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 checkCompatibility="1"/>
  <mc:AlternateContent xmlns:mc="http://schemas.openxmlformats.org/markup-compatibility/2006">
    <mc:Choice Requires="x15">
      <x15ac:absPath xmlns:x15ac="http://schemas.microsoft.com/office/spreadsheetml/2010/11/ac" url="C:\Users\jevangelista\Downloads\modulacion\"/>
    </mc:Choice>
  </mc:AlternateContent>
  <xr:revisionPtr revIDLastSave="0" documentId="13_ncr:1_{6086D6F4-D333-4A46-A04B-2311FE4DD871}" xr6:coauthVersionLast="47" xr6:coauthVersionMax="47" xr10:uidLastSave="{00000000-0000-0000-0000-000000000000}"/>
  <bookViews>
    <workbookView xWindow="-108" yWindow="-108" windowWidth="23256" windowHeight="12456" tabRatio="718" activeTab="1" xr2:uid="{00000000-000D-0000-FFFF-FFFF00000000}"/>
  </bookViews>
  <sheets>
    <sheet name="calendario" sheetId="21" r:id="rId1"/>
    <sheet name="RetPxM" sheetId="14" r:id="rId2"/>
    <sheet name="Bitácora " sheetId="22" state="hidden" r:id="rId3"/>
    <sheet name="RESUMEN" sheetId="20" r:id="rId4"/>
  </sheets>
  <externalReferences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1992" localSheetId="2">#REF!</definedName>
    <definedName name="_1992">#REF!</definedName>
    <definedName name="_1993" localSheetId="2">#REF!</definedName>
    <definedName name="_1993">#REF!</definedName>
    <definedName name="_1994">#REF!</definedName>
    <definedName name="_xlnm._FilterDatabase" localSheetId="0" hidden="1">calendario!$A$11:$D$42</definedName>
    <definedName name="_xlnm._FilterDatabase" localSheetId="1" hidden="1">RetPxM!$A$4:$H$2980</definedName>
    <definedName name="ANEX1" localSheetId="2">#REF!</definedName>
    <definedName name="ANEX1">#REF!</definedName>
    <definedName name="Area" localSheetId="2">#REF!</definedName>
    <definedName name="Area">#REF!</definedName>
    <definedName name="AREA_CMgCP" localSheetId="2">#REF!</definedName>
    <definedName name="AREA_CMgCP">#REF!</definedName>
    <definedName name="_xlnm.Print_Area" localSheetId="0">calendario!#REF!</definedName>
    <definedName name="CERRO_VERDE_COMB" localSheetId="2">#REF!</definedName>
    <definedName name="CERRO_VERDE_COMB">#REF!</definedName>
    <definedName name="CIRATO" localSheetId="2">#REF!</definedName>
    <definedName name="CIRATO">#REF!</definedName>
    <definedName name="CMgCP" localSheetId="2">#REF!</definedName>
    <definedName name="CMgCP">#REF!</definedName>
    <definedName name="CMgCP_h">#REF!</definedName>
    <definedName name="Cod_Central">[1]cprgerPE!$A$3:$C$91</definedName>
    <definedName name="CONTRIBUCION_CENTRO">[2]EXTRA!$O$16</definedName>
    <definedName name="CONTRIBUCION_NORTE">[2]EXTRA!$M$16</definedName>
    <definedName name="CONTRIBUCION_SUR">[2]EXTRA!$N$16</definedName>
    <definedName name="cprrhiPE_Ini" localSheetId="2">#REF!</definedName>
    <definedName name="cprrhiPE_Ini">#REF!</definedName>
    <definedName name="cprrtrPE_Ini" localSheetId="2">#REF!</definedName>
    <definedName name="cprrtrPE_Ini">#REF!</definedName>
    <definedName name="CUADRITO" localSheetId="2">#REF!</definedName>
    <definedName name="CUADRITO">#REF!</definedName>
    <definedName name="CUATRO" localSheetId="2">[3]Calculo!$D$27:$J$206</definedName>
    <definedName name="CUATRO">[3]Calculo!$D$27:$J$206</definedName>
    <definedName name="CV_Act">[4]SINAC!$CP$62</definedName>
    <definedName name="dispfuel_Ini">[5]dispfuel!#REF!</definedName>
    <definedName name="DOS" localSheetId="2">[3]Calculo!#REF!</definedName>
    <definedName name="DOS">[3]Calculo!#REF!</definedName>
    <definedName name="EDEGEL_COMB" localSheetId="2">#REF!</definedName>
    <definedName name="EDEGEL_COMB">#REF!</definedName>
    <definedName name="EEPSA_COMBUSTIBLE" localSheetId="2">#REF!</definedName>
    <definedName name="EEPSA_COMBUSTIBLE">#REF!</definedName>
    <definedName name="EGASA_COMBUSTIBLE" localSheetId="2">#REF!</definedName>
    <definedName name="EGASA_COMBUSTIBLE">#REF!</definedName>
    <definedName name="EMBALSES">#REF!</definedName>
    <definedName name="ENE_COMBUSTIBLE">#REF!</definedName>
    <definedName name="ENERGIA_SEIN">[6]DESPACHO_EJECUTADO!#REF!</definedName>
    <definedName name="Etap" localSheetId="2">#REF!</definedName>
    <definedName name="Etap">#REF!</definedName>
    <definedName name="ETEN_COMBUSTIBLE" localSheetId="2">#REF!</definedName>
    <definedName name="ETEN_COMBUSTIBLE">#REF!</definedName>
    <definedName name="F_Energía" localSheetId="2">'[7]facturacion Marcona'!#REF!</definedName>
    <definedName name="F_Energía">'[7]facturacion Marcona'!#REF!</definedName>
    <definedName name="F_Potencia" localSheetId="2">'[7]facturacion Marcona'!#REF!</definedName>
    <definedName name="F_Potencia">'[7]facturacion Marcona'!#REF!</definedName>
    <definedName name="fact" localSheetId="2">#REF!</definedName>
    <definedName name="fact">#REF!</definedName>
    <definedName name="Factor_Reparto" localSheetId="2">#REF!</definedName>
    <definedName name="Factor_Reparto">#REF!</definedName>
    <definedName name="Factor2" localSheetId="2">#REF!</definedName>
    <definedName name="Factor2">#REF!</definedName>
    <definedName name="fecha">[8]PROGRAMADO!$B$75</definedName>
    <definedName name="FECHA_COMB_GAS" localSheetId="2">#REF!</definedName>
    <definedName name="FECHA_COMB_GAS">#REF!</definedName>
    <definedName name="FECHA_COMB_SOLIDOS" localSheetId="2">#REF!</definedName>
    <definedName name="FECHA_COMB_SOLIDOS">#REF!</definedName>
    <definedName name="FECHA_EXTRA">[2]EXTRA!$F$3</definedName>
    <definedName name="FECHA_HIDRO" localSheetId="2">#REF!</definedName>
    <definedName name="FECHA_HIDRO">#REF!</definedName>
    <definedName name="FECHA_MARGINALES" localSheetId="2">#REF!</definedName>
    <definedName name="FECHA_MARGINALES">#REF!</definedName>
    <definedName name="FENIX_PRESION" localSheetId="2">#REF!</definedName>
    <definedName name="FENIX_PRESION">#REF!</definedName>
    <definedName name="FPunta" localSheetId="2">'[7]facturacion Marcona'!#REF!</definedName>
    <definedName name="FPunta">'[7]facturacion Marcona'!#REF!</definedName>
    <definedName name="GCharcaniV1">[9]caudcp!$H$14</definedName>
    <definedName name="grafbnv" localSheetId="2">[10]Buenaventura!$AM$1:$AX$35</definedName>
    <definedName name="grafbnv">[10]Buenaventura!$AM$1:$AX$35</definedName>
    <definedName name="libres" localSheetId="2">#REF!</definedName>
    <definedName name="libres">#REF!</definedName>
    <definedName name="LISTA">[4]SINAC!$C$4:$C$21</definedName>
    <definedName name="MatrizRSF">[11]RSF!$A$7:$GZ$344</definedName>
    <definedName name="MAX_HORA_EXTRA">[2]EXTRA!$J$13</definedName>
    <definedName name="MED_HORA_EXTRA">[2]EXTRA!$J$12</definedName>
    <definedName name="MIN_HORA_EXTRA">[2]EXTRA!$J$11</definedName>
    <definedName name="NATURAL_CHANCAY" localSheetId="2">#REF!</definedName>
    <definedName name="NATURAL_CHANCAY">#REF!</definedName>
    <definedName name="NATURAL_SANTA" localSheetId="2">#REF!</definedName>
    <definedName name="NATURAL_SANTA">#REF!</definedName>
    <definedName name="NOMBRE" localSheetId="2">#REF!</definedName>
    <definedName name="NOMBRE">#REF!</definedName>
    <definedName name="PROMEDIO_MAX_CMgCP">#REF!</definedName>
    <definedName name="PROMEDIO_MED_CMgCP">#REF!</definedName>
    <definedName name="PROMEDIO_MIN_CMgCP">#REF!</definedName>
    <definedName name="PROMEDIO_TOTAL_CMgCP">#REF!</definedName>
    <definedName name="PROMEDIOS_CMgCP">#REF!</definedName>
    <definedName name="QCharcaniV1">[1]caudcp!$I$14</definedName>
    <definedName name="RANGO_MAX_CMgCP" localSheetId="2">#REF!</definedName>
    <definedName name="RANGO_MAX_CMgCP">#REF!</definedName>
    <definedName name="RANGO_MAX_CMgCP_h" localSheetId="2">#REF!</definedName>
    <definedName name="RANGO_MAX_CMgCP_h">#REF!</definedName>
    <definedName name="RANGO_MED_CMgCP" localSheetId="2">#REF!</definedName>
    <definedName name="RANGO_MED_CMgCP">#REF!</definedName>
    <definedName name="RANGO_MED_CMgCP_h">#REF!</definedName>
    <definedName name="RANGO_MIN_CMgCP">#REF!</definedName>
    <definedName name="RANGO_MIN_CMgCP_h">#REF!</definedName>
    <definedName name="RANGO_MIN2_CMgCP">#REF!</definedName>
    <definedName name="RANGO_MIN2_CMgCP_h">#REF!</definedName>
    <definedName name="REACTIVO" localSheetId="2">[3]Calculo!$D$172:$J$233</definedName>
    <definedName name="REACTIVO">[3]Calculo!$D$172:$J$233</definedName>
    <definedName name="regulado1" localSheetId="2">#REF!</definedName>
    <definedName name="regulado1">#REF!</definedName>
    <definedName name="regulados" localSheetId="2">#REF!</definedName>
    <definedName name="regulados">#REF!</definedName>
    <definedName name="reparto" localSheetId="2">#REF!</definedName>
    <definedName name="reparto">#REF!</definedName>
    <definedName name="reparto_bnv" localSheetId="2">[10]Buenaventura!$N$228:$O$248</definedName>
    <definedName name="reparto_bnv">[10]Buenaventura!$N$228:$O$248</definedName>
    <definedName name="res" localSheetId="2">[3]Calculo!#REF!</definedName>
    <definedName name="res">[3]Calculo!#REF!</definedName>
    <definedName name="res_bnv" localSheetId="2">[10]Buenaventura!$X$121:$AE$154</definedName>
    <definedName name="res_bnv">[10]Buenaventura!$X$121:$AE$154</definedName>
    <definedName name="RESUMEN_EMPRESAS">[12]RESUMEN!$D$6:$S$61,[12]RESUMEN!$D$70:$S$79</definedName>
    <definedName name="SANDIEGO" localSheetId="2">#REF!</definedName>
    <definedName name="SANDIEGO">#REF!</definedName>
    <definedName name="serie" localSheetId="2">#REF!</definedName>
    <definedName name="serie">#REF!</definedName>
    <definedName name="SG_COMBUSTIBLE">#REF!</definedName>
    <definedName name="SHO_COMBUSTIBLE">#REF!</definedName>
    <definedName name="TCHILC_PRESION">#REF!</definedName>
    <definedName name="TG7_GAS">#REF!</definedName>
    <definedName name="TG8_GAS">#REF!</definedName>
    <definedName name="TOTAL_RESUMEN_NOCOES">[13]RESUMEN!$Q$80</definedName>
    <definedName name="TOTAL_RESUMEN_SEIN">[13]RESUMEN!$Q$59</definedName>
    <definedName name="TRES" localSheetId="2">[3]Calculo!#REF!</definedName>
    <definedName name="TRES">[3]Calculo!#REF!</definedName>
    <definedName name="TUMBES" localSheetId="2">#REF!</definedName>
    <definedName name="TUMBES">#REF!</definedName>
    <definedName name="TURBINADO_SANTA" localSheetId="2">#REF!</definedName>
    <definedName name="TURBINADO_SANTA">#REF!</definedName>
    <definedName name="UNO" localSheetId="2">[3]Calculo!$D$3:$K$25</definedName>
    <definedName name="UNO">[3]Calculo!$D$3:$K$25</definedName>
    <definedName name="UTI_GAS" localSheetId="2">#REF!</definedName>
    <definedName name="UTI_GAS">#REF!</definedName>
    <definedName name="VALOR_DOLAR">[2]EXTRA!$E$409</definedName>
    <definedName name="ValorizaciónN">[6]dispfuel!#REF!</definedName>
    <definedName name="VENTANILLA_GAS" localSheetId="2">#REF!</definedName>
    <definedName name="VENTANILLA_GAS">#REF!</definedName>
    <definedName name="xxx">[14]RSF!$A$7:$GZ$344</definedName>
    <definedName name="Z_19249254_A75D_4B48_B3A0_5E1C96C2F738_.wvu.PrintArea" localSheetId="2" hidden="1">#REF!</definedName>
    <definedName name="Z_19249254_A75D_4B48_B3A0_5E1C96C2F738_.wvu.PrintArea" hidden="1">#REF!</definedName>
    <definedName name="Z_6719458D_601D_447B_BE41_98768769587C_.wvu.PrintArea" localSheetId="2" hidden="1">#REF!</definedName>
    <definedName name="Z_6719458D_601D_447B_BE41_98768769587C_.wvu.PrintArea" hidden="1">#REF!</definedName>
    <definedName name="Z_82BEA2AF_56BA_4CBB_A5CE_122301B1F4AC_.wvu.PrintArea" localSheetId="2" hidden="1">#REF!</definedName>
    <definedName name="Z_82BEA2AF_56BA_4CBB_A5CE_122301B1F4AC_.wvu.PrintArea" hidden="1">#REF!</definedName>
    <definedName name="Z_9A792388_A7C0_4857_86E5_5A1294D6E337_.wvu.PrintArea" hidden="1">#REF!</definedName>
    <definedName name="Z_9C590AB9_0A5E_488B_8CBE_313BDD27B1E8_.wvu.PrintArea" hidden="1">#REF!</definedName>
    <definedName name="Z_D34D34F5_EB7A_4CD0_BA96_F3C59F96F8E9_.wvu.PrintArea" hidden="1">#REF!</definedName>
    <definedName name="Z_E752B9D8_CCD7_4A79_9F4F_96CB25802E42_.wvu.PrintArea" hidden="1">#REF!</definedName>
    <definedName name="Z_F7D9A5CD_8D6C_4415_9C30_BDA3D52F0FD1_.wvu.PrintArea" hidden="1">#REF!</definedName>
  </definedNames>
  <calcPr calcId="191028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518" i="14" l="1"/>
  <c r="N518" i="14"/>
  <c r="O6" i="14"/>
  <c r="N9" i="14"/>
  <c r="G6" i="14"/>
  <c r="X2980" i="14"/>
  <c r="W2973" i="14"/>
  <c r="X2973" i="14" s="1"/>
  <c r="W2965" i="14"/>
  <c r="X2964" i="14"/>
  <c r="X2959" i="14"/>
  <c r="X2948" i="14"/>
  <c r="X2944" i="14"/>
  <c r="X2940" i="14"/>
  <c r="X2939" i="14"/>
  <c r="X2924" i="14"/>
  <c r="W2917" i="14"/>
  <c r="X2917" i="14" s="1"/>
  <c r="X2912" i="14"/>
  <c r="X2895" i="14"/>
  <c r="X2892" i="14"/>
  <c r="X2880" i="14"/>
  <c r="X2875" i="14"/>
  <c r="X2872" i="14"/>
  <c r="W2853" i="14"/>
  <c r="X2853" i="14" s="1"/>
  <c r="X2816" i="14"/>
  <c r="X2811" i="14"/>
  <c r="W2789" i="14"/>
  <c r="X2789" i="14" s="1"/>
  <c r="X2775" i="14"/>
  <c r="W2757" i="14"/>
  <c r="X2757" i="14" s="1"/>
  <c r="X2751" i="14"/>
  <c r="X2739" i="14"/>
  <c r="W2733" i="14"/>
  <c r="X2733" i="14" s="1"/>
  <c r="X2715" i="14"/>
  <c r="X2711" i="14"/>
  <c r="U2980" i="14"/>
  <c r="W2980" i="14" s="1"/>
  <c r="T2980" i="14"/>
  <c r="U2979" i="14"/>
  <c r="W2979" i="14" s="1"/>
  <c r="X2979" i="14" s="1"/>
  <c r="T2979" i="14"/>
  <c r="U2978" i="14"/>
  <c r="W2978" i="14" s="1"/>
  <c r="X2978" i="14" s="1"/>
  <c r="T2978" i="14"/>
  <c r="U2977" i="14"/>
  <c r="W2977" i="14" s="1"/>
  <c r="X2977" i="14" s="1"/>
  <c r="T2977" i="14"/>
  <c r="U2976" i="14"/>
  <c r="W2976" i="14" s="1"/>
  <c r="X2976" i="14" s="1"/>
  <c r="T2976" i="14"/>
  <c r="U2975" i="14"/>
  <c r="W2975" i="14" s="1"/>
  <c r="X2975" i="14" s="1"/>
  <c r="T2975" i="14"/>
  <c r="U2974" i="14"/>
  <c r="W2974" i="14" s="1"/>
  <c r="T2974" i="14"/>
  <c r="U2973" i="14"/>
  <c r="T2973" i="14"/>
  <c r="R2973" i="14"/>
  <c r="U2972" i="14"/>
  <c r="W2972" i="14" s="1"/>
  <c r="X2972" i="14" s="1"/>
  <c r="T2972" i="14"/>
  <c r="U2971" i="14"/>
  <c r="W2971" i="14" s="1"/>
  <c r="X2971" i="14" s="1"/>
  <c r="T2971" i="14"/>
  <c r="U2970" i="14"/>
  <c r="W2970" i="14" s="1"/>
  <c r="X2970" i="14" s="1"/>
  <c r="T2970" i="14"/>
  <c r="U2969" i="14"/>
  <c r="W2969" i="14" s="1"/>
  <c r="X2969" i="14" s="1"/>
  <c r="T2969" i="14"/>
  <c r="U2968" i="14"/>
  <c r="W2968" i="14" s="1"/>
  <c r="X2968" i="14" s="1"/>
  <c r="T2968" i="14"/>
  <c r="U2967" i="14"/>
  <c r="W2967" i="14" s="1"/>
  <c r="X2967" i="14" s="1"/>
  <c r="T2967" i="14"/>
  <c r="U2966" i="14"/>
  <c r="W2966" i="14" s="1"/>
  <c r="T2966" i="14"/>
  <c r="U2965" i="14"/>
  <c r="T2965" i="14"/>
  <c r="X2965" i="14" s="1"/>
  <c r="U2964" i="14"/>
  <c r="W2964" i="14" s="1"/>
  <c r="T2964" i="14"/>
  <c r="U2963" i="14"/>
  <c r="W2963" i="14" s="1"/>
  <c r="X2963" i="14" s="1"/>
  <c r="T2963" i="14"/>
  <c r="U2962" i="14"/>
  <c r="W2962" i="14" s="1"/>
  <c r="X2962" i="14" s="1"/>
  <c r="T2962" i="14"/>
  <c r="U2961" i="14"/>
  <c r="W2961" i="14" s="1"/>
  <c r="T2961" i="14"/>
  <c r="U2960" i="14"/>
  <c r="W2960" i="14" s="1"/>
  <c r="X2960" i="14" s="1"/>
  <c r="T2960" i="14"/>
  <c r="U2959" i="14"/>
  <c r="W2959" i="14" s="1"/>
  <c r="T2959" i="14"/>
  <c r="U2958" i="14"/>
  <c r="W2958" i="14" s="1"/>
  <c r="T2958" i="14"/>
  <c r="U2957" i="14"/>
  <c r="W2957" i="14" s="1"/>
  <c r="X2957" i="14" s="1"/>
  <c r="T2957" i="14"/>
  <c r="U2956" i="14"/>
  <c r="W2956" i="14" s="1"/>
  <c r="X2956" i="14" s="1"/>
  <c r="T2956" i="14"/>
  <c r="U2955" i="14"/>
  <c r="W2955" i="14" s="1"/>
  <c r="X2955" i="14" s="1"/>
  <c r="T2955" i="14"/>
  <c r="U2954" i="14"/>
  <c r="W2954" i="14" s="1"/>
  <c r="T2954" i="14"/>
  <c r="U2953" i="14"/>
  <c r="W2953" i="14" s="1"/>
  <c r="X2953" i="14" s="1"/>
  <c r="T2953" i="14"/>
  <c r="U2952" i="14"/>
  <c r="W2952" i="14" s="1"/>
  <c r="X2952" i="14" s="1"/>
  <c r="T2952" i="14"/>
  <c r="U2951" i="14"/>
  <c r="W2951" i="14" s="1"/>
  <c r="X2951" i="14" s="1"/>
  <c r="T2951" i="14"/>
  <c r="U2950" i="14"/>
  <c r="W2950" i="14" s="1"/>
  <c r="T2950" i="14"/>
  <c r="U2949" i="14"/>
  <c r="W2949" i="14" s="1"/>
  <c r="X2949" i="14" s="1"/>
  <c r="T2949" i="14"/>
  <c r="U2948" i="14"/>
  <c r="W2948" i="14" s="1"/>
  <c r="T2948" i="14"/>
  <c r="U2947" i="14"/>
  <c r="W2947" i="14" s="1"/>
  <c r="X2947" i="14" s="1"/>
  <c r="T2947" i="14"/>
  <c r="U2946" i="14"/>
  <c r="W2946" i="14" s="1"/>
  <c r="T2946" i="14"/>
  <c r="U2945" i="14"/>
  <c r="W2945" i="14" s="1"/>
  <c r="X2945" i="14" s="1"/>
  <c r="T2945" i="14"/>
  <c r="U2944" i="14"/>
  <c r="W2944" i="14" s="1"/>
  <c r="T2944" i="14"/>
  <c r="U2943" i="14"/>
  <c r="W2943" i="14" s="1"/>
  <c r="X2943" i="14" s="1"/>
  <c r="T2943" i="14"/>
  <c r="U2942" i="14"/>
  <c r="W2942" i="14" s="1"/>
  <c r="T2942" i="14"/>
  <c r="U2941" i="14"/>
  <c r="W2941" i="14" s="1"/>
  <c r="X2941" i="14" s="1"/>
  <c r="T2941" i="14"/>
  <c r="R2941" i="14"/>
  <c r="U2940" i="14"/>
  <c r="W2940" i="14" s="1"/>
  <c r="T2940" i="14"/>
  <c r="U2939" i="14"/>
  <c r="W2939" i="14" s="1"/>
  <c r="T2939" i="14"/>
  <c r="U2938" i="14"/>
  <c r="W2938" i="14" s="1"/>
  <c r="T2938" i="14"/>
  <c r="U2937" i="14"/>
  <c r="W2937" i="14" s="1"/>
  <c r="T2937" i="14"/>
  <c r="U2936" i="14"/>
  <c r="W2936" i="14" s="1"/>
  <c r="T2936" i="14"/>
  <c r="X2936" i="14" s="1"/>
  <c r="U2935" i="14"/>
  <c r="W2935" i="14" s="1"/>
  <c r="X2935" i="14" s="1"/>
  <c r="T2935" i="14"/>
  <c r="U2934" i="14"/>
  <c r="W2934" i="14" s="1"/>
  <c r="T2934" i="14"/>
  <c r="R2934" i="14"/>
  <c r="U2933" i="14"/>
  <c r="W2933" i="14" s="1"/>
  <c r="X2933" i="14" s="1"/>
  <c r="T2933" i="14"/>
  <c r="U2932" i="14"/>
  <c r="W2932" i="14" s="1"/>
  <c r="X2932" i="14" s="1"/>
  <c r="T2932" i="14"/>
  <c r="U2931" i="14"/>
  <c r="W2931" i="14" s="1"/>
  <c r="X2931" i="14" s="1"/>
  <c r="T2931" i="14"/>
  <c r="U2930" i="14"/>
  <c r="W2930" i="14" s="1"/>
  <c r="T2930" i="14"/>
  <c r="U2929" i="14"/>
  <c r="W2929" i="14" s="1"/>
  <c r="T2929" i="14"/>
  <c r="U2928" i="14"/>
  <c r="W2928" i="14" s="1"/>
  <c r="X2928" i="14" s="1"/>
  <c r="T2928" i="14"/>
  <c r="U2927" i="14"/>
  <c r="W2927" i="14" s="1"/>
  <c r="X2927" i="14" s="1"/>
  <c r="T2927" i="14"/>
  <c r="U2926" i="14"/>
  <c r="W2926" i="14" s="1"/>
  <c r="T2926" i="14"/>
  <c r="U2925" i="14"/>
  <c r="W2925" i="14" s="1"/>
  <c r="X2925" i="14" s="1"/>
  <c r="T2925" i="14"/>
  <c r="R2925" i="14"/>
  <c r="U2924" i="14"/>
  <c r="W2924" i="14" s="1"/>
  <c r="T2924" i="14"/>
  <c r="U2923" i="14"/>
  <c r="W2923" i="14" s="1"/>
  <c r="X2923" i="14" s="1"/>
  <c r="T2923" i="14"/>
  <c r="U2922" i="14"/>
  <c r="W2922" i="14" s="1"/>
  <c r="T2922" i="14"/>
  <c r="U2921" i="14"/>
  <c r="W2921" i="14" s="1"/>
  <c r="T2921" i="14"/>
  <c r="U2920" i="14"/>
  <c r="W2920" i="14" s="1"/>
  <c r="X2920" i="14" s="1"/>
  <c r="T2920" i="14"/>
  <c r="U2919" i="14"/>
  <c r="W2919" i="14" s="1"/>
  <c r="X2919" i="14" s="1"/>
  <c r="T2919" i="14"/>
  <c r="U2918" i="14"/>
  <c r="W2918" i="14" s="1"/>
  <c r="X2918" i="14" s="1"/>
  <c r="T2918" i="14"/>
  <c r="R2918" i="14"/>
  <c r="U2917" i="14"/>
  <c r="T2917" i="14"/>
  <c r="U2916" i="14"/>
  <c r="W2916" i="14" s="1"/>
  <c r="T2916" i="14"/>
  <c r="X2916" i="14" s="1"/>
  <c r="U2915" i="14"/>
  <c r="W2915" i="14" s="1"/>
  <c r="X2915" i="14" s="1"/>
  <c r="T2915" i="14"/>
  <c r="U2914" i="14"/>
  <c r="W2914" i="14" s="1"/>
  <c r="T2914" i="14"/>
  <c r="U2913" i="14"/>
  <c r="W2913" i="14" s="1"/>
  <c r="T2913" i="14"/>
  <c r="U2912" i="14"/>
  <c r="W2912" i="14" s="1"/>
  <c r="T2912" i="14"/>
  <c r="U2911" i="14"/>
  <c r="W2911" i="14" s="1"/>
  <c r="X2911" i="14" s="1"/>
  <c r="T2911" i="14"/>
  <c r="U2910" i="14"/>
  <c r="W2910" i="14" s="1"/>
  <c r="T2910" i="14"/>
  <c r="U2909" i="14"/>
  <c r="W2909" i="14" s="1"/>
  <c r="X2909" i="14" s="1"/>
  <c r="T2909" i="14"/>
  <c r="R2909" i="14"/>
  <c r="U2908" i="14"/>
  <c r="W2908" i="14" s="1"/>
  <c r="X2908" i="14" s="1"/>
  <c r="T2908" i="14"/>
  <c r="U2907" i="14"/>
  <c r="W2907" i="14" s="1"/>
  <c r="X2907" i="14" s="1"/>
  <c r="T2907" i="14"/>
  <c r="U2906" i="14"/>
  <c r="W2906" i="14" s="1"/>
  <c r="T2906" i="14"/>
  <c r="U2905" i="14"/>
  <c r="W2905" i="14" s="1"/>
  <c r="T2905" i="14"/>
  <c r="U2904" i="14"/>
  <c r="W2904" i="14" s="1"/>
  <c r="T2904" i="14"/>
  <c r="X2904" i="14" s="1"/>
  <c r="U2903" i="14"/>
  <c r="W2903" i="14" s="1"/>
  <c r="X2903" i="14" s="1"/>
  <c r="T2903" i="14"/>
  <c r="U2902" i="14"/>
  <c r="W2902" i="14" s="1"/>
  <c r="T2902" i="14"/>
  <c r="R2902" i="14"/>
  <c r="U2901" i="14"/>
  <c r="W2901" i="14" s="1"/>
  <c r="X2901" i="14" s="1"/>
  <c r="T2901" i="14"/>
  <c r="U2900" i="14"/>
  <c r="W2900" i="14" s="1"/>
  <c r="X2900" i="14" s="1"/>
  <c r="T2900" i="14"/>
  <c r="U2899" i="14"/>
  <c r="W2899" i="14" s="1"/>
  <c r="X2899" i="14" s="1"/>
  <c r="T2899" i="14"/>
  <c r="U2898" i="14"/>
  <c r="W2898" i="14" s="1"/>
  <c r="T2898" i="14"/>
  <c r="U2897" i="14"/>
  <c r="W2897" i="14" s="1"/>
  <c r="T2897" i="14"/>
  <c r="U2896" i="14"/>
  <c r="W2896" i="14" s="1"/>
  <c r="X2896" i="14" s="1"/>
  <c r="T2896" i="14"/>
  <c r="U2895" i="14"/>
  <c r="W2895" i="14" s="1"/>
  <c r="T2895" i="14"/>
  <c r="U2894" i="14"/>
  <c r="W2894" i="14" s="1"/>
  <c r="T2894" i="14"/>
  <c r="U2893" i="14"/>
  <c r="W2893" i="14" s="1"/>
  <c r="X2893" i="14" s="1"/>
  <c r="T2893" i="14"/>
  <c r="R2893" i="14"/>
  <c r="U2892" i="14"/>
  <c r="W2892" i="14" s="1"/>
  <c r="T2892" i="14"/>
  <c r="U2891" i="14"/>
  <c r="W2891" i="14" s="1"/>
  <c r="X2891" i="14" s="1"/>
  <c r="T2891" i="14"/>
  <c r="U2890" i="14"/>
  <c r="W2890" i="14" s="1"/>
  <c r="T2890" i="14"/>
  <c r="U2889" i="14"/>
  <c r="W2889" i="14" s="1"/>
  <c r="T2889" i="14"/>
  <c r="U2888" i="14"/>
  <c r="W2888" i="14" s="1"/>
  <c r="X2888" i="14" s="1"/>
  <c r="T2888" i="14"/>
  <c r="U2887" i="14"/>
  <c r="W2887" i="14" s="1"/>
  <c r="X2887" i="14" s="1"/>
  <c r="T2887" i="14"/>
  <c r="U2886" i="14"/>
  <c r="W2886" i="14" s="1"/>
  <c r="X2886" i="14" s="1"/>
  <c r="T2886" i="14"/>
  <c r="U2885" i="14"/>
  <c r="W2885" i="14" s="1"/>
  <c r="X2885" i="14" s="1"/>
  <c r="T2885" i="14"/>
  <c r="U2884" i="14"/>
  <c r="W2884" i="14" s="1"/>
  <c r="X2884" i="14" s="1"/>
  <c r="T2884" i="14"/>
  <c r="U2883" i="14"/>
  <c r="W2883" i="14" s="1"/>
  <c r="X2883" i="14" s="1"/>
  <c r="T2883" i="14"/>
  <c r="U2882" i="14"/>
  <c r="W2882" i="14" s="1"/>
  <c r="X2882" i="14" s="1"/>
  <c r="T2882" i="14"/>
  <c r="R2882" i="14"/>
  <c r="U2881" i="14"/>
  <c r="W2881" i="14" s="1"/>
  <c r="T2881" i="14"/>
  <c r="U2880" i="14"/>
  <c r="W2880" i="14" s="1"/>
  <c r="T2880" i="14"/>
  <c r="R2880" i="14"/>
  <c r="U2879" i="14"/>
  <c r="W2879" i="14" s="1"/>
  <c r="X2879" i="14" s="1"/>
  <c r="T2879" i="14"/>
  <c r="U2878" i="14"/>
  <c r="W2878" i="14" s="1"/>
  <c r="T2878" i="14"/>
  <c r="U2877" i="14"/>
  <c r="W2877" i="14" s="1"/>
  <c r="X2877" i="14" s="1"/>
  <c r="T2877" i="14"/>
  <c r="U2876" i="14"/>
  <c r="W2876" i="14" s="1"/>
  <c r="T2876" i="14"/>
  <c r="X2876" i="14" s="1"/>
  <c r="U2875" i="14"/>
  <c r="W2875" i="14" s="1"/>
  <c r="T2875" i="14"/>
  <c r="U2874" i="14"/>
  <c r="W2874" i="14" s="1"/>
  <c r="T2874" i="14"/>
  <c r="U2873" i="14"/>
  <c r="W2873" i="14" s="1"/>
  <c r="T2873" i="14"/>
  <c r="U2872" i="14"/>
  <c r="W2872" i="14" s="1"/>
  <c r="T2872" i="14"/>
  <c r="U2871" i="14"/>
  <c r="W2871" i="14" s="1"/>
  <c r="X2871" i="14" s="1"/>
  <c r="T2871" i="14"/>
  <c r="U2870" i="14"/>
  <c r="W2870" i="14" s="1"/>
  <c r="T2870" i="14"/>
  <c r="R2870" i="14"/>
  <c r="U2869" i="14"/>
  <c r="W2869" i="14" s="1"/>
  <c r="X2869" i="14" s="1"/>
  <c r="T2869" i="14"/>
  <c r="U2868" i="14"/>
  <c r="W2868" i="14" s="1"/>
  <c r="X2868" i="14" s="1"/>
  <c r="T2868" i="14"/>
  <c r="U2867" i="14"/>
  <c r="W2867" i="14" s="1"/>
  <c r="X2867" i="14" s="1"/>
  <c r="T2867" i="14"/>
  <c r="U2866" i="14"/>
  <c r="W2866" i="14" s="1"/>
  <c r="T2866" i="14"/>
  <c r="U2865" i="14"/>
  <c r="W2865" i="14" s="1"/>
  <c r="X2865" i="14" s="1"/>
  <c r="T2865" i="14"/>
  <c r="R2865" i="14"/>
  <c r="U2864" i="14"/>
  <c r="W2864" i="14" s="1"/>
  <c r="X2864" i="14" s="1"/>
  <c r="T2864" i="14"/>
  <c r="U2863" i="14"/>
  <c r="W2863" i="14" s="1"/>
  <c r="X2863" i="14" s="1"/>
  <c r="T2863" i="14"/>
  <c r="U2862" i="14"/>
  <c r="W2862" i="14" s="1"/>
  <c r="X2862" i="14" s="1"/>
  <c r="T2862" i="14"/>
  <c r="U2861" i="14"/>
  <c r="W2861" i="14" s="1"/>
  <c r="X2861" i="14" s="1"/>
  <c r="T2861" i="14"/>
  <c r="U2860" i="14"/>
  <c r="W2860" i="14" s="1"/>
  <c r="X2860" i="14" s="1"/>
  <c r="T2860" i="14"/>
  <c r="U2859" i="14"/>
  <c r="W2859" i="14" s="1"/>
  <c r="X2859" i="14" s="1"/>
  <c r="T2859" i="14"/>
  <c r="U2858" i="14"/>
  <c r="W2858" i="14" s="1"/>
  <c r="T2858" i="14"/>
  <c r="U2857" i="14"/>
  <c r="W2857" i="14" s="1"/>
  <c r="T2857" i="14"/>
  <c r="U2856" i="14"/>
  <c r="W2856" i="14" s="1"/>
  <c r="X2856" i="14" s="1"/>
  <c r="T2856" i="14"/>
  <c r="U2855" i="14"/>
  <c r="W2855" i="14" s="1"/>
  <c r="X2855" i="14" s="1"/>
  <c r="T2855" i="14"/>
  <c r="U2854" i="14"/>
  <c r="W2854" i="14" s="1"/>
  <c r="X2854" i="14" s="1"/>
  <c r="T2854" i="14"/>
  <c r="U2853" i="14"/>
  <c r="T2853" i="14"/>
  <c r="R2853" i="14"/>
  <c r="U2852" i="14"/>
  <c r="W2852" i="14" s="1"/>
  <c r="X2852" i="14" s="1"/>
  <c r="T2852" i="14"/>
  <c r="U2851" i="14"/>
  <c r="W2851" i="14" s="1"/>
  <c r="X2851" i="14" s="1"/>
  <c r="T2851" i="14"/>
  <c r="U2850" i="14"/>
  <c r="W2850" i="14" s="1"/>
  <c r="T2850" i="14"/>
  <c r="R2850" i="14"/>
  <c r="U2849" i="14"/>
  <c r="W2849" i="14" s="1"/>
  <c r="X2849" i="14" s="1"/>
  <c r="T2849" i="14"/>
  <c r="U2848" i="14"/>
  <c r="W2848" i="14" s="1"/>
  <c r="X2848" i="14" s="1"/>
  <c r="T2848" i="14"/>
  <c r="R2848" i="14"/>
  <c r="U2847" i="14"/>
  <c r="W2847" i="14" s="1"/>
  <c r="X2847" i="14" s="1"/>
  <c r="T2847" i="14"/>
  <c r="U2846" i="14"/>
  <c r="W2846" i="14" s="1"/>
  <c r="T2846" i="14"/>
  <c r="U2845" i="14"/>
  <c r="W2845" i="14" s="1"/>
  <c r="X2845" i="14" s="1"/>
  <c r="T2845" i="14"/>
  <c r="U2844" i="14"/>
  <c r="W2844" i="14" s="1"/>
  <c r="X2844" i="14" s="1"/>
  <c r="T2844" i="14"/>
  <c r="U2843" i="14"/>
  <c r="W2843" i="14" s="1"/>
  <c r="X2843" i="14" s="1"/>
  <c r="T2843" i="14"/>
  <c r="U2842" i="14"/>
  <c r="W2842" i="14" s="1"/>
  <c r="T2842" i="14"/>
  <c r="U2841" i="14"/>
  <c r="W2841" i="14" s="1"/>
  <c r="T2841" i="14"/>
  <c r="U2840" i="14"/>
  <c r="W2840" i="14" s="1"/>
  <c r="X2840" i="14" s="1"/>
  <c r="T2840" i="14"/>
  <c r="U2839" i="14"/>
  <c r="W2839" i="14" s="1"/>
  <c r="X2839" i="14" s="1"/>
  <c r="T2839" i="14"/>
  <c r="U2838" i="14"/>
  <c r="W2838" i="14" s="1"/>
  <c r="T2838" i="14"/>
  <c r="U2837" i="14"/>
  <c r="W2837" i="14" s="1"/>
  <c r="X2837" i="14" s="1"/>
  <c r="T2837" i="14"/>
  <c r="U2836" i="14"/>
  <c r="W2836" i="14" s="1"/>
  <c r="X2836" i="14" s="1"/>
  <c r="T2836" i="14"/>
  <c r="U2835" i="14"/>
  <c r="W2835" i="14" s="1"/>
  <c r="X2835" i="14" s="1"/>
  <c r="T2835" i="14"/>
  <c r="U2834" i="14"/>
  <c r="W2834" i="14" s="1"/>
  <c r="T2834" i="14"/>
  <c r="U2833" i="14"/>
  <c r="W2833" i="14" s="1"/>
  <c r="T2833" i="14"/>
  <c r="R2833" i="14"/>
  <c r="U2832" i="14"/>
  <c r="W2832" i="14" s="1"/>
  <c r="X2832" i="14" s="1"/>
  <c r="T2832" i="14"/>
  <c r="U2831" i="14"/>
  <c r="W2831" i="14" s="1"/>
  <c r="X2831" i="14" s="1"/>
  <c r="T2831" i="14"/>
  <c r="U2830" i="14"/>
  <c r="W2830" i="14" s="1"/>
  <c r="X2830" i="14" s="1"/>
  <c r="T2830" i="14"/>
  <c r="U2829" i="14"/>
  <c r="W2829" i="14" s="1"/>
  <c r="X2829" i="14" s="1"/>
  <c r="T2829" i="14"/>
  <c r="U2828" i="14"/>
  <c r="W2828" i="14" s="1"/>
  <c r="X2828" i="14" s="1"/>
  <c r="T2828" i="14"/>
  <c r="U2827" i="14"/>
  <c r="W2827" i="14" s="1"/>
  <c r="X2827" i="14" s="1"/>
  <c r="T2827" i="14"/>
  <c r="U2826" i="14"/>
  <c r="W2826" i="14" s="1"/>
  <c r="T2826" i="14"/>
  <c r="U2825" i="14"/>
  <c r="W2825" i="14" s="1"/>
  <c r="T2825" i="14"/>
  <c r="U2824" i="14"/>
  <c r="W2824" i="14" s="1"/>
  <c r="X2824" i="14" s="1"/>
  <c r="T2824" i="14"/>
  <c r="U2823" i="14"/>
  <c r="W2823" i="14" s="1"/>
  <c r="X2823" i="14" s="1"/>
  <c r="T2823" i="14"/>
  <c r="U2822" i="14"/>
  <c r="W2822" i="14" s="1"/>
  <c r="X2822" i="14" s="1"/>
  <c r="T2822" i="14"/>
  <c r="U2821" i="14"/>
  <c r="W2821" i="14" s="1"/>
  <c r="X2821" i="14" s="1"/>
  <c r="T2821" i="14"/>
  <c r="U2820" i="14"/>
  <c r="W2820" i="14" s="1"/>
  <c r="X2820" i="14" s="1"/>
  <c r="T2820" i="14"/>
  <c r="U2819" i="14"/>
  <c r="W2819" i="14" s="1"/>
  <c r="X2819" i="14" s="1"/>
  <c r="T2819" i="14"/>
  <c r="U2818" i="14"/>
  <c r="W2818" i="14" s="1"/>
  <c r="X2818" i="14" s="1"/>
  <c r="T2818" i="14"/>
  <c r="R2818" i="14"/>
  <c r="U2817" i="14"/>
  <c r="W2817" i="14" s="1"/>
  <c r="T2817" i="14"/>
  <c r="U2816" i="14"/>
  <c r="W2816" i="14" s="1"/>
  <c r="T2816" i="14"/>
  <c r="R2816" i="14"/>
  <c r="U2815" i="14"/>
  <c r="W2815" i="14" s="1"/>
  <c r="X2815" i="14" s="1"/>
  <c r="T2815" i="14"/>
  <c r="U2814" i="14"/>
  <c r="W2814" i="14" s="1"/>
  <c r="T2814" i="14"/>
  <c r="U2813" i="14"/>
  <c r="W2813" i="14" s="1"/>
  <c r="X2813" i="14" s="1"/>
  <c r="T2813" i="14"/>
  <c r="U2812" i="14"/>
  <c r="W2812" i="14" s="1"/>
  <c r="X2812" i="14" s="1"/>
  <c r="T2812" i="14"/>
  <c r="U2811" i="14"/>
  <c r="W2811" i="14" s="1"/>
  <c r="T2811" i="14"/>
  <c r="U2810" i="14"/>
  <c r="W2810" i="14" s="1"/>
  <c r="T2810" i="14"/>
  <c r="U2809" i="14"/>
  <c r="W2809" i="14" s="1"/>
  <c r="T2809" i="14"/>
  <c r="U2808" i="14"/>
  <c r="W2808" i="14" s="1"/>
  <c r="X2808" i="14" s="1"/>
  <c r="T2808" i="14"/>
  <c r="U2807" i="14"/>
  <c r="W2807" i="14" s="1"/>
  <c r="X2807" i="14" s="1"/>
  <c r="T2807" i="14"/>
  <c r="U2806" i="14"/>
  <c r="W2806" i="14" s="1"/>
  <c r="T2806" i="14"/>
  <c r="R2806" i="14"/>
  <c r="U2805" i="14"/>
  <c r="W2805" i="14" s="1"/>
  <c r="X2805" i="14" s="1"/>
  <c r="T2805" i="14"/>
  <c r="U2804" i="14"/>
  <c r="W2804" i="14" s="1"/>
  <c r="X2804" i="14" s="1"/>
  <c r="T2804" i="14"/>
  <c r="U2803" i="14"/>
  <c r="W2803" i="14" s="1"/>
  <c r="X2803" i="14" s="1"/>
  <c r="T2803" i="14"/>
  <c r="U2802" i="14"/>
  <c r="W2802" i="14" s="1"/>
  <c r="X2802" i="14" s="1"/>
  <c r="T2802" i="14"/>
  <c r="U2801" i="14"/>
  <c r="W2801" i="14" s="1"/>
  <c r="X2801" i="14" s="1"/>
  <c r="T2801" i="14"/>
  <c r="R2801" i="14"/>
  <c r="U2800" i="14"/>
  <c r="W2800" i="14" s="1"/>
  <c r="X2800" i="14" s="1"/>
  <c r="T2800" i="14"/>
  <c r="U2799" i="14"/>
  <c r="W2799" i="14" s="1"/>
  <c r="X2799" i="14" s="1"/>
  <c r="T2799" i="14"/>
  <c r="U2798" i="14"/>
  <c r="W2798" i="14" s="1"/>
  <c r="X2798" i="14" s="1"/>
  <c r="T2798" i="14"/>
  <c r="U2797" i="14"/>
  <c r="W2797" i="14" s="1"/>
  <c r="X2797" i="14" s="1"/>
  <c r="T2797" i="14"/>
  <c r="U2796" i="14"/>
  <c r="W2796" i="14" s="1"/>
  <c r="X2796" i="14" s="1"/>
  <c r="T2796" i="14"/>
  <c r="U2795" i="14"/>
  <c r="W2795" i="14" s="1"/>
  <c r="X2795" i="14" s="1"/>
  <c r="T2795" i="14"/>
  <c r="U2794" i="14"/>
  <c r="W2794" i="14" s="1"/>
  <c r="T2794" i="14"/>
  <c r="U2793" i="14"/>
  <c r="W2793" i="14" s="1"/>
  <c r="T2793" i="14"/>
  <c r="R2793" i="14"/>
  <c r="U2792" i="14"/>
  <c r="W2792" i="14" s="1"/>
  <c r="X2792" i="14" s="1"/>
  <c r="T2792" i="14"/>
  <c r="U2791" i="14"/>
  <c r="W2791" i="14" s="1"/>
  <c r="X2791" i="14" s="1"/>
  <c r="T2791" i="14"/>
  <c r="U2790" i="14"/>
  <c r="W2790" i="14" s="1"/>
  <c r="X2790" i="14" s="1"/>
  <c r="T2790" i="14"/>
  <c r="U2789" i="14"/>
  <c r="T2789" i="14"/>
  <c r="R2789" i="14"/>
  <c r="U2788" i="14"/>
  <c r="W2788" i="14" s="1"/>
  <c r="X2788" i="14" s="1"/>
  <c r="T2788" i="14"/>
  <c r="U2787" i="14"/>
  <c r="W2787" i="14" s="1"/>
  <c r="X2787" i="14" s="1"/>
  <c r="T2787" i="14"/>
  <c r="U2786" i="14"/>
  <c r="W2786" i="14" s="1"/>
  <c r="T2786" i="14"/>
  <c r="R2786" i="14"/>
  <c r="U2785" i="14"/>
  <c r="W2785" i="14" s="1"/>
  <c r="X2785" i="14" s="1"/>
  <c r="T2785" i="14"/>
  <c r="U2784" i="14"/>
  <c r="W2784" i="14" s="1"/>
  <c r="X2784" i="14" s="1"/>
  <c r="T2784" i="14"/>
  <c r="R2784" i="14"/>
  <c r="U2783" i="14"/>
  <c r="W2783" i="14" s="1"/>
  <c r="X2783" i="14" s="1"/>
  <c r="T2783" i="14"/>
  <c r="U2782" i="14"/>
  <c r="W2782" i="14" s="1"/>
  <c r="T2782" i="14"/>
  <c r="R2782" i="14"/>
  <c r="U2781" i="14"/>
  <c r="W2781" i="14" s="1"/>
  <c r="X2781" i="14" s="1"/>
  <c r="T2781" i="14"/>
  <c r="U2780" i="14"/>
  <c r="W2780" i="14" s="1"/>
  <c r="X2780" i="14" s="1"/>
  <c r="T2780" i="14"/>
  <c r="U2779" i="14"/>
  <c r="W2779" i="14" s="1"/>
  <c r="X2779" i="14" s="1"/>
  <c r="T2779" i="14"/>
  <c r="U2778" i="14"/>
  <c r="W2778" i="14" s="1"/>
  <c r="T2778" i="14"/>
  <c r="R2778" i="14"/>
  <c r="U2777" i="14"/>
  <c r="W2777" i="14" s="1"/>
  <c r="X2777" i="14" s="1"/>
  <c r="T2777" i="14"/>
  <c r="U2776" i="14"/>
  <c r="W2776" i="14" s="1"/>
  <c r="X2776" i="14" s="1"/>
  <c r="T2776" i="14"/>
  <c r="R2776" i="14"/>
  <c r="U2775" i="14"/>
  <c r="W2775" i="14" s="1"/>
  <c r="T2775" i="14"/>
  <c r="U2774" i="14"/>
  <c r="W2774" i="14" s="1"/>
  <c r="T2774" i="14"/>
  <c r="R2774" i="14"/>
  <c r="U2773" i="14"/>
  <c r="W2773" i="14" s="1"/>
  <c r="X2773" i="14" s="1"/>
  <c r="T2773" i="14"/>
  <c r="U2772" i="14"/>
  <c r="W2772" i="14" s="1"/>
  <c r="X2772" i="14" s="1"/>
  <c r="T2772" i="14"/>
  <c r="U2771" i="14"/>
  <c r="W2771" i="14" s="1"/>
  <c r="X2771" i="14" s="1"/>
  <c r="T2771" i="14"/>
  <c r="U2770" i="14"/>
  <c r="W2770" i="14" s="1"/>
  <c r="T2770" i="14"/>
  <c r="R2770" i="14"/>
  <c r="U2769" i="14"/>
  <c r="W2769" i="14" s="1"/>
  <c r="X2769" i="14" s="1"/>
  <c r="T2769" i="14"/>
  <c r="U2768" i="14"/>
  <c r="W2768" i="14" s="1"/>
  <c r="X2768" i="14" s="1"/>
  <c r="T2768" i="14"/>
  <c r="R2768" i="14"/>
  <c r="U2767" i="14"/>
  <c r="W2767" i="14" s="1"/>
  <c r="X2767" i="14" s="1"/>
  <c r="T2767" i="14"/>
  <c r="U2766" i="14"/>
  <c r="W2766" i="14" s="1"/>
  <c r="T2766" i="14"/>
  <c r="R2766" i="14"/>
  <c r="U2765" i="14"/>
  <c r="W2765" i="14" s="1"/>
  <c r="X2765" i="14" s="1"/>
  <c r="T2765" i="14"/>
  <c r="U2764" i="14"/>
  <c r="W2764" i="14" s="1"/>
  <c r="X2764" i="14" s="1"/>
  <c r="T2764" i="14"/>
  <c r="U2763" i="14"/>
  <c r="W2763" i="14" s="1"/>
  <c r="X2763" i="14" s="1"/>
  <c r="T2763" i="14"/>
  <c r="U2762" i="14"/>
  <c r="W2762" i="14" s="1"/>
  <c r="T2762" i="14"/>
  <c r="R2762" i="14"/>
  <c r="U2761" i="14"/>
  <c r="W2761" i="14" s="1"/>
  <c r="X2761" i="14" s="1"/>
  <c r="T2761" i="14"/>
  <c r="U2760" i="14"/>
  <c r="W2760" i="14" s="1"/>
  <c r="X2760" i="14" s="1"/>
  <c r="T2760" i="14"/>
  <c r="R2760" i="14"/>
  <c r="U2759" i="14"/>
  <c r="W2759" i="14" s="1"/>
  <c r="X2759" i="14" s="1"/>
  <c r="T2759" i="14"/>
  <c r="U2758" i="14"/>
  <c r="W2758" i="14" s="1"/>
  <c r="T2758" i="14"/>
  <c r="R2758" i="14"/>
  <c r="U2757" i="14"/>
  <c r="T2757" i="14"/>
  <c r="U2756" i="14"/>
  <c r="W2756" i="14" s="1"/>
  <c r="X2756" i="14" s="1"/>
  <c r="T2756" i="14"/>
  <c r="U2755" i="14"/>
  <c r="W2755" i="14" s="1"/>
  <c r="X2755" i="14" s="1"/>
  <c r="T2755" i="14"/>
  <c r="U2754" i="14"/>
  <c r="W2754" i="14" s="1"/>
  <c r="T2754" i="14"/>
  <c r="R2754" i="14"/>
  <c r="U2753" i="14"/>
  <c r="W2753" i="14" s="1"/>
  <c r="X2753" i="14" s="1"/>
  <c r="T2753" i="14"/>
  <c r="U2752" i="14"/>
  <c r="W2752" i="14" s="1"/>
  <c r="X2752" i="14" s="1"/>
  <c r="T2752" i="14"/>
  <c r="R2752" i="14"/>
  <c r="U2751" i="14"/>
  <c r="W2751" i="14" s="1"/>
  <c r="T2751" i="14"/>
  <c r="U2750" i="14"/>
  <c r="W2750" i="14" s="1"/>
  <c r="T2750" i="14"/>
  <c r="R2750" i="14"/>
  <c r="U2749" i="14"/>
  <c r="W2749" i="14" s="1"/>
  <c r="X2749" i="14" s="1"/>
  <c r="T2749" i="14"/>
  <c r="U2748" i="14"/>
  <c r="W2748" i="14" s="1"/>
  <c r="X2748" i="14" s="1"/>
  <c r="T2748" i="14"/>
  <c r="U2747" i="14"/>
  <c r="W2747" i="14" s="1"/>
  <c r="X2747" i="14" s="1"/>
  <c r="T2747" i="14"/>
  <c r="U2746" i="14"/>
  <c r="W2746" i="14" s="1"/>
  <c r="T2746" i="14"/>
  <c r="R2746" i="14"/>
  <c r="U2745" i="14"/>
  <c r="W2745" i="14" s="1"/>
  <c r="X2745" i="14" s="1"/>
  <c r="T2745" i="14"/>
  <c r="U2744" i="14"/>
  <c r="W2744" i="14" s="1"/>
  <c r="X2744" i="14" s="1"/>
  <c r="T2744" i="14"/>
  <c r="R2744" i="14"/>
  <c r="U2743" i="14"/>
  <c r="W2743" i="14" s="1"/>
  <c r="X2743" i="14" s="1"/>
  <c r="T2743" i="14"/>
  <c r="U2742" i="14"/>
  <c r="W2742" i="14" s="1"/>
  <c r="T2742" i="14"/>
  <c r="R2742" i="14"/>
  <c r="U2741" i="14"/>
  <c r="W2741" i="14" s="1"/>
  <c r="X2741" i="14" s="1"/>
  <c r="T2741" i="14"/>
  <c r="U2740" i="14"/>
  <c r="W2740" i="14" s="1"/>
  <c r="X2740" i="14" s="1"/>
  <c r="T2740" i="14"/>
  <c r="U2739" i="14"/>
  <c r="W2739" i="14" s="1"/>
  <c r="T2739" i="14"/>
  <c r="U2738" i="14"/>
  <c r="W2738" i="14" s="1"/>
  <c r="T2738" i="14"/>
  <c r="R2738" i="14"/>
  <c r="U2737" i="14"/>
  <c r="W2737" i="14" s="1"/>
  <c r="X2737" i="14" s="1"/>
  <c r="T2737" i="14"/>
  <c r="U2736" i="14"/>
  <c r="W2736" i="14" s="1"/>
  <c r="X2736" i="14" s="1"/>
  <c r="T2736" i="14"/>
  <c r="R2736" i="14"/>
  <c r="U2735" i="14"/>
  <c r="W2735" i="14" s="1"/>
  <c r="X2735" i="14" s="1"/>
  <c r="T2735" i="14"/>
  <c r="U2734" i="14"/>
  <c r="W2734" i="14" s="1"/>
  <c r="T2734" i="14"/>
  <c r="R2734" i="14"/>
  <c r="U2733" i="14"/>
  <c r="T2733" i="14"/>
  <c r="U2732" i="14"/>
  <c r="W2732" i="14" s="1"/>
  <c r="X2732" i="14" s="1"/>
  <c r="T2732" i="14"/>
  <c r="U2731" i="14"/>
  <c r="W2731" i="14" s="1"/>
  <c r="X2731" i="14" s="1"/>
  <c r="T2731" i="14"/>
  <c r="U2730" i="14"/>
  <c r="W2730" i="14" s="1"/>
  <c r="T2730" i="14"/>
  <c r="R2730" i="14"/>
  <c r="U2729" i="14"/>
  <c r="W2729" i="14" s="1"/>
  <c r="X2729" i="14" s="1"/>
  <c r="T2729" i="14"/>
  <c r="U2728" i="14"/>
  <c r="W2728" i="14" s="1"/>
  <c r="X2728" i="14" s="1"/>
  <c r="T2728" i="14"/>
  <c r="R2728" i="14"/>
  <c r="U2727" i="14"/>
  <c r="W2727" i="14" s="1"/>
  <c r="X2727" i="14" s="1"/>
  <c r="T2727" i="14"/>
  <c r="U2726" i="14"/>
  <c r="W2726" i="14" s="1"/>
  <c r="T2726" i="14"/>
  <c r="R2726" i="14"/>
  <c r="U2725" i="14"/>
  <c r="W2725" i="14" s="1"/>
  <c r="X2725" i="14" s="1"/>
  <c r="T2725" i="14"/>
  <c r="U2724" i="14"/>
  <c r="W2724" i="14" s="1"/>
  <c r="X2724" i="14" s="1"/>
  <c r="T2724" i="14"/>
  <c r="U2723" i="14"/>
  <c r="W2723" i="14" s="1"/>
  <c r="X2723" i="14" s="1"/>
  <c r="T2723" i="14"/>
  <c r="U2722" i="14"/>
  <c r="W2722" i="14" s="1"/>
  <c r="T2722" i="14"/>
  <c r="R2722" i="14"/>
  <c r="U2721" i="14"/>
  <c r="W2721" i="14" s="1"/>
  <c r="X2721" i="14" s="1"/>
  <c r="T2721" i="14"/>
  <c r="U2720" i="14"/>
  <c r="W2720" i="14" s="1"/>
  <c r="X2720" i="14" s="1"/>
  <c r="T2720" i="14"/>
  <c r="R2720" i="14"/>
  <c r="U2719" i="14"/>
  <c r="W2719" i="14" s="1"/>
  <c r="X2719" i="14" s="1"/>
  <c r="T2719" i="14"/>
  <c r="U2718" i="14"/>
  <c r="W2718" i="14" s="1"/>
  <c r="T2718" i="14"/>
  <c r="R2718" i="14"/>
  <c r="U2717" i="14"/>
  <c r="W2717" i="14" s="1"/>
  <c r="X2717" i="14" s="1"/>
  <c r="T2717" i="14"/>
  <c r="U2716" i="14"/>
  <c r="W2716" i="14" s="1"/>
  <c r="X2716" i="14" s="1"/>
  <c r="T2716" i="14"/>
  <c r="U2715" i="14"/>
  <c r="W2715" i="14" s="1"/>
  <c r="T2715" i="14"/>
  <c r="U2714" i="14"/>
  <c r="W2714" i="14" s="1"/>
  <c r="T2714" i="14"/>
  <c r="R2714" i="14"/>
  <c r="U2713" i="14"/>
  <c r="W2713" i="14" s="1"/>
  <c r="X2713" i="14" s="1"/>
  <c r="T2713" i="14"/>
  <c r="U2712" i="14"/>
  <c r="W2712" i="14" s="1"/>
  <c r="X2712" i="14" s="1"/>
  <c r="T2712" i="14"/>
  <c r="R2712" i="14"/>
  <c r="U2711" i="14"/>
  <c r="W2711" i="14" s="1"/>
  <c r="T2711" i="14"/>
  <c r="U2710" i="14"/>
  <c r="W2710" i="14" s="1"/>
  <c r="T2710" i="14"/>
  <c r="R2710" i="14"/>
  <c r="U2709" i="14"/>
  <c r="W2709" i="14" s="1"/>
  <c r="X2709" i="14" s="1"/>
  <c r="T2709" i="14"/>
  <c r="U2708" i="14"/>
  <c r="W2708" i="14" s="1"/>
  <c r="X2708" i="14" s="1"/>
  <c r="T2708" i="14"/>
  <c r="U2707" i="14"/>
  <c r="W2707" i="14" s="1"/>
  <c r="X2707" i="14" s="1"/>
  <c r="T2707" i="14"/>
  <c r="U2706" i="14"/>
  <c r="W2706" i="14" s="1"/>
  <c r="T2706" i="14"/>
  <c r="R2706" i="14"/>
  <c r="U2705" i="14"/>
  <c r="W2705" i="14" s="1"/>
  <c r="X2705" i="14" s="1"/>
  <c r="T2705" i="14"/>
  <c r="U2704" i="14"/>
  <c r="W2704" i="14" s="1"/>
  <c r="X2704" i="14" s="1"/>
  <c r="T2704" i="14"/>
  <c r="R2704" i="14"/>
  <c r="U2703" i="14"/>
  <c r="W2703" i="14" s="1"/>
  <c r="X2703" i="14" s="1"/>
  <c r="T2703" i="14"/>
  <c r="U2702" i="14"/>
  <c r="W2702" i="14" s="1"/>
  <c r="T2702" i="14"/>
  <c r="R2702" i="14"/>
  <c r="U2701" i="14"/>
  <c r="W2701" i="14" s="1"/>
  <c r="X2701" i="14" s="1"/>
  <c r="T2701" i="14"/>
  <c r="U2700" i="14"/>
  <c r="W2700" i="14" s="1"/>
  <c r="X2700" i="14" s="1"/>
  <c r="T2700" i="14"/>
  <c r="U2699" i="14"/>
  <c r="W2699" i="14" s="1"/>
  <c r="X2699" i="14" s="1"/>
  <c r="T2699" i="14"/>
  <c r="U2698" i="14"/>
  <c r="W2698" i="14" s="1"/>
  <c r="T2698" i="14"/>
  <c r="R2698" i="14"/>
  <c r="U2697" i="14"/>
  <c r="W2697" i="14" s="1"/>
  <c r="X2697" i="14" s="1"/>
  <c r="T2697" i="14"/>
  <c r="U2696" i="14"/>
  <c r="W2696" i="14" s="1"/>
  <c r="X2696" i="14" s="1"/>
  <c r="T2696" i="14"/>
  <c r="R2696" i="14"/>
  <c r="U2695" i="14"/>
  <c r="W2695" i="14" s="1"/>
  <c r="X2695" i="14" s="1"/>
  <c r="T2695" i="14"/>
  <c r="U2694" i="14"/>
  <c r="W2694" i="14" s="1"/>
  <c r="T2694" i="14"/>
  <c r="R2694" i="14"/>
  <c r="U2693" i="14"/>
  <c r="W2693" i="14" s="1"/>
  <c r="X2693" i="14" s="1"/>
  <c r="T2693" i="14"/>
  <c r="P2980" i="14"/>
  <c r="R2980" i="14" s="1"/>
  <c r="S2980" i="14" s="1"/>
  <c r="O2980" i="14"/>
  <c r="P2979" i="14"/>
  <c r="R2979" i="14" s="1"/>
  <c r="O2979" i="14"/>
  <c r="P2978" i="14"/>
  <c r="R2978" i="14" s="1"/>
  <c r="O2978" i="14"/>
  <c r="S2978" i="14" s="1"/>
  <c r="P2977" i="14"/>
  <c r="R2977" i="14" s="1"/>
  <c r="O2977" i="14"/>
  <c r="P2976" i="14"/>
  <c r="R2976" i="14" s="1"/>
  <c r="S2976" i="14" s="1"/>
  <c r="O2976" i="14"/>
  <c r="P2975" i="14"/>
  <c r="R2975" i="14" s="1"/>
  <c r="O2975" i="14"/>
  <c r="P2974" i="14"/>
  <c r="R2974" i="14" s="1"/>
  <c r="O2974" i="14"/>
  <c r="P2973" i="14"/>
  <c r="O2973" i="14"/>
  <c r="P2972" i="14"/>
  <c r="R2972" i="14" s="1"/>
  <c r="S2972" i="14" s="1"/>
  <c r="O2972" i="14"/>
  <c r="P2971" i="14"/>
  <c r="R2971" i="14" s="1"/>
  <c r="O2971" i="14"/>
  <c r="P2970" i="14"/>
  <c r="R2970" i="14" s="1"/>
  <c r="O2970" i="14"/>
  <c r="P2969" i="14"/>
  <c r="R2969" i="14" s="1"/>
  <c r="O2969" i="14"/>
  <c r="P2968" i="14"/>
  <c r="R2968" i="14" s="1"/>
  <c r="S2968" i="14" s="1"/>
  <c r="O2968" i="14"/>
  <c r="P2967" i="14"/>
  <c r="R2967" i="14" s="1"/>
  <c r="O2967" i="14"/>
  <c r="P2966" i="14"/>
  <c r="R2966" i="14" s="1"/>
  <c r="O2966" i="14"/>
  <c r="P2965" i="14"/>
  <c r="R2965" i="14" s="1"/>
  <c r="O2965" i="14"/>
  <c r="P2964" i="14"/>
  <c r="R2964" i="14" s="1"/>
  <c r="S2964" i="14" s="1"/>
  <c r="O2964" i="14"/>
  <c r="P2963" i="14"/>
  <c r="R2963" i="14" s="1"/>
  <c r="O2963" i="14"/>
  <c r="P2962" i="14"/>
  <c r="R2962" i="14" s="1"/>
  <c r="O2962" i="14"/>
  <c r="P2961" i="14"/>
  <c r="R2961" i="14" s="1"/>
  <c r="O2961" i="14"/>
  <c r="P2960" i="14"/>
  <c r="R2960" i="14" s="1"/>
  <c r="S2960" i="14" s="1"/>
  <c r="O2960" i="14"/>
  <c r="P2959" i="14"/>
  <c r="R2959" i="14" s="1"/>
  <c r="O2959" i="14"/>
  <c r="P2958" i="14"/>
  <c r="R2958" i="14" s="1"/>
  <c r="O2958" i="14"/>
  <c r="P2957" i="14"/>
  <c r="R2957" i="14" s="1"/>
  <c r="O2957" i="14"/>
  <c r="P2956" i="14"/>
  <c r="R2956" i="14" s="1"/>
  <c r="S2956" i="14" s="1"/>
  <c r="O2956" i="14"/>
  <c r="P2955" i="14"/>
  <c r="R2955" i="14" s="1"/>
  <c r="O2955" i="14"/>
  <c r="P2954" i="14"/>
  <c r="R2954" i="14" s="1"/>
  <c r="O2954" i="14"/>
  <c r="P2953" i="14"/>
  <c r="R2953" i="14" s="1"/>
  <c r="O2953" i="14"/>
  <c r="P2952" i="14"/>
  <c r="R2952" i="14" s="1"/>
  <c r="S2952" i="14" s="1"/>
  <c r="O2952" i="14"/>
  <c r="P2951" i="14"/>
  <c r="R2951" i="14" s="1"/>
  <c r="O2951" i="14"/>
  <c r="P2950" i="14"/>
  <c r="R2950" i="14" s="1"/>
  <c r="O2950" i="14"/>
  <c r="P2949" i="14"/>
  <c r="R2949" i="14" s="1"/>
  <c r="O2949" i="14"/>
  <c r="P2948" i="14"/>
  <c r="R2948" i="14" s="1"/>
  <c r="S2948" i="14" s="1"/>
  <c r="O2948" i="14"/>
  <c r="P2947" i="14"/>
  <c r="R2947" i="14" s="1"/>
  <c r="O2947" i="14"/>
  <c r="P2946" i="14"/>
  <c r="R2946" i="14" s="1"/>
  <c r="O2946" i="14"/>
  <c r="P2945" i="14"/>
  <c r="R2945" i="14" s="1"/>
  <c r="O2945" i="14"/>
  <c r="P2944" i="14"/>
  <c r="R2944" i="14" s="1"/>
  <c r="S2944" i="14" s="1"/>
  <c r="O2944" i="14"/>
  <c r="P2943" i="14"/>
  <c r="R2943" i="14" s="1"/>
  <c r="O2943" i="14"/>
  <c r="P2942" i="14"/>
  <c r="R2942" i="14" s="1"/>
  <c r="O2942" i="14"/>
  <c r="P2941" i="14"/>
  <c r="O2941" i="14"/>
  <c r="P2940" i="14"/>
  <c r="R2940" i="14" s="1"/>
  <c r="S2940" i="14" s="1"/>
  <c r="O2940" i="14"/>
  <c r="P2939" i="14"/>
  <c r="R2939" i="14" s="1"/>
  <c r="O2939" i="14"/>
  <c r="P2938" i="14"/>
  <c r="R2938" i="14" s="1"/>
  <c r="O2938" i="14"/>
  <c r="P2937" i="14"/>
  <c r="R2937" i="14" s="1"/>
  <c r="O2937" i="14"/>
  <c r="P2936" i="14"/>
  <c r="R2936" i="14" s="1"/>
  <c r="S2936" i="14" s="1"/>
  <c r="O2936" i="14"/>
  <c r="P2935" i="14"/>
  <c r="R2935" i="14" s="1"/>
  <c r="O2935" i="14"/>
  <c r="P2934" i="14"/>
  <c r="O2934" i="14"/>
  <c r="P2933" i="14"/>
  <c r="R2933" i="14" s="1"/>
  <c r="O2933" i="14"/>
  <c r="P2932" i="14"/>
  <c r="R2932" i="14" s="1"/>
  <c r="O2932" i="14"/>
  <c r="P2931" i="14"/>
  <c r="R2931" i="14" s="1"/>
  <c r="O2931" i="14"/>
  <c r="P2930" i="14"/>
  <c r="R2930" i="14" s="1"/>
  <c r="O2930" i="14"/>
  <c r="P2929" i="14"/>
  <c r="R2929" i="14" s="1"/>
  <c r="O2929" i="14"/>
  <c r="P2928" i="14"/>
  <c r="R2928" i="14" s="1"/>
  <c r="O2928" i="14"/>
  <c r="S2928" i="14" s="1"/>
  <c r="P2927" i="14"/>
  <c r="R2927" i="14" s="1"/>
  <c r="O2927" i="14"/>
  <c r="S2927" i="14" s="1"/>
  <c r="P2926" i="14"/>
  <c r="R2926" i="14" s="1"/>
  <c r="O2926" i="14"/>
  <c r="P2925" i="14"/>
  <c r="O2925" i="14"/>
  <c r="P2924" i="14"/>
  <c r="R2924" i="14" s="1"/>
  <c r="O2924" i="14"/>
  <c r="P2923" i="14"/>
  <c r="R2923" i="14" s="1"/>
  <c r="O2923" i="14"/>
  <c r="P2922" i="14"/>
  <c r="R2922" i="14" s="1"/>
  <c r="O2922" i="14"/>
  <c r="P2921" i="14"/>
  <c r="R2921" i="14" s="1"/>
  <c r="O2921" i="14"/>
  <c r="P2920" i="14"/>
  <c r="R2920" i="14" s="1"/>
  <c r="O2920" i="14"/>
  <c r="P2919" i="14"/>
  <c r="R2919" i="14" s="1"/>
  <c r="O2919" i="14"/>
  <c r="P2918" i="14"/>
  <c r="O2918" i="14"/>
  <c r="P2917" i="14"/>
  <c r="R2917" i="14" s="1"/>
  <c r="O2917" i="14"/>
  <c r="P2916" i="14"/>
  <c r="R2916" i="14" s="1"/>
  <c r="O2916" i="14"/>
  <c r="P2915" i="14"/>
  <c r="R2915" i="14" s="1"/>
  <c r="O2915" i="14"/>
  <c r="P2914" i="14"/>
  <c r="R2914" i="14" s="1"/>
  <c r="O2914" i="14"/>
  <c r="P2913" i="14"/>
  <c r="R2913" i="14" s="1"/>
  <c r="O2913" i="14"/>
  <c r="P2912" i="14"/>
  <c r="R2912" i="14" s="1"/>
  <c r="O2912" i="14"/>
  <c r="P2911" i="14"/>
  <c r="R2911" i="14" s="1"/>
  <c r="O2911" i="14"/>
  <c r="S2911" i="14" s="1"/>
  <c r="P2910" i="14"/>
  <c r="R2910" i="14" s="1"/>
  <c r="O2910" i="14"/>
  <c r="P2909" i="14"/>
  <c r="O2909" i="14"/>
  <c r="P2908" i="14"/>
  <c r="R2908" i="14" s="1"/>
  <c r="O2908" i="14"/>
  <c r="P2907" i="14"/>
  <c r="R2907" i="14" s="1"/>
  <c r="O2907" i="14"/>
  <c r="P2906" i="14"/>
  <c r="R2906" i="14" s="1"/>
  <c r="O2906" i="14"/>
  <c r="P2905" i="14"/>
  <c r="R2905" i="14" s="1"/>
  <c r="O2905" i="14"/>
  <c r="P2904" i="14"/>
  <c r="R2904" i="14" s="1"/>
  <c r="O2904" i="14"/>
  <c r="P2903" i="14"/>
  <c r="R2903" i="14" s="1"/>
  <c r="O2903" i="14"/>
  <c r="P2902" i="14"/>
  <c r="O2902" i="14"/>
  <c r="P2901" i="14"/>
  <c r="R2901" i="14" s="1"/>
  <c r="O2901" i="14"/>
  <c r="P2900" i="14"/>
  <c r="R2900" i="14" s="1"/>
  <c r="O2900" i="14"/>
  <c r="P2899" i="14"/>
  <c r="R2899" i="14" s="1"/>
  <c r="O2899" i="14"/>
  <c r="P2898" i="14"/>
  <c r="R2898" i="14" s="1"/>
  <c r="O2898" i="14"/>
  <c r="P2897" i="14"/>
  <c r="R2897" i="14" s="1"/>
  <c r="O2897" i="14"/>
  <c r="P2896" i="14"/>
  <c r="R2896" i="14" s="1"/>
  <c r="O2896" i="14"/>
  <c r="S2896" i="14" s="1"/>
  <c r="P2895" i="14"/>
  <c r="R2895" i="14" s="1"/>
  <c r="O2895" i="14"/>
  <c r="S2895" i="14" s="1"/>
  <c r="P2894" i="14"/>
  <c r="R2894" i="14" s="1"/>
  <c r="O2894" i="14"/>
  <c r="P2893" i="14"/>
  <c r="O2893" i="14"/>
  <c r="P2892" i="14"/>
  <c r="R2892" i="14" s="1"/>
  <c r="O2892" i="14"/>
  <c r="P2891" i="14"/>
  <c r="R2891" i="14" s="1"/>
  <c r="O2891" i="14"/>
  <c r="P2890" i="14"/>
  <c r="R2890" i="14" s="1"/>
  <c r="O2890" i="14"/>
  <c r="P2889" i="14"/>
  <c r="R2889" i="14" s="1"/>
  <c r="O2889" i="14"/>
  <c r="P2888" i="14"/>
  <c r="R2888" i="14" s="1"/>
  <c r="O2888" i="14"/>
  <c r="P2887" i="14"/>
  <c r="R2887" i="14" s="1"/>
  <c r="O2887" i="14"/>
  <c r="S2887" i="14" s="1"/>
  <c r="P2886" i="14"/>
  <c r="R2886" i="14" s="1"/>
  <c r="O2886" i="14"/>
  <c r="P2885" i="14"/>
  <c r="R2885" i="14" s="1"/>
  <c r="O2885" i="14"/>
  <c r="P2884" i="14"/>
  <c r="R2884" i="14" s="1"/>
  <c r="O2884" i="14"/>
  <c r="P2883" i="14"/>
  <c r="R2883" i="14" s="1"/>
  <c r="O2883" i="14"/>
  <c r="P2882" i="14"/>
  <c r="O2882" i="14"/>
  <c r="P2881" i="14"/>
  <c r="R2881" i="14" s="1"/>
  <c r="O2881" i="14"/>
  <c r="P2880" i="14"/>
  <c r="O2880" i="14"/>
  <c r="P2879" i="14"/>
  <c r="R2879" i="14" s="1"/>
  <c r="O2879" i="14"/>
  <c r="P2878" i="14"/>
  <c r="R2878" i="14" s="1"/>
  <c r="O2878" i="14"/>
  <c r="P2877" i="14"/>
  <c r="R2877" i="14" s="1"/>
  <c r="O2877" i="14"/>
  <c r="P2876" i="14"/>
  <c r="R2876" i="14" s="1"/>
  <c r="O2876" i="14"/>
  <c r="P2875" i="14"/>
  <c r="R2875" i="14" s="1"/>
  <c r="O2875" i="14"/>
  <c r="P2874" i="14"/>
  <c r="R2874" i="14" s="1"/>
  <c r="O2874" i="14"/>
  <c r="P2873" i="14"/>
  <c r="R2873" i="14" s="1"/>
  <c r="O2873" i="14"/>
  <c r="P2872" i="14"/>
  <c r="R2872" i="14" s="1"/>
  <c r="O2872" i="14"/>
  <c r="P2871" i="14"/>
  <c r="R2871" i="14" s="1"/>
  <c r="O2871" i="14"/>
  <c r="P2870" i="14"/>
  <c r="O2870" i="14"/>
  <c r="P2869" i="14"/>
  <c r="R2869" i="14" s="1"/>
  <c r="O2869" i="14"/>
  <c r="P2868" i="14"/>
  <c r="R2868" i="14" s="1"/>
  <c r="O2868" i="14"/>
  <c r="P2867" i="14"/>
  <c r="R2867" i="14" s="1"/>
  <c r="O2867" i="14"/>
  <c r="S2867" i="14" s="1"/>
  <c r="P2866" i="14"/>
  <c r="R2866" i="14" s="1"/>
  <c r="O2866" i="14"/>
  <c r="P2865" i="14"/>
  <c r="O2865" i="14"/>
  <c r="P2864" i="14"/>
  <c r="R2864" i="14" s="1"/>
  <c r="O2864" i="14"/>
  <c r="P2863" i="14"/>
  <c r="R2863" i="14" s="1"/>
  <c r="O2863" i="14"/>
  <c r="P2862" i="14"/>
  <c r="R2862" i="14" s="1"/>
  <c r="O2862" i="14"/>
  <c r="P2861" i="14"/>
  <c r="R2861" i="14" s="1"/>
  <c r="O2861" i="14"/>
  <c r="P2860" i="14"/>
  <c r="R2860" i="14" s="1"/>
  <c r="O2860" i="14"/>
  <c r="P2859" i="14"/>
  <c r="R2859" i="14" s="1"/>
  <c r="O2859" i="14"/>
  <c r="P2858" i="14"/>
  <c r="R2858" i="14" s="1"/>
  <c r="O2858" i="14"/>
  <c r="P2857" i="14"/>
  <c r="R2857" i="14" s="1"/>
  <c r="O2857" i="14"/>
  <c r="P2856" i="14"/>
  <c r="R2856" i="14" s="1"/>
  <c r="O2856" i="14"/>
  <c r="P2855" i="14"/>
  <c r="R2855" i="14" s="1"/>
  <c r="O2855" i="14"/>
  <c r="P2854" i="14"/>
  <c r="R2854" i="14" s="1"/>
  <c r="O2854" i="14"/>
  <c r="P2853" i="14"/>
  <c r="O2853" i="14"/>
  <c r="P2852" i="14"/>
  <c r="R2852" i="14" s="1"/>
  <c r="O2852" i="14"/>
  <c r="P2851" i="14"/>
  <c r="R2851" i="14" s="1"/>
  <c r="O2851" i="14"/>
  <c r="P2850" i="14"/>
  <c r="O2850" i="14"/>
  <c r="P2849" i="14"/>
  <c r="R2849" i="14" s="1"/>
  <c r="O2849" i="14"/>
  <c r="P2848" i="14"/>
  <c r="O2848" i="14"/>
  <c r="P2847" i="14"/>
  <c r="R2847" i="14" s="1"/>
  <c r="O2847" i="14"/>
  <c r="P2846" i="14"/>
  <c r="R2846" i="14" s="1"/>
  <c r="O2846" i="14"/>
  <c r="P2845" i="14"/>
  <c r="R2845" i="14" s="1"/>
  <c r="O2845" i="14"/>
  <c r="P2844" i="14"/>
  <c r="R2844" i="14" s="1"/>
  <c r="O2844" i="14"/>
  <c r="P2843" i="14"/>
  <c r="R2843" i="14" s="1"/>
  <c r="O2843" i="14"/>
  <c r="P2842" i="14"/>
  <c r="R2842" i="14" s="1"/>
  <c r="O2842" i="14"/>
  <c r="P2841" i="14"/>
  <c r="R2841" i="14" s="1"/>
  <c r="O2841" i="14"/>
  <c r="P2840" i="14"/>
  <c r="R2840" i="14" s="1"/>
  <c r="O2840" i="14"/>
  <c r="P2839" i="14"/>
  <c r="R2839" i="14" s="1"/>
  <c r="O2839" i="14"/>
  <c r="P2838" i="14"/>
  <c r="R2838" i="14" s="1"/>
  <c r="O2838" i="14"/>
  <c r="P2837" i="14"/>
  <c r="R2837" i="14" s="1"/>
  <c r="O2837" i="14"/>
  <c r="P2836" i="14"/>
  <c r="R2836" i="14" s="1"/>
  <c r="O2836" i="14"/>
  <c r="P2835" i="14"/>
  <c r="R2835" i="14" s="1"/>
  <c r="O2835" i="14"/>
  <c r="S2835" i="14" s="1"/>
  <c r="P2834" i="14"/>
  <c r="R2834" i="14" s="1"/>
  <c r="O2834" i="14"/>
  <c r="P2833" i="14"/>
  <c r="O2833" i="14"/>
  <c r="P2832" i="14"/>
  <c r="R2832" i="14" s="1"/>
  <c r="O2832" i="14"/>
  <c r="P2831" i="14"/>
  <c r="R2831" i="14" s="1"/>
  <c r="O2831" i="14"/>
  <c r="P2830" i="14"/>
  <c r="R2830" i="14" s="1"/>
  <c r="O2830" i="14"/>
  <c r="P2829" i="14"/>
  <c r="R2829" i="14" s="1"/>
  <c r="O2829" i="14"/>
  <c r="P2828" i="14"/>
  <c r="R2828" i="14" s="1"/>
  <c r="O2828" i="14"/>
  <c r="P2827" i="14"/>
  <c r="R2827" i="14" s="1"/>
  <c r="O2827" i="14"/>
  <c r="P2826" i="14"/>
  <c r="R2826" i="14" s="1"/>
  <c r="O2826" i="14"/>
  <c r="P2825" i="14"/>
  <c r="R2825" i="14" s="1"/>
  <c r="O2825" i="14"/>
  <c r="P2824" i="14"/>
  <c r="R2824" i="14" s="1"/>
  <c r="O2824" i="14"/>
  <c r="P2823" i="14"/>
  <c r="R2823" i="14" s="1"/>
  <c r="O2823" i="14"/>
  <c r="S2823" i="14" s="1"/>
  <c r="P2822" i="14"/>
  <c r="R2822" i="14" s="1"/>
  <c r="O2822" i="14"/>
  <c r="P2821" i="14"/>
  <c r="R2821" i="14" s="1"/>
  <c r="O2821" i="14"/>
  <c r="P2820" i="14"/>
  <c r="R2820" i="14" s="1"/>
  <c r="O2820" i="14"/>
  <c r="P2819" i="14"/>
  <c r="R2819" i="14" s="1"/>
  <c r="O2819" i="14"/>
  <c r="P2818" i="14"/>
  <c r="O2818" i="14"/>
  <c r="P2817" i="14"/>
  <c r="R2817" i="14" s="1"/>
  <c r="O2817" i="14"/>
  <c r="P2816" i="14"/>
  <c r="O2816" i="14"/>
  <c r="P2815" i="14"/>
  <c r="R2815" i="14" s="1"/>
  <c r="O2815" i="14"/>
  <c r="P2814" i="14"/>
  <c r="R2814" i="14" s="1"/>
  <c r="O2814" i="14"/>
  <c r="P2813" i="14"/>
  <c r="R2813" i="14" s="1"/>
  <c r="O2813" i="14"/>
  <c r="P2812" i="14"/>
  <c r="R2812" i="14" s="1"/>
  <c r="O2812" i="14"/>
  <c r="P2811" i="14"/>
  <c r="R2811" i="14" s="1"/>
  <c r="O2811" i="14"/>
  <c r="P2810" i="14"/>
  <c r="R2810" i="14" s="1"/>
  <c r="O2810" i="14"/>
  <c r="P2809" i="14"/>
  <c r="R2809" i="14" s="1"/>
  <c r="O2809" i="14"/>
  <c r="P2808" i="14"/>
  <c r="R2808" i="14" s="1"/>
  <c r="O2808" i="14"/>
  <c r="P2807" i="14"/>
  <c r="R2807" i="14" s="1"/>
  <c r="O2807" i="14"/>
  <c r="P2806" i="14"/>
  <c r="O2806" i="14"/>
  <c r="P2805" i="14"/>
  <c r="R2805" i="14" s="1"/>
  <c r="O2805" i="14"/>
  <c r="P2804" i="14"/>
  <c r="R2804" i="14" s="1"/>
  <c r="O2804" i="14"/>
  <c r="P2803" i="14"/>
  <c r="R2803" i="14" s="1"/>
  <c r="O2803" i="14"/>
  <c r="S2803" i="14" s="1"/>
  <c r="P2802" i="14"/>
  <c r="R2802" i="14" s="1"/>
  <c r="O2802" i="14"/>
  <c r="P2801" i="14"/>
  <c r="O2801" i="14"/>
  <c r="P2800" i="14"/>
  <c r="R2800" i="14" s="1"/>
  <c r="O2800" i="14"/>
  <c r="P2799" i="14"/>
  <c r="R2799" i="14" s="1"/>
  <c r="O2799" i="14"/>
  <c r="P2798" i="14"/>
  <c r="R2798" i="14" s="1"/>
  <c r="O2798" i="14"/>
  <c r="P2797" i="14"/>
  <c r="R2797" i="14" s="1"/>
  <c r="O2797" i="14"/>
  <c r="P2796" i="14"/>
  <c r="R2796" i="14" s="1"/>
  <c r="O2796" i="14"/>
  <c r="P2795" i="14"/>
  <c r="R2795" i="14" s="1"/>
  <c r="O2795" i="14"/>
  <c r="P2794" i="14"/>
  <c r="R2794" i="14" s="1"/>
  <c r="O2794" i="14"/>
  <c r="P2793" i="14"/>
  <c r="O2793" i="14"/>
  <c r="S2793" i="14" s="1"/>
  <c r="P2792" i="14"/>
  <c r="R2792" i="14" s="1"/>
  <c r="O2792" i="14"/>
  <c r="P2791" i="14"/>
  <c r="R2791" i="14" s="1"/>
  <c r="O2791" i="14"/>
  <c r="P2790" i="14"/>
  <c r="R2790" i="14" s="1"/>
  <c r="O2790" i="14"/>
  <c r="P2789" i="14"/>
  <c r="O2789" i="14"/>
  <c r="P2788" i="14"/>
  <c r="R2788" i="14" s="1"/>
  <c r="O2788" i="14"/>
  <c r="P2787" i="14"/>
  <c r="R2787" i="14" s="1"/>
  <c r="O2787" i="14"/>
  <c r="P2786" i="14"/>
  <c r="O2786" i="14"/>
  <c r="P2785" i="14"/>
  <c r="R2785" i="14" s="1"/>
  <c r="O2785" i="14"/>
  <c r="P2784" i="14"/>
  <c r="O2784" i="14"/>
  <c r="P2783" i="14"/>
  <c r="R2783" i="14" s="1"/>
  <c r="O2783" i="14"/>
  <c r="P2782" i="14"/>
  <c r="O2782" i="14"/>
  <c r="P2781" i="14"/>
  <c r="R2781" i="14" s="1"/>
  <c r="O2781" i="14"/>
  <c r="P2780" i="14"/>
  <c r="R2780" i="14" s="1"/>
  <c r="O2780" i="14"/>
  <c r="P2779" i="14"/>
  <c r="R2779" i="14" s="1"/>
  <c r="O2779" i="14"/>
  <c r="P2778" i="14"/>
  <c r="O2778" i="14"/>
  <c r="P2777" i="14"/>
  <c r="R2777" i="14" s="1"/>
  <c r="O2777" i="14"/>
  <c r="P2776" i="14"/>
  <c r="O2776" i="14"/>
  <c r="P2775" i="14"/>
  <c r="R2775" i="14" s="1"/>
  <c r="O2775" i="14"/>
  <c r="P2774" i="14"/>
  <c r="O2774" i="14"/>
  <c r="P2773" i="14"/>
  <c r="R2773" i="14" s="1"/>
  <c r="O2773" i="14"/>
  <c r="P2772" i="14"/>
  <c r="R2772" i="14" s="1"/>
  <c r="O2772" i="14"/>
  <c r="P2771" i="14"/>
  <c r="R2771" i="14" s="1"/>
  <c r="O2771" i="14"/>
  <c r="P2770" i="14"/>
  <c r="O2770" i="14"/>
  <c r="P2769" i="14"/>
  <c r="R2769" i="14" s="1"/>
  <c r="O2769" i="14"/>
  <c r="P2768" i="14"/>
  <c r="O2768" i="14"/>
  <c r="P2767" i="14"/>
  <c r="R2767" i="14" s="1"/>
  <c r="O2767" i="14"/>
  <c r="P2766" i="14"/>
  <c r="O2766" i="14"/>
  <c r="P2765" i="14"/>
  <c r="R2765" i="14" s="1"/>
  <c r="O2765" i="14"/>
  <c r="P2764" i="14"/>
  <c r="R2764" i="14" s="1"/>
  <c r="O2764" i="14"/>
  <c r="P2763" i="14"/>
  <c r="R2763" i="14" s="1"/>
  <c r="O2763" i="14"/>
  <c r="P2762" i="14"/>
  <c r="O2762" i="14"/>
  <c r="P2761" i="14"/>
  <c r="R2761" i="14" s="1"/>
  <c r="O2761" i="14"/>
  <c r="P2760" i="14"/>
  <c r="O2760" i="14"/>
  <c r="P2759" i="14"/>
  <c r="R2759" i="14" s="1"/>
  <c r="O2759" i="14"/>
  <c r="P2758" i="14"/>
  <c r="O2758" i="14"/>
  <c r="P2757" i="14"/>
  <c r="R2757" i="14" s="1"/>
  <c r="O2757" i="14"/>
  <c r="P2756" i="14"/>
  <c r="R2756" i="14" s="1"/>
  <c r="O2756" i="14"/>
  <c r="P2755" i="14"/>
  <c r="R2755" i="14" s="1"/>
  <c r="O2755" i="14"/>
  <c r="P2754" i="14"/>
  <c r="O2754" i="14"/>
  <c r="P2753" i="14"/>
  <c r="R2753" i="14" s="1"/>
  <c r="O2753" i="14"/>
  <c r="P2752" i="14"/>
  <c r="O2752" i="14"/>
  <c r="P2751" i="14"/>
  <c r="R2751" i="14" s="1"/>
  <c r="O2751" i="14"/>
  <c r="P2750" i="14"/>
  <c r="O2750" i="14"/>
  <c r="P2749" i="14"/>
  <c r="R2749" i="14" s="1"/>
  <c r="O2749" i="14"/>
  <c r="P2748" i="14"/>
  <c r="R2748" i="14" s="1"/>
  <c r="O2748" i="14"/>
  <c r="P2747" i="14"/>
  <c r="R2747" i="14" s="1"/>
  <c r="O2747" i="14"/>
  <c r="P2746" i="14"/>
  <c r="O2746" i="14"/>
  <c r="P2745" i="14"/>
  <c r="R2745" i="14" s="1"/>
  <c r="O2745" i="14"/>
  <c r="P2744" i="14"/>
  <c r="O2744" i="14"/>
  <c r="P2743" i="14"/>
  <c r="R2743" i="14" s="1"/>
  <c r="O2743" i="14"/>
  <c r="P2742" i="14"/>
  <c r="O2742" i="14"/>
  <c r="P2741" i="14"/>
  <c r="R2741" i="14" s="1"/>
  <c r="O2741" i="14"/>
  <c r="P2740" i="14"/>
  <c r="R2740" i="14" s="1"/>
  <c r="O2740" i="14"/>
  <c r="P2739" i="14"/>
  <c r="R2739" i="14" s="1"/>
  <c r="O2739" i="14"/>
  <c r="P2738" i="14"/>
  <c r="O2738" i="14"/>
  <c r="P2737" i="14"/>
  <c r="R2737" i="14" s="1"/>
  <c r="O2737" i="14"/>
  <c r="P2736" i="14"/>
  <c r="O2736" i="14"/>
  <c r="P2735" i="14"/>
  <c r="R2735" i="14" s="1"/>
  <c r="O2735" i="14"/>
  <c r="P2734" i="14"/>
  <c r="O2734" i="14"/>
  <c r="P2733" i="14"/>
  <c r="R2733" i="14" s="1"/>
  <c r="O2733" i="14"/>
  <c r="P2732" i="14"/>
  <c r="R2732" i="14" s="1"/>
  <c r="O2732" i="14"/>
  <c r="P2731" i="14"/>
  <c r="R2731" i="14" s="1"/>
  <c r="O2731" i="14"/>
  <c r="P2730" i="14"/>
  <c r="O2730" i="14"/>
  <c r="P2729" i="14"/>
  <c r="R2729" i="14" s="1"/>
  <c r="O2729" i="14"/>
  <c r="P2728" i="14"/>
  <c r="O2728" i="14"/>
  <c r="P2727" i="14"/>
  <c r="R2727" i="14" s="1"/>
  <c r="O2727" i="14"/>
  <c r="P2726" i="14"/>
  <c r="O2726" i="14"/>
  <c r="P2725" i="14"/>
  <c r="R2725" i="14" s="1"/>
  <c r="O2725" i="14"/>
  <c r="P2724" i="14"/>
  <c r="R2724" i="14" s="1"/>
  <c r="O2724" i="14"/>
  <c r="P2723" i="14"/>
  <c r="R2723" i="14" s="1"/>
  <c r="O2723" i="14"/>
  <c r="P2722" i="14"/>
  <c r="O2722" i="14"/>
  <c r="P2721" i="14"/>
  <c r="R2721" i="14" s="1"/>
  <c r="O2721" i="14"/>
  <c r="P2720" i="14"/>
  <c r="O2720" i="14"/>
  <c r="P2719" i="14"/>
  <c r="R2719" i="14" s="1"/>
  <c r="O2719" i="14"/>
  <c r="P2718" i="14"/>
  <c r="O2718" i="14"/>
  <c r="P2717" i="14"/>
  <c r="R2717" i="14" s="1"/>
  <c r="O2717" i="14"/>
  <c r="P2716" i="14"/>
  <c r="R2716" i="14" s="1"/>
  <c r="O2716" i="14"/>
  <c r="P2715" i="14"/>
  <c r="R2715" i="14" s="1"/>
  <c r="O2715" i="14"/>
  <c r="P2714" i="14"/>
  <c r="O2714" i="14"/>
  <c r="P2713" i="14"/>
  <c r="R2713" i="14" s="1"/>
  <c r="O2713" i="14"/>
  <c r="P2712" i="14"/>
  <c r="O2712" i="14"/>
  <c r="P2711" i="14"/>
  <c r="R2711" i="14" s="1"/>
  <c r="O2711" i="14"/>
  <c r="P2710" i="14"/>
  <c r="O2710" i="14"/>
  <c r="P2709" i="14"/>
  <c r="R2709" i="14" s="1"/>
  <c r="O2709" i="14"/>
  <c r="P2708" i="14"/>
  <c r="R2708" i="14" s="1"/>
  <c r="O2708" i="14"/>
  <c r="P2707" i="14"/>
  <c r="R2707" i="14" s="1"/>
  <c r="O2707" i="14"/>
  <c r="P2706" i="14"/>
  <c r="O2706" i="14"/>
  <c r="P2705" i="14"/>
  <c r="R2705" i="14" s="1"/>
  <c r="O2705" i="14"/>
  <c r="P2704" i="14"/>
  <c r="O2704" i="14"/>
  <c r="P2703" i="14"/>
  <c r="R2703" i="14" s="1"/>
  <c r="O2703" i="14"/>
  <c r="P2702" i="14"/>
  <c r="O2702" i="14"/>
  <c r="P2701" i="14"/>
  <c r="R2701" i="14" s="1"/>
  <c r="O2701" i="14"/>
  <c r="P2700" i="14"/>
  <c r="R2700" i="14" s="1"/>
  <c r="O2700" i="14"/>
  <c r="P2699" i="14"/>
  <c r="R2699" i="14" s="1"/>
  <c r="O2699" i="14"/>
  <c r="P2698" i="14"/>
  <c r="O2698" i="14"/>
  <c r="P2697" i="14"/>
  <c r="R2697" i="14" s="1"/>
  <c r="O2697" i="14"/>
  <c r="P2696" i="14"/>
  <c r="O2696" i="14"/>
  <c r="P2695" i="14"/>
  <c r="R2695" i="14" s="1"/>
  <c r="O2695" i="14"/>
  <c r="P2694" i="14"/>
  <c r="O2694" i="14"/>
  <c r="P2693" i="14"/>
  <c r="R2693" i="14" s="1"/>
  <c r="O2693" i="14"/>
  <c r="D2980" i="14"/>
  <c r="D2979" i="14"/>
  <c r="D2978" i="14"/>
  <c r="D2977" i="14"/>
  <c r="D2976" i="14"/>
  <c r="D2975" i="14"/>
  <c r="D2974" i="14"/>
  <c r="D2973" i="14"/>
  <c r="D2972" i="14"/>
  <c r="D2971" i="14"/>
  <c r="D2970" i="14"/>
  <c r="D2969" i="14"/>
  <c r="D2968" i="14"/>
  <c r="D2967" i="14"/>
  <c r="D2966" i="14"/>
  <c r="D2965" i="14"/>
  <c r="D2964" i="14"/>
  <c r="D2963" i="14"/>
  <c r="D2962" i="14"/>
  <c r="D2961" i="14"/>
  <c r="D2960" i="14"/>
  <c r="D2959" i="14"/>
  <c r="D2958" i="14"/>
  <c r="D2957" i="14"/>
  <c r="D2956" i="14"/>
  <c r="D2955" i="14"/>
  <c r="D2954" i="14"/>
  <c r="D2953" i="14"/>
  <c r="D2952" i="14"/>
  <c r="D2951" i="14"/>
  <c r="D2950" i="14"/>
  <c r="D2949" i="14"/>
  <c r="D2948" i="14"/>
  <c r="D2947" i="14"/>
  <c r="D2946" i="14"/>
  <c r="D2945" i="14"/>
  <c r="D2944" i="14"/>
  <c r="D2943" i="14"/>
  <c r="D2942" i="14"/>
  <c r="D2941" i="14"/>
  <c r="D2940" i="14"/>
  <c r="D2939" i="14"/>
  <c r="D2938" i="14"/>
  <c r="D2937" i="14"/>
  <c r="D2936" i="14"/>
  <c r="D2935" i="14"/>
  <c r="D2934" i="14"/>
  <c r="D2933" i="14"/>
  <c r="D2932" i="14"/>
  <c r="D2931" i="14"/>
  <c r="D2930" i="14"/>
  <c r="D2929" i="14"/>
  <c r="D2928" i="14"/>
  <c r="D2927" i="14"/>
  <c r="D2926" i="14"/>
  <c r="D2925" i="14"/>
  <c r="D2924" i="14"/>
  <c r="D2923" i="14"/>
  <c r="D2922" i="14"/>
  <c r="D2921" i="14"/>
  <c r="D2920" i="14"/>
  <c r="D2919" i="14"/>
  <c r="D2918" i="14"/>
  <c r="D2917" i="14"/>
  <c r="D2916" i="14"/>
  <c r="D2915" i="14"/>
  <c r="D2914" i="14"/>
  <c r="D2913" i="14"/>
  <c r="D2912" i="14"/>
  <c r="D2911" i="14"/>
  <c r="D2910" i="14"/>
  <c r="D2909" i="14"/>
  <c r="D2908" i="14"/>
  <c r="D2907" i="14"/>
  <c r="D2906" i="14"/>
  <c r="D2905" i="14"/>
  <c r="D2904" i="14"/>
  <c r="D2903" i="14"/>
  <c r="D2902" i="14"/>
  <c r="D2901" i="14"/>
  <c r="D2900" i="14"/>
  <c r="D2899" i="14"/>
  <c r="D2898" i="14"/>
  <c r="D2897" i="14"/>
  <c r="D2896" i="14"/>
  <c r="D2895" i="14"/>
  <c r="D2894" i="14"/>
  <c r="D2893" i="14"/>
  <c r="D2892" i="14"/>
  <c r="D2891" i="14"/>
  <c r="D2890" i="14"/>
  <c r="D2889" i="14"/>
  <c r="D2888" i="14"/>
  <c r="D2887" i="14"/>
  <c r="D2886" i="14"/>
  <c r="D2885" i="14"/>
  <c r="D2884" i="14"/>
  <c r="D2883" i="14"/>
  <c r="D2882" i="14"/>
  <c r="D2881" i="14"/>
  <c r="D2880" i="14"/>
  <c r="D2879" i="14"/>
  <c r="D2878" i="14"/>
  <c r="D2877" i="14"/>
  <c r="D2876" i="14"/>
  <c r="D2875" i="14"/>
  <c r="D2874" i="14"/>
  <c r="D2873" i="14"/>
  <c r="D2872" i="14"/>
  <c r="D2871" i="14"/>
  <c r="D2870" i="14"/>
  <c r="D2869" i="14"/>
  <c r="D2868" i="14"/>
  <c r="D2867" i="14"/>
  <c r="D2866" i="14"/>
  <c r="D2865" i="14"/>
  <c r="D2864" i="14"/>
  <c r="D2863" i="14"/>
  <c r="D2862" i="14"/>
  <c r="D2861" i="14"/>
  <c r="D2860" i="14"/>
  <c r="D2859" i="14"/>
  <c r="D2858" i="14"/>
  <c r="D2857" i="14"/>
  <c r="D2856" i="14"/>
  <c r="D2855" i="14"/>
  <c r="D2854" i="14"/>
  <c r="D2853" i="14"/>
  <c r="D2852" i="14"/>
  <c r="D2851" i="14"/>
  <c r="D2850" i="14"/>
  <c r="D2849" i="14"/>
  <c r="D2848" i="14"/>
  <c r="D2847" i="14"/>
  <c r="D2846" i="14"/>
  <c r="D2845" i="14"/>
  <c r="D2844" i="14"/>
  <c r="D2843" i="14"/>
  <c r="D2842" i="14"/>
  <c r="D2841" i="14"/>
  <c r="D2840" i="14"/>
  <c r="D2839" i="14"/>
  <c r="D2838" i="14"/>
  <c r="D2837" i="14"/>
  <c r="D2836" i="14"/>
  <c r="D2835" i="14"/>
  <c r="D2834" i="14"/>
  <c r="D2833" i="14"/>
  <c r="D2832" i="14"/>
  <c r="D2831" i="14"/>
  <c r="D2830" i="14"/>
  <c r="D2829" i="14"/>
  <c r="D2828" i="14"/>
  <c r="D2827" i="14"/>
  <c r="D2826" i="14"/>
  <c r="D2825" i="14"/>
  <c r="D2824" i="14"/>
  <c r="D2823" i="14"/>
  <c r="D2822" i="14"/>
  <c r="D2821" i="14"/>
  <c r="D2820" i="14"/>
  <c r="D2819" i="14"/>
  <c r="D2818" i="14"/>
  <c r="D2817" i="14"/>
  <c r="D2816" i="14"/>
  <c r="D2815" i="14"/>
  <c r="D2814" i="14"/>
  <c r="D2813" i="14"/>
  <c r="D2812" i="14"/>
  <c r="D2811" i="14"/>
  <c r="D2810" i="14"/>
  <c r="D2809" i="14"/>
  <c r="D2808" i="14"/>
  <c r="D2807" i="14"/>
  <c r="D2806" i="14"/>
  <c r="D2805" i="14"/>
  <c r="D2804" i="14"/>
  <c r="D2803" i="14"/>
  <c r="D2802" i="14"/>
  <c r="D2801" i="14"/>
  <c r="D2800" i="14"/>
  <c r="D2799" i="14"/>
  <c r="D2798" i="14"/>
  <c r="D2797" i="14"/>
  <c r="D2796" i="14"/>
  <c r="D2795" i="14"/>
  <c r="D2794" i="14"/>
  <c r="D2793" i="14"/>
  <c r="D2792" i="14"/>
  <c r="D2791" i="14"/>
  <c r="D2790" i="14"/>
  <c r="D2789" i="14"/>
  <c r="D2788" i="14"/>
  <c r="D2787" i="14"/>
  <c r="D2786" i="14"/>
  <c r="D2785" i="14"/>
  <c r="D2784" i="14"/>
  <c r="D2783" i="14"/>
  <c r="D2782" i="14"/>
  <c r="D2781" i="14"/>
  <c r="D2780" i="14"/>
  <c r="D2779" i="14"/>
  <c r="D2778" i="14"/>
  <c r="D2777" i="14"/>
  <c r="D2776" i="14"/>
  <c r="D2775" i="14"/>
  <c r="D2774" i="14"/>
  <c r="D2773" i="14"/>
  <c r="D2772" i="14"/>
  <c r="D2771" i="14"/>
  <c r="D2770" i="14"/>
  <c r="D2769" i="14"/>
  <c r="D2768" i="14"/>
  <c r="D2767" i="14"/>
  <c r="D2766" i="14"/>
  <c r="D2765" i="14"/>
  <c r="D2764" i="14"/>
  <c r="D2763" i="14"/>
  <c r="D2762" i="14"/>
  <c r="D2761" i="14"/>
  <c r="D2760" i="14"/>
  <c r="D2759" i="14"/>
  <c r="D2758" i="14"/>
  <c r="D2757" i="14"/>
  <c r="D2756" i="14"/>
  <c r="D2755" i="14"/>
  <c r="D2754" i="14"/>
  <c r="D2753" i="14"/>
  <c r="D2752" i="14"/>
  <c r="D2751" i="14"/>
  <c r="D2750" i="14"/>
  <c r="D2749" i="14"/>
  <c r="D2748" i="14"/>
  <c r="D2747" i="14"/>
  <c r="D2746" i="14"/>
  <c r="D2745" i="14"/>
  <c r="D2744" i="14"/>
  <c r="D2743" i="14"/>
  <c r="D2742" i="14"/>
  <c r="D2741" i="14"/>
  <c r="D2740" i="14"/>
  <c r="D2739" i="14"/>
  <c r="D2738" i="14"/>
  <c r="D2737" i="14"/>
  <c r="D2736" i="14"/>
  <c r="D2735" i="14"/>
  <c r="D2734" i="14"/>
  <c r="D2733" i="14"/>
  <c r="D2732" i="14"/>
  <c r="D2731" i="14"/>
  <c r="D2730" i="14"/>
  <c r="D2729" i="14"/>
  <c r="D2728" i="14"/>
  <c r="D2727" i="14"/>
  <c r="D2726" i="14"/>
  <c r="D2725" i="14"/>
  <c r="D2724" i="14"/>
  <c r="D2723" i="14"/>
  <c r="D2722" i="14"/>
  <c r="D2721" i="14"/>
  <c r="D2720" i="14"/>
  <c r="D2719" i="14"/>
  <c r="D2718" i="14"/>
  <c r="D2717" i="14"/>
  <c r="D2716" i="14"/>
  <c r="D2715" i="14"/>
  <c r="D2714" i="14"/>
  <c r="D2713" i="14"/>
  <c r="D2712" i="14"/>
  <c r="D2711" i="14"/>
  <c r="D2710" i="14"/>
  <c r="D2709" i="14"/>
  <c r="D2708" i="14"/>
  <c r="D2707" i="14"/>
  <c r="D2706" i="14"/>
  <c r="D2705" i="14"/>
  <c r="D2704" i="14"/>
  <c r="D2703" i="14"/>
  <c r="D2702" i="14"/>
  <c r="D2701" i="14"/>
  <c r="D2700" i="14"/>
  <c r="D2699" i="14"/>
  <c r="D2698" i="14"/>
  <c r="D2697" i="14"/>
  <c r="D2696" i="14"/>
  <c r="D2695" i="14"/>
  <c r="D2694" i="14"/>
  <c r="D2693" i="14"/>
  <c r="G2980" i="14"/>
  <c r="G2979" i="14"/>
  <c r="G2978" i="14"/>
  <c r="G2977" i="14"/>
  <c r="G2976" i="14"/>
  <c r="G2975" i="14"/>
  <c r="G2974" i="14"/>
  <c r="G2973" i="14"/>
  <c r="G2972" i="14"/>
  <c r="G2971" i="14"/>
  <c r="G2970" i="14"/>
  <c r="G2969" i="14"/>
  <c r="G2968" i="14"/>
  <c r="G2967" i="14"/>
  <c r="G2966" i="14"/>
  <c r="G2965" i="14"/>
  <c r="G2964" i="14"/>
  <c r="G2963" i="14"/>
  <c r="G2962" i="14"/>
  <c r="G2961" i="14"/>
  <c r="G2960" i="14"/>
  <c r="G2959" i="14"/>
  <c r="G2958" i="14"/>
  <c r="G2957" i="14"/>
  <c r="G2956" i="14"/>
  <c r="G2955" i="14"/>
  <c r="G2954" i="14"/>
  <c r="G2953" i="14"/>
  <c r="G2952" i="14"/>
  <c r="G2951" i="14"/>
  <c r="G2950" i="14"/>
  <c r="G2949" i="14"/>
  <c r="G2948" i="14"/>
  <c r="G2947" i="14"/>
  <c r="G2946" i="14"/>
  <c r="G2945" i="14"/>
  <c r="G2944" i="14"/>
  <c r="G2943" i="14"/>
  <c r="G2942" i="14"/>
  <c r="G2941" i="14"/>
  <c r="G2940" i="14"/>
  <c r="G2939" i="14"/>
  <c r="G2938" i="14"/>
  <c r="G2937" i="14"/>
  <c r="G2936" i="14"/>
  <c r="G2935" i="14"/>
  <c r="G2934" i="14"/>
  <c r="G2933" i="14"/>
  <c r="G2932" i="14"/>
  <c r="G2931" i="14"/>
  <c r="G2930" i="14"/>
  <c r="G2929" i="14"/>
  <c r="G2928" i="14"/>
  <c r="G2927" i="14"/>
  <c r="G2926" i="14"/>
  <c r="G2925" i="14"/>
  <c r="G2924" i="14"/>
  <c r="G2923" i="14"/>
  <c r="G2922" i="14"/>
  <c r="G2921" i="14"/>
  <c r="G2920" i="14"/>
  <c r="G2919" i="14"/>
  <c r="G2918" i="14"/>
  <c r="G2917" i="14"/>
  <c r="G2916" i="14"/>
  <c r="G2915" i="14"/>
  <c r="G2914" i="14"/>
  <c r="G2913" i="14"/>
  <c r="G2912" i="14"/>
  <c r="G2911" i="14"/>
  <c r="G2910" i="14"/>
  <c r="G2909" i="14"/>
  <c r="G2908" i="14"/>
  <c r="G2907" i="14"/>
  <c r="G2906" i="14"/>
  <c r="G2905" i="14"/>
  <c r="G2904" i="14"/>
  <c r="G2903" i="14"/>
  <c r="G2902" i="14"/>
  <c r="G2901" i="14"/>
  <c r="G2900" i="14"/>
  <c r="G2899" i="14"/>
  <c r="G2898" i="14"/>
  <c r="G2897" i="14"/>
  <c r="G2896" i="14"/>
  <c r="G2895" i="14"/>
  <c r="G2894" i="14"/>
  <c r="G2893" i="14"/>
  <c r="G2892" i="14"/>
  <c r="G2891" i="14"/>
  <c r="G2890" i="14"/>
  <c r="G2889" i="14"/>
  <c r="G2888" i="14"/>
  <c r="G2887" i="14"/>
  <c r="G2886" i="14"/>
  <c r="G2885" i="14"/>
  <c r="G2884" i="14"/>
  <c r="G2883" i="14"/>
  <c r="G2882" i="14"/>
  <c r="G2881" i="14"/>
  <c r="G2880" i="14"/>
  <c r="G2879" i="14"/>
  <c r="G2878" i="14"/>
  <c r="G2877" i="14"/>
  <c r="G2876" i="14"/>
  <c r="G2875" i="14"/>
  <c r="G2874" i="14"/>
  <c r="G2873" i="14"/>
  <c r="G2872" i="14"/>
  <c r="G2871" i="14"/>
  <c r="G2870" i="14"/>
  <c r="G2869" i="14"/>
  <c r="G2868" i="14"/>
  <c r="G2867" i="14"/>
  <c r="G2866" i="14"/>
  <c r="G2865" i="14"/>
  <c r="G2864" i="14"/>
  <c r="G2863" i="14"/>
  <c r="G2862" i="14"/>
  <c r="G2861" i="14"/>
  <c r="G2860" i="14"/>
  <c r="G2859" i="14"/>
  <c r="G2858" i="14"/>
  <c r="G2857" i="14"/>
  <c r="G2856" i="14"/>
  <c r="G2855" i="14"/>
  <c r="G2854" i="14"/>
  <c r="G2853" i="14"/>
  <c r="G2852" i="14"/>
  <c r="G2851" i="14"/>
  <c r="G2850" i="14"/>
  <c r="G2849" i="14"/>
  <c r="G2848" i="14"/>
  <c r="G2847" i="14"/>
  <c r="G2846" i="14"/>
  <c r="G2845" i="14"/>
  <c r="G2844" i="14"/>
  <c r="G2843" i="14"/>
  <c r="G2842" i="14"/>
  <c r="G2841" i="14"/>
  <c r="G2840" i="14"/>
  <c r="G2839" i="14"/>
  <c r="G2838" i="14"/>
  <c r="G2837" i="14"/>
  <c r="G2836" i="14"/>
  <c r="G2835" i="14"/>
  <c r="G2834" i="14"/>
  <c r="G2833" i="14"/>
  <c r="G2832" i="14"/>
  <c r="G2831" i="14"/>
  <c r="G2830" i="14"/>
  <c r="G2829" i="14"/>
  <c r="G2828" i="14"/>
  <c r="G2827" i="14"/>
  <c r="G2826" i="14"/>
  <c r="G2825" i="14"/>
  <c r="G2824" i="14"/>
  <c r="G2823" i="14"/>
  <c r="G2822" i="14"/>
  <c r="G2821" i="14"/>
  <c r="G2820" i="14"/>
  <c r="G2819" i="14"/>
  <c r="G2818" i="14"/>
  <c r="G2817" i="14"/>
  <c r="G2816" i="14"/>
  <c r="G2815" i="14"/>
  <c r="G2814" i="14"/>
  <c r="G2813" i="14"/>
  <c r="G2812" i="14"/>
  <c r="G2811" i="14"/>
  <c r="G2810" i="14"/>
  <c r="G2809" i="14"/>
  <c r="G2808" i="14"/>
  <c r="G2807" i="14"/>
  <c r="G2806" i="14"/>
  <c r="G2805" i="14"/>
  <c r="G2804" i="14"/>
  <c r="G2803" i="14"/>
  <c r="G2802" i="14"/>
  <c r="G2801" i="14"/>
  <c r="G2800" i="14"/>
  <c r="G2799" i="14"/>
  <c r="G2798" i="14"/>
  <c r="G2797" i="14"/>
  <c r="G2796" i="14"/>
  <c r="G2795" i="14"/>
  <c r="G2794" i="14"/>
  <c r="G2793" i="14"/>
  <c r="G2792" i="14"/>
  <c r="G2791" i="14"/>
  <c r="G2790" i="14"/>
  <c r="G2789" i="14"/>
  <c r="G2788" i="14"/>
  <c r="G2787" i="14"/>
  <c r="G2786" i="14"/>
  <c r="G2785" i="14"/>
  <c r="G2784" i="14"/>
  <c r="G2783" i="14"/>
  <c r="G2782" i="14"/>
  <c r="G2781" i="14"/>
  <c r="G2780" i="14"/>
  <c r="G2779" i="14"/>
  <c r="G2778" i="14"/>
  <c r="G2777" i="14"/>
  <c r="G2776" i="14"/>
  <c r="G2775" i="14"/>
  <c r="G2774" i="14"/>
  <c r="G2773" i="14"/>
  <c r="G2772" i="14"/>
  <c r="G2771" i="14"/>
  <c r="G2770" i="14"/>
  <c r="G2769" i="14"/>
  <c r="G2768" i="14"/>
  <c r="G2767" i="14"/>
  <c r="G2766" i="14"/>
  <c r="G2765" i="14"/>
  <c r="G2764" i="14"/>
  <c r="G2763" i="14"/>
  <c r="G2762" i="14"/>
  <c r="G2761" i="14"/>
  <c r="G2760" i="14"/>
  <c r="G2759" i="14"/>
  <c r="G2758" i="14"/>
  <c r="G2757" i="14"/>
  <c r="G2756" i="14"/>
  <c r="G2755" i="14"/>
  <c r="G2754" i="14"/>
  <c r="G2753" i="14"/>
  <c r="G2752" i="14"/>
  <c r="G2751" i="14"/>
  <c r="G2750" i="14"/>
  <c r="G2749" i="14"/>
  <c r="G2748" i="14"/>
  <c r="G2747" i="14"/>
  <c r="G2746" i="14"/>
  <c r="G2745" i="14"/>
  <c r="G2744" i="14"/>
  <c r="G2743" i="14"/>
  <c r="G2742" i="14"/>
  <c r="G2741" i="14"/>
  <c r="G2740" i="14"/>
  <c r="G2739" i="14"/>
  <c r="G2738" i="14"/>
  <c r="G2737" i="14"/>
  <c r="G2736" i="14"/>
  <c r="G2735" i="14"/>
  <c r="G2734" i="14"/>
  <c r="G2733" i="14"/>
  <c r="G2732" i="14"/>
  <c r="G2731" i="14"/>
  <c r="G2730" i="14"/>
  <c r="G2729" i="14"/>
  <c r="G2728" i="14"/>
  <c r="G2727" i="14"/>
  <c r="G2726" i="14"/>
  <c r="G2725" i="14"/>
  <c r="G2724" i="14"/>
  <c r="G2723" i="14"/>
  <c r="G2722" i="14"/>
  <c r="G2721" i="14"/>
  <c r="G2720" i="14"/>
  <c r="G2719" i="14"/>
  <c r="G2718" i="14"/>
  <c r="G2717" i="14"/>
  <c r="G2716" i="14"/>
  <c r="G2715" i="14"/>
  <c r="G2714" i="14"/>
  <c r="G2713" i="14"/>
  <c r="G2712" i="14"/>
  <c r="G2711" i="14"/>
  <c r="G2710" i="14"/>
  <c r="G2709" i="14"/>
  <c r="G2708" i="14"/>
  <c r="G2707" i="14"/>
  <c r="G2706" i="14"/>
  <c r="G2705" i="14"/>
  <c r="G2704" i="14"/>
  <c r="G2703" i="14"/>
  <c r="G2702" i="14"/>
  <c r="G2701" i="14"/>
  <c r="G2700" i="14"/>
  <c r="G2699" i="14"/>
  <c r="G2698" i="14"/>
  <c r="G2697" i="14"/>
  <c r="G2696" i="14"/>
  <c r="G2695" i="14"/>
  <c r="G2694" i="14"/>
  <c r="G2693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L15" i="14"/>
  <c r="K15" i="14"/>
  <c r="L14" i="14"/>
  <c r="K14" i="14"/>
  <c r="M9" i="14"/>
  <c r="L9" i="14"/>
  <c r="M8" i="14"/>
  <c r="L8" i="14"/>
  <c r="M7" i="14"/>
  <c r="L7" i="14"/>
  <c r="M6" i="14"/>
  <c r="L6" i="14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A2693" i="14"/>
  <c r="A2694" i="14"/>
  <c r="A2695" i="14" s="1"/>
  <c r="A2696" i="14" s="1"/>
  <c r="A2697" i="14" s="1"/>
  <c r="A2698" i="14" s="1"/>
  <c r="A2699" i="14" s="1"/>
  <c r="A2700" i="14" s="1"/>
  <c r="A2701" i="14" s="1"/>
  <c r="A2702" i="14" s="1"/>
  <c r="A2703" i="14" s="1"/>
  <c r="A2704" i="14" s="1"/>
  <c r="A2705" i="14" s="1"/>
  <c r="A2706" i="14" s="1"/>
  <c r="A2707" i="14" s="1"/>
  <c r="A2708" i="14" s="1"/>
  <c r="A2709" i="14" s="1"/>
  <c r="A2710" i="14" s="1"/>
  <c r="A2711" i="14" s="1"/>
  <c r="A2712" i="14" s="1"/>
  <c r="A2713" i="14" s="1"/>
  <c r="A2714" i="14" s="1"/>
  <c r="A2715" i="14" s="1"/>
  <c r="A2716" i="14" s="1"/>
  <c r="A2717" i="14" s="1"/>
  <c r="A2718" i="14" s="1"/>
  <c r="A2719" i="14" s="1"/>
  <c r="A2720" i="14" s="1"/>
  <c r="A2721" i="14" s="1"/>
  <c r="A2722" i="14" s="1"/>
  <c r="A2723" i="14" s="1"/>
  <c r="A2724" i="14" s="1"/>
  <c r="A2725" i="14" s="1"/>
  <c r="A2726" i="14" s="1"/>
  <c r="A2727" i="14" s="1"/>
  <c r="A2728" i="14" s="1"/>
  <c r="A2729" i="14" s="1"/>
  <c r="A2730" i="14" s="1"/>
  <c r="A2731" i="14" s="1"/>
  <c r="A2732" i="14" s="1"/>
  <c r="A2733" i="14" s="1"/>
  <c r="A2734" i="14" s="1"/>
  <c r="A2735" i="14" s="1"/>
  <c r="A2736" i="14" s="1"/>
  <c r="A2737" i="14" s="1"/>
  <c r="A2738" i="14" s="1"/>
  <c r="A2739" i="14" s="1"/>
  <c r="A2740" i="14" s="1"/>
  <c r="A2741" i="14" s="1"/>
  <c r="A2742" i="14" s="1"/>
  <c r="A2743" i="14" s="1"/>
  <c r="A2744" i="14" s="1"/>
  <c r="A2745" i="14" s="1"/>
  <c r="A2746" i="14" s="1"/>
  <c r="A2747" i="14" s="1"/>
  <c r="A2748" i="14" s="1"/>
  <c r="A2749" i="14" s="1"/>
  <c r="A2750" i="14" s="1"/>
  <c r="A2751" i="14" s="1"/>
  <c r="A2752" i="14" s="1"/>
  <c r="A2753" i="14" s="1"/>
  <c r="A2754" i="14" s="1"/>
  <c r="A2755" i="14" s="1"/>
  <c r="A2756" i="14" s="1"/>
  <c r="A2757" i="14" s="1"/>
  <c r="A2758" i="14" s="1"/>
  <c r="A2759" i="14" s="1"/>
  <c r="A2760" i="14" s="1"/>
  <c r="A2761" i="14" s="1"/>
  <c r="A2762" i="14" s="1"/>
  <c r="A2763" i="14" s="1"/>
  <c r="A2764" i="14" s="1"/>
  <c r="A2765" i="14" s="1"/>
  <c r="A2766" i="14" s="1"/>
  <c r="A2767" i="14" s="1"/>
  <c r="A2768" i="14" s="1"/>
  <c r="A2769" i="14" s="1"/>
  <c r="A2770" i="14" s="1"/>
  <c r="A2771" i="14" s="1"/>
  <c r="A2772" i="14" s="1"/>
  <c r="A2773" i="14" s="1"/>
  <c r="A2774" i="14" s="1"/>
  <c r="A2775" i="14" s="1"/>
  <c r="A2776" i="14" s="1"/>
  <c r="A2777" i="14" s="1"/>
  <c r="A2778" i="14" s="1"/>
  <c r="A2779" i="14" s="1"/>
  <c r="A2780" i="14" s="1"/>
  <c r="A2781" i="14" s="1"/>
  <c r="A2782" i="14" s="1"/>
  <c r="A2783" i="14" s="1"/>
  <c r="A2784" i="14" s="1"/>
  <c r="A2785" i="14" s="1"/>
  <c r="A2786" i="14" s="1"/>
  <c r="A2787" i="14" s="1"/>
  <c r="A2788" i="14" s="1"/>
  <c r="A2789" i="14" s="1"/>
  <c r="A2790" i="14" s="1"/>
  <c r="A2791" i="14" s="1"/>
  <c r="A2792" i="14" s="1"/>
  <c r="A2793" i="14" s="1"/>
  <c r="A2794" i="14" s="1"/>
  <c r="A2795" i="14" s="1"/>
  <c r="A2796" i="14" s="1"/>
  <c r="A2797" i="14" s="1"/>
  <c r="A2798" i="14" s="1"/>
  <c r="A2799" i="14" s="1"/>
  <c r="A2800" i="14" s="1"/>
  <c r="A2801" i="14" s="1"/>
  <c r="A2802" i="14" s="1"/>
  <c r="A2803" i="14" s="1"/>
  <c r="A2804" i="14" s="1"/>
  <c r="A2805" i="14" s="1"/>
  <c r="A2806" i="14" s="1"/>
  <c r="A2807" i="14" s="1"/>
  <c r="A2808" i="14" s="1"/>
  <c r="A2809" i="14" s="1"/>
  <c r="A2810" i="14" s="1"/>
  <c r="A2811" i="14" s="1"/>
  <c r="A2812" i="14" s="1"/>
  <c r="A2813" i="14" s="1"/>
  <c r="A2814" i="14" s="1"/>
  <c r="A2815" i="14" s="1"/>
  <c r="A2816" i="14" s="1"/>
  <c r="A2817" i="14" s="1"/>
  <c r="A2818" i="14" s="1"/>
  <c r="A2819" i="14" s="1"/>
  <c r="A2820" i="14" s="1"/>
  <c r="A2821" i="14" s="1"/>
  <c r="A2822" i="14" s="1"/>
  <c r="A2823" i="14" s="1"/>
  <c r="A2824" i="14" s="1"/>
  <c r="A2825" i="14" s="1"/>
  <c r="A2826" i="14" s="1"/>
  <c r="A2827" i="14" s="1"/>
  <c r="A2828" i="14" s="1"/>
  <c r="A2829" i="14" s="1"/>
  <c r="A2830" i="14" s="1"/>
  <c r="A2831" i="14" s="1"/>
  <c r="A2832" i="14" s="1"/>
  <c r="A2833" i="14" s="1"/>
  <c r="A2834" i="14" s="1"/>
  <c r="A2835" i="14" s="1"/>
  <c r="A2836" i="14" s="1"/>
  <c r="A2837" i="14" s="1"/>
  <c r="A2838" i="14" s="1"/>
  <c r="A2839" i="14" s="1"/>
  <c r="A2840" i="14" s="1"/>
  <c r="A2841" i="14" s="1"/>
  <c r="A2842" i="14" s="1"/>
  <c r="A2843" i="14" s="1"/>
  <c r="A2844" i="14" s="1"/>
  <c r="A2845" i="14" s="1"/>
  <c r="A2846" i="14" s="1"/>
  <c r="A2847" i="14" s="1"/>
  <c r="A2848" i="14" s="1"/>
  <c r="A2849" i="14" s="1"/>
  <c r="A2850" i="14" s="1"/>
  <c r="A2851" i="14" s="1"/>
  <c r="A2852" i="14" s="1"/>
  <c r="A2853" i="14" s="1"/>
  <c r="A2854" i="14" s="1"/>
  <c r="A2855" i="14" s="1"/>
  <c r="A2856" i="14" s="1"/>
  <c r="A2857" i="14" s="1"/>
  <c r="A2858" i="14" s="1"/>
  <c r="A2859" i="14" s="1"/>
  <c r="A2860" i="14" s="1"/>
  <c r="A2861" i="14" s="1"/>
  <c r="A2862" i="14" s="1"/>
  <c r="A2863" i="14" s="1"/>
  <c r="A2864" i="14" s="1"/>
  <c r="A2865" i="14" s="1"/>
  <c r="A2866" i="14" s="1"/>
  <c r="A2867" i="14" s="1"/>
  <c r="A2868" i="14" s="1"/>
  <c r="A2869" i="14" s="1"/>
  <c r="A2870" i="14" s="1"/>
  <c r="A2871" i="14" s="1"/>
  <c r="A2872" i="14" s="1"/>
  <c r="A2873" i="14" s="1"/>
  <c r="A2874" i="14" s="1"/>
  <c r="A2875" i="14" s="1"/>
  <c r="A2876" i="14" s="1"/>
  <c r="A2877" i="14" s="1"/>
  <c r="A2878" i="14" s="1"/>
  <c r="A2879" i="14" s="1"/>
  <c r="A2880" i="14" s="1"/>
  <c r="A2881" i="14" s="1"/>
  <c r="A2882" i="14" s="1"/>
  <c r="A2883" i="14" s="1"/>
  <c r="A2884" i="14" s="1"/>
  <c r="A2885" i="14" s="1"/>
  <c r="A2886" i="14" s="1"/>
  <c r="A2887" i="14" s="1"/>
  <c r="A2888" i="14" s="1"/>
  <c r="A2889" i="14" s="1"/>
  <c r="A2890" i="14" s="1"/>
  <c r="A2891" i="14" s="1"/>
  <c r="A2892" i="14" s="1"/>
  <c r="A2893" i="14" s="1"/>
  <c r="A2894" i="14" s="1"/>
  <c r="A2895" i="14" s="1"/>
  <c r="A2896" i="14" s="1"/>
  <c r="A2897" i="14" s="1"/>
  <c r="A2898" i="14" s="1"/>
  <c r="A2899" i="14" s="1"/>
  <c r="A2900" i="14" s="1"/>
  <c r="A2901" i="14" s="1"/>
  <c r="A2902" i="14" s="1"/>
  <c r="A2903" i="14" s="1"/>
  <c r="A2904" i="14" s="1"/>
  <c r="A2905" i="14" s="1"/>
  <c r="A2906" i="14" s="1"/>
  <c r="A2907" i="14" s="1"/>
  <c r="A2908" i="14" s="1"/>
  <c r="A2909" i="14" s="1"/>
  <c r="A2910" i="14" s="1"/>
  <c r="A2911" i="14" s="1"/>
  <c r="A2912" i="14" s="1"/>
  <c r="A2913" i="14" s="1"/>
  <c r="A2914" i="14" s="1"/>
  <c r="A2915" i="14" s="1"/>
  <c r="A2916" i="14" s="1"/>
  <c r="A2917" i="14" s="1"/>
  <c r="A2918" i="14" s="1"/>
  <c r="A2919" i="14" s="1"/>
  <c r="A2920" i="14" s="1"/>
  <c r="A2921" i="14" s="1"/>
  <c r="A2922" i="14" s="1"/>
  <c r="A2923" i="14" s="1"/>
  <c r="A2924" i="14" s="1"/>
  <c r="A2925" i="14" s="1"/>
  <c r="A2926" i="14" s="1"/>
  <c r="A2927" i="14" s="1"/>
  <c r="A2928" i="14" s="1"/>
  <c r="A2929" i="14" s="1"/>
  <c r="A2930" i="14" s="1"/>
  <c r="A2931" i="14" s="1"/>
  <c r="A2932" i="14" s="1"/>
  <c r="A2933" i="14" s="1"/>
  <c r="A2934" i="14" s="1"/>
  <c r="A2935" i="14" s="1"/>
  <c r="A2936" i="14" s="1"/>
  <c r="A2937" i="14" s="1"/>
  <c r="A2938" i="14" s="1"/>
  <c r="A2939" i="14" s="1"/>
  <c r="A2940" i="14" s="1"/>
  <c r="A2941" i="14" s="1"/>
  <c r="A2942" i="14" s="1"/>
  <c r="A2943" i="14" s="1"/>
  <c r="A2944" i="14" s="1"/>
  <c r="A2945" i="14" s="1"/>
  <c r="A2946" i="14" s="1"/>
  <c r="A2947" i="14" s="1"/>
  <c r="A2948" i="14" s="1"/>
  <c r="A2949" i="14" s="1"/>
  <c r="A2950" i="14" s="1"/>
  <c r="A2951" i="14" s="1"/>
  <c r="A2952" i="14" s="1"/>
  <c r="A2953" i="14" s="1"/>
  <c r="A2954" i="14" s="1"/>
  <c r="A2955" i="14" s="1"/>
  <c r="A2956" i="14" s="1"/>
  <c r="A2957" i="14" s="1"/>
  <c r="A2958" i="14" s="1"/>
  <c r="A2959" i="14" s="1"/>
  <c r="A2960" i="14" s="1"/>
  <c r="A2961" i="14" s="1"/>
  <c r="A2962" i="14" s="1"/>
  <c r="A2963" i="14" s="1"/>
  <c r="A2964" i="14" s="1"/>
  <c r="A2965" i="14" s="1"/>
  <c r="A2966" i="14" s="1"/>
  <c r="A2967" i="14" s="1"/>
  <c r="A2968" i="14" s="1"/>
  <c r="A2969" i="14" s="1"/>
  <c r="A2970" i="14" s="1"/>
  <c r="A2971" i="14" s="1"/>
  <c r="A2972" i="14" s="1"/>
  <c r="A2973" i="14" s="1"/>
  <c r="A2974" i="14" s="1"/>
  <c r="A2975" i="14" s="1"/>
  <c r="A2976" i="14" s="1"/>
  <c r="A2977" i="14" s="1"/>
  <c r="A2978" i="14" s="1"/>
  <c r="A2979" i="14" s="1"/>
  <c r="A2980" i="14" s="1"/>
  <c r="F4" i="14"/>
  <c r="S2710" i="14" l="1"/>
  <c r="S2720" i="14"/>
  <c r="S2730" i="14"/>
  <c r="S2774" i="14"/>
  <c r="S2784" i="14"/>
  <c r="S2693" i="14"/>
  <c r="S2697" i="14"/>
  <c r="S2701" i="14"/>
  <c r="S2705" i="14"/>
  <c r="S2709" i="14"/>
  <c r="S2713" i="14"/>
  <c r="S2717" i="14"/>
  <c r="S2721" i="14"/>
  <c r="S2725" i="14"/>
  <c r="S2729" i="14"/>
  <c r="S2733" i="14"/>
  <c r="S2737" i="14"/>
  <c r="S2741" i="14"/>
  <c r="S2745" i="14"/>
  <c r="S2749" i="14"/>
  <c r="S2753" i="14"/>
  <c r="S2757" i="14"/>
  <c r="S2761" i="14"/>
  <c r="S2765" i="14"/>
  <c r="S2769" i="14"/>
  <c r="S2773" i="14"/>
  <c r="S2777" i="14"/>
  <c r="S2781" i="14"/>
  <c r="S2785" i="14"/>
  <c r="S2797" i="14"/>
  <c r="S2805" i="14"/>
  <c r="S2809" i="14"/>
  <c r="S2813" i="14"/>
  <c r="S2817" i="14"/>
  <c r="S2821" i="14"/>
  <c r="S2825" i="14"/>
  <c r="S2829" i="14"/>
  <c r="S2837" i="14"/>
  <c r="S2841" i="14"/>
  <c r="S2845" i="14"/>
  <c r="S2849" i="14"/>
  <c r="S2857" i="14"/>
  <c r="S2861" i="14"/>
  <c r="S2869" i="14"/>
  <c r="S2873" i="14"/>
  <c r="S2877" i="14"/>
  <c r="S2881" i="14"/>
  <c r="S2885" i="14"/>
  <c r="S2889" i="14"/>
  <c r="S2897" i="14"/>
  <c r="S2901" i="14"/>
  <c r="S2905" i="14"/>
  <c r="S2913" i="14"/>
  <c r="S2917" i="14"/>
  <c r="S2921" i="14"/>
  <c r="S2929" i="14"/>
  <c r="S2933" i="14"/>
  <c r="S2937" i="14"/>
  <c r="S2945" i="14"/>
  <c r="S2949" i="14"/>
  <c r="S2953" i="14"/>
  <c r="S2957" i="14"/>
  <c r="S2961" i="14"/>
  <c r="S2965" i="14"/>
  <c r="S2969" i="14"/>
  <c r="S2977" i="14"/>
  <c r="S2734" i="14"/>
  <c r="S2744" i="14"/>
  <c r="S2754" i="14"/>
  <c r="S2918" i="14"/>
  <c r="S2758" i="14"/>
  <c r="S2768" i="14"/>
  <c r="S2778" i="14"/>
  <c r="S2806" i="14"/>
  <c r="S2848" i="14"/>
  <c r="S2870" i="14"/>
  <c r="S2694" i="14"/>
  <c r="S2704" i="14"/>
  <c r="S2714" i="14"/>
  <c r="S2790" i="14"/>
  <c r="S2794" i="14"/>
  <c r="S2798" i="14"/>
  <c r="S2802" i="14"/>
  <c r="S2810" i="14"/>
  <c r="S2814" i="14"/>
  <c r="S2822" i="14"/>
  <c r="S2826" i="14"/>
  <c r="S2830" i="14"/>
  <c r="S2834" i="14"/>
  <c r="S2838" i="14"/>
  <c r="S2842" i="14"/>
  <c r="S2846" i="14"/>
  <c r="S2854" i="14"/>
  <c r="S2858" i="14"/>
  <c r="S2862" i="14"/>
  <c r="S2866" i="14"/>
  <c r="S2874" i="14"/>
  <c r="S2878" i="14"/>
  <c r="S2886" i="14"/>
  <c r="S2890" i="14"/>
  <c r="S2894" i="14"/>
  <c r="S2898" i="14"/>
  <c r="S2906" i="14"/>
  <c r="S2910" i="14"/>
  <c r="S2914" i="14"/>
  <c r="S2922" i="14"/>
  <c r="S2926" i="14"/>
  <c r="S2930" i="14"/>
  <c r="S2938" i="14"/>
  <c r="S2942" i="14"/>
  <c r="S2946" i="14"/>
  <c r="S2950" i="14"/>
  <c r="S2954" i="14"/>
  <c r="S2958" i="14"/>
  <c r="S2962" i="14"/>
  <c r="S2966" i="14"/>
  <c r="S2970" i="14"/>
  <c r="S2974" i="14"/>
  <c r="S2718" i="14"/>
  <c r="S2728" i="14"/>
  <c r="S2738" i="14"/>
  <c r="S2782" i="14"/>
  <c r="S2833" i="14"/>
  <c r="S2893" i="14"/>
  <c r="S2941" i="14"/>
  <c r="S2698" i="14"/>
  <c r="S2742" i="14"/>
  <c r="S2752" i="14"/>
  <c r="S2762" i="14"/>
  <c r="S2789" i="14"/>
  <c r="S2818" i="14"/>
  <c r="S2882" i="14"/>
  <c r="S2934" i="14"/>
  <c r="S2973" i="14"/>
  <c r="S2695" i="14"/>
  <c r="S2699" i="14"/>
  <c r="S2703" i="14"/>
  <c r="S2707" i="14"/>
  <c r="S2711" i="14"/>
  <c r="S2715" i="14"/>
  <c r="S2719" i="14"/>
  <c r="S2723" i="14"/>
  <c r="S2727" i="14"/>
  <c r="S2731" i="14"/>
  <c r="S2735" i="14"/>
  <c r="S2739" i="14"/>
  <c r="S2743" i="14"/>
  <c r="S2747" i="14"/>
  <c r="S2751" i="14"/>
  <c r="S2755" i="14"/>
  <c r="S2759" i="14"/>
  <c r="S2763" i="14"/>
  <c r="S2767" i="14"/>
  <c r="S2771" i="14"/>
  <c r="S2775" i="14"/>
  <c r="S2779" i="14"/>
  <c r="S2783" i="14"/>
  <c r="S2787" i="14"/>
  <c r="S2791" i="14"/>
  <c r="S2795" i="14"/>
  <c r="S2799" i="14"/>
  <c r="S2807" i="14"/>
  <c r="S2811" i="14"/>
  <c r="S2815" i="14"/>
  <c r="S2819" i="14"/>
  <c r="S2827" i="14"/>
  <c r="S2831" i="14"/>
  <c r="S2839" i="14"/>
  <c r="S2843" i="14"/>
  <c r="S2847" i="14"/>
  <c r="S2851" i="14"/>
  <c r="S2855" i="14"/>
  <c r="S2859" i="14"/>
  <c r="S2863" i="14"/>
  <c r="S2871" i="14"/>
  <c r="S2875" i="14"/>
  <c r="S2879" i="14"/>
  <c r="S2883" i="14"/>
  <c r="S2891" i="14"/>
  <c r="S2899" i="14"/>
  <c r="S2903" i="14"/>
  <c r="S2907" i="14"/>
  <c r="S2915" i="14"/>
  <c r="S2919" i="14"/>
  <c r="S2923" i="14"/>
  <c r="S2931" i="14"/>
  <c r="S2935" i="14"/>
  <c r="S2939" i="14"/>
  <c r="S2702" i="14"/>
  <c r="S2712" i="14"/>
  <c r="S2722" i="14"/>
  <c r="S2766" i="14"/>
  <c r="S2776" i="14"/>
  <c r="S2786" i="14"/>
  <c r="S2726" i="14"/>
  <c r="S2736" i="14"/>
  <c r="S2746" i="14"/>
  <c r="S2853" i="14"/>
  <c r="S2909" i="14"/>
  <c r="S2700" i="14"/>
  <c r="S2708" i="14"/>
  <c r="S2716" i="14"/>
  <c r="S2724" i="14"/>
  <c r="S2732" i="14"/>
  <c r="S2740" i="14"/>
  <c r="S2748" i="14"/>
  <c r="S2756" i="14"/>
  <c r="S2764" i="14"/>
  <c r="S2772" i="14"/>
  <c r="S2780" i="14"/>
  <c r="S2788" i="14"/>
  <c r="S2792" i="14"/>
  <c r="S2796" i="14"/>
  <c r="S2800" i="14"/>
  <c r="S2804" i="14"/>
  <c r="S2808" i="14"/>
  <c r="S2812" i="14"/>
  <c r="S2820" i="14"/>
  <c r="S2824" i="14"/>
  <c r="S2828" i="14"/>
  <c r="S2832" i="14"/>
  <c r="S2836" i="14"/>
  <c r="S2840" i="14"/>
  <c r="S2844" i="14"/>
  <c r="S2852" i="14"/>
  <c r="S2856" i="14"/>
  <c r="S2860" i="14"/>
  <c r="S2864" i="14"/>
  <c r="S2868" i="14"/>
  <c r="S2872" i="14"/>
  <c r="S2876" i="14"/>
  <c r="S2884" i="14"/>
  <c r="S2888" i="14"/>
  <c r="S2892" i="14"/>
  <c r="S2900" i="14"/>
  <c r="S2904" i="14"/>
  <c r="S2908" i="14"/>
  <c r="S2912" i="14"/>
  <c r="S2916" i="14"/>
  <c r="S2920" i="14"/>
  <c r="S2924" i="14"/>
  <c r="S2932" i="14"/>
  <c r="S2696" i="14"/>
  <c r="S2706" i="14"/>
  <c r="S2750" i="14"/>
  <c r="S2760" i="14"/>
  <c r="S2770" i="14"/>
  <c r="S2801" i="14"/>
  <c r="S2816" i="14"/>
  <c r="S2850" i="14"/>
  <c r="S2865" i="14"/>
  <c r="S2880" i="14"/>
  <c r="S2902" i="14"/>
  <c r="S2925" i="14"/>
  <c r="X2814" i="14"/>
  <c r="X2878" i="14"/>
  <c r="X2946" i="14"/>
  <c r="X2961" i="14"/>
  <c r="X2793" i="14"/>
  <c r="X2810" i="14"/>
  <c r="X2857" i="14"/>
  <c r="X2874" i="14"/>
  <c r="X2905" i="14"/>
  <c r="X2914" i="14"/>
  <c r="X2937" i="14"/>
  <c r="X2966" i="14"/>
  <c r="X2806" i="14"/>
  <c r="X2870" i="14"/>
  <c r="X2866" i="14"/>
  <c r="X2910" i="14"/>
  <c r="X2942" i="14"/>
  <c r="S2943" i="14"/>
  <c r="S2951" i="14"/>
  <c r="S2959" i="14"/>
  <c r="S2967" i="14"/>
  <c r="S2975" i="14"/>
  <c r="X2794" i="14"/>
  <c r="X2841" i="14"/>
  <c r="X2858" i="14"/>
  <c r="X2897" i="14"/>
  <c r="X2906" i="14"/>
  <c r="X2929" i="14"/>
  <c r="X2938" i="14"/>
  <c r="X2694" i="14"/>
  <c r="X2698" i="14"/>
  <c r="X2702" i="14"/>
  <c r="X2706" i="14"/>
  <c r="X2710" i="14"/>
  <c r="X2714" i="14"/>
  <c r="X2718" i="14"/>
  <c r="X2722" i="14"/>
  <c r="X2726" i="14"/>
  <c r="X2730" i="14"/>
  <c r="X2734" i="14"/>
  <c r="X2738" i="14"/>
  <c r="X2742" i="14"/>
  <c r="X2746" i="14"/>
  <c r="X2750" i="14"/>
  <c r="X2754" i="14"/>
  <c r="X2758" i="14"/>
  <c r="X2762" i="14"/>
  <c r="X2766" i="14"/>
  <c r="X2770" i="14"/>
  <c r="X2774" i="14"/>
  <c r="X2778" i="14"/>
  <c r="X2782" i="14"/>
  <c r="X2786" i="14"/>
  <c r="X2833" i="14"/>
  <c r="X2850" i="14"/>
  <c r="X2902" i="14"/>
  <c r="X2934" i="14"/>
  <c r="X2958" i="14"/>
  <c r="X2846" i="14"/>
  <c r="X2825" i="14"/>
  <c r="X2842" i="14"/>
  <c r="X2889" i="14"/>
  <c r="X2898" i="14"/>
  <c r="X2921" i="14"/>
  <c r="X2930" i="14"/>
  <c r="X2838" i="14"/>
  <c r="X2954" i="14"/>
  <c r="X2974" i="14"/>
  <c r="X2817" i="14"/>
  <c r="X2834" i="14"/>
  <c r="X2881" i="14"/>
  <c r="X2894" i="14"/>
  <c r="X2926" i="14"/>
  <c r="S2947" i="14"/>
  <c r="S2955" i="14"/>
  <c r="S2963" i="14"/>
  <c r="S2971" i="14"/>
  <c r="S2979" i="14"/>
  <c r="X2809" i="14"/>
  <c r="X2826" i="14"/>
  <c r="X2873" i="14"/>
  <c r="X2890" i="14"/>
  <c r="X2913" i="14"/>
  <c r="X2922" i="14"/>
  <c r="X2950" i="14"/>
  <c r="G2692" i="14"/>
  <c r="T2692" i="14" s="1"/>
  <c r="G2691" i="14"/>
  <c r="T2691" i="14" s="1"/>
  <c r="G2690" i="14"/>
  <c r="T2690" i="14" s="1"/>
  <c r="G2689" i="14"/>
  <c r="T2689" i="14" s="1"/>
  <c r="G2688" i="14"/>
  <c r="T2688" i="14" s="1"/>
  <c r="G2687" i="14"/>
  <c r="T2687" i="14" s="1"/>
  <c r="G2686" i="14"/>
  <c r="T2686" i="14" s="1"/>
  <c r="G2685" i="14"/>
  <c r="T2685" i="14" s="1"/>
  <c r="G2684" i="14"/>
  <c r="T2684" i="14" s="1"/>
  <c r="G2683" i="14"/>
  <c r="T2683" i="14" s="1"/>
  <c r="G2682" i="14"/>
  <c r="T2682" i="14" s="1"/>
  <c r="G2681" i="14"/>
  <c r="T2681" i="14" s="1"/>
  <c r="G2680" i="14"/>
  <c r="T2680" i="14" s="1"/>
  <c r="G2679" i="14"/>
  <c r="T2679" i="14" s="1"/>
  <c r="G2678" i="14"/>
  <c r="T2678" i="14" s="1"/>
  <c r="G2677" i="14"/>
  <c r="T2677" i="14" s="1"/>
  <c r="G2676" i="14"/>
  <c r="T2676" i="14" s="1"/>
  <c r="G2675" i="14"/>
  <c r="T2675" i="14" s="1"/>
  <c r="G2674" i="14"/>
  <c r="T2674" i="14" s="1"/>
  <c r="G2673" i="14"/>
  <c r="T2673" i="14" s="1"/>
  <c r="G2672" i="14"/>
  <c r="T2672" i="14" s="1"/>
  <c r="G2671" i="14"/>
  <c r="T2671" i="14" s="1"/>
  <c r="G2670" i="14"/>
  <c r="T2670" i="14" s="1"/>
  <c r="G2669" i="14"/>
  <c r="T2669" i="14" s="1"/>
  <c r="G2668" i="14"/>
  <c r="T2668" i="14" s="1"/>
  <c r="G2667" i="14"/>
  <c r="T2667" i="14" s="1"/>
  <c r="G2666" i="14"/>
  <c r="T2666" i="14" s="1"/>
  <c r="G2665" i="14"/>
  <c r="T2665" i="14" s="1"/>
  <c r="G2664" i="14"/>
  <c r="T2664" i="14" s="1"/>
  <c r="G2663" i="14"/>
  <c r="T2663" i="14" s="1"/>
  <c r="G2662" i="14"/>
  <c r="T2662" i="14" s="1"/>
  <c r="G2661" i="14"/>
  <c r="T2661" i="14" s="1"/>
  <c r="G2660" i="14"/>
  <c r="T2660" i="14" s="1"/>
  <c r="G2659" i="14"/>
  <c r="T2659" i="14" s="1"/>
  <c r="G2658" i="14"/>
  <c r="T2658" i="14" s="1"/>
  <c r="G2657" i="14"/>
  <c r="T2657" i="14" s="1"/>
  <c r="G2656" i="14"/>
  <c r="T2656" i="14" s="1"/>
  <c r="G2655" i="14"/>
  <c r="T2655" i="14" s="1"/>
  <c r="G2654" i="14"/>
  <c r="T2654" i="14" s="1"/>
  <c r="G2653" i="14"/>
  <c r="T2653" i="14" s="1"/>
  <c r="G2652" i="14"/>
  <c r="T2652" i="14" s="1"/>
  <c r="G2651" i="14"/>
  <c r="T2651" i="14" s="1"/>
  <c r="G2650" i="14"/>
  <c r="T2650" i="14" s="1"/>
  <c r="G2649" i="14"/>
  <c r="T2649" i="14" s="1"/>
  <c r="G2648" i="14"/>
  <c r="T2648" i="14" s="1"/>
  <c r="G2647" i="14"/>
  <c r="T2647" i="14" s="1"/>
  <c r="G2646" i="14"/>
  <c r="T2646" i="14" s="1"/>
  <c r="G2645" i="14"/>
  <c r="T2645" i="14" s="1"/>
  <c r="G2644" i="14"/>
  <c r="T2644" i="14" s="1"/>
  <c r="G2643" i="14"/>
  <c r="T2643" i="14" s="1"/>
  <c r="G2642" i="14"/>
  <c r="T2642" i="14" s="1"/>
  <c r="G2641" i="14"/>
  <c r="T2641" i="14" s="1"/>
  <c r="G2640" i="14"/>
  <c r="T2640" i="14" s="1"/>
  <c r="G2639" i="14"/>
  <c r="T2639" i="14" s="1"/>
  <c r="G2638" i="14"/>
  <c r="T2638" i="14" s="1"/>
  <c r="G2637" i="14"/>
  <c r="T2637" i="14" s="1"/>
  <c r="G2636" i="14"/>
  <c r="T2636" i="14" s="1"/>
  <c r="G2635" i="14"/>
  <c r="T2635" i="14" s="1"/>
  <c r="G2634" i="14"/>
  <c r="T2634" i="14" s="1"/>
  <c r="G2633" i="14"/>
  <c r="T2633" i="14" s="1"/>
  <c r="G2632" i="14"/>
  <c r="T2632" i="14" s="1"/>
  <c r="G2631" i="14"/>
  <c r="T2631" i="14" s="1"/>
  <c r="G2630" i="14"/>
  <c r="T2630" i="14" s="1"/>
  <c r="G2629" i="14"/>
  <c r="T2629" i="14" s="1"/>
  <c r="G2628" i="14"/>
  <c r="T2628" i="14" s="1"/>
  <c r="G2627" i="14"/>
  <c r="T2627" i="14" s="1"/>
  <c r="G2626" i="14"/>
  <c r="T2626" i="14" s="1"/>
  <c r="G2625" i="14"/>
  <c r="T2625" i="14" s="1"/>
  <c r="G2624" i="14"/>
  <c r="T2624" i="14" s="1"/>
  <c r="G2623" i="14"/>
  <c r="T2623" i="14" s="1"/>
  <c r="G2622" i="14"/>
  <c r="T2622" i="14" s="1"/>
  <c r="G2621" i="14"/>
  <c r="T2621" i="14" s="1"/>
  <c r="G2620" i="14"/>
  <c r="T2620" i="14" s="1"/>
  <c r="G2619" i="14"/>
  <c r="T2619" i="14" s="1"/>
  <c r="G2618" i="14"/>
  <c r="T2618" i="14" s="1"/>
  <c r="G2617" i="14"/>
  <c r="T2617" i="14" s="1"/>
  <c r="G2616" i="14"/>
  <c r="T2616" i="14" s="1"/>
  <c r="G2615" i="14"/>
  <c r="T2615" i="14" s="1"/>
  <c r="G2614" i="14"/>
  <c r="T2614" i="14" s="1"/>
  <c r="G2613" i="14"/>
  <c r="T2613" i="14" s="1"/>
  <c r="G2612" i="14"/>
  <c r="T2612" i="14" s="1"/>
  <c r="G2611" i="14"/>
  <c r="T2611" i="14" s="1"/>
  <c r="G2610" i="14"/>
  <c r="T2610" i="14" s="1"/>
  <c r="G2609" i="14"/>
  <c r="T2609" i="14" s="1"/>
  <c r="G2608" i="14"/>
  <c r="T2608" i="14" s="1"/>
  <c r="G2607" i="14"/>
  <c r="T2607" i="14" s="1"/>
  <c r="G2606" i="14"/>
  <c r="T2606" i="14" s="1"/>
  <c r="G2605" i="14"/>
  <c r="T2605" i="14" s="1"/>
  <c r="G2604" i="14"/>
  <c r="T2604" i="14" s="1"/>
  <c r="G2603" i="14"/>
  <c r="T2603" i="14" s="1"/>
  <c r="G2602" i="14"/>
  <c r="T2602" i="14" s="1"/>
  <c r="G2601" i="14"/>
  <c r="T2601" i="14" s="1"/>
  <c r="G2600" i="14"/>
  <c r="T2600" i="14" s="1"/>
  <c r="G2599" i="14"/>
  <c r="T2599" i="14" s="1"/>
  <c r="G2598" i="14"/>
  <c r="T2598" i="14" s="1"/>
  <c r="G2597" i="14"/>
  <c r="T2597" i="14" s="1"/>
  <c r="G2596" i="14"/>
  <c r="T2596" i="14" s="1"/>
  <c r="G2595" i="14"/>
  <c r="T2595" i="14" s="1"/>
  <c r="G2594" i="14"/>
  <c r="T2594" i="14" s="1"/>
  <c r="G2593" i="14"/>
  <c r="T2593" i="14" s="1"/>
  <c r="G2592" i="14"/>
  <c r="T2592" i="14" s="1"/>
  <c r="G2591" i="14"/>
  <c r="T2591" i="14" s="1"/>
  <c r="G2590" i="14"/>
  <c r="T2590" i="14" s="1"/>
  <c r="G2589" i="14"/>
  <c r="T2589" i="14" s="1"/>
  <c r="G2588" i="14"/>
  <c r="T2588" i="14" s="1"/>
  <c r="G2587" i="14"/>
  <c r="T2587" i="14" s="1"/>
  <c r="G2586" i="14"/>
  <c r="T2586" i="14" s="1"/>
  <c r="G2585" i="14"/>
  <c r="T2585" i="14" s="1"/>
  <c r="G2584" i="14"/>
  <c r="T2584" i="14" s="1"/>
  <c r="G2583" i="14"/>
  <c r="T2583" i="14" s="1"/>
  <c r="G2582" i="14"/>
  <c r="T2582" i="14" s="1"/>
  <c r="G2581" i="14"/>
  <c r="T2581" i="14" s="1"/>
  <c r="G2580" i="14"/>
  <c r="T2580" i="14" s="1"/>
  <c r="G2579" i="14"/>
  <c r="T2579" i="14" s="1"/>
  <c r="G2578" i="14"/>
  <c r="T2578" i="14" s="1"/>
  <c r="G2577" i="14"/>
  <c r="T2577" i="14" s="1"/>
  <c r="G2576" i="14"/>
  <c r="T2576" i="14" s="1"/>
  <c r="G2575" i="14"/>
  <c r="T2575" i="14" s="1"/>
  <c r="G2574" i="14"/>
  <c r="T2574" i="14" s="1"/>
  <c r="G2573" i="14"/>
  <c r="T2573" i="14" s="1"/>
  <c r="G2572" i="14"/>
  <c r="T2572" i="14" s="1"/>
  <c r="G2571" i="14"/>
  <c r="T2571" i="14" s="1"/>
  <c r="G2570" i="14"/>
  <c r="T2570" i="14" s="1"/>
  <c r="G2569" i="14"/>
  <c r="T2569" i="14" s="1"/>
  <c r="G2568" i="14"/>
  <c r="T2568" i="14" s="1"/>
  <c r="G2567" i="14"/>
  <c r="T2567" i="14" s="1"/>
  <c r="G2566" i="14"/>
  <c r="T2566" i="14" s="1"/>
  <c r="G2565" i="14"/>
  <c r="T2565" i="14" s="1"/>
  <c r="G2564" i="14"/>
  <c r="T2564" i="14" s="1"/>
  <c r="G2563" i="14"/>
  <c r="T2563" i="14" s="1"/>
  <c r="G2562" i="14"/>
  <c r="T2562" i="14" s="1"/>
  <c r="G2561" i="14"/>
  <c r="T2561" i="14" s="1"/>
  <c r="G2560" i="14"/>
  <c r="T2560" i="14" s="1"/>
  <c r="G2559" i="14"/>
  <c r="T2559" i="14" s="1"/>
  <c r="G2558" i="14"/>
  <c r="T2558" i="14" s="1"/>
  <c r="G2557" i="14"/>
  <c r="T2557" i="14" s="1"/>
  <c r="G2556" i="14"/>
  <c r="T2556" i="14" s="1"/>
  <c r="G2555" i="14"/>
  <c r="T2555" i="14" s="1"/>
  <c r="G2554" i="14"/>
  <c r="T2554" i="14" s="1"/>
  <c r="G2553" i="14"/>
  <c r="T2553" i="14" s="1"/>
  <c r="G2552" i="14"/>
  <c r="T2552" i="14" s="1"/>
  <c r="G2551" i="14"/>
  <c r="T2551" i="14" s="1"/>
  <c r="G2550" i="14"/>
  <c r="T2550" i="14" s="1"/>
  <c r="G2549" i="14"/>
  <c r="T2549" i="14" s="1"/>
  <c r="G2548" i="14"/>
  <c r="T2548" i="14" s="1"/>
  <c r="G2547" i="14"/>
  <c r="T2547" i="14" s="1"/>
  <c r="G2546" i="14"/>
  <c r="T2546" i="14" s="1"/>
  <c r="G2545" i="14"/>
  <c r="T2545" i="14" s="1"/>
  <c r="G2544" i="14"/>
  <c r="T2544" i="14" s="1"/>
  <c r="G2543" i="14"/>
  <c r="T2543" i="14" s="1"/>
  <c r="G2542" i="14"/>
  <c r="T2542" i="14" s="1"/>
  <c r="G2541" i="14"/>
  <c r="T2541" i="14" s="1"/>
  <c r="G2540" i="14"/>
  <c r="T2540" i="14" s="1"/>
  <c r="G2539" i="14"/>
  <c r="T2539" i="14" s="1"/>
  <c r="G2538" i="14"/>
  <c r="T2538" i="14" s="1"/>
  <c r="G2537" i="14"/>
  <c r="T2537" i="14" s="1"/>
  <c r="G2536" i="14"/>
  <c r="T2536" i="14" s="1"/>
  <c r="G2535" i="14"/>
  <c r="T2535" i="14" s="1"/>
  <c r="G2534" i="14"/>
  <c r="T2534" i="14" s="1"/>
  <c r="G2533" i="14"/>
  <c r="T2533" i="14" s="1"/>
  <c r="G2532" i="14"/>
  <c r="T2532" i="14" s="1"/>
  <c r="G2531" i="14"/>
  <c r="T2531" i="14" s="1"/>
  <c r="G2530" i="14"/>
  <c r="T2530" i="14" s="1"/>
  <c r="G2529" i="14"/>
  <c r="T2529" i="14" s="1"/>
  <c r="G2528" i="14"/>
  <c r="T2528" i="14" s="1"/>
  <c r="G2527" i="14"/>
  <c r="T2527" i="14" s="1"/>
  <c r="G2526" i="14"/>
  <c r="T2526" i="14" s="1"/>
  <c r="G2525" i="14"/>
  <c r="T2525" i="14" s="1"/>
  <c r="G2524" i="14"/>
  <c r="T2524" i="14" s="1"/>
  <c r="G2523" i="14"/>
  <c r="T2523" i="14" s="1"/>
  <c r="G2522" i="14"/>
  <c r="T2522" i="14" s="1"/>
  <c r="G2521" i="14"/>
  <c r="T2521" i="14" s="1"/>
  <c r="G2520" i="14"/>
  <c r="T2520" i="14" s="1"/>
  <c r="G2519" i="14"/>
  <c r="T2519" i="14" s="1"/>
  <c r="G2518" i="14"/>
  <c r="T2518" i="14" s="1"/>
  <c r="G2517" i="14"/>
  <c r="T2517" i="14" s="1"/>
  <c r="G2516" i="14"/>
  <c r="T2516" i="14" s="1"/>
  <c r="G2515" i="14"/>
  <c r="T2515" i="14" s="1"/>
  <c r="G2514" i="14"/>
  <c r="T2514" i="14" s="1"/>
  <c r="G2513" i="14"/>
  <c r="T2513" i="14" s="1"/>
  <c r="G2512" i="14"/>
  <c r="T2512" i="14" s="1"/>
  <c r="G2511" i="14"/>
  <c r="T2511" i="14" s="1"/>
  <c r="G2510" i="14"/>
  <c r="T2510" i="14" s="1"/>
  <c r="G2509" i="14"/>
  <c r="T2509" i="14" s="1"/>
  <c r="G2508" i="14"/>
  <c r="T2508" i="14" s="1"/>
  <c r="G2507" i="14"/>
  <c r="T2507" i="14" s="1"/>
  <c r="G2506" i="14"/>
  <c r="T2506" i="14" s="1"/>
  <c r="G2505" i="14"/>
  <c r="T2505" i="14" s="1"/>
  <c r="G2504" i="14"/>
  <c r="T2504" i="14" s="1"/>
  <c r="G2503" i="14"/>
  <c r="T2503" i="14" s="1"/>
  <c r="G2502" i="14"/>
  <c r="T2502" i="14" s="1"/>
  <c r="G2501" i="14"/>
  <c r="T2501" i="14" s="1"/>
  <c r="G2500" i="14"/>
  <c r="T2500" i="14" s="1"/>
  <c r="G2499" i="14"/>
  <c r="T2499" i="14" s="1"/>
  <c r="G2498" i="14"/>
  <c r="T2498" i="14" s="1"/>
  <c r="G2497" i="14"/>
  <c r="T2497" i="14" s="1"/>
  <c r="G2496" i="14"/>
  <c r="T2496" i="14" s="1"/>
  <c r="G2495" i="14"/>
  <c r="T2495" i="14" s="1"/>
  <c r="G2494" i="14"/>
  <c r="T2494" i="14" s="1"/>
  <c r="G2493" i="14"/>
  <c r="T2493" i="14" s="1"/>
  <c r="G2492" i="14"/>
  <c r="T2492" i="14" s="1"/>
  <c r="G2491" i="14"/>
  <c r="T2491" i="14" s="1"/>
  <c r="G2490" i="14"/>
  <c r="T2490" i="14" s="1"/>
  <c r="G2489" i="14"/>
  <c r="T2489" i="14" s="1"/>
  <c r="G2488" i="14"/>
  <c r="T2488" i="14" s="1"/>
  <c r="G2487" i="14"/>
  <c r="T2487" i="14" s="1"/>
  <c r="G2486" i="14"/>
  <c r="T2486" i="14" s="1"/>
  <c r="G2485" i="14"/>
  <c r="T2485" i="14" s="1"/>
  <c r="G2484" i="14"/>
  <c r="T2484" i="14" s="1"/>
  <c r="G2483" i="14"/>
  <c r="T2483" i="14" s="1"/>
  <c r="G2482" i="14"/>
  <c r="T2482" i="14" s="1"/>
  <c r="G2481" i="14"/>
  <c r="T2481" i="14" s="1"/>
  <c r="G2480" i="14"/>
  <c r="T2480" i="14" s="1"/>
  <c r="G2479" i="14"/>
  <c r="T2479" i="14" s="1"/>
  <c r="G2478" i="14"/>
  <c r="T2478" i="14" s="1"/>
  <c r="G2477" i="14"/>
  <c r="T2477" i="14" s="1"/>
  <c r="G2476" i="14"/>
  <c r="T2476" i="14" s="1"/>
  <c r="G2475" i="14"/>
  <c r="T2475" i="14" s="1"/>
  <c r="G2474" i="14"/>
  <c r="T2474" i="14" s="1"/>
  <c r="G2473" i="14"/>
  <c r="T2473" i="14" s="1"/>
  <c r="G2472" i="14"/>
  <c r="T2472" i="14" s="1"/>
  <c r="G2471" i="14"/>
  <c r="T2471" i="14" s="1"/>
  <c r="G2470" i="14"/>
  <c r="T2470" i="14" s="1"/>
  <c r="G2469" i="14"/>
  <c r="T2469" i="14" s="1"/>
  <c r="G2468" i="14"/>
  <c r="T2468" i="14" s="1"/>
  <c r="G2467" i="14"/>
  <c r="T2467" i="14" s="1"/>
  <c r="G2466" i="14"/>
  <c r="T2466" i="14" s="1"/>
  <c r="G2465" i="14"/>
  <c r="T2465" i="14" s="1"/>
  <c r="G2464" i="14"/>
  <c r="T2464" i="14" s="1"/>
  <c r="G2463" i="14"/>
  <c r="T2463" i="14" s="1"/>
  <c r="G2462" i="14"/>
  <c r="T2462" i="14" s="1"/>
  <c r="G2461" i="14"/>
  <c r="T2461" i="14" s="1"/>
  <c r="G2460" i="14"/>
  <c r="T2460" i="14" s="1"/>
  <c r="G2459" i="14"/>
  <c r="T2459" i="14" s="1"/>
  <c r="G2458" i="14"/>
  <c r="T2458" i="14" s="1"/>
  <c r="G2457" i="14"/>
  <c r="T2457" i="14" s="1"/>
  <c r="G2456" i="14"/>
  <c r="T2456" i="14" s="1"/>
  <c r="G2455" i="14"/>
  <c r="T2455" i="14" s="1"/>
  <c r="G2454" i="14"/>
  <c r="T2454" i="14" s="1"/>
  <c r="G2453" i="14"/>
  <c r="T2453" i="14" s="1"/>
  <c r="G2452" i="14"/>
  <c r="T2452" i="14" s="1"/>
  <c r="G2451" i="14"/>
  <c r="T2451" i="14" s="1"/>
  <c r="G2450" i="14"/>
  <c r="T2450" i="14" s="1"/>
  <c r="G2449" i="14"/>
  <c r="T2449" i="14" s="1"/>
  <c r="G2448" i="14"/>
  <c r="T2448" i="14" s="1"/>
  <c r="G2447" i="14"/>
  <c r="T2447" i="14" s="1"/>
  <c r="G2446" i="14"/>
  <c r="T2446" i="14" s="1"/>
  <c r="G2445" i="14"/>
  <c r="T2445" i="14" s="1"/>
  <c r="G2444" i="14"/>
  <c r="T2444" i="14" s="1"/>
  <c r="G2443" i="14"/>
  <c r="T2443" i="14" s="1"/>
  <c r="G2442" i="14"/>
  <c r="T2442" i="14" s="1"/>
  <c r="G2441" i="14"/>
  <c r="T2441" i="14" s="1"/>
  <c r="G2440" i="14"/>
  <c r="T2440" i="14" s="1"/>
  <c r="G2439" i="14"/>
  <c r="T2439" i="14" s="1"/>
  <c r="G2438" i="14"/>
  <c r="T2438" i="14" s="1"/>
  <c r="G2437" i="14"/>
  <c r="T2437" i="14" s="1"/>
  <c r="G2436" i="14"/>
  <c r="T2436" i="14" s="1"/>
  <c r="G2435" i="14"/>
  <c r="T2435" i="14" s="1"/>
  <c r="G2434" i="14"/>
  <c r="T2434" i="14" s="1"/>
  <c r="G2433" i="14"/>
  <c r="T2433" i="14" s="1"/>
  <c r="G2432" i="14"/>
  <c r="T2432" i="14" s="1"/>
  <c r="G2431" i="14"/>
  <c r="T2431" i="14" s="1"/>
  <c r="G2430" i="14"/>
  <c r="T2430" i="14" s="1"/>
  <c r="G2429" i="14"/>
  <c r="T2429" i="14" s="1"/>
  <c r="G2428" i="14"/>
  <c r="T2428" i="14" s="1"/>
  <c r="G2427" i="14"/>
  <c r="T2427" i="14" s="1"/>
  <c r="G2426" i="14"/>
  <c r="T2426" i="14" s="1"/>
  <c r="G2425" i="14"/>
  <c r="T2425" i="14" s="1"/>
  <c r="G2424" i="14"/>
  <c r="T2424" i="14" s="1"/>
  <c r="G2423" i="14"/>
  <c r="T2423" i="14" s="1"/>
  <c r="G2422" i="14"/>
  <c r="T2422" i="14" s="1"/>
  <c r="G2421" i="14"/>
  <c r="T2421" i="14" s="1"/>
  <c r="G2420" i="14"/>
  <c r="T2420" i="14" s="1"/>
  <c r="G2419" i="14"/>
  <c r="T2419" i="14" s="1"/>
  <c r="G2418" i="14"/>
  <c r="T2418" i="14" s="1"/>
  <c r="G2417" i="14"/>
  <c r="T2417" i="14" s="1"/>
  <c r="G2416" i="14"/>
  <c r="T2416" i="14" s="1"/>
  <c r="G2415" i="14"/>
  <c r="T2415" i="14" s="1"/>
  <c r="G2414" i="14"/>
  <c r="T2414" i="14" s="1"/>
  <c r="G2413" i="14"/>
  <c r="T2413" i="14" s="1"/>
  <c r="G2412" i="14"/>
  <c r="T2412" i="14" s="1"/>
  <c r="G2411" i="14"/>
  <c r="T2411" i="14" s="1"/>
  <c r="G2410" i="14"/>
  <c r="T2410" i="14" s="1"/>
  <c r="G2409" i="14"/>
  <c r="T2409" i="14" s="1"/>
  <c r="G2408" i="14"/>
  <c r="T2408" i="14" s="1"/>
  <c r="G2407" i="14"/>
  <c r="T2407" i="14" s="1"/>
  <c r="G2406" i="14"/>
  <c r="T2406" i="14" s="1"/>
  <c r="G2405" i="14"/>
  <c r="T2405" i="14" s="1"/>
  <c r="G2404" i="14"/>
  <c r="T2404" i="14" s="1"/>
  <c r="G2403" i="14"/>
  <c r="T2403" i="14" s="1"/>
  <c r="G2402" i="14"/>
  <c r="T2402" i="14" s="1"/>
  <c r="G2401" i="14"/>
  <c r="T2401" i="14" s="1"/>
  <c r="G2400" i="14"/>
  <c r="T2400" i="14" s="1"/>
  <c r="G2399" i="14"/>
  <c r="T2399" i="14" s="1"/>
  <c r="G2398" i="14"/>
  <c r="T2398" i="14" s="1"/>
  <c r="G2397" i="14"/>
  <c r="T2397" i="14" s="1"/>
  <c r="G2396" i="14"/>
  <c r="T2396" i="14" s="1"/>
  <c r="G2395" i="14"/>
  <c r="T2395" i="14" s="1"/>
  <c r="G2394" i="14"/>
  <c r="T2394" i="14" s="1"/>
  <c r="G2393" i="14"/>
  <c r="T2393" i="14" s="1"/>
  <c r="G2392" i="14"/>
  <c r="T2392" i="14" s="1"/>
  <c r="G2391" i="14"/>
  <c r="T2391" i="14" s="1"/>
  <c r="G2390" i="14"/>
  <c r="T2390" i="14" s="1"/>
  <c r="G2389" i="14"/>
  <c r="T2389" i="14" s="1"/>
  <c r="G2388" i="14"/>
  <c r="T2388" i="14" s="1"/>
  <c r="G2387" i="14"/>
  <c r="T2387" i="14" s="1"/>
  <c r="G2386" i="14"/>
  <c r="T2386" i="14" s="1"/>
  <c r="G2385" i="14"/>
  <c r="T2385" i="14" s="1"/>
  <c r="G2384" i="14"/>
  <c r="T2384" i="14" s="1"/>
  <c r="G2383" i="14"/>
  <c r="T2383" i="14" s="1"/>
  <c r="G2382" i="14"/>
  <c r="T2382" i="14" s="1"/>
  <c r="G2381" i="14"/>
  <c r="T2381" i="14" s="1"/>
  <c r="G2380" i="14"/>
  <c r="T2380" i="14" s="1"/>
  <c r="G2379" i="14"/>
  <c r="T2379" i="14" s="1"/>
  <c r="G2378" i="14"/>
  <c r="T2378" i="14" s="1"/>
  <c r="G2377" i="14"/>
  <c r="T2377" i="14" s="1"/>
  <c r="G2376" i="14"/>
  <c r="T2376" i="14" s="1"/>
  <c r="G2375" i="14"/>
  <c r="T2375" i="14" s="1"/>
  <c r="G2374" i="14"/>
  <c r="T2374" i="14" s="1"/>
  <c r="G2373" i="14"/>
  <c r="T2373" i="14" s="1"/>
  <c r="G2372" i="14"/>
  <c r="T2372" i="14" s="1"/>
  <c r="G2371" i="14"/>
  <c r="T2371" i="14" s="1"/>
  <c r="G2370" i="14"/>
  <c r="T2370" i="14" s="1"/>
  <c r="G2369" i="14"/>
  <c r="T2369" i="14" s="1"/>
  <c r="G2368" i="14"/>
  <c r="T2368" i="14" s="1"/>
  <c r="G2367" i="14"/>
  <c r="T2367" i="14" s="1"/>
  <c r="G2366" i="14"/>
  <c r="T2366" i="14" s="1"/>
  <c r="G2365" i="14"/>
  <c r="T2365" i="14" s="1"/>
  <c r="G2364" i="14"/>
  <c r="T2364" i="14" s="1"/>
  <c r="G2363" i="14"/>
  <c r="T2363" i="14" s="1"/>
  <c r="G2362" i="14"/>
  <c r="T2362" i="14" s="1"/>
  <c r="G2361" i="14"/>
  <c r="T2361" i="14" s="1"/>
  <c r="G2360" i="14"/>
  <c r="T2360" i="14" s="1"/>
  <c r="G2359" i="14"/>
  <c r="T2359" i="14" s="1"/>
  <c r="G2358" i="14"/>
  <c r="T2358" i="14" s="1"/>
  <c r="G2357" i="14"/>
  <c r="T2357" i="14" s="1"/>
  <c r="G2356" i="14"/>
  <c r="T2356" i="14" s="1"/>
  <c r="G2355" i="14"/>
  <c r="T2355" i="14" s="1"/>
  <c r="G2354" i="14"/>
  <c r="T2354" i="14" s="1"/>
  <c r="G2353" i="14"/>
  <c r="T2353" i="14" s="1"/>
  <c r="G2352" i="14"/>
  <c r="T2352" i="14" s="1"/>
  <c r="G2351" i="14"/>
  <c r="T2351" i="14" s="1"/>
  <c r="G2350" i="14"/>
  <c r="T2350" i="14" s="1"/>
  <c r="G2349" i="14"/>
  <c r="T2349" i="14" s="1"/>
  <c r="G2348" i="14"/>
  <c r="T2348" i="14" s="1"/>
  <c r="G2347" i="14"/>
  <c r="T2347" i="14" s="1"/>
  <c r="G2346" i="14"/>
  <c r="T2346" i="14" s="1"/>
  <c r="G2345" i="14"/>
  <c r="T2345" i="14" s="1"/>
  <c r="G2344" i="14"/>
  <c r="T2344" i="14" s="1"/>
  <c r="G2343" i="14"/>
  <c r="T2343" i="14" s="1"/>
  <c r="G2342" i="14"/>
  <c r="T2342" i="14" s="1"/>
  <c r="G2341" i="14"/>
  <c r="T2341" i="14" s="1"/>
  <c r="G2340" i="14"/>
  <c r="T2340" i="14" s="1"/>
  <c r="G2339" i="14"/>
  <c r="T2339" i="14" s="1"/>
  <c r="G2338" i="14"/>
  <c r="T2338" i="14" s="1"/>
  <c r="G2337" i="14"/>
  <c r="T2337" i="14" s="1"/>
  <c r="G2336" i="14"/>
  <c r="T2336" i="14" s="1"/>
  <c r="G2335" i="14"/>
  <c r="T2335" i="14" s="1"/>
  <c r="G2334" i="14"/>
  <c r="T2334" i="14" s="1"/>
  <c r="G2333" i="14"/>
  <c r="T2333" i="14" s="1"/>
  <c r="G2332" i="14"/>
  <c r="T2332" i="14" s="1"/>
  <c r="G2331" i="14"/>
  <c r="T2331" i="14" s="1"/>
  <c r="G2330" i="14"/>
  <c r="T2330" i="14" s="1"/>
  <c r="G2329" i="14"/>
  <c r="T2329" i="14" s="1"/>
  <c r="G2328" i="14"/>
  <c r="T2328" i="14" s="1"/>
  <c r="G2327" i="14"/>
  <c r="T2327" i="14" s="1"/>
  <c r="G2326" i="14"/>
  <c r="T2326" i="14" s="1"/>
  <c r="G2325" i="14"/>
  <c r="T2325" i="14" s="1"/>
  <c r="G2324" i="14"/>
  <c r="T2324" i="14" s="1"/>
  <c r="G2323" i="14"/>
  <c r="T2323" i="14" s="1"/>
  <c r="G2322" i="14"/>
  <c r="T2322" i="14" s="1"/>
  <c r="G2321" i="14"/>
  <c r="T2321" i="14" s="1"/>
  <c r="G2320" i="14"/>
  <c r="T2320" i="14" s="1"/>
  <c r="G2319" i="14"/>
  <c r="T2319" i="14" s="1"/>
  <c r="G2318" i="14"/>
  <c r="T2318" i="14" s="1"/>
  <c r="G2317" i="14"/>
  <c r="T2317" i="14" s="1"/>
  <c r="G2316" i="14"/>
  <c r="T2316" i="14" s="1"/>
  <c r="G2315" i="14"/>
  <c r="T2315" i="14" s="1"/>
  <c r="G2314" i="14"/>
  <c r="T2314" i="14" s="1"/>
  <c r="G2313" i="14"/>
  <c r="T2313" i="14" s="1"/>
  <c r="G2312" i="14"/>
  <c r="T2312" i="14" s="1"/>
  <c r="G2311" i="14"/>
  <c r="T2311" i="14" s="1"/>
  <c r="G2310" i="14"/>
  <c r="T2310" i="14" s="1"/>
  <c r="G2309" i="14"/>
  <c r="T2309" i="14" s="1"/>
  <c r="G2308" i="14"/>
  <c r="T2308" i="14" s="1"/>
  <c r="G2307" i="14"/>
  <c r="T2307" i="14" s="1"/>
  <c r="G2306" i="14"/>
  <c r="T2306" i="14" s="1"/>
  <c r="G2305" i="14"/>
  <c r="T2305" i="14" s="1"/>
  <c r="G2304" i="14"/>
  <c r="T2304" i="14" s="1"/>
  <c r="G2303" i="14"/>
  <c r="T2303" i="14" s="1"/>
  <c r="G2302" i="14"/>
  <c r="T2302" i="14" s="1"/>
  <c r="G2301" i="14"/>
  <c r="T2301" i="14" s="1"/>
  <c r="G2300" i="14"/>
  <c r="T2300" i="14" s="1"/>
  <c r="G2299" i="14"/>
  <c r="T2299" i="14" s="1"/>
  <c r="G2298" i="14"/>
  <c r="T2298" i="14" s="1"/>
  <c r="G2297" i="14"/>
  <c r="T2297" i="14" s="1"/>
  <c r="G2296" i="14"/>
  <c r="T2296" i="14" s="1"/>
  <c r="G2295" i="14"/>
  <c r="T2295" i="14" s="1"/>
  <c r="G2294" i="14"/>
  <c r="T2294" i="14" s="1"/>
  <c r="G2293" i="14"/>
  <c r="T2293" i="14" s="1"/>
  <c r="G2292" i="14"/>
  <c r="T2292" i="14" s="1"/>
  <c r="G2291" i="14"/>
  <c r="T2291" i="14" s="1"/>
  <c r="G2290" i="14"/>
  <c r="T2290" i="14" s="1"/>
  <c r="G2289" i="14"/>
  <c r="T2289" i="14" s="1"/>
  <c r="G2288" i="14"/>
  <c r="T2288" i="14" s="1"/>
  <c r="G2287" i="14"/>
  <c r="T2287" i="14" s="1"/>
  <c r="G2286" i="14"/>
  <c r="T2286" i="14" s="1"/>
  <c r="G2285" i="14"/>
  <c r="T2285" i="14" s="1"/>
  <c r="G2284" i="14"/>
  <c r="T2284" i="14" s="1"/>
  <c r="G2283" i="14"/>
  <c r="T2283" i="14" s="1"/>
  <c r="G2282" i="14"/>
  <c r="T2282" i="14" s="1"/>
  <c r="G2281" i="14"/>
  <c r="T2281" i="14" s="1"/>
  <c r="G2280" i="14"/>
  <c r="T2280" i="14" s="1"/>
  <c r="G2279" i="14"/>
  <c r="T2279" i="14" s="1"/>
  <c r="G2278" i="14"/>
  <c r="T2278" i="14" s="1"/>
  <c r="G2277" i="14"/>
  <c r="T2277" i="14" s="1"/>
  <c r="G2276" i="14"/>
  <c r="T2276" i="14" s="1"/>
  <c r="G2275" i="14"/>
  <c r="T2275" i="14" s="1"/>
  <c r="G2274" i="14"/>
  <c r="T2274" i="14" s="1"/>
  <c r="G2273" i="14"/>
  <c r="T2273" i="14" s="1"/>
  <c r="G2272" i="14"/>
  <c r="T2272" i="14" s="1"/>
  <c r="G2271" i="14"/>
  <c r="T2271" i="14" s="1"/>
  <c r="G2270" i="14"/>
  <c r="T2270" i="14" s="1"/>
  <c r="G2269" i="14"/>
  <c r="T2269" i="14" s="1"/>
  <c r="G2268" i="14"/>
  <c r="T2268" i="14" s="1"/>
  <c r="G2267" i="14"/>
  <c r="T2267" i="14" s="1"/>
  <c r="G2266" i="14"/>
  <c r="T2266" i="14" s="1"/>
  <c r="G2265" i="14"/>
  <c r="T2265" i="14" s="1"/>
  <c r="G2264" i="14"/>
  <c r="T2264" i="14" s="1"/>
  <c r="G2263" i="14"/>
  <c r="T2263" i="14" s="1"/>
  <c r="G2262" i="14"/>
  <c r="T2262" i="14" s="1"/>
  <c r="G2261" i="14"/>
  <c r="T2261" i="14" s="1"/>
  <c r="G2260" i="14"/>
  <c r="T2260" i="14" s="1"/>
  <c r="G2259" i="14"/>
  <c r="T2259" i="14" s="1"/>
  <c r="G2258" i="14"/>
  <c r="T2258" i="14" s="1"/>
  <c r="G2257" i="14"/>
  <c r="T2257" i="14" s="1"/>
  <c r="G2256" i="14"/>
  <c r="T2256" i="14" s="1"/>
  <c r="G2255" i="14"/>
  <c r="T2255" i="14" s="1"/>
  <c r="G2254" i="14"/>
  <c r="T2254" i="14" s="1"/>
  <c r="G2253" i="14"/>
  <c r="T2253" i="14" s="1"/>
  <c r="G2252" i="14"/>
  <c r="T2252" i="14" s="1"/>
  <c r="G2251" i="14"/>
  <c r="T2251" i="14" s="1"/>
  <c r="G2250" i="14"/>
  <c r="T2250" i="14" s="1"/>
  <c r="G2249" i="14"/>
  <c r="T2249" i="14" s="1"/>
  <c r="G2248" i="14"/>
  <c r="T2248" i="14" s="1"/>
  <c r="G2247" i="14"/>
  <c r="T2247" i="14" s="1"/>
  <c r="G2246" i="14"/>
  <c r="T2246" i="14" s="1"/>
  <c r="G2245" i="14"/>
  <c r="T2245" i="14" s="1"/>
  <c r="G2244" i="14"/>
  <c r="T2244" i="14" s="1"/>
  <c r="G2243" i="14"/>
  <c r="T2243" i="14" s="1"/>
  <c r="G2242" i="14"/>
  <c r="T2242" i="14" s="1"/>
  <c r="G2241" i="14"/>
  <c r="T2241" i="14" s="1"/>
  <c r="G2240" i="14"/>
  <c r="T2240" i="14" s="1"/>
  <c r="G2239" i="14"/>
  <c r="T2239" i="14" s="1"/>
  <c r="G2238" i="14"/>
  <c r="T2238" i="14" s="1"/>
  <c r="G2237" i="14"/>
  <c r="T2237" i="14" s="1"/>
  <c r="G2236" i="14"/>
  <c r="T2236" i="14" s="1"/>
  <c r="G2235" i="14"/>
  <c r="T2235" i="14" s="1"/>
  <c r="G2234" i="14"/>
  <c r="T2234" i="14" s="1"/>
  <c r="G2233" i="14"/>
  <c r="T2233" i="14" s="1"/>
  <c r="G2232" i="14"/>
  <c r="T2232" i="14" s="1"/>
  <c r="G2231" i="14"/>
  <c r="T2231" i="14" s="1"/>
  <c r="G2230" i="14"/>
  <c r="T2230" i="14" s="1"/>
  <c r="G2229" i="14"/>
  <c r="T2229" i="14" s="1"/>
  <c r="G2228" i="14"/>
  <c r="T2228" i="14" s="1"/>
  <c r="G2227" i="14"/>
  <c r="T2227" i="14" s="1"/>
  <c r="G2226" i="14"/>
  <c r="T2226" i="14" s="1"/>
  <c r="G2225" i="14"/>
  <c r="T2225" i="14" s="1"/>
  <c r="G2224" i="14"/>
  <c r="T2224" i="14" s="1"/>
  <c r="G2223" i="14"/>
  <c r="T2223" i="14" s="1"/>
  <c r="G2222" i="14"/>
  <c r="T2222" i="14" s="1"/>
  <c r="G2221" i="14"/>
  <c r="T2221" i="14" s="1"/>
  <c r="G2220" i="14"/>
  <c r="T2220" i="14" s="1"/>
  <c r="G2219" i="14"/>
  <c r="T2219" i="14" s="1"/>
  <c r="G2218" i="14"/>
  <c r="T2218" i="14" s="1"/>
  <c r="G2217" i="14"/>
  <c r="T2217" i="14" s="1"/>
  <c r="G2216" i="14"/>
  <c r="T2216" i="14" s="1"/>
  <c r="G2215" i="14"/>
  <c r="T2215" i="14" s="1"/>
  <c r="G2214" i="14"/>
  <c r="T2214" i="14" s="1"/>
  <c r="G2213" i="14"/>
  <c r="T2213" i="14" s="1"/>
  <c r="G2212" i="14"/>
  <c r="T2212" i="14" s="1"/>
  <c r="G2211" i="14"/>
  <c r="T2211" i="14" s="1"/>
  <c r="G2210" i="14"/>
  <c r="T2210" i="14" s="1"/>
  <c r="G2209" i="14"/>
  <c r="T2209" i="14" s="1"/>
  <c r="G2208" i="14"/>
  <c r="T2208" i="14" s="1"/>
  <c r="G2207" i="14"/>
  <c r="T2207" i="14" s="1"/>
  <c r="G2206" i="14"/>
  <c r="T2206" i="14" s="1"/>
  <c r="G2205" i="14"/>
  <c r="T2205" i="14" s="1"/>
  <c r="G2204" i="14"/>
  <c r="T2204" i="14" s="1"/>
  <c r="G2203" i="14"/>
  <c r="T2203" i="14" s="1"/>
  <c r="G2202" i="14"/>
  <c r="T2202" i="14" s="1"/>
  <c r="G2201" i="14"/>
  <c r="T2201" i="14" s="1"/>
  <c r="G2200" i="14"/>
  <c r="T2200" i="14" s="1"/>
  <c r="G2199" i="14"/>
  <c r="T2199" i="14" s="1"/>
  <c r="G2198" i="14"/>
  <c r="T2198" i="14" s="1"/>
  <c r="G2197" i="14"/>
  <c r="T2197" i="14" s="1"/>
  <c r="G2196" i="14"/>
  <c r="T2196" i="14" s="1"/>
  <c r="G2195" i="14"/>
  <c r="T2195" i="14" s="1"/>
  <c r="G2194" i="14"/>
  <c r="T2194" i="14" s="1"/>
  <c r="G2193" i="14"/>
  <c r="T2193" i="14" s="1"/>
  <c r="G2192" i="14"/>
  <c r="T2192" i="14" s="1"/>
  <c r="G2191" i="14"/>
  <c r="T2191" i="14" s="1"/>
  <c r="G2190" i="14"/>
  <c r="T2190" i="14" s="1"/>
  <c r="G2189" i="14"/>
  <c r="T2189" i="14" s="1"/>
  <c r="G2188" i="14"/>
  <c r="T2188" i="14" s="1"/>
  <c r="G2187" i="14"/>
  <c r="T2187" i="14" s="1"/>
  <c r="G2186" i="14"/>
  <c r="T2186" i="14" s="1"/>
  <c r="G2185" i="14"/>
  <c r="T2185" i="14" s="1"/>
  <c r="G2184" i="14"/>
  <c r="T2184" i="14" s="1"/>
  <c r="G2183" i="14"/>
  <c r="T2183" i="14" s="1"/>
  <c r="G2182" i="14"/>
  <c r="T2182" i="14" s="1"/>
  <c r="G2181" i="14"/>
  <c r="T2181" i="14" s="1"/>
  <c r="G2180" i="14"/>
  <c r="T2180" i="14" s="1"/>
  <c r="G2179" i="14"/>
  <c r="T2179" i="14" s="1"/>
  <c r="G2178" i="14"/>
  <c r="T2178" i="14" s="1"/>
  <c r="G2177" i="14"/>
  <c r="T2177" i="14" s="1"/>
  <c r="G2176" i="14"/>
  <c r="T2176" i="14" s="1"/>
  <c r="G2175" i="14"/>
  <c r="T2175" i="14" s="1"/>
  <c r="G2174" i="14"/>
  <c r="T2174" i="14" s="1"/>
  <c r="G2173" i="14"/>
  <c r="T2173" i="14" s="1"/>
  <c r="G2172" i="14"/>
  <c r="T2172" i="14" s="1"/>
  <c r="G2171" i="14"/>
  <c r="T2171" i="14" s="1"/>
  <c r="G2170" i="14"/>
  <c r="T2170" i="14" s="1"/>
  <c r="G2169" i="14"/>
  <c r="T2169" i="14" s="1"/>
  <c r="G2168" i="14"/>
  <c r="T2168" i="14" s="1"/>
  <c r="G2167" i="14"/>
  <c r="T2167" i="14" s="1"/>
  <c r="G2166" i="14"/>
  <c r="T2166" i="14" s="1"/>
  <c r="G2165" i="14"/>
  <c r="T2165" i="14" s="1"/>
  <c r="G2164" i="14"/>
  <c r="T2164" i="14" s="1"/>
  <c r="G2163" i="14"/>
  <c r="T2163" i="14" s="1"/>
  <c r="G2162" i="14"/>
  <c r="T2162" i="14" s="1"/>
  <c r="G2161" i="14"/>
  <c r="T2161" i="14" s="1"/>
  <c r="G2160" i="14"/>
  <c r="T2160" i="14" s="1"/>
  <c r="G2159" i="14"/>
  <c r="T2159" i="14" s="1"/>
  <c r="G2158" i="14"/>
  <c r="T2158" i="14" s="1"/>
  <c r="G2157" i="14"/>
  <c r="T2157" i="14" s="1"/>
  <c r="G2156" i="14"/>
  <c r="T2156" i="14" s="1"/>
  <c r="G2155" i="14"/>
  <c r="T2155" i="14" s="1"/>
  <c r="G2154" i="14"/>
  <c r="T2154" i="14" s="1"/>
  <c r="G2153" i="14"/>
  <c r="T2153" i="14" s="1"/>
  <c r="G2152" i="14"/>
  <c r="T2152" i="14" s="1"/>
  <c r="G2151" i="14"/>
  <c r="T2151" i="14" s="1"/>
  <c r="G2150" i="14"/>
  <c r="T2150" i="14" s="1"/>
  <c r="G2149" i="14"/>
  <c r="T2149" i="14" s="1"/>
  <c r="G2148" i="14"/>
  <c r="T2148" i="14" s="1"/>
  <c r="G2147" i="14"/>
  <c r="T2147" i="14" s="1"/>
  <c r="G2146" i="14"/>
  <c r="T2146" i="14" s="1"/>
  <c r="G2145" i="14"/>
  <c r="T2145" i="14" s="1"/>
  <c r="G2144" i="14"/>
  <c r="T2144" i="14" s="1"/>
  <c r="G2143" i="14"/>
  <c r="T2143" i="14" s="1"/>
  <c r="G2142" i="14"/>
  <c r="T2142" i="14" s="1"/>
  <c r="G2141" i="14"/>
  <c r="T2141" i="14" s="1"/>
  <c r="G2140" i="14"/>
  <c r="T2140" i="14" s="1"/>
  <c r="G2139" i="14"/>
  <c r="T2139" i="14" s="1"/>
  <c r="G2138" i="14"/>
  <c r="T2138" i="14" s="1"/>
  <c r="G2137" i="14"/>
  <c r="T2137" i="14" s="1"/>
  <c r="G2136" i="14"/>
  <c r="T2136" i="14" s="1"/>
  <c r="G2135" i="14"/>
  <c r="T2135" i="14" s="1"/>
  <c r="G2134" i="14"/>
  <c r="T2134" i="14" s="1"/>
  <c r="G2133" i="14"/>
  <c r="T2133" i="14" s="1"/>
  <c r="G2132" i="14"/>
  <c r="T2132" i="14" s="1"/>
  <c r="G2131" i="14"/>
  <c r="T2131" i="14" s="1"/>
  <c r="G2130" i="14"/>
  <c r="T2130" i="14" s="1"/>
  <c r="G2129" i="14"/>
  <c r="T2129" i="14" s="1"/>
  <c r="G2128" i="14"/>
  <c r="T2128" i="14" s="1"/>
  <c r="G2127" i="14"/>
  <c r="T2127" i="14" s="1"/>
  <c r="G2126" i="14"/>
  <c r="T2126" i="14" s="1"/>
  <c r="G2125" i="14"/>
  <c r="T2125" i="14" s="1"/>
  <c r="G2124" i="14"/>
  <c r="T2124" i="14" s="1"/>
  <c r="G2123" i="14"/>
  <c r="T2123" i="14" s="1"/>
  <c r="G2122" i="14"/>
  <c r="T2122" i="14" s="1"/>
  <c r="G2121" i="14"/>
  <c r="T2121" i="14" s="1"/>
  <c r="G2120" i="14"/>
  <c r="T2120" i="14" s="1"/>
  <c r="G2119" i="14"/>
  <c r="T2119" i="14" s="1"/>
  <c r="G2118" i="14"/>
  <c r="T2118" i="14" s="1"/>
  <c r="G2117" i="14"/>
  <c r="T2117" i="14" s="1"/>
  <c r="G2116" i="14"/>
  <c r="T2116" i="14" s="1"/>
  <c r="G2115" i="14"/>
  <c r="T2115" i="14" s="1"/>
  <c r="G2114" i="14"/>
  <c r="T2114" i="14" s="1"/>
  <c r="G2113" i="14"/>
  <c r="T2113" i="14" s="1"/>
  <c r="G2112" i="14"/>
  <c r="T2112" i="14" s="1"/>
  <c r="G2111" i="14"/>
  <c r="T2111" i="14" s="1"/>
  <c r="G2110" i="14"/>
  <c r="T2110" i="14" s="1"/>
  <c r="G2109" i="14"/>
  <c r="T2109" i="14" s="1"/>
  <c r="G2108" i="14"/>
  <c r="T2108" i="14" s="1"/>
  <c r="G2107" i="14"/>
  <c r="T2107" i="14" s="1"/>
  <c r="G2106" i="14"/>
  <c r="T2106" i="14" s="1"/>
  <c r="G2105" i="14"/>
  <c r="T2105" i="14" s="1"/>
  <c r="G2104" i="14"/>
  <c r="T2104" i="14" s="1"/>
  <c r="G2103" i="14"/>
  <c r="T2103" i="14" s="1"/>
  <c r="G2102" i="14"/>
  <c r="T2102" i="14" s="1"/>
  <c r="G2101" i="14"/>
  <c r="T2101" i="14" s="1"/>
  <c r="G2100" i="14"/>
  <c r="T2100" i="14" s="1"/>
  <c r="G2099" i="14"/>
  <c r="T2099" i="14" s="1"/>
  <c r="G2098" i="14"/>
  <c r="T2098" i="14" s="1"/>
  <c r="G2097" i="14"/>
  <c r="T2097" i="14" s="1"/>
  <c r="G2096" i="14"/>
  <c r="T2096" i="14" s="1"/>
  <c r="G2095" i="14"/>
  <c r="T2095" i="14" s="1"/>
  <c r="G2094" i="14"/>
  <c r="T2094" i="14" s="1"/>
  <c r="G2093" i="14"/>
  <c r="T2093" i="14" s="1"/>
  <c r="G2092" i="14"/>
  <c r="T2092" i="14" s="1"/>
  <c r="G2091" i="14"/>
  <c r="T2091" i="14" s="1"/>
  <c r="G2090" i="14"/>
  <c r="T2090" i="14" s="1"/>
  <c r="G2089" i="14"/>
  <c r="T2089" i="14" s="1"/>
  <c r="G2088" i="14"/>
  <c r="T2088" i="14" s="1"/>
  <c r="G2087" i="14"/>
  <c r="T2087" i="14" s="1"/>
  <c r="G2086" i="14"/>
  <c r="T2086" i="14" s="1"/>
  <c r="G2085" i="14"/>
  <c r="T2085" i="14" s="1"/>
  <c r="G2084" i="14"/>
  <c r="T2084" i="14" s="1"/>
  <c r="G2083" i="14"/>
  <c r="T2083" i="14" s="1"/>
  <c r="G2082" i="14"/>
  <c r="T2082" i="14" s="1"/>
  <c r="G2081" i="14"/>
  <c r="T2081" i="14" s="1"/>
  <c r="G2080" i="14"/>
  <c r="T2080" i="14" s="1"/>
  <c r="G2079" i="14"/>
  <c r="T2079" i="14" s="1"/>
  <c r="G2078" i="14"/>
  <c r="T2078" i="14" s="1"/>
  <c r="G2077" i="14"/>
  <c r="T2077" i="14" s="1"/>
  <c r="G2076" i="14"/>
  <c r="T2076" i="14" s="1"/>
  <c r="G2075" i="14"/>
  <c r="T2075" i="14" s="1"/>
  <c r="G2074" i="14"/>
  <c r="T2074" i="14" s="1"/>
  <c r="G2073" i="14"/>
  <c r="T2073" i="14" s="1"/>
  <c r="G2072" i="14"/>
  <c r="T2072" i="14" s="1"/>
  <c r="G2071" i="14"/>
  <c r="T2071" i="14" s="1"/>
  <c r="G2070" i="14"/>
  <c r="T2070" i="14" s="1"/>
  <c r="G2069" i="14"/>
  <c r="T2069" i="14" s="1"/>
  <c r="G2068" i="14"/>
  <c r="T2068" i="14" s="1"/>
  <c r="G2067" i="14"/>
  <c r="T2067" i="14" s="1"/>
  <c r="G2066" i="14"/>
  <c r="T2066" i="14" s="1"/>
  <c r="G2065" i="14"/>
  <c r="T2065" i="14" s="1"/>
  <c r="G2064" i="14"/>
  <c r="T2064" i="14" s="1"/>
  <c r="G2063" i="14"/>
  <c r="T2063" i="14" s="1"/>
  <c r="G2062" i="14"/>
  <c r="T2062" i="14" s="1"/>
  <c r="G2061" i="14"/>
  <c r="T2061" i="14" s="1"/>
  <c r="G2060" i="14"/>
  <c r="T2060" i="14" s="1"/>
  <c r="G2059" i="14"/>
  <c r="T2059" i="14" s="1"/>
  <c r="G2058" i="14"/>
  <c r="T2058" i="14" s="1"/>
  <c r="G2057" i="14"/>
  <c r="T2057" i="14" s="1"/>
  <c r="G2056" i="14"/>
  <c r="T2056" i="14" s="1"/>
  <c r="G2055" i="14"/>
  <c r="T2055" i="14" s="1"/>
  <c r="G2054" i="14"/>
  <c r="T2054" i="14" s="1"/>
  <c r="G2053" i="14"/>
  <c r="T2053" i="14" s="1"/>
  <c r="G2052" i="14"/>
  <c r="T2052" i="14" s="1"/>
  <c r="G2051" i="14"/>
  <c r="T2051" i="14" s="1"/>
  <c r="G2050" i="14"/>
  <c r="T2050" i="14" s="1"/>
  <c r="G2049" i="14"/>
  <c r="T2049" i="14" s="1"/>
  <c r="G2048" i="14"/>
  <c r="T2048" i="14" s="1"/>
  <c r="G2047" i="14"/>
  <c r="T2047" i="14" s="1"/>
  <c r="G2046" i="14"/>
  <c r="T2046" i="14" s="1"/>
  <c r="G2045" i="14"/>
  <c r="T2045" i="14" s="1"/>
  <c r="G2044" i="14"/>
  <c r="T2044" i="14" s="1"/>
  <c r="G2043" i="14"/>
  <c r="T2043" i="14" s="1"/>
  <c r="G2042" i="14"/>
  <c r="T2042" i="14" s="1"/>
  <c r="G2041" i="14"/>
  <c r="T2041" i="14" s="1"/>
  <c r="G2040" i="14"/>
  <c r="T2040" i="14" s="1"/>
  <c r="G2039" i="14"/>
  <c r="T2039" i="14" s="1"/>
  <c r="G2038" i="14"/>
  <c r="T2038" i="14" s="1"/>
  <c r="G2037" i="14"/>
  <c r="T2037" i="14" s="1"/>
  <c r="G2036" i="14"/>
  <c r="T2036" i="14" s="1"/>
  <c r="G2035" i="14"/>
  <c r="T2035" i="14" s="1"/>
  <c r="G2034" i="14"/>
  <c r="T2034" i="14" s="1"/>
  <c r="G2033" i="14"/>
  <c r="T2033" i="14" s="1"/>
  <c r="G2032" i="14"/>
  <c r="T2032" i="14" s="1"/>
  <c r="G2031" i="14"/>
  <c r="T2031" i="14" s="1"/>
  <c r="G2030" i="14"/>
  <c r="T2030" i="14" s="1"/>
  <c r="G2029" i="14"/>
  <c r="T2029" i="14" s="1"/>
  <c r="G2028" i="14"/>
  <c r="T2028" i="14" s="1"/>
  <c r="G2027" i="14"/>
  <c r="T2027" i="14" s="1"/>
  <c r="G2026" i="14"/>
  <c r="T2026" i="14" s="1"/>
  <c r="G2025" i="14"/>
  <c r="T2025" i="14" s="1"/>
  <c r="G2024" i="14"/>
  <c r="T2024" i="14" s="1"/>
  <c r="G2023" i="14"/>
  <c r="T2023" i="14" s="1"/>
  <c r="G2022" i="14"/>
  <c r="T2022" i="14" s="1"/>
  <c r="G2021" i="14"/>
  <c r="T2021" i="14" s="1"/>
  <c r="G2020" i="14"/>
  <c r="T2020" i="14" s="1"/>
  <c r="G2019" i="14"/>
  <c r="T2019" i="14" s="1"/>
  <c r="G2018" i="14"/>
  <c r="T2018" i="14" s="1"/>
  <c r="G2017" i="14"/>
  <c r="T2017" i="14" s="1"/>
  <c r="G2016" i="14"/>
  <c r="T2016" i="14" s="1"/>
  <c r="G2015" i="14"/>
  <c r="T2015" i="14" s="1"/>
  <c r="G2014" i="14"/>
  <c r="T2014" i="14" s="1"/>
  <c r="G2013" i="14"/>
  <c r="T2013" i="14" s="1"/>
  <c r="G2012" i="14"/>
  <c r="T2012" i="14" s="1"/>
  <c r="G2011" i="14"/>
  <c r="T2011" i="14" s="1"/>
  <c r="G2010" i="14"/>
  <c r="T2010" i="14" s="1"/>
  <c r="G2009" i="14"/>
  <c r="T2009" i="14" s="1"/>
  <c r="G2008" i="14"/>
  <c r="T2008" i="14" s="1"/>
  <c r="G2007" i="14"/>
  <c r="T2007" i="14" s="1"/>
  <c r="G2006" i="14"/>
  <c r="T2006" i="14" s="1"/>
  <c r="G2005" i="14"/>
  <c r="T2005" i="14" s="1"/>
  <c r="G2004" i="14"/>
  <c r="T2004" i="14" s="1"/>
  <c r="G2003" i="14"/>
  <c r="T2003" i="14" s="1"/>
  <c r="G2002" i="14"/>
  <c r="T2002" i="14" s="1"/>
  <c r="G2001" i="14"/>
  <c r="T2001" i="14" s="1"/>
  <c r="G2000" i="14"/>
  <c r="T2000" i="14" s="1"/>
  <c r="G1999" i="14"/>
  <c r="T1999" i="14" s="1"/>
  <c r="G1998" i="14"/>
  <c r="T1998" i="14" s="1"/>
  <c r="G1997" i="14"/>
  <c r="T1997" i="14" s="1"/>
  <c r="G1996" i="14"/>
  <c r="T1996" i="14" s="1"/>
  <c r="G1995" i="14"/>
  <c r="T1995" i="14" s="1"/>
  <c r="G1994" i="14"/>
  <c r="T1994" i="14" s="1"/>
  <c r="G1993" i="14"/>
  <c r="T1993" i="14" s="1"/>
  <c r="G1992" i="14"/>
  <c r="T1992" i="14" s="1"/>
  <c r="G1991" i="14"/>
  <c r="T1991" i="14" s="1"/>
  <c r="G1990" i="14"/>
  <c r="T1990" i="14" s="1"/>
  <c r="G1989" i="14"/>
  <c r="T1989" i="14" s="1"/>
  <c r="G1988" i="14"/>
  <c r="T1988" i="14" s="1"/>
  <c r="G1987" i="14"/>
  <c r="T1987" i="14" s="1"/>
  <c r="G1986" i="14"/>
  <c r="T1986" i="14" s="1"/>
  <c r="G1985" i="14"/>
  <c r="T1985" i="14" s="1"/>
  <c r="G1984" i="14"/>
  <c r="T1984" i="14" s="1"/>
  <c r="G1983" i="14"/>
  <c r="T1983" i="14" s="1"/>
  <c r="G1982" i="14"/>
  <c r="T1982" i="14" s="1"/>
  <c r="G1981" i="14"/>
  <c r="T1981" i="14" s="1"/>
  <c r="G1980" i="14"/>
  <c r="T1980" i="14" s="1"/>
  <c r="G1979" i="14"/>
  <c r="T1979" i="14" s="1"/>
  <c r="G1978" i="14"/>
  <c r="T1978" i="14" s="1"/>
  <c r="G1977" i="14"/>
  <c r="T1977" i="14" s="1"/>
  <c r="G1976" i="14"/>
  <c r="T1976" i="14" s="1"/>
  <c r="G1975" i="14"/>
  <c r="T1975" i="14" s="1"/>
  <c r="G1974" i="14"/>
  <c r="T1974" i="14" s="1"/>
  <c r="G1973" i="14"/>
  <c r="T1973" i="14" s="1"/>
  <c r="G1972" i="14"/>
  <c r="T1972" i="14" s="1"/>
  <c r="G1971" i="14"/>
  <c r="T1971" i="14" s="1"/>
  <c r="G1970" i="14"/>
  <c r="T1970" i="14" s="1"/>
  <c r="G1969" i="14"/>
  <c r="T1969" i="14" s="1"/>
  <c r="G1968" i="14"/>
  <c r="T1968" i="14" s="1"/>
  <c r="G1967" i="14"/>
  <c r="T1967" i="14" s="1"/>
  <c r="G1966" i="14"/>
  <c r="T1966" i="14" s="1"/>
  <c r="G1965" i="14"/>
  <c r="T1965" i="14" s="1"/>
  <c r="G1964" i="14"/>
  <c r="T1964" i="14" s="1"/>
  <c r="G1963" i="14"/>
  <c r="T1963" i="14" s="1"/>
  <c r="G1962" i="14"/>
  <c r="T1962" i="14" s="1"/>
  <c r="G1961" i="14"/>
  <c r="T1961" i="14" s="1"/>
  <c r="G1960" i="14"/>
  <c r="T1960" i="14" s="1"/>
  <c r="G1959" i="14"/>
  <c r="T1959" i="14" s="1"/>
  <c r="G1958" i="14"/>
  <c r="T1958" i="14" s="1"/>
  <c r="G1957" i="14"/>
  <c r="T1957" i="14" s="1"/>
  <c r="G1956" i="14"/>
  <c r="T1956" i="14" s="1"/>
  <c r="G1955" i="14"/>
  <c r="T1955" i="14" s="1"/>
  <c r="G1954" i="14"/>
  <c r="T1954" i="14" s="1"/>
  <c r="G1953" i="14"/>
  <c r="T1953" i="14" s="1"/>
  <c r="G1952" i="14"/>
  <c r="T1952" i="14" s="1"/>
  <c r="G1951" i="14"/>
  <c r="T1951" i="14" s="1"/>
  <c r="G1950" i="14"/>
  <c r="T1950" i="14" s="1"/>
  <c r="G1949" i="14"/>
  <c r="T1949" i="14" s="1"/>
  <c r="G1948" i="14"/>
  <c r="T1948" i="14" s="1"/>
  <c r="G1947" i="14"/>
  <c r="T1947" i="14" s="1"/>
  <c r="G1946" i="14"/>
  <c r="T1946" i="14" s="1"/>
  <c r="G1945" i="14"/>
  <c r="T1945" i="14" s="1"/>
  <c r="G1944" i="14"/>
  <c r="T1944" i="14" s="1"/>
  <c r="G1943" i="14"/>
  <c r="T1943" i="14" s="1"/>
  <c r="G1942" i="14"/>
  <c r="T1942" i="14" s="1"/>
  <c r="G1941" i="14"/>
  <c r="T1941" i="14" s="1"/>
  <c r="G1940" i="14"/>
  <c r="T1940" i="14" s="1"/>
  <c r="G1939" i="14"/>
  <c r="T1939" i="14" s="1"/>
  <c r="G1938" i="14"/>
  <c r="T1938" i="14" s="1"/>
  <c r="G1937" i="14"/>
  <c r="T1937" i="14" s="1"/>
  <c r="G1936" i="14"/>
  <c r="T1936" i="14" s="1"/>
  <c r="G1935" i="14"/>
  <c r="T1935" i="14" s="1"/>
  <c r="G1934" i="14"/>
  <c r="T1934" i="14" s="1"/>
  <c r="G1933" i="14"/>
  <c r="T1933" i="14" s="1"/>
  <c r="G1932" i="14"/>
  <c r="T1932" i="14" s="1"/>
  <c r="G1931" i="14"/>
  <c r="T1931" i="14" s="1"/>
  <c r="G1930" i="14"/>
  <c r="T1930" i="14" s="1"/>
  <c r="G1929" i="14"/>
  <c r="T1929" i="14" s="1"/>
  <c r="G1928" i="14"/>
  <c r="T1928" i="14" s="1"/>
  <c r="G1927" i="14"/>
  <c r="T1927" i="14" s="1"/>
  <c r="G1926" i="14"/>
  <c r="T1926" i="14" s="1"/>
  <c r="G1925" i="14"/>
  <c r="T1925" i="14" s="1"/>
  <c r="G1924" i="14"/>
  <c r="T1924" i="14" s="1"/>
  <c r="G1923" i="14"/>
  <c r="T1923" i="14" s="1"/>
  <c r="G1922" i="14"/>
  <c r="T1922" i="14" s="1"/>
  <c r="G1921" i="14"/>
  <c r="T1921" i="14" s="1"/>
  <c r="G1920" i="14"/>
  <c r="T1920" i="14" s="1"/>
  <c r="G1919" i="14"/>
  <c r="T1919" i="14" s="1"/>
  <c r="G1918" i="14"/>
  <c r="T1918" i="14" s="1"/>
  <c r="G1917" i="14"/>
  <c r="T1917" i="14" s="1"/>
  <c r="G1916" i="14"/>
  <c r="T1916" i="14" s="1"/>
  <c r="G1915" i="14"/>
  <c r="T1915" i="14" s="1"/>
  <c r="G1914" i="14"/>
  <c r="T1914" i="14" s="1"/>
  <c r="G1913" i="14"/>
  <c r="T1913" i="14" s="1"/>
  <c r="G1912" i="14"/>
  <c r="T1912" i="14" s="1"/>
  <c r="G1911" i="14"/>
  <c r="T1911" i="14" s="1"/>
  <c r="G1910" i="14"/>
  <c r="T1910" i="14" s="1"/>
  <c r="G1909" i="14"/>
  <c r="T1909" i="14" s="1"/>
  <c r="G1908" i="14"/>
  <c r="T1908" i="14" s="1"/>
  <c r="G1907" i="14"/>
  <c r="T1907" i="14" s="1"/>
  <c r="G1906" i="14"/>
  <c r="T1906" i="14" s="1"/>
  <c r="G1905" i="14"/>
  <c r="T1905" i="14" s="1"/>
  <c r="G1904" i="14"/>
  <c r="T1904" i="14" s="1"/>
  <c r="G1903" i="14"/>
  <c r="T1903" i="14" s="1"/>
  <c r="G1902" i="14"/>
  <c r="T1902" i="14" s="1"/>
  <c r="G1901" i="14"/>
  <c r="T1901" i="14" s="1"/>
  <c r="G1900" i="14"/>
  <c r="T1900" i="14" s="1"/>
  <c r="G1899" i="14"/>
  <c r="T1899" i="14" s="1"/>
  <c r="G1898" i="14"/>
  <c r="T1898" i="14" s="1"/>
  <c r="G1897" i="14"/>
  <c r="T1897" i="14" s="1"/>
  <c r="G1896" i="14"/>
  <c r="T1896" i="14" s="1"/>
  <c r="G1895" i="14"/>
  <c r="T1895" i="14" s="1"/>
  <c r="G1894" i="14"/>
  <c r="T1894" i="14" s="1"/>
  <c r="G1893" i="14"/>
  <c r="T1893" i="14" s="1"/>
  <c r="G1892" i="14"/>
  <c r="T1892" i="14" s="1"/>
  <c r="G1891" i="14"/>
  <c r="T1891" i="14" s="1"/>
  <c r="G1890" i="14"/>
  <c r="T1890" i="14" s="1"/>
  <c r="G1889" i="14"/>
  <c r="T1889" i="14" s="1"/>
  <c r="G1888" i="14"/>
  <c r="T1888" i="14" s="1"/>
  <c r="G1887" i="14"/>
  <c r="T1887" i="14" s="1"/>
  <c r="G1886" i="14"/>
  <c r="T1886" i="14" s="1"/>
  <c r="G1885" i="14"/>
  <c r="T1885" i="14" s="1"/>
  <c r="G1884" i="14"/>
  <c r="T1884" i="14" s="1"/>
  <c r="G1883" i="14"/>
  <c r="T1883" i="14" s="1"/>
  <c r="G1882" i="14"/>
  <c r="T1882" i="14" s="1"/>
  <c r="G1881" i="14"/>
  <c r="T1881" i="14" s="1"/>
  <c r="G1880" i="14"/>
  <c r="T1880" i="14" s="1"/>
  <c r="G1879" i="14"/>
  <c r="T1879" i="14" s="1"/>
  <c r="G1878" i="14"/>
  <c r="T1878" i="14" s="1"/>
  <c r="G1877" i="14"/>
  <c r="T1877" i="14" s="1"/>
  <c r="G1876" i="14"/>
  <c r="T1876" i="14" s="1"/>
  <c r="G1875" i="14"/>
  <c r="T1875" i="14" s="1"/>
  <c r="G1874" i="14"/>
  <c r="T1874" i="14" s="1"/>
  <c r="G1873" i="14"/>
  <c r="T1873" i="14" s="1"/>
  <c r="G1872" i="14"/>
  <c r="T1872" i="14" s="1"/>
  <c r="G1871" i="14"/>
  <c r="T1871" i="14" s="1"/>
  <c r="G1870" i="14"/>
  <c r="T1870" i="14" s="1"/>
  <c r="G1869" i="14"/>
  <c r="T1869" i="14" s="1"/>
  <c r="G1868" i="14"/>
  <c r="T1868" i="14" s="1"/>
  <c r="G1867" i="14"/>
  <c r="T1867" i="14" s="1"/>
  <c r="G1866" i="14"/>
  <c r="T1866" i="14" s="1"/>
  <c r="G1865" i="14"/>
  <c r="T1865" i="14" s="1"/>
  <c r="G1864" i="14"/>
  <c r="T1864" i="14" s="1"/>
  <c r="G1863" i="14"/>
  <c r="T1863" i="14" s="1"/>
  <c r="G1862" i="14"/>
  <c r="T1862" i="14" s="1"/>
  <c r="G1861" i="14"/>
  <c r="T1861" i="14" s="1"/>
  <c r="G1860" i="14"/>
  <c r="T1860" i="14" s="1"/>
  <c r="G1859" i="14"/>
  <c r="T1859" i="14" s="1"/>
  <c r="G1858" i="14"/>
  <c r="T1858" i="14" s="1"/>
  <c r="G1857" i="14"/>
  <c r="T1857" i="14" s="1"/>
  <c r="G1856" i="14"/>
  <c r="T1856" i="14" s="1"/>
  <c r="G1855" i="14"/>
  <c r="T1855" i="14" s="1"/>
  <c r="G1854" i="14"/>
  <c r="T1854" i="14" s="1"/>
  <c r="G1853" i="14"/>
  <c r="T1853" i="14" s="1"/>
  <c r="G1852" i="14"/>
  <c r="T1852" i="14" s="1"/>
  <c r="G1851" i="14"/>
  <c r="T1851" i="14" s="1"/>
  <c r="G1850" i="14"/>
  <c r="T1850" i="14" s="1"/>
  <c r="G1849" i="14"/>
  <c r="T1849" i="14" s="1"/>
  <c r="G1848" i="14"/>
  <c r="T1848" i="14" s="1"/>
  <c r="G1847" i="14"/>
  <c r="T1847" i="14" s="1"/>
  <c r="G1846" i="14"/>
  <c r="T1846" i="14" s="1"/>
  <c r="G1845" i="14"/>
  <c r="T1845" i="14" s="1"/>
  <c r="G1844" i="14"/>
  <c r="T1844" i="14" s="1"/>
  <c r="G1843" i="14"/>
  <c r="T1843" i="14" s="1"/>
  <c r="G1842" i="14"/>
  <c r="T1842" i="14" s="1"/>
  <c r="G1841" i="14"/>
  <c r="T1841" i="14" s="1"/>
  <c r="G1840" i="14"/>
  <c r="T1840" i="14" s="1"/>
  <c r="G1839" i="14"/>
  <c r="T1839" i="14" s="1"/>
  <c r="G1838" i="14"/>
  <c r="T1838" i="14" s="1"/>
  <c r="G1837" i="14"/>
  <c r="T1837" i="14" s="1"/>
  <c r="G1836" i="14"/>
  <c r="T1836" i="14" s="1"/>
  <c r="G1835" i="14"/>
  <c r="T1835" i="14" s="1"/>
  <c r="G1834" i="14"/>
  <c r="T1834" i="14" s="1"/>
  <c r="G1833" i="14"/>
  <c r="T1833" i="14" s="1"/>
  <c r="G1832" i="14"/>
  <c r="T1832" i="14" s="1"/>
  <c r="G1831" i="14"/>
  <c r="T1831" i="14" s="1"/>
  <c r="G1830" i="14"/>
  <c r="T1830" i="14" s="1"/>
  <c r="G1829" i="14"/>
  <c r="T1829" i="14" s="1"/>
  <c r="G1828" i="14"/>
  <c r="T1828" i="14" s="1"/>
  <c r="G1827" i="14"/>
  <c r="T1827" i="14" s="1"/>
  <c r="G1826" i="14"/>
  <c r="T1826" i="14" s="1"/>
  <c r="G1825" i="14"/>
  <c r="T1825" i="14" s="1"/>
  <c r="G1824" i="14"/>
  <c r="T1824" i="14" s="1"/>
  <c r="G1823" i="14"/>
  <c r="T1823" i="14" s="1"/>
  <c r="G1822" i="14"/>
  <c r="T1822" i="14" s="1"/>
  <c r="G1821" i="14"/>
  <c r="T1821" i="14" s="1"/>
  <c r="G1820" i="14"/>
  <c r="T1820" i="14" s="1"/>
  <c r="G1819" i="14"/>
  <c r="T1819" i="14" s="1"/>
  <c r="G1818" i="14"/>
  <c r="T1818" i="14" s="1"/>
  <c r="G1817" i="14"/>
  <c r="T1817" i="14" s="1"/>
  <c r="G1816" i="14"/>
  <c r="T1816" i="14" s="1"/>
  <c r="G1815" i="14"/>
  <c r="T1815" i="14" s="1"/>
  <c r="G1814" i="14"/>
  <c r="T1814" i="14" s="1"/>
  <c r="G1813" i="14"/>
  <c r="T1813" i="14" s="1"/>
  <c r="G1812" i="14"/>
  <c r="T1812" i="14" s="1"/>
  <c r="G1811" i="14"/>
  <c r="T1811" i="14" s="1"/>
  <c r="G1810" i="14"/>
  <c r="T1810" i="14" s="1"/>
  <c r="G1809" i="14"/>
  <c r="T1809" i="14" s="1"/>
  <c r="G1808" i="14"/>
  <c r="T1808" i="14" s="1"/>
  <c r="G1807" i="14"/>
  <c r="T1807" i="14" s="1"/>
  <c r="G1806" i="14"/>
  <c r="T1806" i="14" s="1"/>
  <c r="G1805" i="14"/>
  <c r="T1805" i="14" s="1"/>
  <c r="G1804" i="14"/>
  <c r="T1804" i="14" s="1"/>
  <c r="G1803" i="14"/>
  <c r="T1803" i="14" s="1"/>
  <c r="G1802" i="14"/>
  <c r="T1802" i="14" s="1"/>
  <c r="G1801" i="14"/>
  <c r="T1801" i="14" s="1"/>
  <c r="G1800" i="14"/>
  <c r="T1800" i="14" s="1"/>
  <c r="G1799" i="14"/>
  <c r="T1799" i="14" s="1"/>
  <c r="G1798" i="14"/>
  <c r="T1798" i="14" s="1"/>
  <c r="G1797" i="14"/>
  <c r="T1797" i="14" s="1"/>
  <c r="G1796" i="14"/>
  <c r="T1796" i="14" s="1"/>
  <c r="G1795" i="14"/>
  <c r="T1795" i="14" s="1"/>
  <c r="G1794" i="14"/>
  <c r="T1794" i="14" s="1"/>
  <c r="G1793" i="14"/>
  <c r="T1793" i="14" s="1"/>
  <c r="G1792" i="14"/>
  <c r="T1792" i="14" s="1"/>
  <c r="G1791" i="14"/>
  <c r="T1791" i="14" s="1"/>
  <c r="G1790" i="14"/>
  <c r="T1790" i="14" s="1"/>
  <c r="G1789" i="14"/>
  <c r="T1789" i="14" s="1"/>
  <c r="G1788" i="14"/>
  <c r="T1788" i="14" s="1"/>
  <c r="G1787" i="14"/>
  <c r="T1787" i="14" s="1"/>
  <c r="G1786" i="14"/>
  <c r="T1786" i="14" s="1"/>
  <c r="G1785" i="14"/>
  <c r="T1785" i="14" s="1"/>
  <c r="G1784" i="14"/>
  <c r="T1784" i="14" s="1"/>
  <c r="G1783" i="14"/>
  <c r="T1783" i="14" s="1"/>
  <c r="G1782" i="14"/>
  <c r="T1782" i="14" s="1"/>
  <c r="G1781" i="14"/>
  <c r="T1781" i="14" s="1"/>
  <c r="G1780" i="14"/>
  <c r="T1780" i="14" s="1"/>
  <c r="G1779" i="14"/>
  <c r="T1779" i="14" s="1"/>
  <c r="G1778" i="14"/>
  <c r="T1778" i="14" s="1"/>
  <c r="G1777" i="14"/>
  <c r="T1777" i="14" s="1"/>
  <c r="G1776" i="14"/>
  <c r="T1776" i="14" s="1"/>
  <c r="G1775" i="14"/>
  <c r="T1775" i="14" s="1"/>
  <c r="G1774" i="14"/>
  <c r="T1774" i="14" s="1"/>
  <c r="G1773" i="14"/>
  <c r="T1773" i="14" s="1"/>
  <c r="G1772" i="14"/>
  <c r="T1772" i="14" s="1"/>
  <c r="G1771" i="14"/>
  <c r="T1771" i="14" s="1"/>
  <c r="G1770" i="14"/>
  <c r="T1770" i="14" s="1"/>
  <c r="G1769" i="14"/>
  <c r="T1769" i="14" s="1"/>
  <c r="G1768" i="14"/>
  <c r="T1768" i="14" s="1"/>
  <c r="G1767" i="14"/>
  <c r="T1767" i="14" s="1"/>
  <c r="G1766" i="14"/>
  <c r="T1766" i="14" s="1"/>
  <c r="G1765" i="14"/>
  <c r="T1765" i="14" s="1"/>
  <c r="G1764" i="14"/>
  <c r="T1764" i="14" s="1"/>
  <c r="G1763" i="14"/>
  <c r="T1763" i="14" s="1"/>
  <c r="G1762" i="14"/>
  <c r="T1762" i="14" s="1"/>
  <c r="G1761" i="14"/>
  <c r="T1761" i="14" s="1"/>
  <c r="G1760" i="14"/>
  <c r="T1760" i="14" s="1"/>
  <c r="G1759" i="14"/>
  <c r="T1759" i="14" s="1"/>
  <c r="G1758" i="14"/>
  <c r="T1758" i="14" s="1"/>
  <c r="G1757" i="14"/>
  <c r="T1757" i="14" s="1"/>
  <c r="G1756" i="14"/>
  <c r="T1756" i="14" s="1"/>
  <c r="G1755" i="14"/>
  <c r="T1755" i="14" s="1"/>
  <c r="G1754" i="14"/>
  <c r="T1754" i="14" s="1"/>
  <c r="G1753" i="14"/>
  <c r="T1753" i="14" s="1"/>
  <c r="G1752" i="14"/>
  <c r="T1752" i="14" s="1"/>
  <c r="G1751" i="14"/>
  <c r="T1751" i="14" s="1"/>
  <c r="G1750" i="14"/>
  <c r="T1750" i="14" s="1"/>
  <c r="G1749" i="14"/>
  <c r="T1749" i="14" s="1"/>
  <c r="G1748" i="14"/>
  <c r="T1748" i="14" s="1"/>
  <c r="G1747" i="14"/>
  <c r="T1747" i="14" s="1"/>
  <c r="G1746" i="14"/>
  <c r="T1746" i="14" s="1"/>
  <c r="G1745" i="14"/>
  <c r="T1745" i="14" s="1"/>
  <c r="G1744" i="14"/>
  <c r="T1744" i="14" s="1"/>
  <c r="G1743" i="14"/>
  <c r="T1743" i="14" s="1"/>
  <c r="G1742" i="14"/>
  <c r="T1742" i="14" s="1"/>
  <c r="G1741" i="14"/>
  <c r="T1741" i="14" s="1"/>
  <c r="G1740" i="14"/>
  <c r="T1740" i="14" s="1"/>
  <c r="G1739" i="14"/>
  <c r="T1739" i="14" s="1"/>
  <c r="G1738" i="14"/>
  <c r="T1738" i="14" s="1"/>
  <c r="G1737" i="14"/>
  <c r="T1737" i="14" s="1"/>
  <c r="G1736" i="14"/>
  <c r="T1736" i="14" s="1"/>
  <c r="G1735" i="14"/>
  <c r="T1735" i="14" s="1"/>
  <c r="G1734" i="14"/>
  <c r="T1734" i="14" s="1"/>
  <c r="G1733" i="14"/>
  <c r="T1733" i="14" s="1"/>
  <c r="G1732" i="14"/>
  <c r="T1732" i="14" s="1"/>
  <c r="G1731" i="14"/>
  <c r="T1731" i="14" s="1"/>
  <c r="G1730" i="14"/>
  <c r="T1730" i="14" s="1"/>
  <c r="G1729" i="14"/>
  <c r="T1729" i="14" s="1"/>
  <c r="G1728" i="14"/>
  <c r="T1728" i="14" s="1"/>
  <c r="G1727" i="14"/>
  <c r="T1727" i="14" s="1"/>
  <c r="G1726" i="14"/>
  <c r="T1726" i="14" s="1"/>
  <c r="G1725" i="14"/>
  <c r="T1725" i="14" s="1"/>
  <c r="G1724" i="14"/>
  <c r="T1724" i="14" s="1"/>
  <c r="G1723" i="14"/>
  <c r="T1723" i="14" s="1"/>
  <c r="G1722" i="14"/>
  <c r="T1722" i="14" s="1"/>
  <c r="G1721" i="14"/>
  <c r="T1721" i="14" s="1"/>
  <c r="G1720" i="14"/>
  <c r="T1720" i="14" s="1"/>
  <c r="G1719" i="14"/>
  <c r="T1719" i="14" s="1"/>
  <c r="G1718" i="14"/>
  <c r="T1718" i="14" s="1"/>
  <c r="G1717" i="14"/>
  <c r="T1717" i="14" s="1"/>
  <c r="G1716" i="14"/>
  <c r="T1716" i="14" s="1"/>
  <c r="G1715" i="14"/>
  <c r="T1715" i="14" s="1"/>
  <c r="G1714" i="14"/>
  <c r="T1714" i="14" s="1"/>
  <c r="G1713" i="14"/>
  <c r="T1713" i="14" s="1"/>
  <c r="G1712" i="14"/>
  <c r="T1712" i="14" s="1"/>
  <c r="G1711" i="14"/>
  <c r="T1711" i="14" s="1"/>
  <c r="G1710" i="14"/>
  <c r="T1710" i="14" s="1"/>
  <c r="G1709" i="14"/>
  <c r="T1709" i="14" s="1"/>
  <c r="G1708" i="14"/>
  <c r="T1708" i="14" s="1"/>
  <c r="G1707" i="14"/>
  <c r="T1707" i="14" s="1"/>
  <c r="G1706" i="14"/>
  <c r="T1706" i="14" s="1"/>
  <c r="G1705" i="14"/>
  <c r="T1705" i="14" s="1"/>
  <c r="G1704" i="14"/>
  <c r="T1704" i="14" s="1"/>
  <c r="G1703" i="14"/>
  <c r="T1703" i="14" s="1"/>
  <c r="G1702" i="14"/>
  <c r="T1702" i="14" s="1"/>
  <c r="G1701" i="14"/>
  <c r="T1701" i="14" s="1"/>
  <c r="G1700" i="14"/>
  <c r="T1700" i="14" s="1"/>
  <c r="G1699" i="14"/>
  <c r="T1699" i="14" s="1"/>
  <c r="G1698" i="14"/>
  <c r="T1698" i="14" s="1"/>
  <c r="G1697" i="14"/>
  <c r="T1697" i="14" s="1"/>
  <c r="G1696" i="14"/>
  <c r="T1696" i="14" s="1"/>
  <c r="G1695" i="14"/>
  <c r="T1695" i="14" s="1"/>
  <c r="G1694" i="14"/>
  <c r="T1694" i="14" s="1"/>
  <c r="G1693" i="14"/>
  <c r="T1693" i="14" s="1"/>
  <c r="G1692" i="14"/>
  <c r="T1692" i="14" s="1"/>
  <c r="G1691" i="14"/>
  <c r="T1691" i="14" s="1"/>
  <c r="G1690" i="14"/>
  <c r="T1690" i="14" s="1"/>
  <c r="G1689" i="14"/>
  <c r="T1689" i="14" s="1"/>
  <c r="G1688" i="14"/>
  <c r="T1688" i="14" s="1"/>
  <c r="G1687" i="14"/>
  <c r="T1687" i="14" s="1"/>
  <c r="G1686" i="14"/>
  <c r="T1686" i="14" s="1"/>
  <c r="G1685" i="14"/>
  <c r="T1685" i="14" s="1"/>
  <c r="G1684" i="14"/>
  <c r="T1684" i="14" s="1"/>
  <c r="G1683" i="14"/>
  <c r="T1683" i="14" s="1"/>
  <c r="G1682" i="14"/>
  <c r="T1682" i="14" s="1"/>
  <c r="G1681" i="14"/>
  <c r="T1681" i="14" s="1"/>
  <c r="G1680" i="14"/>
  <c r="T1680" i="14" s="1"/>
  <c r="G1679" i="14"/>
  <c r="T1679" i="14" s="1"/>
  <c r="G1678" i="14"/>
  <c r="T1678" i="14" s="1"/>
  <c r="G1677" i="14"/>
  <c r="T1677" i="14" s="1"/>
  <c r="G1676" i="14"/>
  <c r="T1676" i="14" s="1"/>
  <c r="G1675" i="14"/>
  <c r="T1675" i="14" s="1"/>
  <c r="G1674" i="14"/>
  <c r="T1674" i="14" s="1"/>
  <c r="G1673" i="14"/>
  <c r="T1673" i="14" s="1"/>
  <c r="G1672" i="14"/>
  <c r="T1672" i="14" s="1"/>
  <c r="G1671" i="14"/>
  <c r="T1671" i="14" s="1"/>
  <c r="G1670" i="14"/>
  <c r="T1670" i="14" s="1"/>
  <c r="G1669" i="14"/>
  <c r="T1669" i="14" s="1"/>
  <c r="G1668" i="14"/>
  <c r="T1668" i="14" s="1"/>
  <c r="G1667" i="14"/>
  <c r="T1667" i="14" s="1"/>
  <c r="G1666" i="14"/>
  <c r="T1666" i="14" s="1"/>
  <c r="G1665" i="14"/>
  <c r="T1665" i="14" s="1"/>
  <c r="G1664" i="14"/>
  <c r="T1664" i="14" s="1"/>
  <c r="G1663" i="14"/>
  <c r="T1663" i="14" s="1"/>
  <c r="G1662" i="14"/>
  <c r="T1662" i="14" s="1"/>
  <c r="G1661" i="14"/>
  <c r="T1661" i="14" s="1"/>
  <c r="G1660" i="14"/>
  <c r="T1660" i="14" s="1"/>
  <c r="G1659" i="14"/>
  <c r="T1659" i="14" s="1"/>
  <c r="G1658" i="14"/>
  <c r="T1658" i="14" s="1"/>
  <c r="G1657" i="14"/>
  <c r="T1657" i="14" s="1"/>
  <c r="G1656" i="14"/>
  <c r="T1656" i="14" s="1"/>
  <c r="G1655" i="14"/>
  <c r="T1655" i="14" s="1"/>
  <c r="G1654" i="14"/>
  <c r="T1654" i="14" s="1"/>
  <c r="G1653" i="14"/>
  <c r="T1653" i="14" s="1"/>
  <c r="G1652" i="14"/>
  <c r="T1652" i="14" s="1"/>
  <c r="G1651" i="14"/>
  <c r="T1651" i="14" s="1"/>
  <c r="G1650" i="14"/>
  <c r="T1650" i="14" s="1"/>
  <c r="G1649" i="14"/>
  <c r="T1649" i="14" s="1"/>
  <c r="G1648" i="14"/>
  <c r="T1648" i="14" s="1"/>
  <c r="G1647" i="14"/>
  <c r="T1647" i="14" s="1"/>
  <c r="G1646" i="14"/>
  <c r="T1646" i="14" s="1"/>
  <c r="G1645" i="14"/>
  <c r="T1645" i="14" s="1"/>
  <c r="G1644" i="14"/>
  <c r="T1644" i="14" s="1"/>
  <c r="G1643" i="14"/>
  <c r="T1643" i="14" s="1"/>
  <c r="G1642" i="14"/>
  <c r="T1642" i="14" s="1"/>
  <c r="G1641" i="14"/>
  <c r="T1641" i="14" s="1"/>
  <c r="G1640" i="14"/>
  <c r="T1640" i="14" s="1"/>
  <c r="G1639" i="14"/>
  <c r="T1639" i="14" s="1"/>
  <c r="G1638" i="14"/>
  <c r="T1638" i="14" s="1"/>
  <c r="G1637" i="14"/>
  <c r="T1637" i="14" s="1"/>
  <c r="G1636" i="14"/>
  <c r="T1636" i="14" s="1"/>
  <c r="G1635" i="14"/>
  <c r="T1635" i="14" s="1"/>
  <c r="G1634" i="14"/>
  <c r="T1634" i="14" s="1"/>
  <c r="G1633" i="14"/>
  <c r="T1633" i="14" s="1"/>
  <c r="G1632" i="14"/>
  <c r="T1632" i="14" s="1"/>
  <c r="G1631" i="14"/>
  <c r="T1631" i="14" s="1"/>
  <c r="G1630" i="14"/>
  <c r="T1630" i="14" s="1"/>
  <c r="G1629" i="14"/>
  <c r="T1629" i="14" s="1"/>
  <c r="G1628" i="14"/>
  <c r="T1628" i="14" s="1"/>
  <c r="G1627" i="14"/>
  <c r="T1627" i="14" s="1"/>
  <c r="G1626" i="14"/>
  <c r="T1626" i="14" s="1"/>
  <c r="G1625" i="14"/>
  <c r="T1625" i="14" s="1"/>
  <c r="G1624" i="14"/>
  <c r="T1624" i="14" s="1"/>
  <c r="G1623" i="14"/>
  <c r="T1623" i="14" s="1"/>
  <c r="G1622" i="14"/>
  <c r="T1622" i="14" s="1"/>
  <c r="G1621" i="14"/>
  <c r="T1621" i="14" s="1"/>
  <c r="G1620" i="14"/>
  <c r="T1620" i="14" s="1"/>
  <c r="G1619" i="14"/>
  <c r="T1619" i="14" s="1"/>
  <c r="G1618" i="14"/>
  <c r="T1618" i="14" s="1"/>
  <c r="G1617" i="14"/>
  <c r="T1617" i="14" s="1"/>
  <c r="G1616" i="14"/>
  <c r="T1616" i="14" s="1"/>
  <c r="G1615" i="14"/>
  <c r="T1615" i="14" s="1"/>
  <c r="G1614" i="14"/>
  <c r="T1614" i="14" s="1"/>
  <c r="G1613" i="14"/>
  <c r="T1613" i="14" s="1"/>
  <c r="G1612" i="14"/>
  <c r="T1612" i="14" s="1"/>
  <c r="G1611" i="14"/>
  <c r="T1611" i="14" s="1"/>
  <c r="G1610" i="14"/>
  <c r="T1610" i="14" s="1"/>
  <c r="G1609" i="14"/>
  <c r="T1609" i="14" s="1"/>
  <c r="G1608" i="14"/>
  <c r="T1608" i="14" s="1"/>
  <c r="G1607" i="14"/>
  <c r="T1607" i="14" s="1"/>
  <c r="G1606" i="14"/>
  <c r="T1606" i="14" s="1"/>
  <c r="G1605" i="14"/>
  <c r="T1605" i="14" s="1"/>
  <c r="G1604" i="14"/>
  <c r="T1604" i="14" s="1"/>
  <c r="G1603" i="14"/>
  <c r="T1603" i="14" s="1"/>
  <c r="G1602" i="14"/>
  <c r="T1602" i="14" s="1"/>
  <c r="G1601" i="14"/>
  <c r="T1601" i="14" s="1"/>
  <c r="G1600" i="14"/>
  <c r="T1600" i="14" s="1"/>
  <c r="G1599" i="14"/>
  <c r="T1599" i="14" s="1"/>
  <c r="G1598" i="14"/>
  <c r="T1598" i="14" s="1"/>
  <c r="G1597" i="14"/>
  <c r="T1597" i="14" s="1"/>
  <c r="G1596" i="14"/>
  <c r="T1596" i="14" s="1"/>
  <c r="G1595" i="14"/>
  <c r="T1595" i="14" s="1"/>
  <c r="G1594" i="14"/>
  <c r="T1594" i="14" s="1"/>
  <c r="G1593" i="14"/>
  <c r="T1593" i="14" s="1"/>
  <c r="G1592" i="14"/>
  <c r="T1592" i="14" s="1"/>
  <c r="G1591" i="14"/>
  <c r="T1591" i="14" s="1"/>
  <c r="G1590" i="14"/>
  <c r="T1590" i="14" s="1"/>
  <c r="G1589" i="14"/>
  <c r="T1589" i="14" s="1"/>
  <c r="G1588" i="14"/>
  <c r="T1588" i="14" s="1"/>
  <c r="G1587" i="14"/>
  <c r="T1587" i="14" s="1"/>
  <c r="G1586" i="14"/>
  <c r="T1586" i="14" s="1"/>
  <c r="G1585" i="14"/>
  <c r="T1585" i="14" s="1"/>
  <c r="G1584" i="14"/>
  <c r="T1584" i="14" s="1"/>
  <c r="G1583" i="14"/>
  <c r="T1583" i="14" s="1"/>
  <c r="G1582" i="14"/>
  <c r="T1582" i="14" s="1"/>
  <c r="G1581" i="14"/>
  <c r="T1581" i="14" s="1"/>
  <c r="G1580" i="14"/>
  <c r="T1580" i="14" s="1"/>
  <c r="G1579" i="14"/>
  <c r="T1579" i="14" s="1"/>
  <c r="G1578" i="14"/>
  <c r="T1578" i="14" s="1"/>
  <c r="G1577" i="14"/>
  <c r="T1577" i="14" s="1"/>
  <c r="G1576" i="14"/>
  <c r="T1576" i="14" s="1"/>
  <c r="G1575" i="14"/>
  <c r="T1575" i="14" s="1"/>
  <c r="G1574" i="14"/>
  <c r="T1574" i="14" s="1"/>
  <c r="G1573" i="14"/>
  <c r="T1573" i="14" s="1"/>
  <c r="G1572" i="14"/>
  <c r="T1572" i="14" s="1"/>
  <c r="G1571" i="14"/>
  <c r="T1571" i="14" s="1"/>
  <c r="G1570" i="14"/>
  <c r="T1570" i="14" s="1"/>
  <c r="G1569" i="14"/>
  <c r="T1569" i="14" s="1"/>
  <c r="G1568" i="14"/>
  <c r="T1568" i="14" s="1"/>
  <c r="G1567" i="14"/>
  <c r="T1567" i="14" s="1"/>
  <c r="G1566" i="14"/>
  <c r="T1566" i="14" s="1"/>
  <c r="G1565" i="14"/>
  <c r="T1565" i="14" s="1"/>
  <c r="G1564" i="14"/>
  <c r="T1564" i="14" s="1"/>
  <c r="G1563" i="14"/>
  <c r="T1563" i="14" s="1"/>
  <c r="G1562" i="14"/>
  <c r="T1562" i="14" s="1"/>
  <c r="G1561" i="14"/>
  <c r="T1561" i="14" s="1"/>
  <c r="G1560" i="14"/>
  <c r="T1560" i="14" s="1"/>
  <c r="G1559" i="14"/>
  <c r="T1559" i="14" s="1"/>
  <c r="G1558" i="14"/>
  <c r="T1558" i="14" s="1"/>
  <c r="G1557" i="14"/>
  <c r="T1557" i="14" s="1"/>
  <c r="G1556" i="14"/>
  <c r="T1556" i="14" s="1"/>
  <c r="G1555" i="14"/>
  <c r="T1555" i="14" s="1"/>
  <c r="G1554" i="14"/>
  <c r="T1554" i="14" s="1"/>
  <c r="G1553" i="14"/>
  <c r="T1553" i="14" s="1"/>
  <c r="G1552" i="14"/>
  <c r="T1552" i="14" s="1"/>
  <c r="G1551" i="14"/>
  <c r="T1551" i="14" s="1"/>
  <c r="G1550" i="14"/>
  <c r="T1550" i="14" s="1"/>
  <c r="G1549" i="14"/>
  <c r="T1549" i="14" s="1"/>
  <c r="G1548" i="14"/>
  <c r="T1548" i="14" s="1"/>
  <c r="G1547" i="14"/>
  <c r="T1547" i="14" s="1"/>
  <c r="G1546" i="14"/>
  <c r="T1546" i="14" s="1"/>
  <c r="G1545" i="14"/>
  <c r="T1545" i="14" s="1"/>
  <c r="G1544" i="14"/>
  <c r="T1544" i="14" s="1"/>
  <c r="G1543" i="14"/>
  <c r="T1543" i="14" s="1"/>
  <c r="G1542" i="14"/>
  <c r="T1542" i="14" s="1"/>
  <c r="G1541" i="14"/>
  <c r="T1541" i="14" s="1"/>
  <c r="G1540" i="14"/>
  <c r="T1540" i="14" s="1"/>
  <c r="G1539" i="14"/>
  <c r="T1539" i="14" s="1"/>
  <c r="G1538" i="14"/>
  <c r="T1538" i="14" s="1"/>
  <c r="G1537" i="14"/>
  <c r="T1537" i="14" s="1"/>
  <c r="G1536" i="14"/>
  <c r="T1536" i="14" s="1"/>
  <c r="G1535" i="14"/>
  <c r="T1535" i="14" s="1"/>
  <c r="G1534" i="14"/>
  <c r="T1534" i="14" s="1"/>
  <c r="G1533" i="14"/>
  <c r="T1533" i="14" s="1"/>
  <c r="G1532" i="14"/>
  <c r="T1532" i="14" s="1"/>
  <c r="G1531" i="14"/>
  <c r="T1531" i="14" s="1"/>
  <c r="G1530" i="14"/>
  <c r="T1530" i="14" s="1"/>
  <c r="G1529" i="14"/>
  <c r="T1529" i="14" s="1"/>
  <c r="G1528" i="14"/>
  <c r="T1528" i="14" s="1"/>
  <c r="G1527" i="14"/>
  <c r="T1527" i="14" s="1"/>
  <c r="G1526" i="14"/>
  <c r="T1526" i="14" s="1"/>
  <c r="G1525" i="14"/>
  <c r="T1525" i="14" s="1"/>
  <c r="G1524" i="14"/>
  <c r="T1524" i="14" s="1"/>
  <c r="G1523" i="14"/>
  <c r="T1523" i="14" s="1"/>
  <c r="G1522" i="14"/>
  <c r="T1522" i="14" s="1"/>
  <c r="G1521" i="14"/>
  <c r="T1521" i="14" s="1"/>
  <c r="G1520" i="14"/>
  <c r="T1520" i="14" s="1"/>
  <c r="G1519" i="14"/>
  <c r="T1519" i="14" s="1"/>
  <c r="G1518" i="14"/>
  <c r="T1518" i="14" s="1"/>
  <c r="G1517" i="14"/>
  <c r="T1517" i="14" s="1"/>
  <c r="G1516" i="14"/>
  <c r="T1516" i="14" s="1"/>
  <c r="G1515" i="14"/>
  <c r="T1515" i="14" s="1"/>
  <c r="G1514" i="14"/>
  <c r="T1514" i="14" s="1"/>
  <c r="G1513" i="14"/>
  <c r="T1513" i="14" s="1"/>
  <c r="G1512" i="14"/>
  <c r="T1512" i="14" s="1"/>
  <c r="G1511" i="14"/>
  <c r="T1511" i="14" s="1"/>
  <c r="G1510" i="14"/>
  <c r="T1510" i="14" s="1"/>
  <c r="G1509" i="14"/>
  <c r="T1509" i="14" s="1"/>
  <c r="G1508" i="14"/>
  <c r="T1508" i="14" s="1"/>
  <c r="G1507" i="14"/>
  <c r="T1507" i="14" s="1"/>
  <c r="G1506" i="14"/>
  <c r="T1506" i="14" s="1"/>
  <c r="G1505" i="14"/>
  <c r="T1505" i="14" s="1"/>
  <c r="G1504" i="14"/>
  <c r="T1504" i="14" s="1"/>
  <c r="G1503" i="14"/>
  <c r="T1503" i="14" s="1"/>
  <c r="G1502" i="14"/>
  <c r="T1502" i="14" s="1"/>
  <c r="G1501" i="14"/>
  <c r="T1501" i="14" s="1"/>
  <c r="G1500" i="14"/>
  <c r="T1500" i="14" s="1"/>
  <c r="G1499" i="14"/>
  <c r="T1499" i="14" s="1"/>
  <c r="G1498" i="14"/>
  <c r="T1498" i="14" s="1"/>
  <c r="G1497" i="14"/>
  <c r="T1497" i="14" s="1"/>
  <c r="G1496" i="14"/>
  <c r="T1496" i="14" s="1"/>
  <c r="G1495" i="14"/>
  <c r="T1495" i="14" s="1"/>
  <c r="G1494" i="14"/>
  <c r="T1494" i="14" s="1"/>
  <c r="G1493" i="14"/>
  <c r="T1493" i="14" s="1"/>
  <c r="G1492" i="14"/>
  <c r="T1492" i="14" s="1"/>
  <c r="G1491" i="14"/>
  <c r="T1491" i="14" s="1"/>
  <c r="G1490" i="14"/>
  <c r="T1490" i="14" s="1"/>
  <c r="G1489" i="14"/>
  <c r="T1489" i="14" s="1"/>
  <c r="G1488" i="14"/>
  <c r="T1488" i="14" s="1"/>
  <c r="G1487" i="14"/>
  <c r="T1487" i="14" s="1"/>
  <c r="G1486" i="14"/>
  <c r="T1486" i="14" s="1"/>
  <c r="G1485" i="14"/>
  <c r="T1485" i="14" s="1"/>
  <c r="G1484" i="14"/>
  <c r="T1484" i="14" s="1"/>
  <c r="G1483" i="14"/>
  <c r="T1483" i="14" s="1"/>
  <c r="G1482" i="14"/>
  <c r="T1482" i="14" s="1"/>
  <c r="G1481" i="14"/>
  <c r="T1481" i="14" s="1"/>
  <c r="G1480" i="14"/>
  <c r="T1480" i="14" s="1"/>
  <c r="G1479" i="14"/>
  <c r="T1479" i="14" s="1"/>
  <c r="G1478" i="14"/>
  <c r="T1478" i="14" s="1"/>
  <c r="G1477" i="14"/>
  <c r="T1477" i="14" s="1"/>
  <c r="G1476" i="14"/>
  <c r="T1476" i="14" s="1"/>
  <c r="G1475" i="14"/>
  <c r="T1475" i="14" s="1"/>
  <c r="G1474" i="14"/>
  <c r="T1474" i="14" s="1"/>
  <c r="G1473" i="14"/>
  <c r="T1473" i="14" s="1"/>
  <c r="G1472" i="14"/>
  <c r="T1472" i="14" s="1"/>
  <c r="G1471" i="14"/>
  <c r="T1471" i="14" s="1"/>
  <c r="G1470" i="14"/>
  <c r="T1470" i="14" s="1"/>
  <c r="G1469" i="14"/>
  <c r="T1469" i="14" s="1"/>
  <c r="G1468" i="14"/>
  <c r="T1468" i="14" s="1"/>
  <c r="G1467" i="14"/>
  <c r="T1467" i="14" s="1"/>
  <c r="G1466" i="14"/>
  <c r="T1466" i="14" s="1"/>
  <c r="G1465" i="14"/>
  <c r="T1465" i="14" s="1"/>
  <c r="G1464" i="14"/>
  <c r="T1464" i="14" s="1"/>
  <c r="G1463" i="14"/>
  <c r="T1463" i="14" s="1"/>
  <c r="G1462" i="14"/>
  <c r="T1462" i="14" s="1"/>
  <c r="G1461" i="14"/>
  <c r="T1461" i="14" s="1"/>
  <c r="G1460" i="14"/>
  <c r="T1460" i="14" s="1"/>
  <c r="G1459" i="14"/>
  <c r="T1459" i="14" s="1"/>
  <c r="G1458" i="14"/>
  <c r="T1458" i="14" s="1"/>
  <c r="G1457" i="14"/>
  <c r="T1457" i="14" s="1"/>
  <c r="G1456" i="14"/>
  <c r="T1456" i="14" s="1"/>
  <c r="G1455" i="14"/>
  <c r="T1455" i="14" s="1"/>
  <c r="G1454" i="14"/>
  <c r="T1454" i="14" s="1"/>
  <c r="G1453" i="14"/>
  <c r="T1453" i="14" s="1"/>
  <c r="G1452" i="14"/>
  <c r="T1452" i="14" s="1"/>
  <c r="G1451" i="14"/>
  <c r="T1451" i="14" s="1"/>
  <c r="G1450" i="14"/>
  <c r="T1450" i="14" s="1"/>
  <c r="G1449" i="14"/>
  <c r="T1449" i="14" s="1"/>
  <c r="G1448" i="14"/>
  <c r="T1448" i="14" s="1"/>
  <c r="G1447" i="14"/>
  <c r="T1447" i="14" s="1"/>
  <c r="G1446" i="14"/>
  <c r="T1446" i="14" s="1"/>
  <c r="G1445" i="14"/>
  <c r="T1445" i="14" s="1"/>
  <c r="G1444" i="14"/>
  <c r="T1444" i="14" s="1"/>
  <c r="G1443" i="14"/>
  <c r="T1443" i="14" s="1"/>
  <c r="G1442" i="14"/>
  <c r="T1442" i="14" s="1"/>
  <c r="G1441" i="14"/>
  <c r="T1441" i="14" s="1"/>
  <c r="G1440" i="14"/>
  <c r="T1440" i="14" s="1"/>
  <c r="G1439" i="14"/>
  <c r="T1439" i="14" s="1"/>
  <c r="G1438" i="14"/>
  <c r="T1438" i="14" s="1"/>
  <c r="G1437" i="14"/>
  <c r="T1437" i="14" s="1"/>
  <c r="G1436" i="14"/>
  <c r="T1436" i="14" s="1"/>
  <c r="G1435" i="14"/>
  <c r="T1435" i="14" s="1"/>
  <c r="G1434" i="14"/>
  <c r="T1434" i="14" s="1"/>
  <c r="G1433" i="14"/>
  <c r="T1433" i="14" s="1"/>
  <c r="G1432" i="14"/>
  <c r="T1432" i="14" s="1"/>
  <c r="G1431" i="14"/>
  <c r="T1431" i="14" s="1"/>
  <c r="G1430" i="14"/>
  <c r="T1430" i="14" s="1"/>
  <c r="G1429" i="14"/>
  <c r="T1429" i="14" s="1"/>
  <c r="G1428" i="14"/>
  <c r="T1428" i="14" s="1"/>
  <c r="G1427" i="14"/>
  <c r="T1427" i="14" s="1"/>
  <c r="G1426" i="14"/>
  <c r="T1426" i="14" s="1"/>
  <c r="G1425" i="14"/>
  <c r="T1425" i="14" s="1"/>
  <c r="G1424" i="14"/>
  <c r="T1424" i="14" s="1"/>
  <c r="G1423" i="14"/>
  <c r="T1423" i="14" s="1"/>
  <c r="G1422" i="14"/>
  <c r="T1422" i="14" s="1"/>
  <c r="G1421" i="14"/>
  <c r="T1421" i="14" s="1"/>
  <c r="G1420" i="14"/>
  <c r="T1420" i="14" s="1"/>
  <c r="G1419" i="14"/>
  <c r="T1419" i="14" s="1"/>
  <c r="G1418" i="14"/>
  <c r="T1418" i="14" s="1"/>
  <c r="G1417" i="14"/>
  <c r="T1417" i="14" s="1"/>
  <c r="G1416" i="14"/>
  <c r="T1416" i="14" s="1"/>
  <c r="G1415" i="14"/>
  <c r="T1415" i="14" s="1"/>
  <c r="G1414" i="14"/>
  <c r="T1414" i="14" s="1"/>
  <c r="G1413" i="14"/>
  <c r="T1413" i="14" s="1"/>
  <c r="G1412" i="14"/>
  <c r="T1412" i="14" s="1"/>
  <c r="G1411" i="14"/>
  <c r="T1411" i="14" s="1"/>
  <c r="G1410" i="14"/>
  <c r="T1410" i="14" s="1"/>
  <c r="G1409" i="14"/>
  <c r="T1409" i="14" s="1"/>
  <c r="G1408" i="14"/>
  <c r="T1408" i="14" s="1"/>
  <c r="G1407" i="14"/>
  <c r="T1407" i="14" s="1"/>
  <c r="G1406" i="14"/>
  <c r="T1406" i="14" s="1"/>
  <c r="G1405" i="14"/>
  <c r="T1405" i="14" s="1"/>
  <c r="G1404" i="14"/>
  <c r="T1404" i="14" s="1"/>
  <c r="G1403" i="14"/>
  <c r="T1403" i="14" s="1"/>
  <c r="G1402" i="14"/>
  <c r="T1402" i="14" s="1"/>
  <c r="G1401" i="14"/>
  <c r="T1401" i="14" s="1"/>
  <c r="G1400" i="14"/>
  <c r="T1400" i="14" s="1"/>
  <c r="G1399" i="14"/>
  <c r="T1399" i="14" s="1"/>
  <c r="G1398" i="14"/>
  <c r="T1398" i="14" s="1"/>
  <c r="G1397" i="14"/>
  <c r="T1397" i="14" s="1"/>
  <c r="G1396" i="14"/>
  <c r="T1396" i="14" s="1"/>
  <c r="G1395" i="14"/>
  <c r="T1395" i="14" s="1"/>
  <c r="G1394" i="14"/>
  <c r="T1394" i="14" s="1"/>
  <c r="G1393" i="14"/>
  <c r="T1393" i="14" s="1"/>
  <c r="G1392" i="14"/>
  <c r="T1392" i="14" s="1"/>
  <c r="G1391" i="14"/>
  <c r="T1391" i="14" s="1"/>
  <c r="G1390" i="14"/>
  <c r="T1390" i="14" s="1"/>
  <c r="G1389" i="14"/>
  <c r="T1389" i="14" s="1"/>
  <c r="G1388" i="14"/>
  <c r="T1388" i="14" s="1"/>
  <c r="G1387" i="14"/>
  <c r="T1387" i="14" s="1"/>
  <c r="G1386" i="14"/>
  <c r="T1386" i="14" s="1"/>
  <c r="G1385" i="14"/>
  <c r="T1385" i="14" s="1"/>
  <c r="G1384" i="14"/>
  <c r="T1384" i="14" s="1"/>
  <c r="G1383" i="14"/>
  <c r="T1383" i="14" s="1"/>
  <c r="G1382" i="14"/>
  <c r="T1382" i="14" s="1"/>
  <c r="G1381" i="14"/>
  <c r="T1381" i="14" s="1"/>
  <c r="G1380" i="14"/>
  <c r="T1380" i="14" s="1"/>
  <c r="G1379" i="14"/>
  <c r="T1379" i="14" s="1"/>
  <c r="G1378" i="14"/>
  <c r="T1378" i="14" s="1"/>
  <c r="G1377" i="14"/>
  <c r="T1377" i="14" s="1"/>
  <c r="G1376" i="14"/>
  <c r="T1376" i="14" s="1"/>
  <c r="G1375" i="14"/>
  <c r="T1375" i="14" s="1"/>
  <c r="G1374" i="14"/>
  <c r="T1374" i="14" s="1"/>
  <c r="G1373" i="14"/>
  <c r="T1373" i="14" s="1"/>
  <c r="G1372" i="14"/>
  <c r="T1372" i="14" s="1"/>
  <c r="G1371" i="14"/>
  <c r="T1371" i="14" s="1"/>
  <c r="G1370" i="14"/>
  <c r="T1370" i="14" s="1"/>
  <c r="G1369" i="14"/>
  <c r="T1369" i="14" s="1"/>
  <c r="G1368" i="14"/>
  <c r="T1368" i="14" s="1"/>
  <c r="G1367" i="14"/>
  <c r="T1367" i="14" s="1"/>
  <c r="G1366" i="14"/>
  <c r="T1366" i="14" s="1"/>
  <c r="G1365" i="14"/>
  <c r="T1365" i="14" s="1"/>
  <c r="G1364" i="14"/>
  <c r="T1364" i="14" s="1"/>
  <c r="G1363" i="14"/>
  <c r="T1363" i="14" s="1"/>
  <c r="G1362" i="14"/>
  <c r="T1362" i="14" s="1"/>
  <c r="G1361" i="14"/>
  <c r="T1361" i="14" s="1"/>
  <c r="G1360" i="14"/>
  <c r="T1360" i="14" s="1"/>
  <c r="G1359" i="14"/>
  <c r="T1359" i="14" s="1"/>
  <c r="G1358" i="14"/>
  <c r="T1358" i="14" s="1"/>
  <c r="G1357" i="14"/>
  <c r="T1357" i="14" s="1"/>
  <c r="G1356" i="14"/>
  <c r="T1356" i="14" s="1"/>
  <c r="G1355" i="14"/>
  <c r="T1355" i="14" s="1"/>
  <c r="G1354" i="14"/>
  <c r="T1354" i="14" s="1"/>
  <c r="G1353" i="14"/>
  <c r="T1353" i="14" s="1"/>
  <c r="G1352" i="14"/>
  <c r="T1352" i="14" s="1"/>
  <c r="G1351" i="14"/>
  <c r="T1351" i="14" s="1"/>
  <c r="G1350" i="14"/>
  <c r="T1350" i="14" s="1"/>
  <c r="G1349" i="14"/>
  <c r="T1349" i="14" s="1"/>
  <c r="G1348" i="14"/>
  <c r="T1348" i="14" s="1"/>
  <c r="G1347" i="14"/>
  <c r="T1347" i="14" s="1"/>
  <c r="G1346" i="14"/>
  <c r="T1346" i="14" s="1"/>
  <c r="G1345" i="14"/>
  <c r="T1345" i="14" s="1"/>
  <c r="G1344" i="14"/>
  <c r="T1344" i="14" s="1"/>
  <c r="G1343" i="14"/>
  <c r="T1343" i="14" s="1"/>
  <c r="G1342" i="14"/>
  <c r="T1342" i="14" s="1"/>
  <c r="G1341" i="14"/>
  <c r="T1341" i="14" s="1"/>
  <c r="G1340" i="14"/>
  <c r="T1340" i="14" s="1"/>
  <c r="G1339" i="14"/>
  <c r="T1339" i="14" s="1"/>
  <c r="G1338" i="14"/>
  <c r="T1338" i="14" s="1"/>
  <c r="G1337" i="14"/>
  <c r="T1337" i="14" s="1"/>
  <c r="G1336" i="14"/>
  <c r="T1336" i="14" s="1"/>
  <c r="G1335" i="14"/>
  <c r="T1335" i="14" s="1"/>
  <c r="G1334" i="14"/>
  <c r="T1334" i="14" s="1"/>
  <c r="G1333" i="14"/>
  <c r="T1333" i="14" s="1"/>
  <c r="G1332" i="14"/>
  <c r="T1332" i="14" s="1"/>
  <c r="G1331" i="14"/>
  <c r="T1331" i="14" s="1"/>
  <c r="G1330" i="14"/>
  <c r="T1330" i="14" s="1"/>
  <c r="G1329" i="14"/>
  <c r="T1329" i="14" s="1"/>
  <c r="G1328" i="14"/>
  <c r="T1328" i="14" s="1"/>
  <c r="G1327" i="14"/>
  <c r="T1327" i="14" s="1"/>
  <c r="G1326" i="14"/>
  <c r="T1326" i="14" s="1"/>
  <c r="G1325" i="14"/>
  <c r="T1325" i="14" s="1"/>
  <c r="G1324" i="14"/>
  <c r="T1324" i="14" s="1"/>
  <c r="G1323" i="14"/>
  <c r="T1323" i="14" s="1"/>
  <c r="G1322" i="14"/>
  <c r="T1322" i="14" s="1"/>
  <c r="G1321" i="14"/>
  <c r="T1321" i="14" s="1"/>
  <c r="G1320" i="14"/>
  <c r="T1320" i="14" s="1"/>
  <c r="G1319" i="14"/>
  <c r="T1319" i="14" s="1"/>
  <c r="G1318" i="14"/>
  <c r="T1318" i="14" s="1"/>
  <c r="G1317" i="14"/>
  <c r="T1317" i="14" s="1"/>
  <c r="G1316" i="14"/>
  <c r="T1316" i="14" s="1"/>
  <c r="G1315" i="14"/>
  <c r="T1315" i="14" s="1"/>
  <c r="G1314" i="14"/>
  <c r="T1314" i="14" s="1"/>
  <c r="G1313" i="14"/>
  <c r="T1313" i="14" s="1"/>
  <c r="G1312" i="14"/>
  <c r="T1312" i="14" s="1"/>
  <c r="G1311" i="14"/>
  <c r="T1311" i="14" s="1"/>
  <c r="G1310" i="14"/>
  <c r="T1310" i="14" s="1"/>
  <c r="G1309" i="14"/>
  <c r="T1309" i="14" s="1"/>
  <c r="G1308" i="14"/>
  <c r="T1308" i="14" s="1"/>
  <c r="G1307" i="14"/>
  <c r="T1307" i="14" s="1"/>
  <c r="G1306" i="14"/>
  <c r="T1306" i="14" s="1"/>
  <c r="G1305" i="14"/>
  <c r="T1305" i="14" s="1"/>
  <c r="G1304" i="14"/>
  <c r="T1304" i="14" s="1"/>
  <c r="G1303" i="14"/>
  <c r="T1303" i="14" s="1"/>
  <c r="G1302" i="14"/>
  <c r="T1302" i="14" s="1"/>
  <c r="G1301" i="14"/>
  <c r="T1301" i="14" s="1"/>
  <c r="G1300" i="14"/>
  <c r="T1300" i="14" s="1"/>
  <c r="G1299" i="14"/>
  <c r="T1299" i="14" s="1"/>
  <c r="G1298" i="14"/>
  <c r="T1298" i="14" s="1"/>
  <c r="G1297" i="14"/>
  <c r="T1297" i="14" s="1"/>
  <c r="G1296" i="14"/>
  <c r="T1296" i="14" s="1"/>
  <c r="G1295" i="14"/>
  <c r="T1295" i="14" s="1"/>
  <c r="G1294" i="14"/>
  <c r="T1294" i="14" s="1"/>
  <c r="G1293" i="14"/>
  <c r="T1293" i="14" s="1"/>
  <c r="G1292" i="14"/>
  <c r="T1292" i="14" s="1"/>
  <c r="G1291" i="14"/>
  <c r="T1291" i="14" s="1"/>
  <c r="G1290" i="14"/>
  <c r="T1290" i="14" s="1"/>
  <c r="G1289" i="14"/>
  <c r="T1289" i="14" s="1"/>
  <c r="G1288" i="14"/>
  <c r="T1288" i="14" s="1"/>
  <c r="G1287" i="14"/>
  <c r="T1287" i="14" s="1"/>
  <c r="G1286" i="14"/>
  <c r="T1286" i="14" s="1"/>
  <c r="G1285" i="14"/>
  <c r="T1285" i="14" s="1"/>
  <c r="G1284" i="14"/>
  <c r="T1284" i="14" s="1"/>
  <c r="G1283" i="14"/>
  <c r="T1283" i="14" s="1"/>
  <c r="G1282" i="14"/>
  <c r="T1282" i="14" s="1"/>
  <c r="G1281" i="14"/>
  <c r="T1281" i="14" s="1"/>
  <c r="G1280" i="14"/>
  <c r="T1280" i="14" s="1"/>
  <c r="G1279" i="14"/>
  <c r="T1279" i="14" s="1"/>
  <c r="G1278" i="14"/>
  <c r="T1278" i="14" s="1"/>
  <c r="G1277" i="14"/>
  <c r="T1277" i="14" s="1"/>
  <c r="G1276" i="14"/>
  <c r="T1276" i="14" s="1"/>
  <c r="G1275" i="14"/>
  <c r="T1275" i="14" s="1"/>
  <c r="G1274" i="14"/>
  <c r="T1274" i="14" s="1"/>
  <c r="G1273" i="14"/>
  <c r="T1273" i="14" s="1"/>
  <c r="G1272" i="14"/>
  <c r="T1272" i="14" s="1"/>
  <c r="G1271" i="14"/>
  <c r="T1271" i="14" s="1"/>
  <c r="G1270" i="14"/>
  <c r="T1270" i="14" s="1"/>
  <c r="G1269" i="14"/>
  <c r="T1269" i="14" s="1"/>
  <c r="G1268" i="14"/>
  <c r="T1268" i="14" s="1"/>
  <c r="G1267" i="14"/>
  <c r="T1267" i="14" s="1"/>
  <c r="G1266" i="14"/>
  <c r="T1266" i="14" s="1"/>
  <c r="G1265" i="14"/>
  <c r="T1265" i="14" s="1"/>
  <c r="G1264" i="14"/>
  <c r="T1264" i="14" s="1"/>
  <c r="G1263" i="14"/>
  <c r="T1263" i="14" s="1"/>
  <c r="G1262" i="14"/>
  <c r="T1262" i="14" s="1"/>
  <c r="G1261" i="14"/>
  <c r="T1261" i="14" s="1"/>
  <c r="G1260" i="14"/>
  <c r="T1260" i="14" s="1"/>
  <c r="G1259" i="14"/>
  <c r="T1259" i="14" s="1"/>
  <c r="G1258" i="14"/>
  <c r="T1258" i="14" s="1"/>
  <c r="G1257" i="14"/>
  <c r="T1257" i="14" s="1"/>
  <c r="G1256" i="14"/>
  <c r="T1256" i="14" s="1"/>
  <c r="G1255" i="14"/>
  <c r="T1255" i="14" s="1"/>
  <c r="G1254" i="14"/>
  <c r="T1254" i="14" s="1"/>
  <c r="G1253" i="14"/>
  <c r="T1253" i="14" s="1"/>
  <c r="G1252" i="14"/>
  <c r="T1252" i="14" s="1"/>
  <c r="G1251" i="14"/>
  <c r="T1251" i="14" s="1"/>
  <c r="G1250" i="14"/>
  <c r="T1250" i="14" s="1"/>
  <c r="G1249" i="14"/>
  <c r="T1249" i="14" s="1"/>
  <c r="G1248" i="14"/>
  <c r="T1248" i="14" s="1"/>
  <c r="G1247" i="14"/>
  <c r="T1247" i="14" s="1"/>
  <c r="G1246" i="14"/>
  <c r="T1246" i="14" s="1"/>
  <c r="G1245" i="14"/>
  <c r="T1245" i="14" s="1"/>
  <c r="G1244" i="14"/>
  <c r="T1244" i="14" s="1"/>
  <c r="G1243" i="14"/>
  <c r="T1243" i="14" s="1"/>
  <c r="G1242" i="14"/>
  <c r="T1242" i="14" s="1"/>
  <c r="G1241" i="14"/>
  <c r="T1241" i="14" s="1"/>
  <c r="G1240" i="14"/>
  <c r="T1240" i="14" s="1"/>
  <c r="G1239" i="14"/>
  <c r="T1239" i="14" s="1"/>
  <c r="G1238" i="14"/>
  <c r="T1238" i="14" s="1"/>
  <c r="G1237" i="14"/>
  <c r="T1237" i="14" s="1"/>
  <c r="G1236" i="14"/>
  <c r="T1236" i="14" s="1"/>
  <c r="G1235" i="14"/>
  <c r="T1235" i="14" s="1"/>
  <c r="G1234" i="14"/>
  <c r="T1234" i="14" s="1"/>
  <c r="G1233" i="14"/>
  <c r="T1233" i="14" s="1"/>
  <c r="G1232" i="14"/>
  <c r="T1232" i="14" s="1"/>
  <c r="G1231" i="14"/>
  <c r="T1231" i="14" s="1"/>
  <c r="G1230" i="14"/>
  <c r="T1230" i="14" s="1"/>
  <c r="G1229" i="14"/>
  <c r="T1229" i="14" s="1"/>
  <c r="G1228" i="14"/>
  <c r="T1228" i="14" s="1"/>
  <c r="G1227" i="14"/>
  <c r="T1227" i="14" s="1"/>
  <c r="G1226" i="14"/>
  <c r="T1226" i="14" s="1"/>
  <c r="G1225" i="14"/>
  <c r="T1225" i="14" s="1"/>
  <c r="G1224" i="14"/>
  <c r="T1224" i="14" s="1"/>
  <c r="G1223" i="14"/>
  <c r="T1223" i="14" s="1"/>
  <c r="G1222" i="14"/>
  <c r="T1222" i="14" s="1"/>
  <c r="G1221" i="14"/>
  <c r="T1221" i="14" s="1"/>
  <c r="G1220" i="14"/>
  <c r="T1220" i="14" s="1"/>
  <c r="G1219" i="14"/>
  <c r="T1219" i="14" s="1"/>
  <c r="G1218" i="14"/>
  <c r="T1218" i="14" s="1"/>
  <c r="G1217" i="14"/>
  <c r="T1217" i="14" s="1"/>
  <c r="G1216" i="14"/>
  <c r="T1216" i="14" s="1"/>
  <c r="G1215" i="14"/>
  <c r="T1215" i="14" s="1"/>
  <c r="G1214" i="14"/>
  <c r="T1214" i="14" s="1"/>
  <c r="G1213" i="14"/>
  <c r="T1213" i="14" s="1"/>
  <c r="G1212" i="14"/>
  <c r="T1212" i="14" s="1"/>
  <c r="G1211" i="14"/>
  <c r="T1211" i="14" s="1"/>
  <c r="G1210" i="14"/>
  <c r="T1210" i="14" s="1"/>
  <c r="G1209" i="14"/>
  <c r="T1209" i="14" s="1"/>
  <c r="G1208" i="14"/>
  <c r="T1208" i="14" s="1"/>
  <c r="G1207" i="14"/>
  <c r="T1207" i="14" s="1"/>
  <c r="G1206" i="14"/>
  <c r="T1206" i="14" s="1"/>
  <c r="G1205" i="14"/>
  <c r="T1205" i="14" s="1"/>
  <c r="G1204" i="14"/>
  <c r="T1204" i="14" s="1"/>
  <c r="G1203" i="14"/>
  <c r="T1203" i="14" s="1"/>
  <c r="G1202" i="14"/>
  <c r="T1202" i="14" s="1"/>
  <c r="G1201" i="14"/>
  <c r="T1201" i="14" s="1"/>
  <c r="G1200" i="14"/>
  <c r="T1200" i="14" s="1"/>
  <c r="G1199" i="14"/>
  <c r="T1199" i="14" s="1"/>
  <c r="G1198" i="14"/>
  <c r="T1198" i="14" s="1"/>
  <c r="G1197" i="14"/>
  <c r="T1197" i="14" s="1"/>
  <c r="G1196" i="14"/>
  <c r="T1196" i="14" s="1"/>
  <c r="G1195" i="14"/>
  <c r="T1195" i="14" s="1"/>
  <c r="G1194" i="14"/>
  <c r="T1194" i="14" s="1"/>
  <c r="G1193" i="14"/>
  <c r="T1193" i="14" s="1"/>
  <c r="G1192" i="14"/>
  <c r="T1192" i="14" s="1"/>
  <c r="G1191" i="14"/>
  <c r="T1191" i="14" s="1"/>
  <c r="G1190" i="14"/>
  <c r="T1190" i="14" s="1"/>
  <c r="G1189" i="14"/>
  <c r="T1189" i="14" s="1"/>
  <c r="G1188" i="14"/>
  <c r="T1188" i="14" s="1"/>
  <c r="G1187" i="14"/>
  <c r="T1187" i="14" s="1"/>
  <c r="G1186" i="14"/>
  <c r="T1186" i="14" s="1"/>
  <c r="G1185" i="14"/>
  <c r="T1185" i="14" s="1"/>
  <c r="G1184" i="14"/>
  <c r="T1184" i="14" s="1"/>
  <c r="G1183" i="14"/>
  <c r="T1183" i="14" s="1"/>
  <c r="G1182" i="14"/>
  <c r="T1182" i="14" s="1"/>
  <c r="G1181" i="14"/>
  <c r="T1181" i="14" s="1"/>
  <c r="G1180" i="14"/>
  <c r="T1180" i="14" s="1"/>
  <c r="G1179" i="14"/>
  <c r="T1179" i="14" s="1"/>
  <c r="G1178" i="14"/>
  <c r="T1178" i="14" s="1"/>
  <c r="G1177" i="14"/>
  <c r="T1177" i="14" s="1"/>
  <c r="G1176" i="14"/>
  <c r="T1176" i="14" s="1"/>
  <c r="G1175" i="14"/>
  <c r="T1175" i="14" s="1"/>
  <c r="G1174" i="14"/>
  <c r="T1174" i="14" s="1"/>
  <c r="G1173" i="14"/>
  <c r="T1173" i="14" s="1"/>
  <c r="G1172" i="14"/>
  <c r="T1172" i="14" s="1"/>
  <c r="G1171" i="14"/>
  <c r="T1171" i="14" s="1"/>
  <c r="G1170" i="14"/>
  <c r="T1170" i="14" s="1"/>
  <c r="G1169" i="14"/>
  <c r="T1169" i="14" s="1"/>
  <c r="G1168" i="14"/>
  <c r="T1168" i="14" s="1"/>
  <c r="G1167" i="14"/>
  <c r="T1167" i="14" s="1"/>
  <c r="G1166" i="14"/>
  <c r="T1166" i="14" s="1"/>
  <c r="G1165" i="14"/>
  <c r="T1165" i="14" s="1"/>
  <c r="G1164" i="14"/>
  <c r="T1164" i="14" s="1"/>
  <c r="G1163" i="14"/>
  <c r="T1163" i="14" s="1"/>
  <c r="G1162" i="14"/>
  <c r="T1162" i="14" s="1"/>
  <c r="G1161" i="14"/>
  <c r="T1161" i="14" s="1"/>
  <c r="G1160" i="14"/>
  <c r="T1160" i="14" s="1"/>
  <c r="G1159" i="14"/>
  <c r="T1159" i="14" s="1"/>
  <c r="G1158" i="14"/>
  <c r="T1158" i="14" s="1"/>
  <c r="G1157" i="14"/>
  <c r="T1157" i="14" s="1"/>
  <c r="G1156" i="14"/>
  <c r="T1156" i="14" s="1"/>
  <c r="G1155" i="14"/>
  <c r="T1155" i="14" s="1"/>
  <c r="G1154" i="14"/>
  <c r="T1154" i="14" s="1"/>
  <c r="G1153" i="14"/>
  <c r="T1153" i="14" s="1"/>
  <c r="G1152" i="14"/>
  <c r="T1152" i="14" s="1"/>
  <c r="G1151" i="14"/>
  <c r="T1151" i="14" s="1"/>
  <c r="G1150" i="14"/>
  <c r="T1150" i="14" s="1"/>
  <c r="G1149" i="14"/>
  <c r="T1149" i="14" s="1"/>
  <c r="G1148" i="14"/>
  <c r="T1148" i="14" s="1"/>
  <c r="G1147" i="14"/>
  <c r="T1147" i="14" s="1"/>
  <c r="G1146" i="14"/>
  <c r="T1146" i="14" s="1"/>
  <c r="G1145" i="14"/>
  <c r="T1145" i="14" s="1"/>
  <c r="G1144" i="14"/>
  <c r="T1144" i="14" s="1"/>
  <c r="G1143" i="14"/>
  <c r="T1143" i="14" s="1"/>
  <c r="G1142" i="14"/>
  <c r="T1142" i="14" s="1"/>
  <c r="G1141" i="14"/>
  <c r="T1141" i="14" s="1"/>
  <c r="G1140" i="14"/>
  <c r="T1140" i="14" s="1"/>
  <c r="G1139" i="14"/>
  <c r="T1139" i="14" s="1"/>
  <c r="G1138" i="14"/>
  <c r="T1138" i="14" s="1"/>
  <c r="G1137" i="14"/>
  <c r="T1137" i="14" s="1"/>
  <c r="G1136" i="14"/>
  <c r="T1136" i="14" s="1"/>
  <c r="G1135" i="14"/>
  <c r="T1135" i="14" s="1"/>
  <c r="G1134" i="14"/>
  <c r="T1134" i="14" s="1"/>
  <c r="G1133" i="14"/>
  <c r="T1133" i="14" s="1"/>
  <c r="G1132" i="14"/>
  <c r="T1132" i="14" s="1"/>
  <c r="G1131" i="14"/>
  <c r="T1131" i="14" s="1"/>
  <c r="G1130" i="14"/>
  <c r="T1130" i="14" s="1"/>
  <c r="G1129" i="14"/>
  <c r="T1129" i="14" s="1"/>
  <c r="G1128" i="14"/>
  <c r="T1128" i="14" s="1"/>
  <c r="G1127" i="14"/>
  <c r="T1127" i="14" s="1"/>
  <c r="G1126" i="14"/>
  <c r="T1126" i="14" s="1"/>
  <c r="G1125" i="14"/>
  <c r="T1125" i="14" s="1"/>
  <c r="G1124" i="14"/>
  <c r="T1124" i="14" s="1"/>
  <c r="G1123" i="14"/>
  <c r="T1123" i="14" s="1"/>
  <c r="G1122" i="14"/>
  <c r="T1122" i="14" s="1"/>
  <c r="G1121" i="14"/>
  <c r="T1121" i="14" s="1"/>
  <c r="G1120" i="14"/>
  <c r="T1120" i="14" s="1"/>
  <c r="G1119" i="14"/>
  <c r="T1119" i="14" s="1"/>
  <c r="G1118" i="14"/>
  <c r="T1118" i="14" s="1"/>
  <c r="G1117" i="14"/>
  <c r="T1117" i="14" s="1"/>
  <c r="G1116" i="14"/>
  <c r="T1116" i="14" s="1"/>
  <c r="G1115" i="14"/>
  <c r="T1115" i="14" s="1"/>
  <c r="G1114" i="14"/>
  <c r="T1114" i="14" s="1"/>
  <c r="G1113" i="14"/>
  <c r="T1113" i="14" s="1"/>
  <c r="G1112" i="14"/>
  <c r="T1112" i="14" s="1"/>
  <c r="G1111" i="14"/>
  <c r="T1111" i="14" s="1"/>
  <c r="G1110" i="14"/>
  <c r="T1110" i="14" s="1"/>
  <c r="G1109" i="14"/>
  <c r="T1109" i="14" s="1"/>
  <c r="G1108" i="14"/>
  <c r="T1108" i="14" s="1"/>
  <c r="G1107" i="14"/>
  <c r="T1107" i="14" s="1"/>
  <c r="G1106" i="14"/>
  <c r="T1106" i="14" s="1"/>
  <c r="G1105" i="14"/>
  <c r="T1105" i="14" s="1"/>
  <c r="G1104" i="14"/>
  <c r="T1104" i="14" s="1"/>
  <c r="G1103" i="14"/>
  <c r="T1103" i="14" s="1"/>
  <c r="G1102" i="14"/>
  <c r="T1102" i="14" s="1"/>
  <c r="G1101" i="14"/>
  <c r="T1101" i="14" s="1"/>
  <c r="G1100" i="14"/>
  <c r="T1100" i="14" s="1"/>
  <c r="G1099" i="14"/>
  <c r="T1099" i="14" s="1"/>
  <c r="G1098" i="14"/>
  <c r="T1098" i="14" s="1"/>
  <c r="G1097" i="14"/>
  <c r="T1097" i="14" s="1"/>
  <c r="G1096" i="14"/>
  <c r="T1096" i="14" s="1"/>
  <c r="G1095" i="14"/>
  <c r="T1095" i="14" s="1"/>
  <c r="G1094" i="14"/>
  <c r="T1094" i="14" s="1"/>
  <c r="G1093" i="14"/>
  <c r="T1093" i="14" s="1"/>
  <c r="G1092" i="14"/>
  <c r="T1092" i="14" s="1"/>
  <c r="G1091" i="14"/>
  <c r="T1091" i="14" s="1"/>
  <c r="G1090" i="14"/>
  <c r="T1090" i="14" s="1"/>
  <c r="G1089" i="14"/>
  <c r="T1089" i="14" s="1"/>
  <c r="G1088" i="14"/>
  <c r="T1088" i="14" s="1"/>
  <c r="G1087" i="14"/>
  <c r="T1087" i="14" s="1"/>
  <c r="G1086" i="14"/>
  <c r="T1086" i="14" s="1"/>
  <c r="G1085" i="14"/>
  <c r="T1085" i="14" s="1"/>
  <c r="G1084" i="14"/>
  <c r="T1084" i="14" s="1"/>
  <c r="G1083" i="14"/>
  <c r="T1083" i="14" s="1"/>
  <c r="G1082" i="14"/>
  <c r="T1082" i="14" s="1"/>
  <c r="G1081" i="14"/>
  <c r="T1081" i="14" s="1"/>
  <c r="G1080" i="14"/>
  <c r="T1080" i="14" s="1"/>
  <c r="G1079" i="14"/>
  <c r="T1079" i="14" s="1"/>
  <c r="G1078" i="14"/>
  <c r="T1078" i="14" s="1"/>
  <c r="G1077" i="14"/>
  <c r="T1077" i="14" s="1"/>
  <c r="G1076" i="14"/>
  <c r="T1076" i="14" s="1"/>
  <c r="G1075" i="14"/>
  <c r="T1075" i="14" s="1"/>
  <c r="G1074" i="14"/>
  <c r="T1074" i="14" s="1"/>
  <c r="G1073" i="14"/>
  <c r="T1073" i="14" s="1"/>
  <c r="G1072" i="14"/>
  <c r="T1072" i="14" s="1"/>
  <c r="G1071" i="14"/>
  <c r="T1071" i="14" s="1"/>
  <c r="G1070" i="14"/>
  <c r="T1070" i="14" s="1"/>
  <c r="G1069" i="14"/>
  <c r="T1069" i="14" s="1"/>
  <c r="G1068" i="14"/>
  <c r="T1068" i="14" s="1"/>
  <c r="G1067" i="14"/>
  <c r="T1067" i="14" s="1"/>
  <c r="G1066" i="14"/>
  <c r="T1066" i="14" s="1"/>
  <c r="G1065" i="14"/>
  <c r="T1065" i="14" s="1"/>
  <c r="G1064" i="14"/>
  <c r="T1064" i="14" s="1"/>
  <c r="G1063" i="14"/>
  <c r="T1063" i="14" s="1"/>
  <c r="G1062" i="14"/>
  <c r="T1062" i="14" s="1"/>
  <c r="G1061" i="14"/>
  <c r="T1061" i="14" s="1"/>
  <c r="G1060" i="14"/>
  <c r="T1060" i="14" s="1"/>
  <c r="G1059" i="14"/>
  <c r="T1059" i="14" s="1"/>
  <c r="G1058" i="14"/>
  <c r="T1058" i="14" s="1"/>
  <c r="G1057" i="14"/>
  <c r="T1057" i="14" s="1"/>
  <c r="G1056" i="14"/>
  <c r="T1056" i="14" s="1"/>
  <c r="G1055" i="14"/>
  <c r="T1055" i="14" s="1"/>
  <c r="G1054" i="14"/>
  <c r="T1054" i="14" s="1"/>
  <c r="G1053" i="14"/>
  <c r="T1053" i="14" s="1"/>
  <c r="G1052" i="14"/>
  <c r="T1052" i="14" s="1"/>
  <c r="G1051" i="14"/>
  <c r="T1051" i="14" s="1"/>
  <c r="G1050" i="14"/>
  <c r="T1050" i="14" s="1"/>
  <c r="G1049" i="14"/>
  <c r="T1049" i="14" s="1"/>
  <c r="G1048" i="14"/>
  <c r="T1048" i="14" s="1"/>
  <c r="G1047" i="14"/>
  <c r="T1047" i="14" s="1"/>
  <c r="G1046" i="14"/>
  <c r="T1046" i="14" s="1"/>
  <c r="G1045" i="14"/>
  <c r="T1045" i="14" s="1"/>
  <c r="G1044" i="14"/>
  <c r="T1044" i="14" s="1"/>
  <c r="G1043" i="14"/>
  <c r="T1043" i="14" s="1"/>
  <c r="G1042" i="14"/>
  <c r="T1042" i="14" s="1"/>
  <c r="G1041" i="14"/>
  <c r="T1041" i="14" s="1"/>
  <c r="G1040" i="14"/>
  <c r="T1040" i="14" s="1"/>
  <c r="G1039" i="14"/>
  <c r="T1039" i="14" s="1"/>
  <c r="G1038" i="14"/>
  <c r="T1038" i="14" s="1"/>
  <c r="G1037" i="14"/>
  <c r="T1037" i="14" s="1"/>
  <c r="G1036" i="14"/>
  <c r="T1036" i="14" s="1"/>
  <c r="G1035" i="14"/>
  <c r="T1035" i="14" s="1"/>
  <c r="G1034" i="14"/>
  <c r="T1034" i="14" s="1"/>
  <c r="G1033" i="14"/>
  <c r="T1033" i="14" s="1"/>
  <c r="G1032" i="14"/>
  <c r="T1032" i="14" s="1"/>
  <c r="G1031" i="14"/>
  <c r="T1031" i="14" s="1"/>
  <c r="G1030" i="14"/>
  <c r="T1030" i="14" s="1"/>
  <c r="G1029" i="14"/>
  <c r="T1029" i="14" s="1"/>
  <c r="G1028" i="14"/>
  <c r="T1028" i="14" s="1"/>
  <c r="G1027" i="14"/>
  <c r="T1027" i="14" s="1"/>
  <c r="G1026" i="14"/>
  <c r="T1026" i="14" s="1"/>
  <c r="G1025" i="14"/>
  <c r="T1025" i="14" s="1"/>
  <c r="G1024" i="14"/>
  <c r="T1024" i="14" s="1"/>
  <c r="G1023" i="14"/>
  <c r="T1023" i="14" s="1"/>
  <c r="G1022" i="14"/>
  <c r="T1022" i="14" s="1"/>
  <c r="G1021" i="14"/>
  <c r="T1021" i="14" s="1"/>
  <c r="G1020" i="14"/>
  <c r="T1020" i="14" s="1"/>
  <c r="G1019" i="14"/>
  <c r="T1019" i="14" s="1"/>
  <c r="G1018" i="14"/>
  <c r="T1018" i="14" s="1"/>
  <c r="G1017" i="14"/>
  <c r="T1017" i="14" s="1"/>
  <c r="G1016" i="14"/>
  <c r="T1016" i="14" s="1"/>
  <c r="G1015" i="14"/>
  <c r="T1015" i="14" s="1"/>
  <c r="G1014" i="14"/>
  <c r="T1014" i="14" s="1"/>
  <c r="G1013" i="14"/>
  <c r="T1013" i="14" s="1"/>
  <c r="G1012" i="14"/>
  <c r="T1012" i="14" s="1"/>
  <c r="G1011" i="14"/>
  <c r="T1011" i="14" s="1"/>
  <c r="G1010" i="14"/>
  <c r="T1010" i="14" s="1"/>
  <c r="G1009" i="14"/>
  <c r="T1009" i="14" s="1"/>
  <c r="G1008" i="14"/>
  <c r="T1008" i="14" s="1"/>
  <c r="G1007" i="14"/>
  <c r="T1007" i="14" s="1"/>
  <c r="G1006" i="14"/>
  <c r="T1006" i="14" s="1"/>
  <c r="G1005" i="14"/>
  <c r="T1005" i="14" s="1"/>
  <c r="G1004" i="14"/>
  <c r="T1004" i="14" s="1"/>
  <c r="G1003" i="14"/>
  <c r="T1003" i="14" s="1"/>
  <c r="G1002" i="14"/>
  <c r="T1002" i="14" s="1"/>
  <c r="G1001" i="14"/>
  <c r="T1001" i="14" s="1"/>
  <c r="G1000" i="14"/>
  <c r="T1000" i="14" s="1"/>
  <c r="G999" i="14"/>
  <c r="T999" i="14" s="1"/>
  <c r="G998" i="14"/>
  <c r="T998" i="14" s="1"/>
  <c r="G997" i="14"/>
  <c r="T997" i="14" s="1"/>
  <c r="G996" i="14"/>
  <c r="T996" i="14" s="1"/>
  <c r="G995" i="14"/>
  <c r="T995" i="14" s="1"/>
  <c r="G994" i="14"/>
  <c r="T994" i="14" s="1"/>
  <c r="G993" i="14"/>
  <c r="T993" i="14" s="1"/>
  <c r="G992" i="14"/>
  <c r="T992" i="14" s="1"/>
  <c r="G991" i="14"/>
  <c r="T991" i="14" s="1"/>
  <c r="G990" i="14"/>
  <c r="T990" i="14" s="1"/>
  <c r="G989" i="14"/>
  <c r="T989" i="14" s="1"/>
  <c r="G988" i="14"/>
  <c r="T988" i="14" s="1"/>
  <c r="G987" i="14"/>
  <c r="T987" i="14" s="1"/>
  <c r="G986" i="14"/>
  <c r="T986" i="14" s="1"/>
  <c r="G985" i="14"/>
  <c r="T985" i="14" s="1"/>
  <c r="G984" i="14"/>
  <c r="T984" i="14" s="1"/>
  <c r="G983" i="14"/>
  <c r="T983" i="14" s="1"/>
  <c r="G982" i="14"/>
  <c r="T982" i="14" s="1"/>
  <c r="G981" i="14"/>
  <c r="T981" i="14" s="1"/>
  <c r="G980" i="14"/>
  <c r="T980" i="14" s="1"/>
  <c r="G979" i="14"/>
  <c r="T979" i="14" s="1"/>
  <c r="G978" i="14"/>
  <c r="T978" i="14" s="1"/>
  <c r="G977" i="14"/>
  <c r="T977" i="14" s="1"/>
  <c r="G976" i="14"/>
  <c r="T976" i="14" s="1"/>
  <c r="G975" i="14"/>
  <c r="T975" i="14" s="1"/>
  <c r="G974" i="14"/>
  <c r="T974" i="14" s="1"/>
  <c r="G973" i="14"/>
  <c r="T973" i="14" s="1"/>
  <c r="G972" i="14"/>
  <c r="T972" i="14" s="1"/>
  <c r="G971" i="14"/>
  <c r="T971" i="14" s="1"/>
  <c r="G970" i="14"/>
  <c r="T970" i="14" s="1"/>
  <c r="G969" i="14"/>
  <c r="T969" i="14" s="1"/>
  <c r="G968" i="14"/>
  <c r="T968" i="14" s="1"/>
  <c r="G967" i="14"/>
  <c r="T967" i="14" s="1"/>
  <c r="G966" i="14"/>
  <c r="T966" i="14" s="1"/>
  <c r="G965" i="14"/>
  <c r="T965" i="14" s="1"/>
  <c r="G964" i="14"/>
  <c r="T964" i="14" s="1"/>
  <c r="G963" i="14"/>
  <c r="T963" i="14" s="1"/>
  <c r="G962" i="14"/>
  <c r="T962" i="14" s="1"/>
  <c r="G961" i="14"/>
  <c r="T961" i="14" s="1"/>
  <c r="G960" i="14"/>
  <c r="T960" i="14" s="1"/>
  <c r="G959" i="14"/>
  <c r="T959" i="14" s="1"/>
  <c r="G958" i="14"/>
  <c r="T958" i="14" s="1"/>
  <c r="G957" i="14"/>
  <c r="T957" i="14" s="1"/>
  <c r="G956" i="14"/>
  <c r="T956" i="14" s="1"/>
  <c r="G955" i="14"/>
  <c r="T955" i="14" s="1"/>
  <c r="G954" i="14"/>
  <c r="T954" i="14" s="1"/>
  <c r="G953" i="14"/>
  <c r="T953" i="14" s="1"/>
  <c r="G952" i="14"/>
  <c r="T952" i="14" s="1"/>
  <c r="G951" i="14"/>
  <c r="T951" i="14" s="1"/>
  <c r="G950" i="14"/>
  <c r="T950" i="14" s="1"/>
  <c r="G949" i="14"/>
  <c r="T949" i="14" s="1"/>
  <c r="G948" i="14"/>
  <c r="T948" i="14" s="1"/>
  <c r="G947" i="14"/>
  <c r="T947" i="14" s="1"/>
  <c r="G946" i="14"/>
  <c r="T946" i="14" s="1"/>
  <c r="G945" i="14"/>
  <c r="T945" i="14" s="1"/>
  <c r="G944" i="14"/>
  <c r="T944" i="14" s="1"/>
  <c r="G943" i="14"/>
  <c r="T943" i="14" s="1"/>
  <c r="G942" i="14"/>
  <c r="T942" i="14" s="1"/>
  <c r="G941" i="14"/>
  <c r="T941" i="14" s="1"/>
  <c r="G940" i="14"/>
  <c r="T940" i="14" s="1"/>
  <c r="G939" i="14"/>
  <c r="T939" i="14" s="1"/>
  <c r="G938" i="14"/>
  <c r="T938" i="14" s="1"/>
  <c r="G937" i="14"/>
  <c r="T937" i="14" s="1"/>
  <c r="G936" i="14"/>
  <c r="T936" i="14" s="1"/>
  <c r="G935" i="14"/>
  <c r="T935" i="14" s="1"/>
  <c r="G934" i="14"/>
  <c r="T934" i="14" s="1"/>
  <c r="G933" i="14"/>
  <c r="T933" i="14" s="1"/>
  <c r="G932" i="14"/>
  <c r="T932" i="14" s="1"/>
  <c r="G931" i="14"/>
  <c r="T931" i="14" s="1"/>
  <c r="G930" i="14"/>
  <c r="T930" i="14" s="1"/>
  <c r="G929" i="14"/>
  <c r="T929" i="14" s="1"/>
  <c r="G928" i="14"/>
  <c r="T928" i="14" s="1"/>
  <c r="G927" i="14"/>
  <c r="T927" i="14" s="1"/>
  <c r="G926" i="14"/>
  <c r="T926" i="14" s="1"/>
  <c r="G925" i="14"/>
  <c r="T925" i="14" s="1"/>
  <c r="G924" i="14"/>
  <c r="T924" i="14" s="1"/>
  <c r="G923" i="14"/>
  <c r="T923" i="14" s="1"/>
  <c r="G922" i="14"/>
  <c r="T922" i="14" s="1"/>
  <c r="G921" i="14"/>
  <c r="T921" i="14" s="1"/>
  <c r="G920" i="14"/>
  <c r="T920" i="14" s="1"/>
  <c r="G919" i="14"/>
  <c r="T919" i="14" s="1"/>
  <c r="G918" i="14"/>
  <c r="T918" i="14" s="1"/>
  <c r="G917" i="14"/>
  <c r="T917" i="14" s="1"/>
  <c r="G916" i="14"/>
  <c r="T916" i="14" s="1"/>
  <c r="G915" i="14"/>
  <c r="T915" i="14" s="1"/>
  <c r="G914" i="14"/>
  <c r="T914" i="14" s="1"/>
  <c r="G913" i="14"/>
  <c r="T913" i="14" s="1"/>
  <c r="G912" i="14"/>
  <c r="T912" i="14" s="1"/>
  <c r="G911" i="14"/>
  <c r="T911" i="14" s="1"/>
  <c r="G910" i="14"/>
  <c r="T910" i="14" s="1"/>
  <c r="G909" i="14"/>
  <c r="T909" i="14" s="1"/>
  <c r="G908" i="14"/>
  <c r="T908" i="14" s="1"/>
  <c r="G907" i="14"/>
  <c r="T907" i="14" s="1"/>
  <c r="G906" i="14"/>
  <c r="T906" i="14" s="1"/>
  <c r="G905" i="14"/>
  <c r="T905" i="14" s="1"/>
  <c r="G904" i="14"/>
  <c r="T904" i="14" s="1"/>
  <c r="G903" i="14"/>
  <c r="T903" i="14" s="1"/>
  <c r="G902" i="14"/>
  <c r="T902" i="14" s="1"/>
  <c r="G901" i="14"/>
  <c r="T901" i="14" s="1"/>
  <c r="G900" i="14"/>
  <c r="T900" i="14" s="1"/>
  <c r="G899" i="14"/>
  <c r="T899" i="14" s="1"/>
  <c r="G898" i="14"/>
  <c r="T898" i="14" s="1"/>
  <c r="G897" i="14"/>
  <c r="T897" i="14" s="1"/>
  <c r="G896" i="14"/>
  <c r="T896" i="14" s="1"/>
  <c r="G895" i="14"/>
  <c r="T895" i="14" s="1"/>
  <c r="G894" i="14"/>
  <c r="T894" i="14" s="1"/>
  <c r="G893" i="14"/>
  <c r="T893" i="14" s="1"/>
  <c r="G892" i="14"/>
  <c r="T892" i="14" s="1"/>
  <c r="G891" i="14"/>
  <c r="T891" i="14" s="1"/>
  <c r="G890" i="14"/>
  <c r="T890" i="14" s="1"/>
  <c r="G889" i="14"/>
  <c r="T889" i="14" s="1"/>
  <c r="G888" i="14"/>
  <c r="T888" i="14" s="1"/>
  <c r="G887" i="14"/>
  <c r="T887" i="14" s="1"/>
  <c r="G886" i="14"/>
  <c r="T886" i="14" s="1"/>
  <c r="G885" i="14"/>
  <c r="T885" i="14" s="1"/>
  <c r="G884" i="14"/>
  <c r="T884" i="14" s="1"/>
  <c r="G883" i="14"/>
  <c r="T883" i="14" s="1"/>
  <c r="G882" i="14"/>
  <c r="T882" i="14" s="1"/>
  <c r="G881" i="14"/>
  <c r="T881" i="14" s="1"/>
  <c r="G880" i="14"/>
  <c r="T880" i="14" s="1"/>
  <c r="G879" i="14"/>
  <c r="T879" i="14" s="1"/>
  <c r="G878" i="14"/>
  <c r="T878" i="14" s="1"/>
  <c r="G877" i="14"/>
  <c r="T877" i="14" s="1"/>
  <c r="G876" i="14"/>
  <c r="T876" i="14" s="1"/>
  <c r="G875" i="14"/>
  <c r="T875" i="14" s="1"/>
  <c r="G874" i="14"/>
  <c r="T874" i="14" s="1"/>
  <c r="G873" i="14"/>
  <c r="T873" i="14" s="1"/>
  <c r="G872" i="14"/>
  <c r="T872" i="14" s="1"/>
  <c r="G871" i="14"/>
  <c r="T871" i="14" s="1"/>
  <c r="G870" i="14"/>
  <c r="T870" i="14" s="1"/>
  <c r="G869" i="14"/>
  <c r="T869" i="14" s="1"/>
  <c r="G868" i="14"/>
  <c r="T868" i="14" s="1"/>
  <c r="G867" i="14"/>
  <c r="T867" i="14" s="1"/>
  <c r="G866" i="14"/>
  <c r="T866" i="14" s="1"/>
  <c r="G865" i="14"/>
  <c r="T865" i="14" s="1"/>
  <c r="G864" i="14"/>
  <c r="T864" i="14" s="1"/>
  <c r="G863" i="14"/>
  <c r="T863" i="14" s="1"/>
  <c r="G862" i="14"/>
  <c r="T862" i="14" s="1"/>
  <c r="G861" i="14"/>
  <c r="T861" i="14" s="1"/>
  <c r="G860" i="14"/>
  <c r="T860" i="14" s="1"/>
  <c r="G859" i="14"/>
  <c r="T859" i="14" s="1"/>
  <c r="G858" i="14"/>
  <c r="T858" i="14" s="1"/>
  <c r="G857" i="14"/>
  <c r="T857" i="14" s="1"/>
  <c r="G856" i="14"/>
  <c r="T856" i="14" s="1"/>
  <c r="G855" i="14"/>
  <c r="T855" i="14" s="1"/>
  <c r="G854" i="14"/>
  <c r="T854" i="14" s="1"/>
  <c r="G853" i="14"/>
  <c r="T853" i="14" s="1"/>
  <c r="G852" i="14"/>
  <c r="T852" i="14" s="1"/>
  <c r="G851" i="14"/>
  <c r="T851" i="14" s="1"/>
  <c r="G850" i="14"/>
  <c r="T850" i="14" s="1"/>
  <c r="G849" i="14"/>
  <c r="T849" i="14" s="1"/>
  <c r="G848" i="14"/>
  <c r="T848" i="14" s="1"/>
  <c r="G847" i="14"/>
  <c r="T847" i="14" s="1"/>
  <c r="G846" i="14"/>
  <c r="T846" i="14" s="1"/>
  <c r="G845" i="14"/>
  <c r="T845" i="14" s="1"/>
  <c r="G844" i="14"/>
  <c r="T844" i="14" s="1"/>
  <c r="G843" i="14"/>
  <c r="T843" i="14" s="1"/>
  <c r="G842" i="14"/>
  <c r="T842" i="14" s="1"/>
  <c r="G841" i="14"/>
  <c r="T841" i="14" s="1"/>
  <c r="G840" i="14"/>
  <c r="T840" i="14" s="1"/>
  <c r="G839" i="14"/>
  <c r="T839" i="14" s="1"/>
  <c r="G838" i="14"/>
  <c r="T838" i="14" s="1"/>
  <c r="G837" i="14"/>
  <c r="T837" i="14" s="1"/>
  <c r="G836" i="14"/>
  <c r="T836" i="14" s="1"/>
  <c r="G835" i="14"/>
  <c r="T835" i="14" s="1"/>
  <c r="G834" i="14"/>
  <c r="T834" i="14" s="1"/>
  <c r="G833" i="14"/>
  <c r="T833" i="14" s="1"/>
  <c r="G832" i="14"/>
  <c r="T832" i="14" s="1"/>
  <c r="G831" i="14"/>
  <c r="T831" i="14" s="1"/>
  <c r="G830" i="14"/>
  <c r="T830" i="14" s="1"/>
  <c r="G829" i="14"/>
  <c r="T829" i="14" s="1"/>
  <c r="G828" i="14"/>
  <c r="T828" i="14" s="1"/>
  <c r="G827" i="14"/>
  <c r="T827" i="14" s="1"/>
  <c r="G826" i="14"/>
  <c r="T826" i="14" s="1"/>
  <c r="G825" i="14"/>
  <c r="T825" i="14" s="1"/>
  <c r="G824" i="14"/>
  <c r="T824" i="14" s="1"/>
  <c r="G823" i="14"/>
  <c r="T823" i="14" s="1"/>
  <c r="G822" i="14"/>
  <c r="T822" i="14" s="1"/>
  <c r="G821" i="14"/>
  <c r="T821" i="14" s="1"/>
  <c r="G820" i="14"/>
  <c r="T820" i="14" s="1"/>
  <c r="G819" i="14"/>
  <c r="T819" i="14" s="1"/>
  <c r="G818" i="14"/>
  <c r="T818" i="14" s="1"/>
  <c r="G817" i="14"/>
  <c r="T817" i="14" s="1"/>
  <c r="G816" i="14"/>
  <c r="T816" i="14" s="1"/>
  <c r="G815" i="14"/>
  <c r="T815" i="14" s="1"/>
  <c r="G814" i="14"/>
  <c r="T814" i="14" s="1"/>
  <c r="G813" i="14"/>
  <c r="T813" i="14" s="1"/>
  <c r="G812" i="14"/>
  <c r="T812" i="14" s="1"/>
  <c r="G811" i="14"/>
  <c r="T811" i="14" s="1"/>
  <c r="G810" i="14"/>
  <c r="T810" i="14" s="1"/>
  <c r="G809" i="14"/>
  <c r="T809" i="14" s="1"/>
  <c r="G808" i="14"/>
  <c r="T808" i="14" s="1"/>
  <c r="G807" i="14"/>
  <c r="T807" i="14" s="1"/>
  <c r="G806" i="14"/>
  <c r="T806" i="14" s="1"/>
  <c r="G805" i="14"/>
  <c r="T805" i="14" s="1"/>
  <c r="G804" i="14"/>
  <c r="T804" i="14" s="1"/>
  <c r="G803" i="14"/>
  <c r="T803" i="14" s="1"/>
  <c r="G802" i="14"/>
  <c r="T802" i="14" s="1"/>
  <c r="G801" i="14"/>
  <c r="T801" i="14" s="1"/>
  <c r="G800" i="14"/>
  <c r="T800" i="14" s="1"/>
  <c r="G799" i="14"/>
  <c r="T799" i="14" s="1"/>
  <c r="G798" i="14"/>
  <c r="T798" i="14" s="1"/>
  <c r="G797" i="14"/>
  <c r="T797" i="14" s="1"/>
  <c r="G796" i="14"/>
  <c r="T796" i="14" s="1"/>
  <c r="G795" i="14"/>
  <c r="T795" i="14" s="1"/>
  <c r="G794" i="14"/>
  <c r="T794" i="14" s="1"/>
  <c r="G793" i="14"/>
  <c r="T793" i="14" s="1"/>
  <c r="G792" i="14"/>
  <c r="T792" i="14" s="1"/>
  <c r="G791" i="14"/>
  <c r="T791" i="14" s="1"/>
  <c r="G790" i="14"/>
  <c r="T790" i="14" s="1"/>
  <c r="G789" i="14"/>
  <c r="T789" i="14" s="1"/>
  <c r="G788" i="14"/>
  <c r="T788" i="14" s="1"/>
  <c r="G787" i="14"/>
  <c r="T787" i="14" s="1"/>
  <c r="G786" i="14"/>
  <c r="T786" i="14" s="1"/>
  <c r="G785" i="14"/>
  <c r="T785" i="14" s="1"/>
  <c r="G784" i="14"/>
  <c r="T784" i="14" s="1"/>
  <c r="G783" i="14"/>
  <c r="T783" i="14" s="1"/>
  <c r="G782" i="14"/>
  <c r="T782" i="14" s="1"/>
  <c r="G781" i="14"/>
  <c r="T781" i="14" s="1"/>
  <c r="G780" i="14"/>
  <c r="T780" i="14" s="1"/>
  <c r="G779" i="14"/>
  <c r="T779" i="14" s="1"/>
  <c r="G778" i="14"/>
  <c r="T778" i="14" s="1"/>
  <c r="G777" i="14"/>
  <c r="T777" i="14" s="1"/>
  <c r="G776" i="14"/>
  <c r="T776" i="14" s="1"/>
  <c r="G775" i="14"/>
  <c r="T775" i="14" s="1"/>
  <c r="G774" i="14"/>
  <c r="T774" i="14" s="1"/>
  <c r="G773" i="14"/>
  <c r="T773" i="14" s="1"/>
  <c r="G772" i="14"/>
  <c r="T772" i="14" s="1"/>
  <c r="G771" i="14"/>
  <c r="T771" i="14" s="1"/>
  <c r="G770" i="14"/>
  <c r="T770" i="14" s="1"/>
  <c r="G769" i="14"/>
  <c r="T769" i="14" s="1"/>
  <c r="G768" i="14"/>
  <c r="T768" i="14" s="1"/>
  <c r="G767" i="14"/>
  <c r="T767" i="14" s="1"/>
  <c r="G766" i="14"/>
  <c r="T766" i="14" s="1"/>
  <c r="G765" i="14"/>
  <c r="T765" i="14" s="1"/>
  <c r="G764" i="14"/>
  <c r="T764" i="14" s="1"/>
  <c r="G763" i="14"/>
  <c r="T763" i="14" s="1"/>
  <c r="G762" i="14"/>
  <c r="T762" i="14" s="1"/>
  <c r="G761" i="14"/>
  <c r="T761" i="14" s="1"/>
  <c r="G760" i="14"/>
  <c r="T760" i="14" s="1"/>
  <c r="G759" i="14"/>
  <c r="T759" i="14" s="1"/>
  <c r="G758" i="14"/>
  <c r="T758" i="14" s="1"/>
  <c r="G757" i="14"/>
  <c r="T757" i="14" s="1"/>
  <c r="G756" i="14"/>
  <c r="T756" i="14" s="1"/>
  <c r="G755" i="14"/>
  <c r="T755" i="14" s="1"/>
  <c r="G754" i="14"/>
  <c r="T754" i="14" s="1"/>
  <c r="G753" i="14"/>
  <c r="T753" i="14" s="1"/>
  <c r="G752" i="14"/>
  <c r="T752" i="14" s="1"/>
  <c r="G751" i="14"/>
  <c r="T751" i="14" s="1"/>
  <c r="G750" i="14"/>
  <c r="T750" i="14" s="1"/>
  <c r="G749" i="14"/>
  <c r="T749" i="14" s="1"/>
  <c r="G748" i="14"/>
  <c r="T748" i="14" s="1"/>
  <c r="G747" i="14"/>
  <c r="T747" i="14" s="1"/>
  <c r="G746" i="14"/>
  <c r="T746" i="14" s="1"/>
  <c r="G745" i="14"/>
  <c r="T745" i="14" s="1"/>
  <c r="G744" i="14"/>
  <c r="T744" i="14" s="1"/>
  <c r="G743" i="14"/>
  <c r="T743" i="14" s="1"/>
  <c r="G742" i="14"/>
  <c r="T742" i="14" s="1"/>
  <c r="G741" i="14"/>
  <c r="T741" i="14" s="1"/>
  <c r="G740" i="14"/>
  <c r="T740" i="14" s="1"/>
  <c r="G739" i="14"/>
  <c r="T739" i="14" s="1"/>
  <c r="G738" i="14"/>
  <c r="T738" i="14" s="1"/>
  <c r="G737" i="14"/>
  <c r="T737" i="14" s="1"/>
  <c r="G736" i="14"/>
  <c r="T736" i="14" s="1"/>
  <c r="G735" i="14"/>
  <c r="T735" i="14" s="1"/>
  <c r="G734" i="14"/>
  <c r="T734" i="14" s="1"/>
  <c r="G733" i="14"/>
  <c r="T733" i="14" s="1"/>
  <c r="G732" i="14"/>
  <c r="T732" i="14" s="1"/>
  <c r="G731" i="14"/>
  <c r="T731" i="14" s="1"/>
  <c r="G730" i="14"/>
  <c r="T730" i="14" s="1"/>
  <c r="G729" i="14"/>
  <c r="T729" i="14" s="1"/>
  <c r="G728" i="14"/>
  <c r="T728" i="14" s="1"/>
  <c r="G727" i="14"/>
  <c r="T727" i="14" s="1"/>
  <c r="G726" i="14"/>
  <c r="T726" i="14" s="1"/>
  <c r="G725" i="14"/>
  <c r="T725" i="14" s="1"/>
  <c r="G724" i="14"/>
  <c r="T724" i="14" s="1"/>
  <c r="G723" i="14"/>
  <c r="T723" i="14" s="1"/>
  <c r="G722" i="14"/>
  <c r="T722" i="14" s="1"/>
  <c r="G721" i="14"/>
  <c r="T721" i="14" s="1"/>
  <c r="G720" i="14"/>
  <c r="T720" i="14" s="1"/>
  <c r="G719" i="14"/>
  <c r="T719" i="14" s="1"/>
  <c r="G718" i="14"/>
  <c r="T718" i="14" s="1"/>
  <c r="G717" i="14"/>
  <c r="T717" i="14" s="1"/>
  <c r="G716" i="14"/>
  <c r="T716" i="14" s="1"/>
  <c r="G715" i="14"/>
  <c r="T715" i="14" s="1"/>
  <c r="G714" i="14"/>
  <c r="T714" i="14" s="1"/>
  <c r="G713" i="14"/>
  <c r="T713" i="14" s="1"/>
  <c r="G712" i="14"/>
  <c r="T712" i="14" s="1"/>
  <c r="G711" i="14"/>
  <c r="T711" i="14" s="1"/>
  <c r="G710" i="14"/>
  <c r="T710" i="14" s="1"/>
  <c r="G709" i="14"/>
  <c r="T709" i="14" s="1"/>
  <c r="G708" i="14"/>
  <c r="T708" i="14" s="1"/>
  <c r="G707" i="14"/>
  <c r="T707" i="14" s="1"/>
  <c r="G706" i="14"/>
  <c r="T706" i="14" s="1"/>
  <c r="G705" i="14"/>
  <c r="T705" i="14" s="1"/>
  <c r="G704" i="14"/>
  <c r="T704" i="14" s="1"/>
  <c r="G703" i="14"/>
  <c r="T703" i="14" s="1"/>
  <c r="G702" i="14"/>
  <c r="T702" i="14" s="1"/>
  <c r="G701" i="14"/>
  <c r="T701" i="14" s="1"/>
  <c r="G700" i="14"/>
  <c r="T700" i="14" s="1"/>
  <c r="G699" i="14"/>
  <c r="T699" i="14" s="1"/>
  <c r="G698" i="14"/>
  <c r="T698" i="14" s="1"/>
  <c r="G697" i="14"/>
  <c r="T697" i="14" s="1"/>
  <c r="G696" i="14"/>
  <c r="T696" i="14" s="1"/>
  <c r="G695" i="14"/>
  <c r="T695" i="14" s="1"/>
  <c r="G694" i="14"/>
  <c r="T694" i="14" s="1"/>
  <c r="G693" i="14"/>
  <c r="T693" i="14" s="1"/>
  <c r="G692" i="14"/>
  <c r="T692" i="14" s="1"/>
  <c r="G691" i="14"/>
  <c r="T691" i="14" s="1"/>
  <c r="G690" i="14"/>
  <c r="T690" i="14" s="1"/>
  <c r="G689" i="14"/>
  <c r="T689" i="14" s="1"/>
  <c r="G688" i="14"/>
  <c r="T688" i="14" s="1"/>
  <c r="G687" i="14"/>
  <c r="T687" i="14" s="1"/>
  <c r="G686" i="14"/>
  <c r="T686" i="14" s="1"/>
  <c r="G685" i="14"/>
  <c r="T685" i="14" s="1"/>
  <c r="G684" i="14"/>
  <c r="T684" i="14" s="1"/>
  <c r="G683" i="14"/>
  <c r="T683" i="14" s="1"/>
  <c r="G682" i="14"/>
  <c r="T682" i="14" s="1"/>
  <c r="G681" i="14"/>
  <c r="T681" i="14" s="1"/>
  <c r="G680" i="14"/>
  <c r="T680" i="14" s="1"/>
  <c r="G679" i="14"/>
  <c r="T679" i="14" s="1"/>
  <c r="G678" i="14"/>
  <c r="T678" i="14" s="1"/>
  <c r="G677" i="14"/>
  <c r="T677" i="14" s="1"/>
  <c r="G676" i="14"/>
  <c r="T676" i="14" s="1"/>
  <c r="G675" i="14"/>
  <c r="T675" i="14" s="1"/>
  <c r="G674" i="14"/>
  <c r="T674" i="14" s="1"/>
  <c r="G673" i="14"/>
  <c r="T673" i="14" s="1"/>
  <c r="G672" i="14"/>
  <c r="T672" i="14" s="1"/>
  <c r="G671" i="14"/>
  <c r="T671" i="14" s="1"/>
  <c r="G670" i="14"/>
  <c r="T670" i="14" s="1"/>
  <c r="G669" i="14"/>
  <c r="T669" i="14" s="1"/>
  <c r="G668" i="14"/>
  <c r="T668" i="14" s="1"/>
  <c r="G667" i="14"/>
  <c r="T667" i="14" s="1"/>
  <c r="G666" i="14"/>
  <c r="T666" i="14" s="1"/>
  <c r="G665" i="14"/>
  <c r="T665" i="14" s="1"/>
  <c r="G664" i="14"/>
  <c r="T664" i="14" s="1"/>
  <c r="G663" i="14"/>
  <c r="T663" i="14" s="1"/>
  <c r="G662" i="14"/>
  <c r="T662" i="14" s="1"/>
  <c r="G661" i="14"/>
  <c r="T661" i="14" s="1"/>
  <c r="G660" i="14"/>
  <c r="T660" i="14" s="1"/>
  <c r="G659" i="14"/>
  <c r="T659" i="14" s="1"/>
  <c r="G658" i="14"/>
  <c r="T658" i="14" s="1"/>
  <c r="G657" i="14"/>
  <c r="T657" i="14" s="1"/>
  <c r="G656" i="14"/>
  <c r="T656" i="14" s="1"/>
  <c r="G655" i="14"/>
  <c r="T655" i="14" s="1"/>
  <c r="G654" i="14"/>
  <c r="T654" i="14" s="1"/>
  <c r="G653" i="14"/>
  <c r="T653" i="14" s="1"/>
  <c r="G652" i="14"/>
  <c r="T652" i="14" s="1"/>
  <c r="G651" i="14"/>
  <c r="T651" i="14" s="1"/>
  <c r="G650" i="14"/>
  <c r="T650" i="14" s="1"/>
  <c r="G649" i="14"/>
  <c r="T649" i="14" s="1"/>
  <c r="G648" i="14"/>
  <c r="T648" i="14" s="1"/>
  <c r="G647" i="14"/>
  <c r="T647" i="14" s="1"/>
  <c r="G646" i="14"/>
  <c r="T646" i="14" s="1"/>
  <c r="G645" i="14"/>
  <c r="T645" i="14" s="1"/>
  <c r="G644" i="14"/>
  <c r="T644" i="14" s="1"/>
  <c r="G643" i="14"/>
  <c r="T643" i="14" s="1"/>
  <c r="G642" i="14"/>
  <c r="T642" i="14" s="1"/>
  <c r="G641" i="14"/>
  <c r="T641" i="14" s="1"/>
  <c r="G640" i="14"/>
  <c r="T640" i="14" s="1"/>
  <c r="G639" i="14"/>
  <c r="T639" i="14" s="1"/>
  <c r="G638" i="14"/>
  <c r="T638" i="14" s="1"/>
  <c r="G637" i="14"/>
  <c r="T637" i="14" s="1"/>
  <c r="G636" i="14"/>
  <c r="T636" i="14" s="1"/>
  <c r="G635" i="14"/>
  <c r="T635" i="14" s="1"/>
  <c r="G634" i="14"/>
  <c r="T634" i="14" s="1"/>
  <c r="G633" i="14"/>
  <c r="T633" i="14" s="1"/>
  <c r="G632" i="14"/>
  <c r="T632" i="14" s="1"/>
  <c r="G631" i="14"/>
  <c r="T631" i="14" s="1"/>
  <c r="G630" i="14"/>
  <c r="T630" i="14" s="1"/>
  <c r="G629" i="14"/>
  <c r="T629" i="14" s="1"/>
  <c r="G628" i="14"/>
  <c r="T628" i="14" s="1"/>
  <c r="G627" i="14"/>
  <c r="T627" i="14" s="1"/>
  <c r="G626" i="14"/>
  <c r="T626" i="14" s="1"/>
  <c r="G625" i="14"/>
  <c r="T625" i="14" s="1"/>
  <c r="G624" i="14"/>
  <c r="T624" i="14" s="1"/>
  <c r="G623" i="14"/>
  <c r="T623" i="14" s="1"/>
  <c r="G622" i="14"/>
  <c r="T622" i="14" s="1"/>
  <c r="G621" i="14"/>
  <c r="T621" i="14" s="1"/>
  <c r="G620" i="14"/>
  <c r="T620" i="14" s="1"/>
  <c r="G619" i="14"/>
  <c r="T619" i="14" s="1"/>
  <c r="G618" i="14"/>
  <c r="T618" i="14" s="1"/>
  <c r="G617" i="14"/>
  <c r="T617" i="14" s="1"/>
  <c r="G616" i="14"/>
  <c r="T616" i="14" s="1"/>
  <c r="G615" i="14"/>
  <c r="T615" i="14" s="1"/>
  <c r="G614" i="14"/>
  <c r="T614" i="14" s="1"/>
  <c r="G613" i="14"/>
  <c r="T613" i="14" s="1"/>
  <c r="G612" i="14"/>
  <c r="T612" i="14" s="1"/>
  <c r="G611" i="14"/>
  <c r="T611" i="14" s="1"/>
  <c r="G610" i="14"/>
  <c r="T610" i="14" s="1"/>
  <c r="G609" i="14"/>
  <c r="T609" i="14" s="1"/>
  <c r="G608" i="14"/>
  <c r="T608" i="14" s="1"/>
  <c r="G607" i="14"/>
  <c r="T607" i="14" s="1"/>
  <c r="G606" i="14"/>
  <c r="T606" i="14" s="1"/>
  <c r="G605" i="14"/>
  <c r="T605" i="14" s="1"/>
  <c r="G604" i="14"/>
  <c r="T604" i="14" s="1"/>
  <c r="G603" i="14"/>
  <c r="T603" i="14" s="1"/>
  <c r="G602" i="14"/>
  <c r="T602" i="14" s="1"/>
  <c r="G601" i="14"/>
  <c r="T601" i="14" s="1"/>
  <c r="G600" i="14"/>
  <c r="T600" i="14" s="1"/>
  <c r="G599" i="14"/>
  <c r="T599" i="14" s="1"/>
  <c r="G598" i="14"/>
  <c r="T598" i="14" s="1"/>
  <c r="G597" i="14"/>
  <c r="T597" i="14" s="1"/>
  <c r="G596" i="14"/>
  <c r="T596" i="14" s="1"/>
  <c r="G595" i="14"/>
  <c r="T595" i="14" s="1"/>
  <c r="G594" i="14"/>
  <c r="T594" i="14" s="1"/>
  <c r="G593" i="14"/>
  <c r="T593" i="14" s="1"/>
  <c r="G592" i="14"/>
  <c r="T592" i="14" s="1"/>
  <c r="G591" i="14"/>
  <c r="T591" i="14" s="1"/>
  <c r="G590" i="14"/>
  <c r="T590" i="14" s="1"/>
  <c r="G589" i="14"/>
  <c r="T589" i="14" s="1"/>
  <c r="G588" i="14"/>
  <c r="T588" i="14" s="1"/>
  <c r="G587" i="14"/>
  <c r="T587" i="14" s="1"/>
  <c r="G586" i="14"/>
  <c r="T586" i="14" s="1"/>
  <c r="G585" i="14"/>
  <c r="T585" i="14" s="1"/>
  <c r="G584" i="14"/>
  <c r="T584" i="14" s="1"/>
  <c r="G583" i="14"/>
  <c r="T583" i="14" s="1"/>
  <c r="G582" i="14"/>
  <c r="T582" i="14" s="1"/>
  <c r="G581" i="14"/>
  <c r="T581" i="14" s="1"/>
  <c r="G580" i="14"/>
  <c r="T580" i="14" s="1"/>
  <c r="G579" i="14"/>
  <c r="T579" i="14" s="1"/>
  <c r="G578" i="14"/>
  <c r="T578" i="14" s="1"/>
  <c r="G577" i="14"/>
  <c r="T577" i="14" s="1"/>
  <c r="G576" i="14"/>
  <c r="T576" i="14" s="1"/>
  <c r="G575" i="14"/>
  <c r="T575" i="14" s="1"/>
  <c r="G574" i="14"/>
  <c r="T574" i="14" s="1"/>
  <c r="G573" i="14"/>
  <c r="T573" i="14" s="1"/>
  <c r="G572" i="14"/>
  <c r="T572" i="14" s="1"/>
  <c r="G571" i="14"/>
  <c r="T571" i="14" s="1"/>
  <c r="G570" i="14"/>
  <c r="T570" i="14" s="1"/>
  <c r="G569" i="14"/>
  <c r="T569" i="14" s="1"/>
  <c r="G568" i="14"/>
  <c r="T568" i="14" s="1"/>
  <c r="G567" i="14"/>
  <c r="T567" i="14" s="1"/>
  <c r="G566" i="14"/>
  <c r="T566" i="14" s="1"/>
  <c r="G565" i="14"/>
  <c r="T565" i="14" s="1"/>
  <c r="G564" i="14"/>
  <c r="T564" i="14" s="1"/>
  <c r="G563" i="14"/>
  <c r="T563" i="14" s="1"/>
  <c r="G562" i="14"/>
  <c r="T562" i="14" s="1"/>
  <c r="G561" i="14"/>
  <c r="T561" i="14" s="1"/>
  <c r="G560" i="14"/>
  <c r="T560" i="14" s="1"/>
  <c r="G559" i="14"/>
  <c r="T559" i="14" s="1"/>
  <c r="G558" i="14"/>
  <c r="T558" i="14" s="1"/>
  <c r="G557" i="14"/>
  <c r="T557" i="14" s="1"/>
  <c r="G556" i="14"/>
  <c r="T556" i="14" s="1"/>
  <c r="G555" i="14"/>
  <c r="T555" i="14" s="1"/>
  <c r="G554" i="14"/>
  <c r="T554" i="14" s="1"/>
  <c r="G553" i="14"/>
  <c r="T553" i="14" s="1"/>
  <c r="G552" i="14"/>
  <c r="T552" i="14" s="1"/>
  <c r="G551" i="14"/>
  <c r="T551" i="14" s="1"/>
  <c r="G550" i="14"/>
  <c r="T550" i="14" s="1"/>
  <c r="G549" i="14"/>
  <c r="T549" i="14" s="1"/>
  <c r="G548" i="14"/>
  <c r="T548" i="14" s="1"/>
  <c r="G547" i="14"/>
  <c r="T547" i="14" s="1"/>
  <c r="G546" i="14"/>
  <c r="T546" i="14" s="1"/>
  <c r="G545" i="14"/>
  <c r="T545" i="14" s="1"/>
  <c r="G544" i="14"/>
  <c r="T544" i="14" s="1"/>
  <c r="G543" i="14"/>
  <c r="T543" i="14" s="1"/>
  <c r="G542" i="14"/>
  <c r="T542" i="14" s="1"/>
  <c r="G541" i="14"/>
  <c r="T541" i="14" s="1"/>
  <c r="G540" i="14"/>
  <c r="T540" i="14" s="1"/>
  <c r="G539" i="14"/>
  <c r="T539" i="14" s="1"/>
  <c r="G538" i="14"/>
  <c r="T538" i="14" s="1"/>
  <c r="G537" i="14"/>
  <c r="T537" i="14" s="1"/>
  <c r="G536" i="14"/>
  <c r="T536" i="14" s="1"/>
  <c r="G535" i="14"/>
  <c r="T535" i="14" s="1"/>
  <c r="G534" i="14"/>
  <c r="T534" i="14" s="1"/>
  <c r="G533" i="14"/>
  <c r="T533" i="14" s="1"/>
  <c r="G532" i="14"/>
  <c r="T532" i="14" s="1"/>
  <c r="G531" i="14"/>
  <c r="T531" i="14" s="1"/>
  <c r="G530" i="14"/>
  <c r="T530" i="14" s="1"/>
  <c r="G529" i="14"/>
  <c r="T529" i="14" s="1"/>
  <c r="G528" i="14"/>
  <c r="T528" i="14" s="1"/>
  <c r="G527" i="14"/>
  <c r="T527" i="14" s="1"/>
  <c r="G526" i="14"/>
  <c r="T526" i="14" s="1"/>
  <c r="G525" i="14"/>
  <c r="T525" i="14" s="1"/>
  <c r="G524" i="14"/>
  <c r="T524" i="14" s="1"/>
  <c r="G523" i="14"/>
  <c r="T523" i="14" s="1"/>
  <c r="G522" i="14"/>
  <c r="T522" i="14" s="1"/>
  <c r="G521" i="14"/>
  <c r="T521" i="14" s="1"/>
  <c r="G520" i="14"/>
  <c r="T520" i="14" s="1"/>
  <c r="G519" i="14"/>
  <c r="T519" i="14" s="1"/>
  <c r="G518" i="14"/>
  <c r="T518" i="14" s="1"/>
  <c r="G517" i="14"/>
  <c r="T517" i="14" s="1"/>
  <c r="G516" i="14"/>
  <c r="T516" i="14" s="1"/>
  <c r="G515" i="14"/>
  <c r="T515" i="14" s="1"/>
  <c r="G514" i="14"/>
  <c r="T514" i="14" s="1"/>
  <c r="G513" i="14"/>
  <c r="T513" i="14" s="1"/>
  <c r="G512" i="14"/>
  <c r="T512" i="14" s="1"/>
  <c r="G511" i="14"/>
  <c r="T511" i="14" s="1"/>
  <c r="G510" i="14"/>
  <c r="T510" i="14" s="1"/>
  <c r="G509" i="14"/>
  <c r="T509" i="14" s="1"/>
  <c r="G508" i="14"/>
  <c r="T508" i="14" s="1"/>
  <c r="G507" i="14"/>
  <c r="T507" i="14" s="1"/>
  <c r="G506" i="14"/>
  <c r="T506" i="14" s="1"/>
  <c r="G505" i="14"/>
  <c r="T505" i="14" s="1"/>
  <c r="G504" i="14"/>
  <c r="T504" i="14" s="1"/>
  <c r="G503" i="14"/>
  <c r="T503" i="14" s="1"/>
  <c r="G502" i="14"/>
  <c r="T502" i="14" s="1"/>
  <c r="G501" i="14"/>
  <c r="T501" i="14" s="1"/>
  <c r="G500" i="14"/>
  <c r="T500" i="14" s="1"/>
  <c r="G499" i="14"/>
  <c r="T499" i="14" s="1"/>
  <c r="G498" i="14"/>
  <c r="T498" i="14" s="1"/>
  <c r="G497" i="14"/>
  <c r="T497" i="14" s="1"/>
  <c r="G496" i="14"/>
  <c r="T496" i="14" s="1"/>
  <c r="G495" i="14"/>
  <c r="T495" i="14" s="1"/>
  <c r="G494" i="14"/>
  <c r="T494" i="14" s="1"/>
  <c r="G493" i="14"/>
  <c r="T493" i="14" s="1"/>
  <c r="G492" i="14"/>
  <c r="T492" i="14" s="1"/>
  <c r="G491" i="14"/>
  <c r="T491" i="14" s="1"/>
  <c r="G490" i="14"/>
  <c r="T490" i="14" s="1"/>
  <c r="G489" i="14"/>
  <c r="T489" i="14" s="1"/>
  <c r="G488" i="14"/>
  <c r="T488" i="14" s="1"/>
  <c r="G487" i="14"/>
  <c r="T487" i="14" s="1"/>
  <c r="G486" i="14"/>
  <c r="T486" i="14" s="1"/>
  <c r="G485" i="14"/>
  <c r="T485" i="14" s="1"/>
  <c r="G484" i="14"/>
  <c r="T484" i="14" s="1"/>
  <c r="G483" i="14"/>
  <c r="T483" i="14" s="1"/>
  <c r="G482" i="14"/>
  <c r="T482" i="14" s="1"/>
  <c r="G481" i="14"/>
  <c r="T481" i="14" s="1"/>
  <c r="G480" i="14"/>
  <c r="T480" i="14" s="1"/>
  <c r="G479" i="14"/>
  <c r="T479" i="14" s="1"/>
  <c r="G478" i="14"/>
  <c r="T478" i="14" s="1"/>
  <c r="G477" i="14"/>
  <c r="T477" i="14" s="1"/>
  <c r="G476" i="14"/>
  <c r="T476" i="14" s="1"/>
  <c r="G475" i="14"/>
  <c r="T475" i="14" s="1"/>
  <c r="G474" i="14"/>
  <c r="T474" i="14" s="1"/>
  <c r="G473" i="14"/>
  <c r="T473" i="14" s="1"/>
  <c r="G472" i="14"/>
  <c r="T472" i="14" s="1"/>
  <c r="G471" i="14"/>
  <c r="T471" i="14" s="1"/>
  <c r="G470" i="14"/>
  <c r="T470" i="14" s="1"/>
  <c r="G469" i="14"/>
  <c r="T469" i="14" s="1"/>
  <c r="G468" i="14"/>
  <c r="T468" i="14" s="1"/>
  <c r="G467" i="14"/>
  <c r="T467" i="14" s="1"/>
  <c r="G466" i="14"/>
  <c r="T466" i="14" s="1"/>
  <c r="G465" i="14"/>
  <c r="T465" i="14" s="1"/>
  <c r="G464" i="14"/>
  <c r="T464" i="14" s="1"/>
  <c r="G463" i="14"/>
  <c r="T463" i="14" s="1"/>
  <c r="G462" i="14"/>
  <c r="T462" i="14" s="1"/>
  <c r="G461" i="14"/>
  <c r="T461" i="14" s="1"/>
  <c r="G460" i="14"/>
  <c r="T460" i="14" s="1"/>
  <c r="G459" i="14"/>
  <c r="T459" i="14" s="1"/>
  <c r="G458" i="14"/>
  <c r="T458" i="14" s="1"/>
  <c r="G457" i="14"/>
  <c r="T457" i="14" s="1"/>
  <c r="G456" i="14"/>
  <c r="T456" i="14" s="1"/>
  <c r="G455" i="14"/>
  <c r="T455" i="14" s="1"/>
  <c r="G454" i="14"/>
  <c r="T454" i="14" s="1"/>
  <c r="G453" i="14"/>
  <c r="T453" i="14" s="1"/>
  <c r="G452" i="14"/>
  <c r="T452" i="14" s="1"/>
  <c r="G451" i="14"/>
  <c r="T451" i="14" s="1"/>
  <c r="G450" i="14"/>
  <c r="T450" i="14" s="1"/>
  <c r="G449" i="14"/>
  <c r="T449" i="14" s="1"/>
  <c r="G448" i="14"/>
  <c r="T448" i="14" s="1"/>
  <c r="G447" i="14"/>
  <c r="T447" i="14" s="1"/>
  <c r="G446" i="14"/>
  <c r="T446" i="14" s="1"/>
  <c r="G445" i="14"/>
  <c r="T445" i="14" s="1"/>
  <c r="G444" i="14"/>
  <c r="T444" i="14" s="1"/>
  <c r="G443" i="14"/>
  <c r="T443" i="14" s="1"/>
  <c r="G442" i="14"/>
  <c r="T442" i="14" s="1"/>
  <c r="G441" i="14"/>
  <c r="T441" i="14" s="1"/>
  <c r="G440" i="14"/>
  <c r="T440" i="14" s="1"/>
  <c r="G439" i="14"/>
  <c r="T439" i="14" s="1"/>
  <c r="G438" i="14"/>
  <c r="T438" i="14" s="1"/>
  <c r="G437" i="14"/>
  <c r="T437" i="14" s="1"/>
  <c r="G436" i="14"/>
  <c r="T436" i="14" s="1"/>
  <c r="G435" i="14"/>
  <c r="T435" i="14" s="1"/>
  <c r="G434" i="14"/>
  <c r="T434" i="14" s="1"/>
  <c r="G433" i="14"/>
  <c r="T433" i="14" s="1"/>
  <c r="G432" i="14"/>
  <c r="T432" i="14" s="1"/>
  <c r="G431" i="14"/>
  <c r="T431" i="14" s="1"/>
  <c r="G430" i="14"/>
  <c r="T430" i="14" s="1"/>
  <c r="G429" i="14"/>
  <c r="T429" i="14" s="1"/>
  <c r="G428" i="14"/>
  <c r="T428" i="14" s="1"/>
  <c r="G427" i="14"/>
  <c r="T427" i="14" s="1"/>
  <c r="G426" i="14"/>
  <c r="T426" i="14" s="1"/>
  <c r="G425" i="14"/>
  <c r="T425" i="14" s="1"/>
  <c r="G424" i="14"/>
  <c r="T424" i="14" s="1"/>
  <c r="G423" i="14"/>
  <c r="T423" i="14" s="1"/>
  <c r="G422" i="14"/>
  <c r="T422" i="14" s="1"/>
  <c r="G421" i="14"/>
  <c r="T421" i="14" s="1"/>
  <c r="G420" i="14"/>
  <c r="T420" i="14" s="1"/>
  <c r="G419" i="14"/>
  <c r="T419" i="14" s="1"/>
  <c r="G418" i="14"/>
  <c r="T418" i="14" s="1"/>
  <c r="G417" i="14"/>
  <c r="T417" i="14" s="1"/>
  <c r="G416" i="14"/>
  <c r="T416" i="14" s="1"/>
  <c r="G415" i="14"/>
  <c r="T415" i="14" s="1"/>
  <c r="G414" i="14"/>
  <c r="T414" i="14" s="1"/>
  <c r="G413" i="14"/>
  <c r="T413" i="14" s="1"/>
  <c r="G412" i="14"/>
  <c r="T412" i="14" s="1"/>
  <c r="G411" i="14"/>
  <c r="T411" i="14" s="1"/>
  <c r="G410" i="14"/>
  <c r="T410" i="14" s="1"/>
  <c r="G409" i="14"/>
  <c r="T409" i="14" s="1"/>
  <c r="G408" i="14"/>
  <c r="T408" i="14" s="1"/>
  <c r="G407" i="14"/>
  <c r="T407" i="14" s="1"/>
  <c r="G406" i="14"/>
  <c r="T406" i="14" s="1"/>
  <c r="G405" i="14"/>
  <c r="T405" i="14" s="1"/>
  <c r="G404" i="14"/>
  <c r="T404" i="14" s="1"/>
  <c r="G403" i="14"/>
  <c r="T403" i="14" s="1"/>
  <c r="G402" i="14"/>
  <c r="T402" i="14" s="1"/>
  <c r="G401" i="14"/>
  <c r="T401" i="14" s="1"/>
  <c r="G400" i="14"/>
  <c r="T400" i="14" s="1"/>
  <c r="G399" i="14"/>
  <c r="T399" i="14" s="1"/>
  <c r="G398" i="14"/>
  <c r="T398" i="14" s="1"/>
  <c r="G397" i="14"/>
  <c r="T397" i="14" s="1"/>
  <c r="G396" i="14"/>
  <c r="T396" i="14" s="1"/>
  <c r="G395" i="14"/>
  <c r="T395" i="14" s="1"/>
  <c r="G394" i="14"/>
  <c r="T394" i="14" s="1"/>
  <c r="G393" i="14"/>
  <c r="T393" i="14" s="1"/>
  <c r="G392" i="14"/>
  <c r="T392" i="14" s="1"/>
  <c r="G391" i="14"/>
  <c r="T391" i="14" s="1"/>
  <c r="G390" i="14"/>
  <c r="T390" i="14" s="1"/>
  <c r="G389" i="14"/>
  <c r="T389" i="14" s="1"/>
  <c r="G388" i="14"/>
  <c r="T388" i="14" s="1"/>
  <c r="G387" i="14"/>
  <c r="T387" i="14" s="1"/>
  <c r="G386" i="14"/>
  <c r="T386" i="14" s="1"/>
  <c r="G385" i="14"/>
  <c r="T385" i="14" s="1"/>
  <c r="G384" i="14"/>
  <c r="T384" i="14" s="1"/>
  <c r="G383" i="14"/>
  <c r="T383" i="14" s="1"/>
  <c r="G382" i="14"/>
  <c r="T382" i="14" s="1"/>
  <c r="G381" i="14"/>
  <c r="T381" i="14" s="1"/>
  <c r="G380" i="14"/>
  <c r="T380" i="14" s="1"/>
  <c r="G379" i="14"/>
  <c r="T379" i="14" s="1"/>
  <c r="G378" i="14"/>
  <c r="T378" i="14" s="1"/>
  <c r="G377" i="14"/>
  <c r="T377" i="14" s="1"/>
  <c r="G376" i="14"/>
  <c r="T376" i="14" s="1"/>
  <c r="G375" i="14"/>
  <c r="T375" i="14" s="1"/>
  <c r="G374" i="14"/>
  <c r="T374" i="14" s="1"/>
  <c r="G373" i="14"/>
  <c r="T373" i="14" s="1"/>
  <c r="G372" i="14"/>
  <c r="T372" i="14" s="1"/>
  <c r="G371" i="14"/>
  <c r="T371" i="14" s="1"/>
  <c r="G370" i="14"/>
  <c r="T370" i="14" s="1"/>
  <c r="G369" i="14"/>
  <c r="T369" i="14" s="1"/>
  <c r="G368" i="14"/>
  <c r="T368" i="14" s="1"/>
  <c r="G367" i="14"/>
  <c r="T367" i="14" s="1"/>
  <c r="G366" i="14"/>
  <c r="T366" i="14" s="1"/>
  <c r="G365" i="14"/>
  <c r="T365" i="14" s="1"/>
  <c r="G364" i="14"/>
  <c r="T364" i="14" s="1"/>
  <c r="G363" i="14"/>
  <c r="T363" i="14" s="1"/>
  <c r="G362" i="14"/>
  <c r="T362" i="14" s="1"/>
  <c r="G361" i="14"/>
  <c r="T361" i="14" s="1"/>
  <c r="G360" i="14"/>
  <c r="T360" i="14" s="1"/>
  <c r="G359" i="14"/>
  <c r="T359" i="14" s="1"/>
  <c r="G358" i="14"/>
  <c r="T358" i="14" s="1"/>
  <c r="G357" i="14"/>
  <c r="T357" i="14" s="1"/>
  <c r="G356" i="14"/>
  <c r="T356" i="14" s="1"/>
  <c r="G355" i="14"/>
  <c r="T355" i="14" s="1"/>
  <c r="G354" i="14"/>
  <c r="T354" i="14" s="1"/>
  <c r="G353" i="14"/>
  <c r="T353" i="14" s="1"/>
  <c r="G352" i="14"/>
  <c r="T352" i="14" s="1"/>
  <c r="G351" i="14"/>
  <c r="T351" i="14" s="1"/>
  <c r="G350" i="14"/>
  <c r="T350" i="14" s="1"/>
  <c r="G349" i="14"/>
  <c r="T349" i="14" s="1"/>
  <c r="G348" i="14"/>
  <c r="T348" i="14" s="1"/>
  <c r="G347" i="14"/>
  <c r="T347" i="14" s="1"/>
  <c r="G346" i="14"/>
  <c r="T346" i="14" s="1"/>
  <c r="G345" i="14"/>
  <c r="T345" i="14" s="1"/>
  <c r="G344" i="14"/>
  <c r="T344" i="14" s="1"/>
  <c r="G343" i="14"/>
  <c r="T343" i="14" s="1"/>
  <c r="G342" i="14"/>
  <c r="T342" i="14" s="1"/>
  <c r="G341" i="14"/>
  <c r="T341" i="14" s="1"/>
  <c r="G340" i="14"/>
  <c r="T340" i="14" s="1"/>
  <c r="G339" i="14"/>
  <c r="T339" i="14" s="1"/>
  <c r="G338" i="14"/>
  <c r="T338" i="14" s="1"/>
  <c r="G337" i="14"/>
  <c r="T337" i="14" s="1"/>
  <c r="G336" i="14"/>
  <c r="T336" i="14" s="1"/>
  <c r="G335" i="14"/>
  <c r="T335" i="14" s="1"/>
  <c r="G334" i="14"/>
  <c r="T334" i="14" s="1"/>
  <c r="G333" i="14"/>
  <c r="T333" i="14" s="1"/>
  <c r="G332" i="14"/>
  <c r="T332" i="14" s="1"/>
  <c r="G331" i="14"/>
  <c r="T331" i="14" s="1"/>
  <c r="G330" i="14"/>
  <c r="T330" i="14" s="1"/>
  <c r="G329" i="14"/>
  <c r="T329" i="14" s="1"/>
  <c r="G328" i="14"/>
  <c r="T328" i="14" s="1"/>
  <c r="G327" i="14"/>
  <c r="T327" i="14" s="1"/>
  <c r="G326" i="14"/>
  <c r="T326" i="14" s="1"/>
  <c r="G325" i="14"/>
  <c r="T325" i="14" s="1"/>
  <c r="G324" i="14"/>
  <c r="T324" i="14" s="1"/>
  <c r="G323" i="14"/>
  <c r="T323" i="14" s="1"/>
  <c r="G322" i="14"/>
  <c r="T322" i="14" s="1"/>
  <c r="G321" i="14"/>
  <c r="T321" i="14" s="1"/>
  <c r="G320" i="14"/>
  <c r="T320" i="14" s="1"/>
  <c r="G319" i="14"/>
  <c r="T319" i="14" s="1"/>
  <c r="G318" i="14"/>
  <c r="T318" i="14" s="1"/>
  <c r="G317" i="14"/>
  <c r="T317" i="14" s="1"/>
  <c r="G316" i="14"/>
  <c r="T316" i="14" s="1"/>
  <c r="G315" i="14"/>
  <c r="T315" i="14" s="1"/>
  <c r="G314" i="14"/>
  <c r="T314" i="14" s="1"/>
  <c r="G313" i="14"/>
  <c r="T313" i="14" s="1"/>
  <c r="G312" i="14"/>
  <c r="T312" i="14" s="1"/>
  <c r="G311" i="14"/>
  <c r="T311" i="14" s="1"/>
  <c r="G310" i="14"/>
  <c r="T310" i="14" s="1"/>
  <c r="G309" i="14"/>
  <c r="T309" i="14" s="1"/>
  <c r="G308" i="14"/>
  <c r="T308" i="14" s="1"/>
  <c r="G307" i="14"/>
  <c r="T307" i="14" s="1"/>
  <c r="G306" i="14"/>
  <c r="T306" i="14" s="1"/>
  <c r="G305" i="14"/>
  <c r="T305" i="14" s="1"/>
  <c r="G304" i="14"/>
  <c r="T304" i="14" s="1"/>
  <c r="G303" i="14"/>
  <c r="T303" i="14" s="1"/>
  <c r="G302" i="14"/>
  <c r="T302" i="14" s="1"/>
  <c r="G301" i="14"/>
  <c r="T301" i="14" s="1"/>
  <c r="G300" i="14"/>
  <c r="T300" i="14" s="1"/>
  <c r="G299" i="14"/>
  <c r="T299" i="14" s="1"/>
  <c r="G298" i="14"/>
  <c r="T298" i="14" s="1"/>
  <c r="G297" i="14"/>
  <c r="T297" i="14" s="1"/>
  <c r="G296" i="14"/>
  <c r="T296" i="14" s="1"/>
  <c r="G295" i="14"/>
  <c r="T295" i="14" s="1"/>
  <c r="G294" i="14"/>
  <c r="T294" i="14" s="1"/>
  <c r="G293" i="14"/>
  <c r="T293" i="14" s="1"/>
  <c r="G292" i="14"/>
  <c r="T292" i="14" s="1"/>
  <c r="G291" i="14"/>
  <c r="T291" i="14" s="1"/>
  <c r="G290" i="14"/>
  <c r="T290" i="14" s="1"/>
  <c r="G289" i="14"/>
  <c r="T289" i="14" s="1"/>
  <c r="G288" i="14"/>
  <c r="T288" i="14" s="1"/>
  <c r="G287" i="14"/>
  <c r="T287" i="14" s="1"/>
  <c r="G286" i="14"/>
  <c r="T286" i="14" s="1"/>
  <c r="G285" i="14"/>
  <c r="T285" i="14" s="1"/>
  <c r="G284" i="14"/>
  <c r="T284" i="14" s="1"/>
  <c r="G283" i="14"/>
  <c r="T283" i="14" s="1"/>
  <c r="G282" i="14"/>
  <c r="T282" i="14" s="1"/>
  <c r="G281" i="14"/>
  <c r="T281" i="14" s="1"/>
  <c r="G280" i="14"/>
  <c r="T280" i="14" s="1"/>
  <c r="G279" i="14"/>
  <c r="T279" i="14" s="1"/>
  <c r="G278" i="14"/>
  <c r="T278" i="14" s="1"/>
  <c r="G277" i="14"/>
  <c r="T277" i="14" s="1"/>
  <c r="G276" i="14"/>
  <c r="T276" i="14" s="1"/>
  <c r="G275" i="14"/>
  <c r="T275" i="14" s="1"/>
  <c r="G274" i="14"/>
  <c r="T274" i="14" s="1"/>
  <c r="G273" i="14"/>
  <c r="T273" i="14" s="1"/>
  <c r="G272" i="14"/>
  <c r="T272" i="14" s="1"/>
  <c r="G271" i="14"/>
  <c r="T271" i="14" s="1"/>
  <c r="G270" i="14"/>
  <c r="T270" i="14" s="1"/>
  <c r="G269" i="14"/>
  <c r="T269" i="14" s="1"/>
  <c r="G268" i="14"/>
  <c r="T268" i="14" s="1"/>
  <c r="G267" i="14"/>
  <c r="T267" i="14" s="1"/>
  <c r="G266" i="14"/>
  <c r="T266" i="14" s="1"/>
  <c r="G265" i="14"/>
  <c r="T265" i="14" s="1"/>
  <c r="G264" i="14"/>
  <c r="T264" i="14" s="1"/>
  <c r="G263" i="14"/>
  <c r="T263" i="14" s="1"/>
  <c r="G262" i="14"/>
  <c r="T262" i="14" s="1"/>
  <c r="G261" i="14"/>
  <c r="T261" i="14" s="1"/>
  <c r="G260" i="14"/>
  <c r="T260" i="14" s="1"/>
  <c r="G259" i="14"/>
  <c r="T259" i="14" s="1"/>
  <c r="G258" i="14"/>
  <c r="T258" i="14" s="1"/>
  <c r="G257" i="14"/>
  <c r="T257" i="14" s="1"/>
  <c r="G256" i="14"/>
  <c r="T256" i="14" s="1"/>
  <c r="G255" i="14"/>
  <c r="T255" i="14" s="1"/>
  <c r="G254" i="14"/>
  <c r="T254" i="14" s="1"/>
  <c r="G253" i="14"/>
  <c r="T253" i="14" s="1"/>
  <c r="G252" i="14"/>
  <c r="T252" i="14" s="1"/>
  <c r="G251" i="14"/>
  <c r="T251" i="14" s="1"/>
  <c r="G250" i="14"/>
  <c r="T250" i="14" s="1"/>
  <c r="G249" i="14"/>
  <c r="T249" i="14" s="1"/>
  <c r="G248" i="14"/>
  <c r="T248" i="14" s="1"/>
  <c r="G247" i="14"/>
  <c r="T247" i="14" s="1"/>
  <c r="G246" i="14"/>
  <c r="T246" i="14" s="1"/>
  <c r="G245" i="14"/>
  <c r="T245" i="14" s="1"/>
  <c r="G244" i="14"/>
  <c r="T244" i="14" s="1"/>
  <c r="G243" i="14"/>
  <c r="T243" i="14" s="1"/>
  <c r="G242" i="14"/>
  <c r="T242" i="14" s="1"/>
  <c r="G241" i="14"/>
  <c r="T241" i="14" s="1"/>
  <c r="G240" i="14"/>
  <c r="T240" i="14" s="1"/>
  <c r="G239" i="14"/>
  <c r="T239" i="14" s="1"/>
  <c r="G238" i="14"/>
  <c r="T238" i="14" s="1"/>
  <c r="G237" i="14"/>
  <c r="T237" i="14" s="1"/>
  <c r="G236" i="14"/>
  <c r="T236" i="14" s="1"/>
  <c r="G235" i="14"/>
  <c r="T235" i="14" s="1"/>
  <c r="G234" i="14"/>
  <c r="T234" i="14" s="1"/>
  <c r="G233" i="14"/>
  <c r="T233" i="14" s="1"/>
  <c r="G232" i="14"/>
  <c r="T232" i="14" s="1"/>
  <c r="G231" i="14"/>
  <c r="T231" i="14" s="1"/>
  <c r="G230" i="14"/>
  <c r="T230" i="14" s="1"/>
  <c r="G229" i="14"/>
  <c r="T229" i="14" s="1"/>
  <c r="G228" i="14"/>
  <c r="T228" i="14" s="1"/>
  <c r="G227" i="14"/>
  <c r="T227" i="14" s="1"/>
  <c r="G226" i="14"/>
  <c r="T226" i="14" s="1"/>
  <c r="G225" i="14"/>
  <c r="T225" i="14" s="1"/>
  <c r="G224" i="14"/>
  <c r="T224" i="14" s="1"/>
  <c r="G223" i="14"/>
  <c r="T223" i="14" s="1"/>
  <c r="G222" i="14"/>
  <c r="T222" i="14" s="1"/>
  <c r="G221" i="14"/>
  <c r="T221" i="14" s="1"/>
  <c r="G220" i="14"/>
  <c r="T220" i="14" s="1"/>
  <c r="G219" i="14"/>
  <c r="T219" i="14" s="1"/>
  <c r="G218" i="14"/>
  <c r="T218" i="14" s="1"/>
  <c r="G217" i="14"/>
  <c r="T217" i="14" s="1"/>
  <c r="G216" i="14"/>
  <c r="T216" i="14" s="1"/>
  <c r="G215" i="14"/>
  <c r="T215" i="14" s="1"/>
  <c r="G214" i="14"/>
  <c r="T214" i="14" s="1"/>
  <c r="G213" i="14"/>
  <c r="T213" i="14" s="1"/>
  <c r="G212" i="14"/>
  <c r="T212" i="14" s="1"/>
  <c r="G211" i="14"/>
  <c r="T211" i="14" s="1"/>
  <c r="G210" i="14"/>
  <c r="T210" i="14" s="1"/>
  <c r="G209" i="14"/>
  <c r="T209" i="14" s="1"/>
  <c r="G208" i="14"/>
  <c r="T208" i="14" s="1"/>
  <c r="G207" i="14"/>
  <c r="T207" i="14" s="1"/>
  <c r="G206" i="14"/>
  <c r="T206" i="14" s="1"/>
  <c r="G205" i="14"/>
  <c r="T205" i="14" s="1"/>
  <c r="G204" i="14"/>
  <c r="T204" i="14" s="1"/>
  <c r="G203" i="14"/>
  <c r="T203" i="14" s="1"/>
  <c r="G202" i="14"/>
  <c r="T202" i="14" s="1"/>
  <c r="G201" i="14"/>
  <c r="T201" i="14" s="1"/>
  <c r="G200" i="14"/>
  <c r="T200" i="14" s="1"/>
  <c r="G199" i="14"/>
  <c r="T199" i="14" s="1"/>
  <c r="G198" i="14"/>
  <c r="T198" i="14" s="1"/>
  <c r="G197" i="14"/>
  <c r="T197" i="14" s="1"/>
  <c r="G196" i="14"/>
  <c r="T196" i="14" s="1"/>
  <c r="G195" i="14"/>
  <c r="T195" i="14" s="1"/>
  <c r="G194" i="14"/>
  <c r="T194" i="14" s="1"/>
  <c r="G193" i="14"/>
  <c r="T193" i="14" s="1"/>
  <c r="G192" i="14"/>
  <c r="T192" i="14" s="1"/>
  <c r="G191" i="14"/>
  <c r="T191" i="14" s="1"/>
  <c r="G190" i="14"/>
  <c r="T190" i="14" s="1"/>
  <c r="G189" i="14"/>
  <c r="T189" i="14" s="1"/>
  <c r="G188" i="14"/>
  <c r="T188" i="14" s="1"/>
  <c r="G187" i="14"/>
  <c r="T187" i="14" s="1"/>
  <c r="G186" i="14"/>
  <c r="T186" i="14" s="1"/>
  <c r="G185" i="14"/>
  <c r="T185" i="14" s="1"/>
  <c r="G184" i="14"/>
  <c r="T184" i="14" s="1"/>
  <c r="G183" i="14"/>
  <c r="T183" i="14" s="1"/>
  <c r="G182" i="14"/>
  <c r="T182" i="14" s="1"/>
  <c r="G181" i="14"/>
  <c r="T181" i="14" s="1"/>
  <c r="G180" i="14"/>
  <c r="T180" i="14" s="1"/>
  <c r="G179" i="14"/>
  <c r="T179" i="14" s="1"/>
  <c r="G178" i="14"/>
  <c r="T178" i="14" s="1"/>
  <c r="G177" i="14"/>
  <c r="T177" i="14" s="1"/>
  <c r="G176" i="14"/>
  <c r="T176" i="14" s="1"/>
  <c r="G175" i="14"/>
  <c r="T175" i="14" s="1"/>
  <c r="G174" i="14"/>
  <c r="T174" i="14" s="1"/>
  <c r="G173" i="14"/>
  <c r="T173" i="14" s="1"/>
  <c r="G172" i="14"/>
  <c r="T172" i="14" s="1"/>
  <c r="G171" i="14"/>
  <c r="T171" i="14" s="1"/>
  <c r="G170" i="14"/>
  <c r="T170" i="14" s="1"/>
  <c r="G169" i="14"/>
  <c r="T169" i="14" s="1"/>
  <c r="G168" i="14"/>
  <c r="T168" i="14" s="1"/>
  <c r="G167" i="14"/>
  <c r="T167" i="14" s="1"/>
  <c r="G166" i="14"/>
  <c r="T166" i="14" s="1"/>
  <c r="G165" i="14"/>
  <c r="T165" i="14" s="1"/>
  <c r="G164" i="14"/>
  <c r="T164" i="14" s="1"/>
  <c r="G163" i="14"/>
  <c r="T163" i="14" s="1"/>
  <c r="G162" i="14"/>
  <c r="T162" i="14" s="1"/>
  <c r="G161" i="14"/>
  <c r="T161" i="14" s="1"/>
  <c r="G160" i="14"/>
  <c r="T160" i="14" s="1"/>
  <c r="G159" i="14"/>
  <c r="T159" i="14" s="1"/>
  <c r="G158" i="14"/>
  <c r="T158" i="14" s="1"/>
  <c r="G157" i="14"/>
  <c r="T157" i="14" s="1"/>
  <c r="G156" i="14"/>
  <c r="T156" i="14" s="1"/>
  <c r="G155" i="14"/>
  <c r="T155" i="14" s="1"/>
  <c r="G154" i="14"/>
  <c r="T154" i="14" s="1"/>
  <c r="G153" i="14"/>
  <c r="T153" i="14" s="1"/>
  <c r="G152" i="14"/>
  <c r="T152" i="14" s="1"/>
  <c r="G151" i="14"/>
  <c r="T151" i="14" s="1"/>
  <c r="G150" i="14"/>
  <c r="T150" i="14" s="1"/>
  <c r="G149" i="14"/>
  <c r="T149" i="14" s="1"/>
  <c r="G148" i="14"/>
  <c r="T148" i="14" s="1"/>
  <c r="G147" i="14"/>
  <c r="T147" i="14" s="1"/>
  <c r="G146" i="14"/>
  <c r="T146" i="14" s="1"/>
  <c r="G145" i="14"/>
  <c r="T145" i="14" s="1"/>
  <c r="G144" i="14"/>
  <c r="T144" i="14" s="1"/>
  <c r="G143" i="14"/>
  <c r="T143" i="14" s="1"/>
  <c r="G142" i="14"/>
  <c r="T142" i="14" s="1"/>
  <c r="G141" i="14"/>
  <c r="T141" i="14" s="1"/>
  <c r="G140" i="14"/>
  <c r="T140" i="14" s="1"/>
  <c r="G139" i="14"/>
  <c r="T139" i="14" s="1"/>
  <c r="G138" i="14"/>
  <c r="T138" i="14" s="1"/>
  <c r="G137" i="14"/>
  <c r="T137" i="14" s="1"/>
  <c r="G136" i="14"/>
  <c r="T136" i="14" s="1"/>
  <c r="G135" i="14"/>
  <c r="T135" i="14" s="1"/>
  <c r="G134" i="14"/>
  <c r="T134" i="14" s="1"/>
  <c r="G133" i="14"/>
  <c r="T133" i="14" s="1"/>
  <c r="G132" i="14"/>
  <c r="T132" i="14" s="1"/>
  <c r="G131" i="14"/>
  <c r="T131" i="14" s="1"/>
  <c r="G130" i="14"/>
  <c r="T130" i="14" s="1"/>
  <c r="G129" i="14"/>
  <c r="T129" i="14" s="1"/>
  <c r="G128" i="14"/>
  <c r="T128" i="14" s="1"/>
  <c r="G127" i="14"/>
  <c r="T127" i="14" s="1"/>
  <c r="G126" i="14"/>
  <c r="T126" i="14" s="1"/>
  <c r="G125" i="14"/>
  <c r="T125" i="14" s="1"/>
  <c r="G124" i="14"/>
  <c r="T124" i="14" s="1"/>
  <c r="G123" i="14"/>
  <c r="T123" i="14" s="1"/>
  <c r="G122" i="14"/>
  <c r="T122" i="14" s="1"/>
  <c r="G121" i="14"/>
  <c r="T121" i="14" s="1"/>
  <c r="G120" i="14"/>
  <c r="T120" i="14" s="1"/>
  <c r="G119" i="14"/>
  <c r="T119" i="14" s="1"/>
  <c r="G118" i="14"/>
  <c r="T118" i="14" s="1"/>
  <c r="G117" i="14"/>
  <c r="T117" i="14" s="1"/>
  <c r="G116" i="14"/>
  <c r="T116" i="14" s="1"/>
  <c r="G115" i="14"/>
  <c r="T115" i="14" s="1"/>
  <c r="G114" i="14"/>
  <c r="T114" i="14" s="1"/>
  <c r="G113" i="14"/>
  <c r="T113" i="14" s="1"/>
  <c r="G112" i="14"/>
  <c r="T112" i="14" s="1"/>
  <c r="G111" i="14"/>
  <c r="T111" i="14" s="1"/>
  <c r="G110" i="14"/>
  <c r="T110" i="14" s="1"/>
  <c r="G109" i="14"/>
  <c r="T109" i="14" s="1"/>
  <c r="G108" i="14"/>
  <c r="T108" i="14" s="1"/>
  <c r="G107" i="14"/>
  <c r="T107" i="14" s="1"/>
  <c r="G106" i="14"/>
  <c r="T106" i="14" s="1"/>
  <c r="G105" i="14"/>
  <c r="T105" i="14" s="1"/>
  <c r="G104" i="14"/>
  <c r="T104" i="14" s="1"/>
  <c r="G103" i="14"/>
  <c r="T103" i="14" s="1"/>
  <c r="G102" i="14"/>
  <c r="T102" i="14" s="1"/>
  <c r="G101" i="14"/>
  <c r="T101" i="14" s="1"/>
  <c r="G100" i="14"/>
  <c r="T100" i="14" s="1"/>
  <c r="G99" i="14"/>
  <c r="T99" i="14" s="1"/>
  <c r="G98" i="14"/>
  <c r="T98" i="14" s="1"/>
  <c r="G97" i="14"/>
  <c r="T97" i="14" s="1"/>
  <c r="G96" i="14"/>
  <c r="T96" i="14" s="1"/>
  <c r="G95" i="14"/>
  <c r="T95" i="14" s="1"/>
  <c r="G94" i="14"/>
  <c r="T94" i="14" s="1"/>
  <c r="G93" i="14"/>
  <c r="T93" i="14" s="1"/>
  <c r="G92" i="14"/>
  <c r="T92" i="14" s="1"/>
  <c r="G91" i="14"/>
  <c r="T91" i="14" s="1"/>
  <c r="G90" i="14"/>
  <c r="T90" i="14" s="1"/>
  <c r="G89" i="14"/>
  <c r="T89" i="14" s="1"/>
  <c r="G88" i="14"/>
  <c r="T88" i="14" s="1"/>
  <c r="G87" i="14"/>
  <c r="T87" i="14" s="1"/>
  <c r="G86" i="14"/>
  <c r="T86" i="14" s="1"/>
  <c r="G85" i="14"/>
  <c r="T85" i="14" s="1"/>
  <c r="G84" i="14"/>
  <c r="T84" i="14" s="1"/>
  <c r="G83" i="14"/>
  <c r="T83" i="14" s="1"/>
  <c r="G82" i="14"/>
  <c r="T82" i="14" s="1"/>
  <c r="G81" i="14"/>
  <c r="T81" i="14" s="1"/>
  <c r="G80" i="14"/>
  <c r="T80" i="14" s="1"/>
  <c r="G79" i="14"/>
  <c r="T79" i="14" s="1"/>
  <c r="G78" i="14"/>
  <c r="T78" i="14" s="1"/>
  <c r="G77" i="14"/>
  <c r="T77" i="14" s="1"/>
  <c r="G76" i="14"/>
  <c r="T76" i="14" s="1"/>
  <c r="G75" i="14"/>
  <c r="T75" i="14" s="1"/>
  <c r="G74" i="14"/>
  <c r="T74" i="14" s="1"/>
  <c r="G73" i="14"/>
  <c r="T73" i="14" s="1"/>
  <c r="G72" i="14"/>
  <c r="T72" i="14" s="1"/>
  <c r="G71" i="14"/>
  <c r="T71" i="14" s="1"/>
  <c r="G70" i="14"/>
  <c r="T70" i="14" s="1"/>
  <c r="G69" i="14"/>
  <c r="T69" i="14" s="1"/>
  <c r="G68" i="14"/>
  <c r="T68" i="14" s="1"/>
  <c r="G67" i="14"/>
  <c r="T67" i="14" s="1"/>
  <c r="G66" i="14"/>
  <c r="T66" i="14" s="1"/>
  <c r="G65" i="14"/>
  <c r="T65" i="14" s="1"/>
  <c r="G64" i="14"/>
  <c r="T64" i="14" s="1"/>
  <c r="G63" i="14"/>
  <c r="T63" i="14" s="1"/>
  <c r="G62" i="14"/>
  <c r="T62" i="14" s="1"/>
  <c r="G61" i="14"/>
  <c r="T61" i="14" s="1"/>
  <c r="G60" i="14"/>
  <c r="T60" i="14" s="1"/>
  <c r="G59" i="14"/>
  <c r="T59" i="14" s="1"/>
  <c r="G58" i="14"/>
  <c r="T58" i="14" s="1"/>
  <c r="G57" i="14"/>
  <c r="T57" i="14" s="1"/>
  <c r="G56" i="14"/>
  <c r="T56" i="14" s="1"/>
  <c r="G55" i="14"/>
  <c r="T55" i="14" s="1"/>
  <c r="G54" i="14"/>
  <c r="T54" i="14" s="1"/>
  <c r="G53" i="14"/>
  <c r="T53" i="14" s="1"/>
  <c r="G52" i="14"/>
  <c r="T52" i="14" s="1"/>
  <c r="G51" i="14"/>
  <c r="T51" i="14" s="1"/>
  <c r="G50" i="14"/>
  <c r="T50" i="14" s="1"/>
  <c r="G49" i="14"/>
  <c r="T49" i="14" s="1"/>
  <c r="G48" i="14"/>
  <c r="T48" i="14" s="1"/>
  <c r="G47" i="14"/>
  <c r="T47" i="14" s="1"/>
  <c r="G46" i="14"/>
  <c r="T46" i="14" s="1"/>
  <c r="G45" i="14"/>
  <c r="T45" i="14" s="1"/>
  <c r="G44" i="14"/>
  <c r="T44" i="14" s="1"/>
  <c r="G43" i="14"/>
  <c r="T43" i="14" s="1"/>
  <c r="G42" i="14"/>
  <c r="T42" i="14" s="1"/>
  <c r="G41" i="14"/>
  <c r="T41" i="14" s="1"/>
  <c r="G40" i="14"/>
  <c r="T40" i="14" s="1"/>
  <c r="G39" i="14"/>
  <c r="T39" i="14" s="1"/>
  <c r="G38" i="14"/>
  <c r="T38" i="14" s="1"/>
  <c r="G37" i="14"/>
  <c r="T37" i="14" s="1"/>
  <c r="G36" i="14"/>
  <c r="T36" i="14" s="1"/>
  <c r="G35" i="14"/>
  <c r="T35" i="14" s="1"/>
  <c r="G34" i="14"/>
  <c r="T34" i="14" s="1"/>
  <c r="G33" i="14"/>
  <c r="T33" i="14" s="1"/>
  <c r="G32" i="14"/>
  <c r="T32" i="14" s="1"/>
  <c r="G31" i="14"/>
  <c r="T31" i="14" s="1"/>
  <c r="G30" i="14"/>
  <c r="T30" i="14" s="1"/>
  <c r="G29" i="14"/>
  <c r="T29" i="14" s="1"/>
  <c r="G28" i="14"/>
  <c r="T28" i="14" s="1"/>
  <c r="G27" i="14"/>
  <c r="T27" i="14" s="1"/>
  <c r="G26" i="14"/>
  <c r="T26" i="14" s="1"/>
  <c r="G25" i="14"/>
  <c r="T25" i="14" s="1"/>
  <c r="G24" i="14"/>
  <c r="T24" i="14" s="1"/>
  <c r="G23" i="14"/>
  <c r="T23" i="14" s="1"/>
  <c r="G22" i="14"/>
  <c r="T22" i="14" s="1"/>
  <c r="G21" i="14"/>
  <c r="T21" i="14" s="1"/>
  <c r="G20" i="14"/>
  <c r="T20" i="14" s="1"/>
  <c r="G19" i="14"/>
  <c r="T19" i="14" s="1"/>
  <c r="G18" i="14"/>
  <c r="T18" i="14" s="1"/>
  <c r="G17" i="14"/>
  <c r="T17" i="14" s="1"/>
  <c r="G16" i="14"/>
  <c r="T16" i="14" s="1"/>
  <c r="G15" i="14"/>
  <c r="T15" i="14" s="1"/>
  <c r="G14" i="14"/>
  <c r="T14" i="14" s="1"/>
  <c r="G13" i="14"/>
  <c r="T13" i="14" s="1"/>
  <c r="G12" i="14"/>
  <c r="T12" i="14" s="1"/>
  <c r="G11" i="14"/>
  <c r="T11" i="14" s="1"/>
  <c r="G10" i="14"/>
  <c r="T10" i="14" s="1"/>
  <c r="G9" i="14"/>
  <c r="T9" i="14" s="1"/>
  <c r="G8" i="14"/>
  <c r="T8" i="14" s="1"/>
  <c r="G7" i="14"/>
  <c r="T7" i="14" s="1"/>
  <c r="T6" i="14"/>
  <c r="G5" i="14"/>
  <c r="T5" i="14" s="1"/>
  <c r="E2692" i="14"/>
  <c r="O2692" i="14" s="1"/>
  <c r="E2691" i="14"/>
  <c r="O2691" i="14" s="1"/>
  <c r="E2690" i="14"/>
  <c r="O2690" i="14" s="1"/>
  <c r="E2689" i="14"/>
  <c r="O2689" i="14" s="1"/>
  <c r="E2688" i="14"/>
  <c r="O2688" i="14" s="1"/>
  <c r="E2687" i="14"/>
  <c r="O2687" i="14" s="1"/>
  <c r="E2686" i="14"/>
  <c r="O2686" i="14" s="1"/>
  <c r="E2685" i="14"/>
  <c r="O2685" i="14" s="1"/>
  <c r="E2684" i="14"/>
  <c r="O2684" i="14" s="1"/>
  <c r="E2683" i="14"/>
  <c r="O2683" i="14" s="1"/>
  <c r="E2682" i="14"/>
  <c r="O2682" i="14" s="1"/>
  <c r="E2681" i="14"/>
  <c r="O2681" i="14" s="1"/>
  <c r="E2680" i="14"/>
  <c r="O2680" i="14" s="1"/>
  <c r="E2679" i="14"/>
  <c r="O2679" i="14" s="1"/>
  <c r="E2678" i="14"/>
  <c r="O2678" i="14" s="1"/>
  <c r="E2677" i="14"/>
  <c r="O2677" i="14" s="1"/>
  <c r="E2676" i="14"/>
  <c r="O2676" i="14" s="1"/>
  <c r="E2675" i="14"/>
  <c r="O2675" i="14" s="1"/>
  <c r="E2674" i="14"/>
  <c r="O2674" i="14" s="1"/>
  <c r="E2673" i="14"/>
  <c r="O2673" i="14" s="1"/>
  <c r="E2672" i="14"/>
  <c r="O2672" i="14" s="1"/>
  <c r="E2671" i="14"/>
  <c r="O2671" i="14" s="1"/>
  <c r="E2670" i="14"/>
  <c r="O2670" i="14" s="1"/>
  <c r="E2669" i="14"/>
  <c r="O2669" i="14" s="1"/>
  <c r="E2668" i="14"/>
  <c r="O2668" i="14" s="1"/>
  <c r="E2667" i="14"/>
  <c r="O2667" i="14" s="1"/>
  <c r="E2666" i="14"/>
  <c r="O2666" i="14" s="1"/>
  <c r="E2665" i="14"/>
  <c r="O2665" i="14" s="1"/>
  <c r="E2664" i="14"/>
  <c r="O2664" i="14" s="1"/>
  <c r="E2663" i="14"/>
  <c r="O2663" i="14" s="1"/>
  <c r="E2662" i="14"/>
  <c r="O2662" i="14" s="1"/>
  <c r="E2661" i="14"/>
  <c r="O2661" i="14" s="1"/>
  <c r="E2660" i="14"/>
  <c r="O2660" i="14" s="1"/>
  <c r="E2659" i="14"/>
  <c r="O2659" i="14" s="1"/>
  <c r="E2658" i="14"/>
  <c r="O2658" i="14" s="1"/>
  <c r="E2657" i="14"/>
  <c r="O2657" i="14" s="1"/>
  <c r="E2656" i="14"/>
  <c r="O2656" i="14" s="1"/>
  <c r="E2655" i="14"/>
  <c r="O2655" i="14" s="1"/>
  <c r="E2654" i="14"/>
  <c r="O2654" i="14" s="1"/>
  <c r="E2653" i="14"/>
  <c r="O2653" i="14" s="1"/>
  <c r="E2652" i="14"/>
  <c r="O2652" i="14" s="1"/>
  <c r="E2651" i="14"/>
  <c r="O2651" i="14" s="1"/>
  <c r="E2650" i="14"/>
  <c r="O2650" i="14" s="1"/>
  <c r="E2649" i="14"/>
  <c r="O2649" i="14" s="1"/>
  <c r="E2648" i="14"/>
  <c r="O2648" i="14" s="1"/>
  <c r="E2647" i="14"/>
  <c r="O2647" i="14" s="1"/>
  <c r="E2646" i="14"/>
  <c r="O2646" i="14" s="1"/>
  <c r="E2645" i="14"/>
  <c r="O2645" i="14" s="1"/>
  <c r="E2644" i="14"/>
  <c r="O2644" i="14" s="1"/>
  <c r="E2643" i="14"/>
  <c r="O2643" i="14" s="1"/>
  <c r="E2642" i="14"/>
  <c r="O2642" i="14" s="1"/>
  <c r="E2641" i="14"/>
  <c r="O2641" i="14" s="1"/>
  <c r="E2640" i="14"/>
  <c r="O2640" i="14" s="1"/>
  <c r="E2639" i="14"/>
  <c r="O2639" i="14" s="1"/>
  <c r="E2638" i="14"/>
  <c r="O2638" i="14" s="1"/>
  <c r="E2637" i="14"/>
  <c r="O2637" i="14" s="1"/>
  <c r="E2636" i="14"/>
  <c r="O2636" i="14" s="1"/>
  <c r="E2635" i="14"/>
  <c r="O2635" i="14" s="1"/>
  <c r="E2634" i="14"/>
  <c r="O2634" i="14" s="1"/>
  <c r="E2633" i="14"/>
  <c r="O2633" i="14" s="1"/>
  <c r="E2632" i="14"/>
  <c r="O2632" i="14" s="1"/>
  <c r="E2631" i="14"/>
  <c r="O2631" i="14" s="1"/>
  <c r="E2630" i="14"/>
  <c r="O2630" i="14" s="1"/>
  <c r="E2629" i="14"/>
  <c r="O2629" i="14" s="1"/>
  <c r="E2628" i="14"/>
  <c r="O2628" i="14" s="1"/>
  <c r="E2627" i="14"/>
  <c r="O2627" i="14" s="1"/>
  <c r="E2626" i="14"/>
  <c r="O2626" i="14" s="1"/>
  <c r="E2625" i="14"/>
  <c r="O2625" i="14" s="1"/>
  <c r="E2624" i="14"/>
  <c r="O2624" i="14" s="1"/>
  <c r="E2623" i="14"/>
  <c r="O2623" i="14" s="1"/>
  <c r="E2622" i="14"/>
  <c r="O2622" i="14" s="1"/>
  <c r="E2621" i="14"/>
  <c r="O2621" i="14" s="1"/>
  <c r="E2620" i="14"/>
  <c r="O2620" i="14" s="1"/>
  <c r="E2619" i="14"/>
  <c r="O2619" i="14" s="1"/>
  <c r="E2618" i="14"/>
  <c r="O2618" i="14" s="1"/>
  <c r="E2617" i="14"/>
  <c r="O2617" i="14" s="1"/>
  <c r="E2616" i="14"/>
  <c r="O2616" i="14" s="1"/>
  <c r="E2615" i="14"/>
  <c r="O2615" i="14" s="1"/>
  <c r="E2614" i="14"/>
  <c r="O2614" i="14" s="1"/>
  <c r="E2613" i="14"/>
  <c r="O2613" i="14" s="1"/>
  <c r="E2612" i="14"/>
  <c r="O2612" i="14" s="1"/>
  <c r="E2611" i="14"/>
  <c r="O2611" i="14" s="1"/>
  <c r="E2610" i="14"/>
  <c r="O2610" i="14" s="1"/>
  <c r="E2609" i="14"/>
  <c r="O2609" i="14" s="1"/>
  <c r="E2608" i="14"/>
  <c r="O2608" i="14" s="1"/>
  <c r="E2607" i="14"/>
  <c r="O2607" i="14" s="1"/>
  <c r="E2606" i="14"/>
  <c r="O2606" i="14" s="1"/>
  <c r="E2605" i="14"/>
  <c r="O2605" i="14" s="1"/>
  <c r="E2604" i="14"/>
  <c r="O2604" i="14" s="1"/>
  <c r="E2603" i="14"/>
  <c r="O2603" i="14" s="1"/>
  <c r="E2602" i="14"/>
  <c r="O2602" i="14" s="1"/>
  <c r="E2601" i="14"/>
  <c r="O2601" i="14" s="1"/>
  <c r="E2600" i="14"/>
  <c r="O2600" i="14" s="1"/>
  <c r="E2599" i="14"/>
  <c r="O2599" i="14" s="1"/>
  <c r="E2598" i="14"/>
  <c r="O2598" i="14" s="1"/>
  <c r="E2597" i="14"/>
  <c r="O2597" i="14" s="1"/>
  <c r="E2596" i="14"/>
  <c r="O2596" i="14" s="1"/>
  <c r="E2595" i="14"/>
  <c r="O2595" i="14" s="1"/>
  <c r="E2594" i="14"/>
  <c r="O2594" i="14" s="1"/>
  <c r="E2593" i="14"/>
  <c r="O2593" i="14" s="1"/>
  <c r="E2592" i="14"/>
  <c r="O2592" i="14" s="1"/>
  <c r="E2591" i="14"/>
  <c r="O2591" i="14" s="1"/>
  <c r="E2590" i="14"/>
  <c r="O2590" i="14" s="1"/>
  <c r="E2589" i="14"/>
  <c r="O2589" i="14" s="1"/>
  <c r="E2588" i="14"/>
  <c r="O2588" i="14" s="1"/>
  <c r="E2587" i="14"/>
  <c r="O2587" i="14" s="1"/>
  <c r="E2586" i="14"/>
  <c r="O2586" i="14" s="1"/>
  <c r="E2585" i="14"/>
  <c r="O2585" i="14" s="1"/>
  <c r="E2584" i="14"/>
  <c r="O2584" i="14" s="1"/>
  <c r="E2583" i="14"/>
  <c r="O2583" i="14" s="1"/>
  <c r="E2582" i="14"/>
  <c r="O2582" i="14" s="1"/>
  <c r="E2581" i="14"/>
  <c r="O2581" i="14" s="1"/>
  <c r="E2580" i="14"/>
  <c r="O2580" i="14" s="1"/>
  <c r="E2579" i="14"/>
  <c r="O2579" i="14" s="1"/>
  <c r="E2578" i="14"/>
  <c r="O2578" i="14" s="1"/>
  <c r="E2577" i="14"/>
  <c r="O2577" i="14" s="1"/>
  <c r="E2576" i="14"/>
  <c r="O2576" i="14" s="1"/>
  <c r="E2575" i="14"/>
  <c r="O2575" i="14" s="1"/>
  <c r="E2574" i="14"/>
  <c r="O2574" i="14" s="1"/>
  <c r="E2573" i="14"/>
  <c r="O2573" i="14" s="1"/>
  <c r="E2572" i="14"/>
  <c r="O2572" i="14" s="1"/>
  <c r="E2571" i="14"/>
  <c r="O2571" i="14" s="1"/>
  <c r="E2570" i="14"/>
  <c r="O2570" i="14" s="1"/>
  <c r="E2569" i="14"/>
  <c r="O2569" i="14" s="1"/>
  <c r="E2568" i="14"/>
  <c r="O2568" i="14" s="1"/>
  <c r="E2567" i="14"/>
  <c r="O2567" i="14" s="1"/>
  <c r="E2566" i="14"/>
  <c r="O2566" i="14" s="1"/>
  <c r="E2565" i="14"/>
  <c r="O2565" i="14" s="1"/>
  <c r="E2564" i="14"/>
  <c r="O2564" i="14" s="1"/>
  <c r="E2563" i="14"/>
  <c r="O2563" i="14" s="1"/>
  <c r="E2562" i="14"/>
  <c r="O2562" i="14" s="1"/>
  <c r="E2561" i="14"/>
  <c r="O2561" i="14" s="1"/>
  <c r="E2560" i="14"/>
  <c r="O2560" i="14" s="1"/>
  <c r="E2559" i="14"/>
  <c r="O2559" i="14" s="1"/>
  <c r="E2558" i="14"/>
  <c r="O2558" i="14" s="1"/>
  <c r="E2557" i="14"/>
  <c r="O2557" i="14" s="1"/>
  <c r="E2556" i="14"/>
  <c r="O2556" i="14" s="1"/>
  <c r="E2555" i="14"/>
  <c r="O2555" i="14" s="1"/>
  <c r="E2554" i="14"/>
  <c r="O2554" i="14" s="1"/>
  <c r="E2553" i="14"/>
  <c r="O2553" i="14" s="1"/>
  <c r="E2552" i="14"/>
  <c r="O2552" i="14" s="1"/>
  <c r="E2551" i="14"/>
  <c r="O2551" i="14" s="1"/>
  <c r="E2550" i="14"/>
  <c r="O2550" i="14" s="1"/>
  <c r="E2549" i="14"/>
  <c r="O2549" i="14" s="1"/>
  <c r="E2548" i="14"/>
  <c r="O2548" i="14" s="1"/>
  <c r="E2547" i="14"/>
  <c r="O2547" i="14" s="1"/>
  <c r="E2546" i="14"/>
  <c r="O2546" i="14" s="1"/>
  <c r="E2545" i="14"/>
  <c r="O2545" i="14" s="1"/>
  <c r="E2544" i="14"/>
  <c r="O2544" i="14" s="1"/>
  <c r="E2543" i="14"/>
  <c r="O2543" i="14" s="1"/>
  <c r="E2542" i="14"/>
  <c r="O2542" i="14" s="1"/>
  <c r="E2541" i="14"/>
  <c r="O2541" i="14" s="1"/>
  <c r="E2540" i="14"/>
  <c r="O2540" i="14" s="1"/>
  <c r="E2539" i="14"/>
  <c r="O2539" i="14" s="1"/>
  <c r="E2538" i="14"/>
  <c r="O2538" i="14" s="1"/>
  <c r="E2537" i="14"/>
  <c r="O2537" i="14" s="1"/>
  <c r="E2536" i="14"/>
  <c r="O2536" i="14" s="1"/>
  <c r="E2535" i="14"/>
  <c r="O2535" i="14" s="1"/>
  <c r="E2534" i="14"/>
  <c r="O2534" i="14" s="1"/>
  <c r="E2533" i="14"/>
  <c r="O2533" i="14" s="1"/>
  <c r="E2532" i="14"/>
  <c r="O2532" i="14" s="1"/>
  <c r="E2531" i="14"/>
  <c r="O2531" i="14" s="1"/>
  <c r="E2530" i="14"/>
  <c r="O2530" i="14" s="1"/>
  <c r="E2529" i="14"/>
  <c r="O2529" i="14" s="1"/>
  <c r="E2528" i="14"/>
  <c r="O2528" i="14" s="1"/>
  <c r="E2527" i="14"/>
  <c r="O2527" i="14" s="1"/>
  <c r="E2526" i="14"/>
  <c r="O2526" i="14" s="1"/>
  <c r="E2525" i="14"/>
  <c r="O2525" i="14" s="1"/>
  <c r="E2524" i="14"/>
  <c r="O2524" i="14" s="1"/>
  <c r="E2523" i="14"/>
  <c r="O2523" i="14" s="1"/>
  <c r="E2522" i="14"/>
  <c r="O2522" i="14" s="1"/>
  <c r="E2521" i="14"/>
  <c r="O2521" i="14" s="1"/>
  <c r="E2520" i="14"/>
  <c r="O2520" i="14" s="1"/>
  <c r="E2519" i="14"/>
  <c r="O2519" i="14" s="1"/>
  <c r="E2518" i="14"/>
  <c r="O2518" i="14" s="1"/>
  <c r="E2517" i="14"/>
  <c r="O2517" i="14" s="1"/>
  <c r="E2516" i="14"/>
  <c r="O2516" i="14" s="1"/>
  <c r="E2515" i="14"/>
  <c r="O2515" i="14" s="1"/>
  <c r="E2514" i="14"/>
  <c r="O2514" i="14" s="1"/>
  <c r="E2513" i="14"/>
  <c r="O2513" i="14" s="1"/>
  <c r="E2512" i="14"/>
  <c r="O2512" i="14" s="1"/>
  <c r="E2511" i="14"/>
  <c r="O2511" i="14" s="1"/>
  <c r="E2510" i="14"/>
  <c r="O2510" i="14" s="1"/>
  <c r="E2509" i="14"/>
  <c r="O2509" i="14" s="1"/>
  <c r="E2508" i="14"/>
  <c r="O2508" i="14" s="1"/>
  <c r="E2507" i="14"/>
  <c r="O2507" i="14" s="1"/>
  <c r="E2506" i="14"/>
  <c r="O2506" i="14" s="1"/>
  <c r="E2505" i="14"/>
  <c r="O2505" i="14" s="1"/>
  <c r="E2504" i="14"/>
  <c r="O2504" i="14" s="1"/>
  <c r="E2503" i="14"/>
  <c r="O2503" i="14" s="1"/>
  <c r="E2502" i="14"/>
  <c r="O2502" i="14" s="1"/>
  <c r="E2501" i="14"/>
  <c r="O2501" i="14" s="1"/>
  <c r="E2500" i="14"/>
  <c r="O2500" i="14" s="1"/>
  <c r="E2499" i="14"/>
  <c r="O2499" i="14" s="1"/>
  <c r="E2498" i="14"/>
  <c r="O2498" i="14" s="1"/>
  <c r="E2497" i="14"/>
  <c r="O2497" i="14" s="1"/>
  <c r="E2496" i="14"/>
  <c r="O2496" i="14" s="1"/>
  <c r="E2495" i="14"/>
  <c r="O2495" i="14" s="1"/>
  <c r="E2494" i="14"/>
  <c r="O2494" i="14" s="1"/>
  <c r="E2493" i="14"/>
  <c r="O2493" i="14" s="1"/>
  <c r="E2492" i="14"/>
  <c r="O2492" i="14" s="1"/>
  <c r="E2491" i="14"/>
  <c r="O2491" i="14" s="1"/>
  <c r="E2490" i="14"/>
  <c r="O2490" i="14" s="1"/>
  <c r="E2489" i="14"/>
  <c r="O2489" i="14" s="1"/>
  <c r="E2488" i="14"/>
  <c r="O2488" i="14" s="1"/>
  <c r="E2487" i="14"/>
  <c r="O2487" i="14" s="1"/>
  <c r="E2486" i="14"/>
  <c r="O2486" i="14" s="1"/>
  <c r="E2485" i="14"/>
  <c r="O2485" i="14" s="1"/>
  <c r="E2484" i="14"/>
  <c r="O2484" i="14" s="1"/>
  <c r="E2483" i="14"/>
  <c r="O2483" i="14" s="1"/>
  <c r="E2482" i="14"/>
  <c r="O2482" i="14" s="1"/>
  <c r="E2481" i="14"/>
  <c r="O2481" i="14" s="1"/>
  <c r="E2480" i="14"/>
  <c r="O2480" i="14" s="1"/>
  <c r="E2479" i="14"/>
  <c r="O2479" i="14" s="1"/>
  <c r="E2478" i="14"/>
  <c r="O2478" i="14" s="1"/>
  <c r="E2477" i="14"/>
  <c r="O2477" i="14" s="1"/>
  <c r="E2476" i="14"/>
  <c r="O2476" i="14" s="1"/>
  <c r="E2475" i="14"/>
  <c r="O2475" i="14" s="1"/>
  <c r="E2474" i="14"/>
  <c r="O2474" i="14" s="1"/>
  <c r="E2473" i="14"/>
  <c r="O2473" i="14" s="1"/>
  <c r="E2472" i="14"/>
  <c r="O2472" i="14" s="1"/>
  <c r="E2471" i="14"/>
  <c r="O2471" i="14" s="1"/>
  <c r="E2470" i="14"/>
  <c r="O2470" i="14" s="1"/>
  <c r="E2469" i="14"/>
  <c r="O2469" i="14" s="1"/>
  <c r="E2468" i="14"/>
  <c r="O2468" i="14" s="1"/>
  <c r="E2467" i="14"/>
  <c r="O2467" i="14" s="1"/>
  <c r="E2466" i="14"/>
  <c r="O2466" i="14" s="1"/>
  <c r="E2465" i="14"/>
  <c r="O2465" i="14" s="1"/>
  <c r="E2464" i="14"/>
  <c r="O2464" i="14" s="1"/>
  <c r="E2463" i="14"/>
  <c r="O2463" i="14" s="1"/>
  <c r="E2462" i="14"/>
  <c r="O2462" i="14" s="1"/>
  <c r="E2461" i="14"/>
  <c r="O2461" i="14" s="1"/>
  <c r="E2460" i="14"/>
  <c r="O2460" i="14" s="1"/>
  <c r="E2459" i="14"/>
  <c r="O2459" i="14" s="1"/>
  <c r="E2458" i="14"/>
  <c r="O2458" i="14" s="1"/>
  <c r="E2457" i="14"/>
  <c r="O2457" i="14" s="1"/>
  <c r="E2456" i="14"/>
  <c r="O2456" i="14" s="1"/>
  <c r="E2455" i="14"/>
  <c r="O2455" i="14" s="1"/>
  <c r="E2454" i="14"/>
  <c r="O2454" i="14" s="1"/>
  <c r="E2453" i="14"/>
  <c r="O2453" i="14" s="1"/>
  <c r="E2452" i="14"/>
  <c r="O2452" i="14" s="1"/>
  <c r="E2451" i="14"/>
  <c r="O2451" i="14" s="1"/>
  <c r="E2450" i="14"/>
  <c r="O2450" i="14" s="1"/>
  <c r="E2449" i="14"/>
  <c r="O2449" i="14" s="1"/>
  <c r="E2448" i="14"/>
  <c r="O2448" i="14" s="1"/>
  <c r="E2447" i="14"/>
  <c r="O2447" i="14" s="1"/>
  <c r="E2446" i="14"/>
  <c r="O2446" i="14" s="1"/>
  <c r="E2445" i="14"/>
  <c r="O2445" i="14" s="1"/>
  <c r="E2444" i="14"/>
  <c r="O2444" i="14" s="1"/>
  <c r="E2443" i="14"/>
  <c r="O2443" i="14" s="1"/>
  <c r="E2442" i="14"/>
  <c r="O2442" i="14" s="1"/>
  <c r="E2441" i="14"/>
  <c r="O2441" i="14" s="1"/>
  <c r="E2440" i="14"/>
  <c r="O2440" i="14" s="1"/>
  <c r="E2439" i="14"/>
  <c r="O2439" i="14" s="1"/>
  <c r="E2438" i="14"/>
  <c r="O2438" i="14" s="1"/>
  <c r="E2437" i="14"/>
  <c r="O2437" i="14" s="1"/>
  <c r="E2436" i="14"/>
  <c r="O2436" i="14" s="1"/>
  <c r="E2435" i="14"/>
  <c r="O2435" i="14" s="1"/>
  <c r="E2434" i="14"/>
  <c r="O2434" i="14" s="1"/>
  <c r="E2433" i="14"/>
  <c r="O2433" i="14" s="1"/>
  <c r="E2432" i="14"/>
  <c r="O2432" i="14" s="1"/>
  <c r="E2431" i="14"/>
  <c r="O2431" i="14" s="1"/>
  <c r="E2430" i="14"/>
  <c r="O2430" i="14" s="1"/>
  <c r="E2429" i="14"/>
  <c r="O2429" i="14" s="1"/>
  <c r="E2428" i="14"/>
  <c r="O2428" i="14" s="1"/>
  <c r="E2427" i="14"/>
  <c r="O2427" i="14" s="1"/>
  <c r="E2426" i="14"/>
  <c r="O2426" i="14" s="1"/>
  <c r="E2425" i="14"/>
  <c r="O2425" i="14" s="1"/>
  <c r="E2424" i="14"/>
  <c r="O2424" i="14" s="1"/>
  <c r="E2423" i="14"/>
  <c r="O2423" i="14" s="1"/>
  <c r="E2422" i="14"/>
  <c r="O2422" i="14" s="1"/>
  <c r="E2421" i="14"/>
  <c r="O2421" i="14" s="1"/>
  <c r="E2420" i="14"/>
  <c r="O2420" i="14" s="1"/>
  <c r="E2419" i="14"/>
  <c r="O2419" i="14" s="1"/>
  <c r="E2418" i="14"/>
  <c r="O2418" i="14" s="1"/>
  <c r="E2417" i="14"/>
  <c r="O2417" i="14" s="1"/>
  <c r="E2416" i="14"/>
  <c r="O2416" i="14" s="1"/>
  <c r="E2415" i="14"/>
  <c r="O2415" i="14" s="1"/>
  <c r="E2414" i="14"/>
  <c r="O2414" i="14" s="1"/>
  <c r="E2413" i="14"/>
  <c r="O2413" i="14" s="1"/>
  <c r="E2412" i="14"/>
  <c r="O2412" i="14" s="1"/>
  <c r="E2411" i="14"/>
  <c r="O2411" i="14" s="1"/>
  <c r="E2410" i="14"/>
  <c r="O2410" i="14" s="1"/>
  <c r="E2409" i="14"/>
  <c r="O2409" i="14" s="1"/>
  <c r="E2408" i="14"/>
  <c r="O2408" i="14" s="1"/>
  <c r="E2407" i="14"/>
  <c r="O2407" i="14" s="1"/>
  <c r="E2406" i="14"/>
  <c r="O2406" i="14" s="1"/>
  <c r="E2405" i="14"/>
  <c r="O2405" i="14" s="1"/>
  <c r="E2404" i="14"/>
  <c r="O2404" i="14" s="1"/>
  <c r="E2403" i="14"/>
  <c r="O2403" i="14" s="1"/>
  <c r="E2402" i="14"/>
  <c r="O2402" i="14" s="1"/>
  <c r="E2401" i="14"/>
  <c r="O2401" i="14" s="1"/>
  <c r="E2400" i="14"/>
  <c r="O2400" i="14" s="1"/>
  <c r="E2399" i="14"/>
  <c r="O2399" i="14" s="1"/>
  <c r="E2398" i="14"/>
  <c r="O2398" i="14" s="1"/>
  <c r="E2397" i="14"/>
  <c r="O2397" i="14" s="1"/>
  <c r="E2396" i="14"/>
  <c r="O2396" i="14" s="1"/>
  <c r="E2395" i="14"/>
  <c r="O2395" i="14" s="1"/>
  <c r="E2394" i="14"/>
  <c r="O2394" i="14" s="1"/>
  <c r="E2393" i="14"/>
  <c r="O2393" i="14" s="1"/>
  <c r="E2392" i="14"/>
  <c r="O2392" i="14" s="1"/>
  <c r="E2391" i="14"/>
  <c r="O2391" i="14" s="1"/>
  <c r="E2390" i="14"/>
  <c r="O2390" i="14" s="1"/>
  <c r="E2389" i="14"/>
  <c r="O2389" i="14" s="1"/>
  <c r="E2388" i="14"/>
  <c r="O2388" i="14" s="1"/>
  <c r="E2387" i="14"/>
  <c r="O2387" i="14" s="1"/>
  <c r="E2386" i="14"/>
  <c r="O2386" i="14" s="1"/>
  <c r="E2385" i="14"/>
  <c r="O2385" i="14" s="1"/>
  <c r="E2384" i="14"/>
  <c r="O2384" i="14" s="1"/>
  <c r="E2383" i="14"/>
  <c r="O2383" i="14" s="1"/>
  <c r="E2382" i="14"/>
  <c r="O2382" i="14" s="1"/>
  <c r="E2381" i="14"/>
  <c r="O2381" i="14" s="1"/>
  <c r="E2380" i="14"/>
  <c r="O2380" i="14" s="1"/>
  <c r="E2379" i="14"/>
  <c r="O2379" i="14" s="1"/>
  <c r="E2378" i="14"/>
  <c r="O2378" i="14" s="1"/>
  <c r="E2377" i="14"/>
  <c r="O2377" i="14" s="1"/>
  <c r="E2376" i="14"/>
  <c r="O2376" i="14" s="1"/>
  <c r="E2375" i="14"/>
  <c r="O2375" i="14" s="1"/>
  <c r="E2374" i="14"/>
  <c r="O2374" i="14" s="1"/>
  <c r="E2373" i="14"/>
  <c r="O2373" i="14" s="1"/>
  <c r="E2372" i="14"/>
  <c r="O2372" i="14" s="1"/>
  <c r="E2371" i="14"/>
  <c r="O2371" i="14" s="1"/>
  <c r="E2370" i="14"/>
  <c r="O2370" i="14" s="1"/>
  <c r="E2369" i="14"/>
  <c r="O2369" i="14" s="1"/>
  <c r="E2368" i="14"/>
  <c r="O2368" i="14" s="1"/>
  <c r="E2367" i="14"/>
  <c r="O2367" i="14" s="1"/>
  <c r="E2366" i="14"/>
  <c r="O2366" i="14" s="1"/>
  <c r="E2365" i="14"/>
  <c r="O2365" i="14" s="1"/>
  <c r="E2364" i="14"/>
  <c r="O2364" i="14" s="1"/>
  <c r="E2363" i="14"/>
  <c r="O2363" i="14" s="1"/>
  <c r="E2362" i="14"/>
  <c r="O2362" i="14" s="1"/>
  <c r="E2361" i="14"/>
  <c r="O2361" i="14" s="1"/>
  <c r="E2360" i="14"/>
  <c r="O2360" i="14" s="1"/>
  <c r="E2359" i="14"/>
  <c r="O2359" i="14" s="1"/>
  <c r="E2358" i="14"/>
  <c r="O2358" i="14" s="1"/>
  <c r="E2357" i="14"/>
  <c r="O2357" i="14" s="1"/>
  <c r="E2356" i="14"/>
  <c r="O2356" i="14" s="1"/>
  <c r="E2355" i="14"/>
  <c r="O2355" i="14" s="1"/>
  <c r="E2354" i="14"/>
  <c r="O2354" i="14" s="1"/>
  <c r="E2353" i="14"/>
  <c r="O2353" i="14" s="1"/>
  <c r="E2352" i="14"/>
  <c r="O2352" i="14" s="1"/>
  <c r="E2351" i="14"/>
  <c r="O2351" i="14" s="1"/>
  <c r="E2350" i="14"/>
  <c r="O2350" i="14" s="1"/>
  <c r="E2349" i="14"/>
  <c r="O2349" i="14" s="1"/>
  <c r="E2348" i="14"/>
  <c r="O2348" i="14" s="1"/>
  <c r="E2347" i="14"/>
  <c r="O2347" i="14" s="1"/>
  <c r="E2346" i="14"/>
  <c r="O2346" i="14" s="1"/>
  <c r="E2345" i="14"/>
  <c r="O2345" i="14" s="1"/>
  <c r="E2344" i="14"/>
  <c r="O2344" i="14" s="1"/>
  <c r="E2343" i="14"/>
  <c r="O2343" i="14" s="1"/>
  <c r="E2342" i="14"/>
  <c r="O2342" i="14" s="1"/>
  <c r="E2341" i="14"/>
  <c r="O2341" i="14" s="1"/>
  <c r="E2340" i="14"/>
  <c r="O2340" i="14" s="1"/>
  <c r="E2339" i="14"/>
  <c r="O2339" i="14" s="1"/>
  <c r="E2338" i="14"/>
  <c r="O2338" i="14" s="1"/>
  <c r="E2337" i="14"/>
  <c r="O2337" i="14" s="1"/>
  <c r="E2336" i="14"/>
  <c r="O2336" i="14" s="1"/>
  <c r="E2335" i="14"/>
  <c r="O2335" i="14" s="1"/>
  <c r="E2334" i="14"/>
  <c r="O2334" i="14" s="1"/>
  <c r="E2333" i="14"/>
  <c r="O2333" i="14" s="1"/>
  <c r="E2332" i="14"/>
  <c r="O2332" i="14" s="1"/>
  <c r="E2331" i="14"/>
  <c r="O2331" i="14" s="1"/>
  <c r="E2330" i="14"/>
  <c r="O2330" i="14" s="1"/>
  <c r="E2329" i="14"/>
  <c r="O2329" i="14" s="1"/>
  <c r="E2328" i="14"/>
  <c r="O2328" i="14" s="1"/>
  <c r="E2327" i="14"/>
  <c r="O2327" i="14" s="1"/>
  <c r="E2326" i="14"/>
  <c r="O2326" i="14" s="1"/>
  <c r="E2325" i="14"/>
  <c r="O2325" i="14" s="1"/>
  <c r="E2324" i="14"/>
  <c r="O2324" i="14" s="1"/>
  <c r="E2323" i="14"/>
  <c r="O2323" i="14" s="1"/>
  <c r="E2322" i="14"/>
  <c r="O2322" i="14" s="1"/>
  <c r="E2321" i="14"/>
  <c r="O2321" i="14" s="1"/>
  <c r="E2320" i="14"/>
  <c r="O2320" i="14" s="1"/>
  <c r="E2319" i="14"/>
  <c r="O2319" i="14" s="1"/>
  <c r="E2318" i="14"/>
  <c r="O2318" i="14" s="1"/>
  <c r="E2317" i="14"/>
  <c r="O2317" i="14" s="1"/>
  <c r="E2316" i="14"/>
  <c r="O2316" i="14" s="1"/>
  <c r="E2315" i="14"/>
  <c r="O2315" i="14" s="1"/>
  <c r="E2314" i="14"/>
  <c r="O2314" i="14" s="1"/>
  <c r="E2313" i="14"/>
  <c r="O2313" i="14" s="1"/>
  <c r="E2312" i="14"/>
  <c r="O2312" i="14" s="1"/>
  <c r="E2311" i="14"/>
  <c r="O2311" i="14" s="1"/>
  <c r="E2310" i="14"/>
  <c r="O2310" i="14" s="1"/>
  <c r="E2309" i="14"/>
  <c r="O2309" i="14" s="1"/>
  <c r="E2308" i="14"/>
  <c r="O2308" i="14" s="1"/>
  <c r="E2307" i="14"/>
  <c r="O2307" i="14" s="1"/>
  <c r="E2306" i="14"/>
  <c r="O2306" i="14" s="1"/>
  <c r="E2305" i="14"/>
  <c r="O2305" i="14" s="1"/>
  <c r="E2304" i="14"/>
  <c r="O2304" i="14" s="1"/>
  <c r="E2303" i="14"/>
  <c r="O2303" i="14" s="1"/>
  <c r="E2302" i="14"/>
  <c r="O2302" i="14" s="1"/>
  <c r="E2301" i="14"/>
  <c r="O2301" i="14" s="1"/>
  <c r="E2300" i="14"/>
  <c r="O2300" i="14" s="1"/>
  <c r="E2299" i="14"/>
  <c r="O2299" i="14" s="1"/>
  <c r="E2298" i="14"/>
  <c r="O2298" i="14" s="1"/>
  <c r="E2297" i="14"/>
  <c r="O2297" i="14" s="1"/>
  <c r="E2296" i="14"/>
  <c r="O2296" i="14" s="1"/>
  <c r="E2295" i="14"/>
  <c r="O2295" i="14" s="1"/>
  <c r="E2294" i="14"/>
  <c r="O2294" i="14" s="1"/>
  <c r="E2293" i="14"/>
  <c r="O2293" i="14" s="1"/>
  <c r="E2292" i="14"/>
  <c r="O2292" i="14" s="1"/>
  <c r="E2291" i="14"/>
  <c r="O2291" i="14" s="1"/>
  <c r="E2290" i="14"/>
  <c r="O2290" i="14" s="1"/>
  <c r="E2289" i="14"/>
  <c r="O2289" i="14" s="1"/>
  <c r="E2288" i="14"/>
  <c r="O2288" i="14" s="1"/>
  <c r="E2287" i="14"/>
  <c r="O2287" i="14" s="1"/>
  <c r="E2286" i="14"/>
  <c r="O2286" i="14" s="1"/>
  <c r="E2285" i="14"/>
  <c r="O2285" i="14" s="1"/>
  <c r="E2284" i="14"/>
  <c r="O2284" i="14" s="1"/>
  <c r="E2283" i="14"/>
  <c r="O2283" i="14" s="1"/>
  <c r="E2282" i="14"/>
  <c r="O2282" i="14" s="1"/>
  <c r="E2281" i="14"/>
  <c r="O2281" i="14" s="1"/>
  <c r="E2280" i="14"/>
  <c r="O2280" i="14" s="1"/>
  <c r="E2279" i="14"/>
  <c r="O2279" i="14" s="1"/>
  <c r="E2278" i="14"/>
  <c r="O2278" i="14" s="1"/>
  <c r="E2277" i="14"/>
  <c r="O2277" i="14" s="1"/>
  <c r="E2276" i="14"/>
  <c r="O2276" i="14" s="1"/>
  <c r="E2275" i="14"/>
  <c r="O2275" i="14" s="1"/>
  <c r="E2274" i="14"/>
  <c r="O2274" i="14" s="1"/>
  <c r="E2273" i="14"/>
  <c r="O2273" i="14" s="1"/>
  <c r="E2272" i="14"/>
  <c r="O2272" i="14" s="1"/>
  <c r="E2271" i="14"/>
  <c r="O2271" i="14" s="1"/>
  <c r="E2270" i="14"/>
  <c r="O2270" i="14" s="1"/>
  <c r="E2269" i="14"/>
  <c r="O2269" i="14" s="1"/>
  <c r="E2268" i="14"/>
  <c r="O2268" i="14" s="1"/>
  <c r="E2267" i="14"/>
  <c r="O2267" i="14" s="1"/>
  <c r="E2266" i="14"/>
  <c r="O2266" i="14" s="1"/>
  <c r="E2265" i="14"/>
  <c r="O2265" i="14" s="1"/>
  <c r="E2264" i="14"/>
  <c r="O2264" i="14" s="1"/>
  <c r="E2263" i="14"/>
  <c r="O2263" i="14" s="1"/>
  <c r="E2262" i="14"/>
  <c r="O2262" i="14" s="1"/>
  <c r="E2261" i="14"/>
  <c r="O2261" i="14" s="1"/>
  <c r="E2260" i="14"/>
  <c r="O2260" i="14" s="1"/>
  <c r="E2259" i="14"/>
  <c r="O2259" i="14" s="1"/>
  <c r="E2258" i="14"/>
  <c r="O2258" i="14" s="1"/>
  <c r="E2257" i="14"/>
  <c r="O2257" i="14" s="1"/>
  <c r="E2256" i="14"/>
  <c r="O2256" i="14" s="1"/>
  <c r="E2255" i="14"/>
  <c r="O2255" i="14" s="1"/>
  <c r="E2254" i="14"/>
  <c r="O2254" i="14" s="1"/>
  <c r="E2253" i="14"/>
  <c r="O2253" i="14" s="1"/>
  <c r="E2252" i="14"/>
  <c r="O2252" i="14" s="1"/>
  <c r="E2251" i="14"/>
  <c r="O2251" i="14" s="1"/>
  <c r="E2250" i="14"/>
  <c r="O2250" i="14" s="1"/>
  <c r="E2249" i="14"/>
  <c r="O2249" i="14" s="1"/>
  <c r="E2248" i="14"/>
  <c r="O2248" i="14" s="1"/>
  <c r="E2247" i="14"/>
  <c r="O2247" i="14" s="1"/>
  <c r="E2246" i="14"/>
  <c r="O2246" i="14" s="1"/>
  <c r="E2245" i="14"/>
  <c r="O2245" i="14" s="1"/>
  <c r="E2244" i="14"/>
  <c r="O2244" i="14" s="1"/>
  <c r="E2243" i="14"/>
  <c r="O2243" i="14" s="1"/>
  <c r="E2242" i="14"/>
  <c r="O2242" i="14" s="1"/>
  <c r="E2241" i="14"/>
  <c r="O2241" i="14" s="1"/>
  <c r="E2240" i="14"/>
  <c r="O2240" i="14" s="1"/>
  <c r="E2239" i="14"/>
  <c r="O2239" i="14" s="1"/>
  <c r="E2238" i="14"/>
  <c r="O2238" i="14" s="1"/>
  <c r="E2237" i="14"/>
  <c r="O2237" i="14" s="1"/>
  <c r="E2236" i="14"/>
  <c r="O2236" i="14" s="1"/>
  <c r="E2235" i="14"/>
  <c r="O2235" i="14" s="1"/>
  <c r="E2234" i="14"/>
  <c r="O2234" i="14" s="1"/>
  <c r="E2233" i="14"/>
  <c r="O2233" i="14" s="1"/>
  <c r="E2232" i="14"/>
  <c r="O2232" i="14" s="1"/>
  <c r="E2231" i="14"/>
  <c r="O2231" i="14" s="1"/>
  <c r="E2230" i="14"/>
  <c r="O2230" i="14" s="1"/>
  <c r="E2229" i="14"/>
  <c r="O2229" i="14" s="1"/>
  <c r="E2228" i="14"/>
  <c r="O2228" i="14" s="1"/>
  <c r="E2227" i="14"/>
  <c r="O2227" i="14" s="1"/>
  <c r="E2226" i="14"/>
  <c r="O2226" i="14" s="1"/>
  <c r="E2225" i="14"/>
  <c r="O2225" i="14" s="1"/>
  <c r="E2224" i="14"/>
  <c r="O2224" i="14" s="1"/>
  <c r="E2223" i="14"/>
  <c r="O2223" i="14" s="1"/>
  <c r="E2222" i="14"/>
  <c r="O2222" i="14" s="1"/>
  <c r="E2221" i="14"/>
  <c r="O2221" i="14" s="1"/>
  <c r="E2220" i="14"/>
  <c r="O2220" i="14" s="1"/>
  <c r="E2219" i="14"/>
  <c r="O2219" i="14" s="1"/>
  <c r="E2218" i="14"/>
  <c r="O2218" i="14" s="1"/>
  <c r="E2217" i="14"/>
  <c r="O2217" i="14" s="1"/>
  <c r="E2216" i="14"/>
  <c r="O2216" i="14" s="1"/>
  <c r="E2215" i="14"/>
  <c r="O2215" i="14" s="1"/>
  <c r="E2214" i="14"/>
  <c r="O2214" i="14" s="1"/>
  <c r="E2213" i="14"/>
  <c r="O2213" i="14" s="1"/>
  <c r="E2212" i="14"/>
  <c r="O2212" i="14" s="1"/>
  <c r="E2211" i="14"/>
  <c r="O2211" i="14" s="1"/>
  <c r="E2210" i="14"/>
  <c r="O2210" i="14" s="1"/>
  <c r="E2209" i="14"/>
  <c r="O2209" i="14" s="1"/>
  <c r="E2208" i="14"/>
  <c r="O2208" i="14" s="1"/>
  <c r="E2207" i="14"/>
  <c r="O2207" i="14" s="1"/>
  <c r="E2206" i="14"/>
  <c r="O2206" i="14" s="1"/>
  <c r="E2205" i="14"/>
  <c r="O2205" i="14" s="1"/>
  <c r="E2204" i="14"/>
  <c r="O2204" i="14" s="1"/>
  <c r="E2203" i="14"/>
  <c r="O2203" i="14" s="1"/>
  <c r="E2202" i="14"/>
  <c r="O2202" i="14" s="1"/>
  <c r="E2201" i="14"/>
  <c r="O2201" i="14" s="1"/>
  <c r="E2200" i="14"/>
  <c r="O2200" i="14" s="1"/>
  <c r="E2199" i="14"/>
  <c r="O2199" i="14" s="1"/>
  <c r="E2198" i="14"/>
  <c r="O2198" i="14" s="1"/>
  <c r="E2197" i="14"/>
  <c r="O2197" i="14" s="1"/>
  <c r="E2196" i="14"/>
  <c r="O2196" i="14" s="1"/>
  <c r="E2195" i="14"/>
  <c r="O2195" i="14" s="1"/>
  <c r="E2194" i="14"/>
  <c r="O2194" i="14" s="1"/>
  <c r="E2193" i="14"/>
  <c r="O2193" i="14" s="1"/>
  <c r="E2192" i="14"/>
  <c r="O2192" i="14" s="1"/>
  <c r="E2191" i="14"/>
  <c r="O2191" i="14" s="1"/>
  <c r="E2190" i="14"/>
  <c r="O2190" i="14" s="1"/>
  <c r="E2189" i="14"/>
  <c r="O2189" i="14" s="1"/>
  <c r="E2188" i="14"/>
  <c r="O2188" i="14" s="1"/>
  <c r="E2187" i="14"/>
  <c r="O2187" i="14" s="1"/>
  <c r="E2186" i="14"/>
  <c r="O2186" i="14" s="1"/>
  <c r="E2185" i="14"/>
  <c r="O2185" i="14" s="1"/>
  <c r="E2184" i="14"/>
  <c r="O2184" i="14" s="1"/>
  <c r="E2183" i="14"/>
  <c r="O2183" i="14" s="1"/>
  <c r="E2182" i="14"/>
  <c r="O2182" i="14" s="1"/>
  <c r="E2181" i="14"/>
  <c r="O2181" i="14" s="1"/>
  <c r="E2180" i="14"/>
  <c r="O2180" i="14" s="1"/>
  <c r="E2179" i="14"/>
  <c r="O2179" i="14" s="1"/>
  <c r="E2178" i="14"/>
  <c r="O2178" i="14" s="1"/>
  <c r="E2177" i="14"/>
  <c r="O2177" i="14" s="1"/>
  <c r="E2176" i="14"/>
  <c r="O2176" i="14" s="1"/>
  <c r="E2175" i="14"/>
  <c r="O2175" i="14" s="1"/>
  <c r="E2174" i="14"/>
  <c r="O2174" i="14" s="1"/>
  <c r="E2173" i="14"/>
  <c r="O2173" i="14" s="1"/>
  <c r="E2172" i="14"/>
  <c r="O2172" i="14" s="1"/>
  <c r="E2171" i="14"/>
  <c r="O2171" i="14" s="1"/>
  <c r="E2170" i="14"/>
  <c r="O2170" i="14" s="1"/>
  <c r="E2169" i="14"/>
  <c r="O2169" i="14" s="1"/>
  <c r="E2168" i="14"/>
  <c r="O2168" i="14" s="1"/>
  <c r="E2167" i="14"/>
  <c r="O2167" i="14" s="1"/>
  <c r="E2166" i="14"/>
  <c r="O2166" i="14" s="1"/>
  <c r="E2165" i="14"/>
  <c r="O2165" i="14" s="1"/>
  <c r="E2164" i="14"/>
  <c r="O2164" i="14" s="1"/>
  <c r="E2163" i="14"/>
  <c r="O2163" i="14" s="1"/>
  <c r="E2162" i="14"/>
  <c r="O2162" i="14" s="1"/>
  <c r="E2161" i="14"/>
  <c r="O2161" i="14" s="1"/>
  <c r="E2160" i="14"/>
  <c r="O2160" i="14" s="1"/>
  <c r="E2159" i="14"/>
  <c r="O2159" i="14" s="1"/>
  <c r="E2158" i="14"/>
  <c r="O2158" i="14" s="1"/>
  <c r="E2157" i="14"/>
  <c r="O2157" i="14" s="1"/>
  <c r="E2156" i="14"/>
  <c r="O2156" i="14" s="1"/>
  <c r="E2155" i="14"/>
  <c r="O2155" i="14" s="1"/>
  <c r="E2154" i="14"/>
  <c r="O2154" i="14" s="1"/>
  <c r="E2153" i="14"/>
  <c r="O2153" i="14" s="1"/>
  <c r="E2152" i="14"/>
  <c r="O2152" i="14" s="1"/>
  <c r="E2151" i="14"/>
  <c r="O2151" i="14" s="1"/>
  <c r="E2150" i="14"/>
  <c r="O2150" i="14" s="1"/>
  <c r="E2149" i="14"/>
  <c r="O2149" i="14" s="1"/>
  <c r="E2148" i="14"/>
  <c r="O2148" i="14" s="1"/>
  <c r="E2147" i="14"/>
  <c r="O2147" i="14" s="1"/>
  <c r="E2146" i="14"/>
  <c r="O2146" i="14" s="1"/>
  <c r="E2145" i="14"/>
  <c r="O2145" i="14" s="1"/>
  <c r="E2144" i="14"/>
  <c r="O2144" i="14" s="1"/>
  <c r="E2143" i="14"/>
  <c r="O2143" i="14" s="1"/>
  <c r="E2142" i="14"/>
  <c r="O2142" i="14" s="1"/>
  <c r="E2141" i="14"/>
  <c r="O2141" i="14" s="1"/>
  <c r="E2140" i="14"/>
  <c r="O2140" i="14" s="1"/>
  <c r="E2139" i="14"/>
  <c r="O2139" i="14" s="1"/>
  <c r="E2138" i="14"/>
  <c r="O2138" i="14" s="1"/>
  <c r="E2137" i="14"/>
  <c r="O2137" i="14" s="1"/>
  <c r="E2136" i="14"/>
  <c r="O2136" i="14" s="1"/>
  <c r="E2135" i="14"/>
  <c r="O2135" i="14" s="1"/>
  <c r="E2134" i="14"/>
  <c r="O2134" i="14" s="1"/>
  <c r="E2133" i="14"/>
  <c r="O2133" i="14" s="1"/>
  <c r="E2132" i="14"/>
  <c r="O2132" i="14" s="1"/>
  <c r="E2131" i="14"/>
  <c r="O2131" i="14" s="1"/>
  <c r="E2130" i="14"/>
  <c r="O2130" i="14" s="1"/>
  <c r="E2129" i="14"/>
  <c r="O2129" i="14" s="1"/>
  <c r="E2128" i="14"/>
  <c r="O2128" i="14" s="1"/>
  <c r="E2127" i="14"/>
  <c r="O2127" i="14" s="1"/>
  <c r="E2126" i="14"/>
  <c r="O2126" i="14" s="1"/>
  <c r="E2125" i="14"/>
  <c r="O2125" i="14" s="1"/>
  <c r="E2124" i="14"/>
  <c r="O2124" i="14" s="1"/>
  <c r="E2123" i="14"/>
  <c r="O2123" i="14" s="1"/>
  <c r="E2122" i="14"/>
  <c r="O2122" i="14" s="1"/>
  <c r="E2121" i="14"/>
  <c r="O2121" i="14" s="1"/>
  <c r="E2120" i="14"/>
  <c r="O2120" i="14" s="1"/>
  <c r="E2119" i="14"/>
  <c r="O2119" i="14" s="1"/>
  <c r="E2118" i="14"/>
  <c r="O2118" i="14" s="1"/>
  <c r="E2117" i="14"/>
  <c r="O2117" i="14" s="1"/>
  <c r="E2116" i="14"/>
  <c r="O2116" i="14" s="1"/>
  <c r="E2115" i="14"/>
  <c r="O2115" i="14" s="1"/>
  <c r="E2114" i="14"/>
  <c r="O2114" i="14" s="1"/>
  <c r="E2113" i="14"/>
  <c r="O2113" i="14" s="1"/>
  <c r="E2112" i="14"/>
  <c r="O2112" i="14" s="1"/>
  <c r="E2111" i="14"/>
  <c r="O2111" i="14" s="1"/>
  <c r="E2110" i="14"/>
  <c r="O2110" i="14" s="1"/>
  <c r="E2109" i="14"/>
  <c r="O2109" i="14" s="1"/>
  <c r="E2108" i="14"/>
  <c r="O2108" i="14" s="1"/>
  <c r="E2107" i="14"/>
  <c r="O2107" i="14" s="1"/>
  <c r="E2106" i="14"/>
  <c r="O2106" i="14" s="1"/>
  <c r="E2105" i="14"/>
  <c r="O2105" i="14" s="1"/>
  <c r="E2104" i="14"/>
  <c r="O2104" i="14" s="1"/>
  <c r="E2103" i="14"/>
  <c r="O2103" i="14" s="1"/>
  <c r="E2102" i="14"/>
  <c r="O2102" i="14" s="1"/>
  <c r="E2101" i="14"/>
  <c r="O2101" i="14" s="1"/>
  <c r="E2100" i="14"/>
  <c r="O2100" i="14" s="1"/>
  <c r="E2099" i="14"/>
  <c r="O2099" i="14" s="1"/>
  <c r="E2098" i="14"/>
  <c r="O2098" i="14" s="1"/>
  <c r="E2097" i="14"/>
  <c r="O2097" i="14" s="1"/>
  <c r="E2096" i="14"/>
  <c r="O2096" i="14" s="1"/>
  <c r="E2095" i="14"/>
  <c r="O2095" i="14" s="1"/>
  <c r="E2094" i="14"/>
  <c r="O2094" i="14" s="1"/>
  <c r="E2093" i="14"/>
  <c r="O2093" i="14" s="1"/>
  <c r="E2092" i="14"/>
  <c r="O2092" i="14" s="1"/>
  <c r="E2091" i="14"/>
  <c r="O2091" i="14" s="1"/>
  <c r="E2090" i="14"/>
  <c r="O2090" i="14" s="1"/>
  <c r="E2089" i="14"/>
  <c r="O2089" i="14" s="1"/>
  <c r="E2088" i="14"/>
  <c r="O2088" i="14" s="1"/>
  <c r="E2087" i="14"/>
  <c r="O2087" i="14" s="1"/>
  <c r="E2086" i="14"/>
  <c r="O2086" i="14" s="1"/>
  <c r="E2085" i="14"/>
  <c r="O2085" i="14" s="1"/>
  <c r="E2084" i="14"/>
  <c r="O2084" i="14" s="1"/>
  <c r="E2083" i="14"/>
  <c r="O2083" i="14" s="1"/>
  <c r="E2082" i="14"/>
  <c r="O2082" i="14" s="1"/>
  <c r="E2081" i="14"/>
  <c r="O2081" i="14" s="1"/>
  <c r="E2080" i="14"/>
  <c r="O2080" i="14" s="1"/>
  <c r="E2079" i="14"/>
  <c r="O2079" i="14" s="1"/>
  <c r="E2078" i="14"/>
  <c r="O2078" i="14" s="1"/>
  <c r="E2077" i="14"/>
  <c r="O2077" i="14" s="1"/>
  <c r="E2076" i="14"/>
  <c r="O2076" i="14" s="1"/>
  <c r="E2075" i="14"/>
  <c r="O2075" i="14" s="1"/>
  <c r="E2074" i="14"/>
  <c r="O2074" i="14" s="1"/>
  <c r="E2073" i="14"/>
  <c r="O2073" i="14" s="1"/>
  <c r="E2072" i="14"/>
  <c r="O2072" i="14" s="1"/>
  <c r="E2071" i="14"/>
  <c r="O2071" i="14" s="1"/>
  <c r="E2070" i="14"/>
  <c r="O2070" i="14" s="1"/>
  <c r="E2069" i="14"/>
  <c r="O2069" i="14" s="1"/>
  <c r="E2068" i="14"/>
  <c r="O2068" i="14" s="1"/>
  <c r="E2067" i="14"/>
  <c r="O2067" i="14" s="1"/>
  <c r="E2066" i="14"/>
  <c r="O2066" i="14" s="1"/>
  <c r="E2065" i="14"/>
  <c r="O2065" i="14" s="1"/>
  <c r="E2064" i="14"/>
  <c r="O2064" i="14" s="1"/>
  <c r="E2063" i="14"/>
  <c r="O2063" i="14" s="1"/>
  <c r="E2062" i="14"/>
  <c r="O2062" i="14" s="1"/>
  <c r="E2061" i="14"/>
  <c r="O2061" i="14" s="1"/>
  <c r="E2060" i="14"/>
  <c r="O2060" i="14" s="1"/>
  <c r="E2059" i="14"/>
  <c r="O2059" i="14" s="1"/>
  <c r="E2058" i="14"/>
  <c r="O2058" i="14" s="1"/>
  <c r="E2057" i="14"/>
  <c r="O2057" i="14" s="1"/>
  <c r="E2056" i="14"/>
  <c r="O2056" i="14" s="1"/>
  <c r="E2055" i="14"/>
  <c r="O2055" i="14" s="1"/>
  <c r="E2054" i="14"/>
  <c r="O2054" i="14" s="1"/>
  <c r="E2053" i="14"/>
  <c r="O2053" i="14" s="1"/>
  <c r="E2052" i="14"/>
  <c r="O2052" i="14" s="1"/>
  <c r="E2051" i="14"/>
  <c r="O2051" i="14" s="1"/>
  <c r="E2050" i="14"/>
  <c r="O2050" i="14" s="1"/>
  <c r="E2049" i="14"/>
  <c r="O2049" i="14" s="1"/>
  <c r="E2048" i="14"/>
  <c r="O2048" i="14" s="1"/>
  <c r="E2047" i="14"/>
  <c r="O2047" i="14" s="1"/>
  <c r="E2046" i="14"/>
  <c r="O2046" i="14" s="1"/>
  <c r="E2045" i="14"/>
  <c r="O2045" i="14" s="1"/>
  <c r="E2044" i="14"/>
  <c r="O2044" i="14" s="1"/>
  <c r="E2043" i="14"/>
  <c r="O2043" i="14" s="1"/>
  <c r="E2042" i="14"/>
  <c r="O2042" i="14" s="1"/>
  <c r="E2041" i="14"/>
  <c r="O2041" i="14" s="1"/>
  <c r="E2040" i="14"/>
  <c r="O2040" i="14" s="1"/>
  <c r="E2039" i="14"/>
  <c r="O2039" i="14" s="1"/>
  <c r="E2038" i="14"/>
  <c r="O2038" i="14" s="1"/>
  <c r="E2037" i="14"/>
  <c r="O2037" i="14" s="1"/>
  <c r="E2036" i="14"/>
  <c r="O2036" i="14" s="1"/>
  <c r="E2035" i="14"/>
  <c r="O2035" i="14" s="1"/>
  <c r="E2034" i="14"/>
  <c r="O2034" i="14" s="1"/>
  <c r="E2033" i="14"/>
  <c r="O2033" i="14" s="1"/>
  <c r="E2032" i="14"/>
  <c r="O2032" i="14" s="1"/>
  <c r="E2031" i="14"/>
  <c r="O2031" i="14" s="1"/>
  <c r="E2030" i="14"/>
  <c r="O2030" i="14" s="1"/>
  <c r="E2029" i="14"/>
  <c r="O2029" i="14" s="1"/>
  <c r="E2028" i="14"/>
  <c r="O2028" i="14" s="1"/>
  <c r="E2027" i="14"/>
  <c r="O2027" i="14" s="1"/>
  <c r="E2026" i="14"/>
  <c r="O2026" i="14" s="1"/>
  <c r="E2025" i="14"/>
  <c r="O2025" i="14" s="1"/>
  <c r="E2024" i="14"/>
  <c r="O2024" i="14" s="1"/>
  <c r="E2023" i="14"/>
  <c r="O2023" i="14" s="1"/>
  <c r="E2022" i="14"/>
  <c r="O2022" i="14" s="1"/>
  <c r="E2021" i="14"/>
  <c r="O2021" i="14" s="1"/>
  <c r="E2020" i="14"/>
  <c r="O2020" i="14" s="1"/>
  <c r="E2019" i="14"/>
  <c r="O2019" i="14" s="1"/>
  <c r="E2018" i="14"/>
  <c r="O2018" i="14" s="1"/>
  <c r="E2017" i="14"/>
  <c r="O2017" i="14" s="1"/>
  <c r="E2016" i="14"/>
  <c r="O2016" i="14" s="1"/>
  <c r="E2015" i="14"/>
  <c r="O2015" i="14" s="1"/>
  <c r="E2014" i="14"/>
  <c r="O2014" i="14" s="1"/>
  <c r="E2013" i="14"/>
  <c r="O2013" i="14" s="1"/>
  <c r="E2012" i="14"/>
  <c r="O2012" i="14" s="1"/>
  <c r="E2011" i="14"/>
  <c r="O2011" i="14" s="1"/>
  <c r="E2010" i="14"/>
  <c r="O2010" i="14" s="1"/>
  <c r="E2009" i="14"/>
  <c r="O2009" i="14" s="1"/>
  <c r="E2008" i="14"/>
  <c r="O2008" i="14" s="1"/>
  <c r="E2007" i="14"/>
  <c r="O2007" i="14" s="1"/>
  <c r="E2006" i="14"/>
  <c r="O2006" i="14" s="1"/>
  <c r="E2005" i="14"/>
  <c r="O2005" i="14" s="1"/>
  <c r="E2004" i="14"/>
  <c r="O2004" i="14" s="1"/>
  <c r="E2003" i="14"/>
  <c r="O2003" i="14" s="1"/>
  <c r="E2002" i="14"/>
  <c r="O2002" i="14" s="1"/>
  <c r="E2001" i="14"/>
  <c r="O2001" i="14" s="1"/>
  <c r="E2000" i="14"/>
  <c r="O2000" i="14" s="1"/>
  <c r="E1999" i="14"/>
  <c r="O1999" i="14" s="1"/>
  <c r="E1998" i="14"/>
  <c r="O1998" i="14" s="1"/>
  <c r="E1997" i="14"/>
  <c r="O1997" i="14" s="1"/>
  <c r="E1996" i="14"/>
  <c r="O1996" i="14" s="1"/>
  <c r="E1995" i="14"/>
  <c r="O1995" i="14" s="1"/>
  <c r="E1994" i="14"/>
  <c r="O1994" i="14" s="1"/>
  <c r="E1993" i="14"/>
  <c r="O1993" i="14" s="1"/>
  <c r="E1992" i="14"/>
  <c r="O1992" i="14" s="1"/>
  <c r="E1991" i="14"/>
  <c r="O1991" i="14" s="1"/>
  <c r="E1990" i="14"/>
  <c r="O1990" i="14" s="1"/>
  <c r="E1989" i="14"/>
  <c r="O1989" i="14" s="1"/>
  <c r="E1988" i="14"/>
  <c r="O1988" i="14" s="1"/>
  <c r="E1987" i="14"/>
  <c r="O1987" i="14" s="1"/>
  <c r="E1986" i="14"/>
  <c r="O1986" i="14" s="1"/>
  <c r="E1985" i="14"/>
  <c r="O1985" i="14" s="1"/>
  <c r="E1984" i="14"/>
  <c r="O1984" i="14" s="1"/>
  <c r="E1983" i="14"/>
  <c r="O1983" i="14" s="1"/>
  <c r="E1982" i="14"/>
  <c r="O1982" i="14" s="1"/>
  <c r="E1981" i="14"/>
  <c r="O1981" i="14" s="1"/>
  <c r="E1980" i="14"/>
  <c r="O1980" i="14" s="1"/>
  <c r="E1979" i="14"/>
  <c r="O1979" i="14" s="1"/>
  <c r="E1978" i="14"/>
  <c r="O1978" i="14" s="1"/>
  <c r="E1977" i="14"/>
  <c r="O1977" i="14" s="1"/>
  <c r="E1976" i="14"/>
  <c r="O1976" i="14" s="1"/>
  <c r="E1975" i="14"/>
  <c r="O1975" i="14" s="1"/>
  <c r="E1974" i="14"/>
  <c r="O1974" i="14" s="1"/>
  <c r="E1973" i="14"/>
  <c r="O1973" i="14" s="1"/>
  <c r="E1972" i="14"/>
  <c r="O1972" i="14" s="1"/>
  <c r="E1971" i="14"/>
  <c r="O1971" i="14" s="1"/>
  <c r="E1970" i="14"/>
  <c r="O1970" i="14" s="1"/>
  <c r="E1969" i="14"/>
  <c r="O1969" i="14" s="1"/>
  <c r="E1968" i="14"/>
  <c r="O1968" i="14" s="1"/>
  <c r="E1967" i="14"/>
  <c r="O1967" i="14" s="1"/>
  <c r="E1966" i="14"/>
  <c r="O1966" i="14" s="1"/>
  <c r="E1965" i="14"/>
  <c r="O1965" i="14" s="1"/>
  <c r="E1964" i="14"/>
  <c r="O1964" i="14" s="1"/>
  <c r="E1963" i="14"/>
  <c r="O1963" i="14" s="1"/>
  <c r="E1962" i="14"/>
  <c r="O1962" i="14" s="1"/>
  <c r="E1961" i="14"/>
  <c r="O1961" i="14" s="1"/>
  <c r="E1960" i="14"/>
  <c r="O1960" i="14" s="1"/>
  <c r="E1959" i="14"/>
  <c r="O1959" i="14" s="1"/>
  <c r="E1958" i="14"/>
  <c r="O1958" i="14" s="1"/>
  <c r="E1957" i="14"/>
  <c r="O1957" i="14" s="1"/>
  <c r="E1956" i="14"/>
  <c r="O1956" i="14" s="1"/>
  <c r="E1955" i="14"/>
  <c r="O1955" i="14" s="1"/>
  <c r="E1954" i="14"/>
  <c r="O1954" i="14" s="1"/>
  <c r="E1953" i="14"/>
  <c r="O1953" i="14" s="1"/>
  <c r="E1952" i="14"/>
  <c r="O1952" i="14" s="1"/>
  <c r="E1951" i="14"/>
  <c r="O1951" i="14" s="1"/>
  <c r="E1950" i="14"/>
  <c r="O1950" i="14" s="1"/>
  <c r="E1949" i="14"/>
  <c r="O1949" i="14" s="1"/>
  <c r="E1948" i="14"/>
  <c r="O1948" i="14" s="1"/>
  <c r="E1947" i="14"/>
  <c r="O1947" i="14" s="1"/>
  <c r="E1946" i="14"/>
  <c r="O1946" i="14" s="1"/>
  <c r="E1945" i="14"/>
  <c r="O1945" i="14" s="1"/>
  <c r="E1944" i="14"/>
  <c r="O1944" i="14" s="1"/>
  <c r="E1943" i="14"/>
  <c r="O1943" i="14" s="1"/>
  <c r="E1942" i="14"/>
  <c r="O1942" i="14" s="1"/>
  <c r="E1941" i="14"/>
  <c r="O1941" i="14" s="1"/>
  <c r="E1940" i="14"/>
  <c r="O1940" i="14" s="1"/>
  <c r="E1939" i="14"/>
  <c r="O1939" i="14" s="1"/>
  <c r="E1938" i="14"/>
  <c r="O1938" i="14" s="1"/>
  <c r="E1937" i="14"/>
  <c r="O1937" i="14" s="1"/>
  <c r="E1936" i="14"/>
  <c r="O1936" i="14" s="1"/>
  <c r="E1935" i="14"/>
  <c r="O1935" i="14" s="1"/>
  <c r="E1934" i="14"/>
  <c r="O1934" i="14" s="1"/>
  <c r="E1933" i="14"/>
  <c r="O1933" i="14" s="1"/>
  <c r="E1932" i="14"/>
  <c r="O1932" i="14" s="1"/>
  <c r="E1931" i="14"/>
  <c r="O1931" i="14" s="1"/>
  <c r="E1930" i="14"/>
  <c r="O1930" i="14" s="1"/>
  <c r="E1929" i="14"/>
  <c r="O1929" i="14" s="1"/>
  <c r="E1928" i="14"/>
  <c r="O1928" i="14" s="1"/>
  <c r="E1927" i="14"/>
  <c r="O1927" i="14" s="1"/>
  <c r="E1926" i="14"/>
  <c r="O1926" i="14" s="1"/>
  <c r="E1925" i="14"/>
  <c r="O1925" i="14" s="1"/>
  <c r="E1924" i="14"/>
  <c r="O1924" i="14" s="1"/>
  <c r="E1923" i="14"/>
  <c r="O1923" i="14" s="1"/>
  <c r="E1922" i="14"/>
  <c r="O1922" i="14" s="1"/>
  <c r="E1921" i="14"/>
  <c r="O1921" i="14" s="1"/>
  <c r="E1920" i="14"/>
  <c r="O1920" i="14" s="1"/>
  <c r="E1919" i="14"/>
  <c r="O1919" i="14" s="1"/>
  <c r="E1918" i="14"/>
  <c r="O1918" i="14" s="1"/>
  <c r="E1917" i="14"/>
  <c r="O1917" i="14" s="1"/>
  <c r="E1916" i="14"/>
  <c r="O1916" i="14" s="1"/>
  <c r="E1915" i="14"/>
  <c r="O1915" i="14" s="1"/>
  <c r="E1914" i="14"/>
  <c r="O1914" i="14" s="1"/>
  <c r="E1913" i="14"/>
  <c r="O1913" i="14" s="1"/>
  <c r="E1912" i="14"/>
  <c r="O1912" i="14" s="1"/>
  <c r="E1911" i="14"/>
  <c r="O1911" i="14" s="1"/>
  <c r="E1910" i="14"/>
  <c r="O1910" i="14" s="1"/>
  <c r="E1909" i="14"/>
  <c r="O1909" i="14" s="1"/>
  <c r="E1908" i="14"/>
  <c r="O1908" i="14" s="1"/>
  <c r="E1907" i="14"/>
  <c r="O1907" i="14" s="1"/>
  <c r="E1906" i="14"/>
  <c r="O1906" i="14" s="1"/>
  <c r="E1905" i="14"/>
  <c r="O1905" i="14" s="1"/>
  <c r="E1904" i="14"/>
  <c r="O1904" i="14" s="1"/>
  <c r="E1903" i="14"/>
  <c r="O1903" i="14" s="1"/>
  <c r="E1902" i="14"/>
  <c r="O1902" i="14" s="1"/>
  <c r="E1901" i="14"/>
  <c r="O1901" i="14" s="1"/>
  <c r="E1900" i="14"/>
  <c r="O1900" i="14" s="1"/>
  <c r="E1899" i="14"/>
  <c r="O1899" i="14" s="1"/>
  <c r="E1898" i="14"/>
  <c r="O1898" i="14" s="1"/>
  <c r="E1897" i="14"/>
  <c r="O1897" i="14" s="1"/>
  <c r="E1896" i="14"/>
  <c r="O1896" i="14" s="1"/>
  <c r="E1895" i="14"/>
  <c r="O1895" i="14" s="1"/>
  <c r="E1894" i="14"/>
  <c r="O1894" i="14" s="1"/>
  <c r="E1893" i="14"/>
  <c r="O1893" i="14" s="1"/>
  <c r="E1892" i="14"/>
  <c r="O1892" i="14" s="1"/>
  <c r="E1891" i="14"/>
  <c r="O1891" i="14" s="1"/>
  <c r="E1890" i="14"/>
  <c r="O1890" i="14" s="1"/>
  <c r="E1889" i="14"/>
  <c r="O1889" i="14" s="1"/>
  <c r="E1888" i="14"/>
  <c r="O1888" i="14" s="1"/>
  <c r="E1887" i="14"/>
  <c r="O1887" i="14" s="1"/>
  <c r="E1886" i="14"/>
  <c r="O1886" i="14" s="1"/>
  <c r="E1885" i="14"/>
  <c r="O1885" i="14" s="1"/>
  <c r="E1884" i="14"/>
  <c r="O1884" i="14" s="1"/>
  <c r="E1883" i="14"/>
  <c r="O1883" i="14" s="1"/>
  <c r="E1882" i="14"/>
  <c r="O1882" i="14" s="1"/>
  <c r="E1881" i="14"/>
  <c r="O1881" i="14" s="1"/>
  <c r="E1880" i="14"/>
  <c r="O1880" i="14" s="1"/>
  <c r="E1879" i="14"/>
  <c r="O1879" i="14" s="1"/>
  <c r="E1878" i="14"/>
  <c r="O1878" i="14" s="1"/>
  <c r="E1877" i="14"/>
  <c r="O1877" i="14" s="1"/>
  <c r="E1876" i="14"/>
  <c r="O1876" i="14" s="1"/>
  <c r="E1875" i="14"/>
  <c r="O1875" i="14" s="1"/>
  <c r="E1874" i="14"/>
  <c r="O1874" i="14" s="1"/>
  <c r="E1873" i="14"/>
  <c r="O1873" i="14" s="1"/>
  <c r="E1872" i="14"/>
  <c r="O1872" i="14" s="1"/>
  <c r="E1871" i="14"/>
  <c r="O1871" i="14" s="1"/>
  <c r="E1870" i="14"/>
  <c r="O1870" i="14" s="1"/>
  <c r="E1869" i="14"/>
  <c r="O1869" i="14" s="1"/>
  <c r="E1868" i="14"/>
  <c r="O1868" i="14" s="1"/>
  <c r="E1867" i="14"/>
  <c r="O1867" i="14" s="1"/>
  <c r="E1866" i="14"/>
  <c r="O1866" i="14" s="1"/>
  <c r="E1865" i="14"/>
  <c r="O1865" i="14" s="1"/>
  <c r="E1864" i="14"/>
  <c r="O1864" i="14" s="1"/>
  <c r="E1863" i="14"/>
  <c r="O1863" i="14" s="1"/>
  <c r="E1862" i="14"/>
  <c r="O1862" i="14" s="1"/>
  <c r="E1861" i="14"/>
  <c r="O1861" i="14" s="1"/>
  <c r="E1860" i="14"/>
  <c r="O1860" i="14" s="1"/>
  <c r="E1859" i="14"/>
  <c r="O1859" i="14" s="1"/>
  <c r="E1858" i="14"/>
  <c r="O1858" i="14" s="1"/>
  <c r="E1857" i="14"/>
  <c r="O1857" i="14" s="1"/>
  <c r="E1856" i="14"/>
  <c r="O1856" i="14" s="1"/>
  <c r="E1855" i="14"/>
  <c r="O1855" i="14" s="1"/>
  <c r="E1854" i="14"/>
  <c r="O1854" i="14" s="1"/>
  <c r="E1853" i="14"/>
  <c r="O1853" i="14" s="1"/>
  <c r="E1852" i="14"/>
  <c r="O1852" i="14" s="1"/>
  <c r="E1851" i="14"/>
  <c r="O1851" i="14" s="1"/>
  <c r="E1850" i="14"/>
  <c r="O1850" i="14" s="1"/>
  <c r="E1849" i="14"/>
  <c r="O1849" i="14" s="1"/>
  <c r="E1848" i="14"/>
  <c r="O1848" i="14" s="1"/>
  <c r="E1847" i="14"/>
  <c r="O1847" i="14" s="1"/>
  <c r="E1846" i="14"/>
  <c r="O1846" i="14" s="1"/>
  <c r="E1845" i="14"/>
  <c r="O1845" i="14" s="1"/>
  <c r="E1844" i="14"/>
  <c r="O1844" i="14" s="1"/>
  <c r="E1843" i="14"/>
  <c r="O1843" i="14" s="1"/>
  <c r="E1842" i="14"/>
  <c r="O1842" i="14" s="1"/>
  <c r="E1841" i="14"/>
  <c r="O1841" i="14" s="1"/>
  <c r="E1840" i="14"/>
  <c r="O1840" i="14" s="1"/>
  <c r="E1839" i="14"/>
  <c r="O1839" i="14" s="1"/>
  <c r="E1838" i="14"/>
  <c r="O1838" i="14" s="1"/>
  <c r="E1837" i="14"/>
  <c r="O1837" i="14" s="1"/>
  <c r="E1836" i="14"/>
  <c r="O1836" i="14" s="1"/>
  <c r="E1835" i="14"/>
  <c r="O1835" i="14" s="1"/>
  <c r="E1834" i="14"/>
  <c r="O1834" i="14" s="1"/>
  <c r="E1833" i="14"/>
  <c r="O1833" i="14" s="1"/>
  <c r="E1832" i="14"/>
  <c r="O1832" i="14" s="1"/>
  <c r="E1831" i="14"/>
  <c r="O1831" i="14" s="1"/>
  <c r="E1830" i="14"/>
  <c r="O1830" i="14" s="1"/>
  <c r="E1829" i="14"/>
  <c r="O1829" i="14" s="1"/>
  <c r="E1828" i="14"/>
  <c r="O1828" i="14" s="1"/>
  <c r="E1827" i="14"/>
  <c r="O1827" i="14" s="1"/>
  <c r="E1826" i="14"/>
  <c r="O1826" i="14" s="1"/>
  <c r="E1825" i="14"/>
  <c r="O1825" i="14" s="1"/>
  <c r="E1824" i="14"/>
  <c r="O1824" i="14" s="1"/>
  <c r="E1823" i="14"/>
  <c r="O1823" i="14" s="1"/>
  <c r="E1822" i="14"/>
  <c r="O1822" i="14" s="1"/>
  <c r="E1821" i="14"/>
  <c r="O1821" i="14" s="1"/>
  <c r="E1820" i="14"/>
  <c r="O1820" i="14" s="1"/>
  <c r="E1819" i="14"/>
  <c r="O1819" i="14" s="1"/>
  <c r="E1818" i="14"/>
  <c r="O1818" i="14" s="1"/>
  <c r="E1817" i="14"/>
  <c r="O1817" i="14" s="1"/>
  <c r="E1816" i="14"/>
  <c r="O1816" i="14" s="1"/>
  <c r="E1815" i="14"/>
  <c r="O1815" i="14" s="1"/>
  <c r="E1814" i="14"/>
  <c r="O1814" i="14" s="1"/>
  <c r="E1813" i="14"/>
  <c r="O1813" i="14" s="1"/>
  <c r="E1812" i="14"/>
  <c r="O1812" i="14" s="1"/>
  <c r="E1811" i="14"/>
  <c r="O1811" i="14" s="1"/>
  <c r="E1810" i="14"/>
  <c r="O1810" i="14" s="1"/>
  <c r="E1809" i="14"/>
  <c r="O1809" i="14" s="1"/>
  <c r="E1808" i="14"/>
  <c r="O1808" i="14" s="1"/>
  <c r="E1807" i="14"/>
  <c r="O1807" i="14" s="1"/>
  <c r="E1806" i="14"/>
  <c r="O1806" i="14" s="1"/>
  <c r="E1805" i="14"/>
  <c r="O1805" i="14" s="1"/>
  <c r="E1804" i="14"/>
  <c r="O1804" i="14" s="1"/>
  <c r="E1803" i="14"/>
  <c r="O1803" i="14" s="1"/>
  <c r="E1802" i="14"/>
  <c r="O1802" i="14" s="1"/>
  <c r="E1801" i="14"/>
  <c r="O1801" i="14" s="1"/>
  <c r="E1800" i="14"/>
  <c r="O1800" i="14" s="1"/>
  <c r="E1799" i="14"/>
  <c r="O1799" i="14" s="1"/>
  <c r="E1798" i="14"/>
  <c r="O1798" i="14" s="1"/>
  <c r="E1797" i="14"/>
  <c r="O1797" i="14" s="1"/>
  <c r="E1796" i="14"/>
  <c r="O1796" i="14" s="1"/>
  <c r="E1795" i="14"/>
  <c r="O1795" i="14" s="1"/>
  <c r="E1794" i="14"/>
  <c r="O1794" i="14" s="1"/>
  <c r="E1793" i="14"/>
  <c r="O1793" i="14" s="1"/>
  <c r="E1792" i="14"/>
  <c r="O1792" i="14" s="1"/>
  <c r="E1791" i="14"/>
  <c r="O1791" i="14" s="1"/>
  <c r="E1790" i="14"/>
  <c r="O1790" i="14" s="1"/>
  <c r="E1789" i="14"/>
  <c r="O1789" i="14" s="1"/>
  <c r="E1788" i="14"/>
  <c r="O1788" i="14" s="1"/>
  <c r="E1787" i="14"/>
  <c r="O1787" i="14" s="1"/>
  <c r="E1786" i="14"/>
  <c r="O1786" i="14" s="1"/>
  <c r="E1785" i="14"/>
  <c r="O1785" i="14" s="1"/>
  <c r="E1784" i="14"/>
  <c r="O1784" i="14" s="1"/>
  <c r="E1783" i="14"/>
  <c r="O1783" i="14" s="1"/>
  <c r="E1782" i="14"/>
  <c r="O1782" i="14" s="1"/>
  <c r="E1781" i="14"/>
  <c r="O1781" i="14" s="1"/>
  <c r="E1780" i="14"/>
  <c r="O1780" i="14" s="1"/>
  <c r="E1779" i="14"/>
  <c r="O1779" i="14" s="1"/>
  <c r="E1778" i="14"/>
  <c r="O1778" i="14" s="1"/>
  <c r="E1777" i="14"/>
  <c r="O1777" i="14" s="1"/>
  <c r="E1776" i="14"/>
  <c r="O1776" i="14" s="1"/>
  <c r="E1775" i="14"/>
  <c r="O1775" i="14" s="1"/>
  <c r="E1774" i="14"/>
  <c r="O1774" i="14" s="1"/>
  <c r="E1773" i="14"/>
  <c r="O1773" i="14" s="1"/>
  <c r="E1772" i="14"/>
  <c r="O1772" i="14" s="1"/>
  <c r="E1771" i="14"/>
  <c r="O1771" i="14" s="1"/>
  <c r="E1770" i="14"/>
  <c r="O1770" i="14" s="1"/>
  <c r="E1769" i="14"/>
  <c r="O1769" i="14" s="1"/>
  <c r="E1768" i="14"/>
  <c r="O1768" i="14" s="1"/>
  <c r="E1767" i="14"/>
  <c r="O1767" i="14" s="1"/>
  <c r="E1766" i="14"/>
  <c r="O1766" i="14" s="1"/>
  <c r="E1765" i="14"/>
  <c r="O1765" i="14" s="1"/>
  <c r="E1764" i="14"/>
  <c r="O1764" i="14" s="1"/>
  <c r="E1763" i="14"/>
  <c r="O1763" i="14" s="1"/>
  <c r="E1762" i="14"/>
  <c r="O1762" i="14" s="1"/>
  <c r="E1761" i="14"/>
  <c r="O1761" i="14" s="1"/>
  <c r="E1760" i="14"/>
  <c r="O1760" i="14" s="1"/>
  <c r="E1759" i="14"/>
  <c r="O1759" i="14" s="1"/>
  <c r="E1758" i="14"/>
  <c r="O1758" i="14" s="1"/>
  <c r="E1757" i="14"/>
  <c r="O1757" i="14" s="1"/>
  <c r="E1756" i="14"/>
  <c r="O1756" i="14" s="1"/>
  <c r="E1755" i="14"/>
  <c r="O1755" i="14" s="1"/>
  <c r="E1754" i="14"/>
  <c r="O1754" i="14" s="1"/>
  <c r="E1753" i="14"/>
  <c r="O1753" i="14" s="1"/>
  <c r="E1752" i="14"/>
  <c r="O1752" i="14" s="1"/>
  <c r="E1751" i="14"/>
  <c r="O1751" i="14" s="1"/>
  <c r="E1750" i="14"/>
  <c r="O1750" i="14" s="1"/>
  <c r="E1749" i="14"/>
  <c r="O1749" i="14" s="1"/>
  <c r="E1748" i="14"/>
  <c r="O1748" i="14" s="1"/>
  <c r="E1747" i="14"/>
  <c r="O1747" i="14" s="1"/>
  <c r="E1746" i="14"/>
  <c r="O1746" i="14" s="1"/>
  <c r="E1745" i="14"/>
  <c r="O1745" i="14" s="1"/>
  <c r="E1744" i="14"/>
  <c r="O1744" i="14" s="1"/>
  <c r="E1743" i="14"/>
  <c r="O1743" i="14" s="1"/>
  <c r="E1742" i="14"/>
  <c r="O1742" i="14" s="1"/>
  <c r="E1741" i="14"/>
  <c r="O1741" i="14" s="1"/>
  <c r="E1740" i="14"/>
  <c r="O1740" i="14" s="1"/>
  <c r="E1739" i="14"/>
  <c r="O1739" i="14" s="1"/>
  <c r="E1738" i="14"/>
  <c r="O1738" i="14" s="1"/>
  <c r="E1737" i="14"/>
  <c r="O1737" i="14" s="1"/>
  <c r="E1736" i="14"/>
  <c r="O1736" i="14" s="1"/>
  <c r="E1735" i="14"/>
  <c r="O1735" i="14" s="1"/>
  <c r="E1734" i="14"/>
  <c r="O1734" i="14" s="1"/>
  <c r="E1733" i="14"/>
  <c r="O1733" i="14" s="1"/>
  <c r="E1732" i="14"/>
  <c r="O1732" i="14" s="1"/>
  <c r="E1731" i="14"/>
  <c r="O1731" i="14" s="1"/>
  <c r="E1730" i="14"/>
  <c r="O1730" i="14" s="1"/>
  <c r="E1729" i="14"/>
  <c r="O1729" i="14" s="1"/>
  <c r="E1728" i="14"/>
  <c r="O1728" i="14" s="1"/>
  <c r="E1727" i="14"/>
  <c r="O1727" i="14" s="1"/>
  <c r="E1726" i="14"/>
  <c r="O1726" i="14" s="1"/>
  <c r="E1725" i="14"/>
  <c r="O1725" i="14" s="1"/>
  <c r="E1724" i="14"/>
  <c r="O1724" i="14" s="1"/>
  <c r="E1723" i="14"/>
  <c r="O1723" i="14" s="1"/>
  <c r="E1722" i="14"/>
  <c r="O1722" i="14" s="1"/>
  <c r="E1721" i="14"/>
  <c r="O1721" i="14" s="1"/>
  <c r="E1720" i="14"/>
  <c r="O1720" i="14" s="1"/>
  <c r="E1719" i="14"/>
  <c r="O1719" i="14" s="1"/>
  <c r="E1718" i="14"/>
  <c r="O1718" i="14" s="1"/>
  <c r="E1717" i="14"/>
  <c r="O1717" i="14" s="1"/>
  <c r="E1716" i="14"/>
  <c r="O1716" i="14" s="1"/>
  <c r="E1715" i="14"/>
  <c r="O1715" i="14" s="1"/>
  <c r="E1714" i="14"/>
  <c r="O1714" i="14" s="1"/>
  <c r="E1713" i="14"/>
  <c r="O1713" i="14" s="1"/>
  <c r="E1712" i="14"/>
  <c r="O1712" i="14" s="1"/>
  <c r="E1711" i="14"/>
  <c r="O1711" i="14" s="1"/>
  <c r="E1710" i="14"/>
  <c r="O1710" i="14" s="1"/>
  <c r="E1709" i="14"/>
  <c r="O1709" i="14" s="1"/>
  <c r="E1708" i="14"/>
  <c r="O1708" i="14" s="1"/>
  <c r="E1707" i="14"/>
  <c r="O1707" i="14" s="1"/>
  <c r="E1706" i="14"/>
  <c r="O1706" i="14" s="1"/>
  <c r="E1705" i="14"/>
  <c r="O1705" i="14" s="1"/>
  <c r="E1704" i="14"/>
  <c r="O1704" i="14" s="1"/>
  <c r="E1703" i="14"/>
  <c r="O1703" i="14" s="1"/>
  <c r="E1702" i="14"/>
  <c r="O1702" i="14" s="1"/>
  <c r="E1701" i="14"/>
  <c r="O1701" i="14" s="1"/>
  <c r="E1700" i="14"/>
  <c r="O1700" i="14" s="1"/>
  <c r="E1699" i="14"/>
  <c r="O1699" i="14" s="1"/>
  <c r="E1698" i="14"/>
  <c r="O1698" i="14" s="1"/>
  <c r="E1697" i="14"/>
  <c r="O1697" i="14" s="1"/>
  <c r="E1696" i="14"/>
  <c r="O1696" i="14" s="1"/>
  <c r="E1695" i="14"/>
  <c r="O1695" i="14" s="1"/>
  <c r="E1694" i="14"/>
  <c r="O1694" i="14" s="1"/>
  <c r="E1693" i="14"/>
  <c r="O1693" i="14" s="1"/>
  <c r="E1692" i="14"/>
  <c r="O1692" i="14" s="1"/>
  <c r="E1691" i="14"/>
  <c r="O1691" i="14" s="1"/>
  <c r="E1690" i="14"/>
  <c r="O1690" i="14" s="1"/>
  <c r="E1689" i="14"/>
  <c r="O1689" i="14" s="1"/>
  <c r="E1688" i="14"/>
  <c r="O1688" i="14" s="1"/>
  <c r="E1687" i="14"/>
  <c r="O1687" i="14" s="1"/>
  <c r="E1686" i="14"/>
  <c r="O1686" i="14" s="1"/>
  <c r="E1685" i="14"/>
  <c r="O1685" i="14" s="1"/>
  <c r="E1684" i="14"/>
  <c r="O1684" i="14" s="1"/>
  <c r="E1683" i="14"/>
  <c r="O1683" i="14" s="1"/>
  <c r="E1682" i="14"/>
  <c r="O1682" i="14" s="1"/>
  <c r="E1681" i="14"/>
  <c r="O1681" i="14" s="1"/>
  <c r="E1680" i="14"/>
  <c r="O1680" i="14" s="1"/>
  <c r="E1679" i="14"/>
  <c r="O1679" i="14" s="1"/>
  <c r="E1678" i="14"/>
  <c r="O1678" i="14" s="1"/>
  <c r="E1677" i="14"/>
  <c r="O1677" i="14" s="1"/>
  <c r="E1676" i="14"/>
  <c r="O1676" i="14" s="1"/>
  <c r="E1675" i="14"/>
  <c r="O1675" i="14" s="1"/>
  <c r="E1674" i="14"/>
  <c r="O1674" i="14" s="1"/>
  <c r="E1673" i="14"/>
  <c r="O1673" i="14" s="1"/>
  <c r="E1672" i="14"/>
  <c r="O1672" i="14" s="1"/>
  <c r="E1671" i="14"/>
  <c r="O1671" i="14" s="1"/>
  <c r="E1670" i="14"/>
  <c r="O1670" i="14" s="1"/>
  <c r="E1669" i="14"/>
  <c r="O1669" i="14" s="1"/>
  <c r="E1668" i="14"/>
  <c r="O1668" i="14" s="1"/>
  <c r="E1667" i="14"/>
  <c r="O1667" i="14" s="1"/>
  <c r="E1666" i="14"/>
  <c r="O1666" i="14" s="1"/>
  <c r="E1665" i="14"/>
  <c r="O1665" i="14" s="1"/>
  <c r="E1664" i="14"/>
  <c r="O1664" i="14" s="1"/>
  <c r="E1663" i="14"/>
  <c r="O1663" i="14" s="1"/>
  <c r="E1662" i="14"/>
  <c r="O1662" i="14" s="1"/>
  <c r="E1661" i="14"/>
  <c r="O1661" i="14" s="1"/>
  <c r="E1660" i="14"/>
  <c r="O1660" i="14" s="1"/>
  <c r="E1659" i="14"/>
  <c r="O1659" i="14" s="1"/>
  <c r="E1658" i="14"/>
  <c r="O1658" i="14" s="1"/>
  <c r="E1657" i="14"/>
  <c r="O1657" i="14" s="1"/>
  <c r="E1656" i="14"/>
  <c r="O1656" i="14" s="1"/>
  <c r="E1655" i="14"/>
  <c r="O1655" i="14" s="1"/>
  <c r="E1654" i="14"/>
  <c r="O1654" i="14" s="1"/>
  <c r="E1653" i="14"/>
  <c r="O1653" i="14" s="1"/>
  <c r="E1652" i="14"/>
  <c r="O1652" i="14" s="1"/>
  <c r="E1651" i="14"/>
  <c r="O1651" i="14" s="1"/>
  <c r="E1650" i="14"/>
  <c r="O1650" i="14" s="1"/>
  <c r="E1649" i="14"/>
  <c r="O1649" i="14" s="1"/>
  <c r="E1648" i="14"/>
  <c r="O1648" i="14" s="1"/>
  <c r="E1647" i="14"/>
  <c r="O1647" i="14" s="1"/>
  <c r="E1646" i="14"/>
  <c r="O1646" i="14" s="1"/>
  <c r="E1645" i="14"/>
  <c r="O1645" i="14" s="1"/>
  <c r="E1644" i="14"/>
  <c r="O1644" i="14" s="1"/>
  <c r="E1643" i="14"/>
  <c r="O1643" i="14" s="1"/>
  <c r="E1642" i="14"/>
  <c r="O1642" i="14" s="1"/>
  <c r="E1641" i="14"/>
  <c r="O1641" i="14" s="1"/>
  <c r="E1640" i="14"/>
  <c r="O1640" i="14" s="1"/>
  <c r="E1639" i="14"/>
  <c r="O1639" i="14" s="1"/>
  <c r="E1638" i="14"/>
  <c r="O1638" i="14" s="1"/>
  <c r="E1637" i="14"/>
  <c r="O1637" i="14" s="1"/>
  <c r="E1636" i="14"/>
  <c r="O1636" i="14" s="1"/>
  <c r="E1635" i="14"/>
  <c r="O1635" i="14" s="1"/>
  <c r="E1634" i="14"/>
  <c r="O1634" i="14" s="1"/>
  <c r="E1633" i="14"/>
  <c r="O1633" i="14" s="1"/>
  <c r="E1632" i="14"/>
  <c r="O1632" i="14" s="1"/>
  <c r="E1631" i="14"/>
  <c r="O1631" i="14" s="1"/>
  <c r="E1630" i="14"/>
  <c r="O1630" i="14" s="1"/>
  <c r="E1629" i="14"/>
  <c r="O1629" i="14" s="1"/>
  <c r="E1628" i="14"/>
  <c r="O1628" i="14" s="1"/>
  <c r="E1627" i="14"/>
  <c r="O1627" i="14" s="1"/>
  <c r="E1626" i="14"/>
  <c r="O1626" i="14" s="1"/>
  <c r="E1625" i="14"/>
  <c r="O1625" i="14" s="1"/>
  <c r="E1624" i="14"/>
  <c r="O1624" i="14" s="1"/>
  <c r="E1623" i="14"/>
  <c r="O1623" i="14" s="1"/>
  <c r="E1622" i="14"/>
  <c r="O1622" i="14" s="1"/>
  <c r="E1621" i="14"/>
  <c r="O1621" i="14" s="1"/>
  <c r="E1620" i="14"/>
  <c r="O1620" i="14" s="1"/>
  <c r="E1619" i="14"/>
  <c r="O1619" i="14" s="1"/>
  <c r="E1618" i="14"/>
  <c r="O1618" i="14" s="1"/>
  <c r="E1617" i="14"/>
  <c r="O1617" i="14" s="1"/>
  <c r="E1616" i="14"/>
  <c r="O1616" i="14" s="1"/>
  <c r="E1615" i="14"/>
  <c r="O1615" i="14" s="1"/>
  <c r="E1614" i="14"/>
  <c r="O1614" i="14" s="1"/>
  <c r="E1613" i="14"/>
  <c r="O1613" i="14" s="1"/>
  <c r="E1612" i="14"/>
  <c r="O1612" i="14" s="1"/>
  <c r="E1611" i="14"/>
  <c r="O1611" i="14" s="1"/>
  <c r="E1610" i="14"/>
  <c r="O1610" i="14" s="1"/>
  <c r="E1609" i="14"/>
  <c r="O1609" i="14" s="1"/>
  <c r="E1608" i="14"/>
  <c r="O1608" i="14" s="1"/>
  <c r="E1607" i="14"/>
  <c r="O1607" i="14" s="1"/>
  <c r="E1606" i="14"/>
  <c r="O1606" i="14" s="1"/>
  <c r="E1605" i="14"/>
  <c r="O1605" i="14" s="1"/>
  <c r="E1604" i="14"/>
  <c r="O1604" i="14" s="1"/>
  <c r="E1603" i="14"/>
  <c r="O1603" i="14" s="1"/>
  <c r="E1602" i="14"/>
  <c r="O1602" i="14" s="1"/>
  <c r="E1601" i="14"/>
  <c r="O1601" i="14" s="1"/>
  <c r="E1600" i="14"/>
  <c r="O1600" i="14" s="1"/>
  <c r="E1599" i="14"/>
  <c r="O1599" i="14" s="1"/>
  <c r="E1598" i="14"/>
  <c r="O1598" i="14" s="1"/>
  <c r="E1597" i="14"/>
  <c r="O1597" i="14" s="1"/>
  <c r="E1596" i="14"/>
  <c r="O1596" i="14" s="1"/>
  <c r="E1595" i="14"/>
  <c r="O1595" i="14" s="1"/>
  <c r="E1594" i="14"/>
  <c r="O1594" i="14" s="1"/>
  <c r="E1593" i="14"/>
  <c r="O1593" i="14" s="1"/>
  <c r="E1592" i="14"/>
  <c r="O1592" i="14" s="1"/>
  <c r="E1591" i="14"/>
  <c r="O1591" i="14" s="1"/>
  <c r="E1590" i="14"/>
  <c r="O1590" i="14" s="1"/>
  <c r="E1589" i="14"/>
  <c r="O1589" i="14" s="1"/>
  <c r="E1588" i="14"/>
  <c r="O1588" i="14" s="1"/>
  <c r="E1587" i="14"/>
  <c r="O1587" i="14" s="1"/>
  <c r="E1586" i="14"/>
  <c r="O1586" i="14" s="1"/>
  <c r="E1585" i="14"/>
  <c r="O1585" i="14" s="1"/>
  <c r="E1584" i="14"/>
  <c r="O1584" i="14" s="1"/>
  <c r="E1583" i="14"/>
  <c r="O1583" i="14" s="1"/>
  <c r="E1582" i="14"/>
  <c r="O1582" i="14" s="1"/>
  <c r="E1581" i="14"/>
  <c r="O1581" i="14" s="1"/>
  <c r="E1580" i="14"/>
  <c r="O1580" i="14" s="1"/>
  <c r="E1579" i="14"/>
  <c r="O1579" i="14" s="1"/>
  <c r="E1578" i="14"/>
  <c r="O1578" i="14" s="1"/>
  <c r="E1577" i="14"/>
  <c r="O1577" i="14" s="1"/>
  <c r="E1576" i="14"/>
  <c r="O1576" i="14" s="1"/>
  <c r="E1575" i="14"/>
  <c r="O1575" i="14" s="1"/>
  <c r="E1574" i="14"/>
  <c r="O1574" i="14" s="1"/>
  <c r="E1573" i="14"/>
  <c r="O1573" i="14" s="1"/>
  <c r="E1572" i="14"/>
  <c r="O1572" i="14" s="1"/>
  <c r="E1571" i="14"/>
  <c r="O1571" i="14" s="1"/>
  <c r="E1570" i="14"/>
  <c r="O1570" i="14" s="1"/>
  <c r="E1569" i="14"/>
  <c r="O1569" i="14" s="1"/>
  <c r="E1568" i="14"/>
  <c r="O1568" i="14" s="1"/>
  <c r="E1567" i="14"/>
  <c r="O1567" i="14" s="1"/>
  <c r="E1566" i="14"/>
  <c r="O1566" i="14" s="1"/>
  <c r="E1565" i="14"/>
  <c r="O1565" i="14" s="1"/>
  <c r="E1564" i="14"/>
  <c r="O1564" i="14" s="1"/>
  <c r="E1563" i="14"/>
  <c r="O1563" i="14" s="1"/>
  <c r="E1562" i="14"/>
  <c r="O1562" i="14" s="1"/>
  <c r="E1561" i="14"/>
  <c r="O1561" i="14" s="1"/>
  <c r="E1560" i="14"/>
  <c r="O1560" i="14" s="1"/>
  <c r="E1559" i="14"/>
  <c r="O1559" i="14" s="1"/>
  <c r="E1558" i="14"/>
  <c r="O1558" i="14" s="1"/>
  <c r="E1557" i="14"/>
  <c r="O1557" i="14" s="1"/>
  <c r="E1556" i="14"/>
  <c r="O1556" i="14" s="1"/>
  <c r="E1555" i="14"/>
  <c r="O1555" i="14" s="1"/>
  <c r="E1554" i="14"/>
  <c r="O1554" i="14" s="1"/>
  <c r="E1553" i="14"/>
  <c r="O1553" i="14" s="1"/>
  <c r="E1552" i="14"/>
  <c r="O1552" i="14" s="1"/>
  <c r="E1551" i="14"/>
  <c r="O1551" i="14" s="1"/>
  <c r="E1550" i="14"/>
  <c r="O1550" i="14" s="1"/>
  <c r="E1549" i="14"/>
  <c r="O1549" i="14" s="1"/>
  <c r="E1548" i="14"/>
  <c r="O1548" i="14" s="1"/>
  <c r="E1547" i="14"/>
  <c r="O1547" i="14" s="1"/>
  <c r="E1546" i="14"/>
  <c r="O1546" i="14" s="1"/>
  <c r="E1545" i="14"/>
  <c r="O1545" i="14" s="1"/>
  <c r="E1544" i="14"/>
  <c r="O1544" i="14" s="1"/>
  <c r="E1543" i="14"/>
  <c r="O1543" i="14" s="1"/>
  <c r="E1542" i="14"/>
  <c r="O1542" i="14" s="1"/>
  <c r="E1541" i="14"/>
  <c r="O1541" i="14" s="1"/>
  <c r="E1540" i="14"/>
  <c r="O1540" i="14" s="1"/>
  <c r="E1539" i="14"/>
  <c r="O1539" i="14" s="1"/>
  <c r="E1538" i="14"/>
  <c r="O1538" i="14" s="1"/>
  <c r="E1537" i="14"/>
  <c r="O1537" i="14" s="1"/>
  <c r="E1536" i="14"/>
  <c r="O1536" i="14" s="1"/>
  <c r="E1535" i="14"/>
  <c r="O1535" i="14" s="1"/>
  <c r="E1534" i="14"/>
  <c r="O1534" i="14" s="1"/>
  <c r="E1533" i="14"/>
  <c r="O1533" i="14" s="1"/>
  <c r="E1532" i="14"/>
  <c r="O1532" i="14" s="1"/>
  <c r="E1531" i="14"/>
  <c r="O1531" i="14" s="1"/>
  <c r="E1530" i="14"/>
  <c r="O1530" i="14" s="1"/>
  <c r="E1529" i="14"/>
  <c r="O1529" i="14" s="1"/>
  <c r="E1528" i="14"/>
  <c r="O1528" i="14" s="1"/>
  <c r="E1527" i="14"/>
  <c r="O1527" i="14" s="1"/>
  <c r="E1526" i="14"/>
  <c r="O1526" i="14" s="1"/>
  <c r="E1525" i="14"/>
  <c r="O1525" i="14" s="1"/>
  <c r="E1524" i="14"/>
  <c r="O1524" i="14" s="1"/>
  <c r="E1523" i="14"/>
  <c r="O1523" i="14" s="1"/>
  <c r="E1522" i="14"/>
  <c r="O1522" i="14" s="1"/>
  <c r="E1521" i="14"/>
  <c r="O1521" i="14" s="1"/>
  <c r="E1520" i="14"/>
  <c r="O1520" i="14" s="1"/>
  <c r="E1519" i="14"/>
  <c r="O1519" i="14" s="1"/>
  <c r="E1518" i="14"/>
  <c r="O1518" i="14" s="1"/>
  <c r="E1517" i="14"/>
  <c r="O1517" i="14" s="1"/>
  <c r="E1516" i="14"/>
  <c r="O1516" i="14" s="1"/>
  <c r="E1515" i="14"/>
  <c r="O1515" i="14" s="1"/>
  <c r="E1514" i="14"/>
  <c r="O1514" i="14" s="1"/>
  <c r="E1513" i="14"/>
  <c r="O1513" i="14" s="1"/>
  <c r="E1512" i="14"/>
  <c r="O1512" i="14" s="1"/>
  <c r="E1511" i="14"/>
  <c r="O1511" i="14" s="1"/>
  <c r="E1510" i="14"/>
  <c r="O1510" i="14" s="1"/>
  <c r="E1509" i="14"/>
  <c r="O1509" i="14" s="1"/>
  <c r="E1508" i="14"/>
  <c r="O1508" i="14" s="1"/>
  <c r="E1507" i="14"/>
  <c r="O1507" i="14" s="1"/>
  <c r="E1506" i="14"/>
  <c r="O1506" i="14" s="1"/>
  <c r="E1505" i="14"/>
  <c r="O1505" i="14" s="1"/>
  <c r="E1504" i="14"/>
  <c r="O1504" i="14" s="1"/>
  <c r="E1503" i="14"/>
  <c r="O1503" i="14" s="1"/>
  <c r="E1502" i="14"/>
  <c r="O1502" i="14" s="1"/>
  <c r="E1501" i="14"/>
  <c r="O1501" i="14" s="1"/>
  <c r="E1500" i="14"/>
  <c r="O1500" i="14" s="1"/>
  <c r="E1499" i="14"/>
  <c r="O1499" i="14" s="1"/>
  <c r="E1498" i="14"/>
  <c r="O1498" i="14" s="1"/>
  <c r="E1497" i="14"/>
  <c r="O1497" i="14" s="1"/>
  <c r="E1496" i="14"/>
  <c r="O1496" i="14" s="1"/>
  <c r="E1495" i="14"/>
  <c r="O1495" i="14" s="1"/>
  <c r="E1494" i="14"/>
  <c r="O1494" i="14" s="1"/>
  <c r="E1493" i="14"/>
  <c r="O1493" i="14" s="1"/>
  <c r="E1492" i="14"/>
  <c r="O1492" i="14" s="1"/>
  <c r="E1491" i="14"/>
  <c r="O1491" i="14" s="1"/>
  <c r="E1490" i="14"/>
  <c r="O1490" i="14" s="1"/>
  <c r="E1489" i="14"/>
  <c r="O1489" i="14" s="1"/>
  <c r="E1488" i="14"/>
  <c r="O1488" i="14" s="1"/>
  <c r="E1487" i="14"/>
  <c r="O1487" i="14" s="1"/>
  <c r="E1486" i="14"/>
  <c r="O1486" i="14" s="1"/>
  <c r="E1485" i="14"/>
  <c r="O1485" i="14" s="1"/>
  <c r="E1484" i="14"/>
  <c r="O1484" i="14" s="1"/>
  <c r="E1483" i="14"/>
  <c r="O1483" i="14" s="1"/>
  <c r="E1482" i="14"/>
  <c r="O1482" i="14" s="1"/>
  <c r="E1481" i="14"/>
  <c r="O1481" i="14" s="1"/>
  <c r="E1480" i="14"/>
  <c r="O1480" i="14" s="1"/>
  <c r="E1479" i="14"/>
  <c r="O1479" i="14" s="1"/>
  <c r="E1478" i="14"/>
  <c r="O1478" i="14" s="1"/>
  <c r="E1477" i="14"/>
  <c r="O1477" i="14" s="1"/>
  <c r="E1476" i="14"/>
  <c r="O1476" i="14" s="1"/>
  <c r="E1475" i="14"/>
  <c r="O1475" i="14" s="1"/>
  <c r="E1474" i="14"/>
  <c r="O1474" i="14" s="1"/>
  <c r="E1473" i="14"/>
  <c r="O1473" i="14" s="1"/>
  <c r="E1472" i="14"/>
  <c r="O1472" i="14" s="1"/>
  <c r="E1471" i="14"/>
  <c r="O1471" i="14" s="1"/>
  <c r="E1470" i="14"/>
  <c r="O1470" i="14" s="1"/>
  <c r="E1469" i="14"/>
  <c r="O1469" i="14" s="1"/>
  <c r="E1468" i="14"/>
  <c r="O1468" i="14" s="1"/>
  <c r="E1467" i="14"/>
  <c r="O1467" i="14" s="1"/>
  <c r="E1466" i="14"/>
  <c r="O1466" i="14" s="1"/>
  <c r="E1465" i="14"/>
  <c r="O1465" i="14" s="1"/>
  <c r="E1464" i="14"/>
  <c r="O1464" i="14" s="1"/>
  <c r="E1463" i="14"/>
  <c r="O1463" i="14" s="1"/>
  <c r="E1462" i="14"/>
  <c r="O1462" i="14" s="1"/>
  <c r="E1461" i="14"/>
  <c r="O1461" i="14" s="1"/>
  <c r="E1460" i="14"/>
  <c r="O1460" i="14" s="1"/>
  <c r="E1459" i="14"/>
  <c r="O1459" i="14" s="1"/>
  <c r="E1458" i="14"/>
  <c r="O1458" i="14" s="1"/>
  <c r="E1457" i="14"/>
  <c r="O1457" i="14" s="1"/>
  <c r="E1456" i="14"/>
  <c r="O1456" i="14" s="1"/>
  <c r="E1455" i="14"/>
  <c r="O1455" i="14" s="1"/>
  <c r="E1454" i="14"/>
  <c r="O1454" i="14" s="1"/>
  <c r="E1453" i="14"/>
  <c r="O1453" i="14" s="1"/>
  <c r="E1452" i="14"/>
  <c r="O1452" i="14" s="1"/>
  <c r="E1451" i="14"/>
  <c r="O1451" i="14" s="1"/>
  <c r="E1450" i="14"/>
  <c r="O1450" i="14" s="1"/>
  <c r="E1449" i="14"/>
  <c r="O1449" i="14" s="1"/>
  <c r="E1448" i="14"/>
  <c r="O1448" i="14" s="1"/>
  <c r="E1447" i="14"/>
  <c r="O1447" i="14" s="1"/>
  <c r="E1446" i="14"/>
  <c r="O1446" i="14" s="1"/>
  <c r="E1445" i="14"/>
  <c r="O1445" i="14" s="1"/>
  <c r="E1444" i="14"/>
  <c r="O1444" i="14" s="1"/>
  <c r="E1443" i="14"/>
  <c r="O1443" i="14" s="1"/>
  <c r="E1442" i="14"/>
  <c r="O1442" i="14" s="1"/>
  <c r="E1441" i="14"/>
  <c r="O1441" i="14" s="1"/>
  <c r="E1440" i="14"/>
  <c r="O1440" i="14" s="1"/>
  <c r="E1439" i="14"/>
  <c r="O1439" i="14" s="1"/>
  <c r="E1438" i="14"/>
  <c r="O1438" i="14" s="1"/>
  <c r="E1437" i="14"/>
  <c r="O1437" i="14" s="1"/>
  <c r="E1436" i="14"/>
  <c r="O1436" i="14" s="1"/>
  <c r="E1435" i="14"/>
  <c r="O1435" i="14" s="1"/>
  <c r="E1434" i="14"/>
  <c r="O1434" i="14" s="1"/>
  <c r="E1433" i="14"/>
  <c r="O1433" i="14" s="1"/>
  <c r="E1432" i="14"/>
  <c r="O1432" i="14" s="1"/>
  <c r="E1431" i="14"/>
  <c r="O1431" i="14" s="1"/>
  <c r="E1430" i="14"/>
  <c r="O1430" i="14" s="1"/>
  <c r="E1429" i="14"/>
  <c r="O1429" i="14" s="1"/>
  <c r="E1428" i="14"/>
  <c r="O1428" i="14" s="1"/>
  <c r="E1427" i="14"/>
  <c r="O1427" i="14" s="1"/>
  <c r="E1426" i="14"/>
  <c r="O1426" i="14" s="1"/>
  <c r="E1425" i="14"/>
  <c r="O1425" i="14" s="1"/>
  <c r="E1424" i="14"/>
  <c r="O1424" i="14" s="1"/>
  <c r="E1423" i="14"/>
  <c r="O1423" i="14" s="1"/>
  <c r="E1422" i="14"/>
  <c r="O1422" i="14" s="1"/>
  <c r="E1421" i="14"/>
  <c r="O1421" i="14" s="1"/>
  <c r="E1420" i="14"/>
  <c r="O1420" i="14" s="1"/>
  <c r="E1419" i="14"/>
  <c r="O1419" i="14" s="1"/>
  <c r="E1418" i="14"/>
  <c r="O1418" i="14" s="1"/>
  <c r="E1417" i="14"/>
  <c r="O1417" i="14" s="1"/>
  <c r="E1416" i="14"/>
  <c r="O1416" i="14" s="1"/>
  <c r="E1415" i="14"/>
  <c r="O1415" i="14" s="1"/>
  <c r="E1414" i="14"/>
  <c r="O1414" i="14" s="1"/>
  <c r="E1413" i="14"/>
  <c r="O1413" i="14" s="1"/>
  <c r="E1412" i="14"/>
  <c r="O1412" i="14" s="1"/>
  <c r="E1411" i="14"/>
  <c r="O1411" i="14" s="1"/>
  <c r="E1410" i="14"/>
  <c r="O1410" i="14" s="1"/>
  <c r="E1409" i="14"/>
  <c r="O1409" i="14" s="1"/>
  <c r="E1408" i="14"/>
  <c r="O1408" i="14" s="1"/>
  <c r="E1407" i="14"/>
  <c r="O1407" i="14" s="1"/>
  <c r="E1406" i="14"/>
  <c r="O1406" i="14" s="1"/>
  <c r="E1405" i="14"/>
  <c r="O1405" i="14" s="1"/>
  <c r="E1404" i="14"/>
  <c r="O1404" i="14" s="1"/>
  <c r="E1403" i="14"/>
  <c r="O1403" i="14" s="1"/>
  <c r="E1402" i="14"/>
  <c r="O1402" i="14" s="1"/>
  <c r="E1401" i="14"/>
  <c r="O1401" i="14" s="1"/>
  <c r="E1400" i="14"/>
  <c r="O1400" i="14" s="1"/>
  <c r="E1399" i="14"/>
  <c r="O1399" i="14" s="1"/>
  <c r="E1398" i="14"/>
  <c r="O1398" i="14" s="1"/>
  <c r="E1397" i="14"/>
  <c r="O1397" i="14" s="1"/>
  <c r="E1396" i="14"/>
  <c r="O1396" i="14" s="1"/>
  <c r="E1395" i="14"/>
  <c r="O1395" i="14" s="1"/>
  <c r="E1394" i="14"/>
  <c r="O1394" i="14" s="1"/>
  <c r="E1393" i="14"/>
  <c r="O1393" i="14" s="1"/>
  <c r="E1392" i="14"/>
  <c r="O1392" i="14" s="1"/>
  <c r="E1391" i="14"/>
  <c r="O1391" i="14" s="1"/>
  <c r="E1390" i="14"/>
  <c r="O1390" i="14" s="1"/>
  <c r="E1389" i="14"/>
  <c r="O1389" i="14" s="1"/>
  <c r="E1388" i="14"/>
  <c r="O1388" i="14" s="1"/>
  <c r="E1387" i="14"/>
  <c r="O1387" i="14" s="1"/>
  <c r="E1386" i="14"/>
  <c r="O1386" i="14" s="1"/>
  <c r="E1385" i="14"/>
  <c r="O1385" i="14" s="1"/>
  <c r="E1384" i="14"/>
  <c r="O1384" i="14" s="1"/>
  <c r="E1383" i="14"/>
  <c r="O1383" i="14" s="1"/>
  <c r="E1382" i="14"/>
  <c r="O1382" i="14" s="1"/>
  <c r="E1381" i="14"/>
  <c r="O1381" i="14" s="1"/>
  <c r="E1380" i="14"/>
  <c r="O1380" i="14" s="1"/>
  <c r="E1379" i="14"/>
  <c r="O1379" i="14" s="1"/>
  <c r="E1378" i="14"/>
  <c r="O1378" i="14" s="1"/>
  <c r="E1377" i="14"/>
  <c r="O1377" i="14" s="1"/>
  <c r="E1376" i="14"/>
  <c r="O1376" i="14" s="1"/>
  <c r="E1375" i="14"/>
  <c r="O1375" i="14" s="1"/>
  <c r="E1374" i="14"/>
  <c r="O1374" i="14" s="1"/>
  <c r="E1373" i="14"/>
  <c r="O1373" i="14" s="1"/>
  <c r="E1372" i="14"/>
  <c r="O1372" i="14" s="1"/>
  <c r="E1371" i="14"/>
  <c r="O1371" i="14" s="1"/>
  <c r="E1370" i="14"/>
  <c r="O1370" i="14" s="1"/>
  <c r="E1369" i="14"/>
  <c r="O1369" i="14" s="1"/>
  <c r="E1368" i="14"/>
  <c r="O1368" i="14" s="1"/>
  <c r="E1367" i="14"/>
  <c r="O1367" i="14" s="1"/>
  <c r="E1366" i="14"/>
  <c r="O1366" i="14" s="1"/>
  <c r="E1365" i="14"/>
  <c r="O1365" i="14" s="1"/>
  <c r="E1364" i="14"/>
  <c r="O1364" i="14" s="1"/>
  <c r="E1363" i="14"/>
  <c r="O1363" i="14" s="1"/>
  <c r="E1362" i="14"/>
  <c r="O1362" i="14" s="1"/>
  <c r="E1361" i="14"/>
  <c r="O1361" i="14" s="1"/>
  <c r="E1360" i="14"/>
  <c r="O1360" i="14" s="1"/>
  <c r="E1359" i="14"/>
  <c r="O1359" i="14" s="1"/>
  <c r="E1358" i="14"/>
  <c r="O1358" i="14" s="1"/>
  <c r="E1357" i="14"/>
  <c r="O1357" i="14" s="1"/>
  <c r="E1356" i="14"/>
  <c r="O1356" i="14" s="1"/>
  <c r="E1355" i="14"/>
  <c r="O1355" i="14" s="1"/>
  <c r="E1354" i="14"/>
  <c r="O1354" i="14" s="1"/>
  <c r="E1353" i="14"/>
  <c r="O1353" i="14" s="1"/>
  <c r="E1352" i="14"/>
  <c r="O1352" i="14" s="1"/>
  <c r="E1351" i="14"/>
  <c r="O1351" i="14" s="1"/>
  <c r="E1350" i="14"/>
  <c r="O1350" i="14" s="1"/>
  <c r="E1349" i="14"/>
  <c r="O1349" i="14" s="1"/>
  <c r="E1348" i="14"/>
  <c r="O1348" i="14" s="1"/>
  <c r="E1347" i="14"/>
  <c r="O1347" i="14" s="1"/>
  <c r="E1346" i="14"/>
  <c r="O1346" i="14" s="1"/>
  <c r="E1345" i="14"/>
  <c r="O1345" i="14" s="1"/>
  <c r="E1344" i="14"/>
  <c r="O1344" i="14" s="1"/>
  <c r="E1343" i="14"/>
  <c r="O1343" i="14" s="1"/>
  <c r="E1342" i="14"/>
  <c r="O1342" i="14" s="1"/>
  <c r="E1341" i="14"/>
  <c r="O1341" i="14" s="1"/>
  <c r="E1340" i="14"/>
  <c r="O1340" i="14" s="1"/>
  <c r="E1339" i="14"/>
  <c r="O1339" i="14" s="1"/>
  <c r="E1338" i="14"/>
  <c r="O1338" i="14" s="1"/>
  <c r="E1337" i="14"/>
  <c r="O1337" i="14" s="1"/>
  <c r="E1336" i="14"/>
  <c r="O1336" i="14" s="1"/>
  <c r="E1335" i="14"/>
  <c r="O1335" i="14" s="1"/>
  <c r="E1334" i="14"/>
  <c r="O1334" i="14" s="1"/>
  <c r="E1333" i="14"/>
  <c r="O1333" i="14" s="1"/>
  <c r="E1332" i="14"/>
  <c r="O1332" i="14" s="1"/>
  <c r="E1331" i="14"/>
  <c r="O1331" i="14" s="1"/>
  <c r="E1330" i="14"/>
  <c r="O1330" i="14" s="1"/>
  <c r="E1329" i="14"/>
  <c r="O1329" i="14" s="1"/>
  <c r="E1328" i="14"/>
  <c r="O1328" i="14" s="1"/>
  <c r="E1327" i="14"/>
  <c r="O1327" i="14" s="1"/>
  <c r="E1326" i="14"/>
  <c r="O1326" i="14" s="1"/>
  <c r="E1325" i="14"/>
  <c r="O1325" i="14" s="1"/>
  <c r="E1324" i="14"/>
  <c r="O1324" i="14" s="1"/>
  <c r="E1323" i="14"/>
  <c r="O1323" i="14" s="1"/>
  <c r="E1322" i="14"/>
  <c r="O1322" i="14" s="1"/>
  <c r="E1321" i="14"/>
  <c r="O1321" i="14" s="1"/>
  <c r="E1320" i="14"/>
  <c r="O1320" i="14" s="1"/>
  <c r="E1319" i="14"/>
  <c r="O1319" i="14" s="1"/>
  <c r="E1318" i="14"/>
  <c r="O1318" i="14" s="1"/>
  <c r="E1317" i="14"/>
  <c r="O1317" i="14" s="1"/>
  <c r="E1316" i="14"/>
  <c r="O1316" i="14" s="1"/>
  <c r="E1315" i="14"/>
  <c r="O1315" i="14" s="1"/>
  <c r="E1314" i="14"/>
  <c r="O1314" i="14" s="1"/>
  <c r="E1313" i="14"/>
  <c r="O1313" i="14" s="1"/>
  <c r="E1312" i="14"/>
  <c r="O1312" i="14" s="1"/>
  <c r="E1311" i="14"/>
  <c r="O1311" i="14" s="1"/>
  <c r="E1310" i="14"/>
  <c r="O1310" i="14" s="1"/>
  <c r="E1309" i="14"/>
  <c r="O1309" i="14" s="1"/>
  <c r="E1308" i="14"/>
  <c r="O1308" i="14" s="1"/>
  <c r="E1307" i="14"/>
  <c r="O1307" i="14" s="1"/>
  <c r="E1306" i="14"/>
  <c r="O1306" i="14" s="1"/>
  <c r="E1305" i="14"/>
  <c r="O1305" i="14" s="1"/>
  <c r="E1304" i="14"/>
  <c r="O1304" i="14" s="1"/>
  <c r="E1303" i="14"/>
  <c r="O1303" i="14" s="1"/>
  <c r="E1302" i="14"/>
  <c r="O1302" i="14" s="1"/>
  <c r="E1301" i="14"/>
  <c r="O1301" i="14" s="1"/>
  <c r="E1300" i="14"/>
  <c r="O1300" i="14" s="1"/>
  <c r="E1299" i="14"/>
  <c r="O1299" i="14" s="1"/>
  <c r="E1298" i="14"/>
  <c r="O1298" i="14" s="1"/>
  <c r="E1297" i="14"/>
  <c r="O1297" i="14" s="1"/>
  <c r="E1296" i="14"/>
  <c r="O1296" i="14" s="1"/>
  <c r="E1295" i="14"/>
  <c r="O1295" i="14" s="1"/>
  <c r="E1294" i="14"/>
  <c r="O1294" i="14" s="1"/>
  <c r="E1293" i="14"/>
  <c r="O1293" i="14" s="1"/>
  <c r="E1292" i="14"/>
  <c r="O1292" i="14" s="1"/>
  <c r="E1291" i="14"/>
  <c r="O1291" i="14" s="1"/>
  <c r="E1290" i="14"/>
  <c r="O1290" i="14" s="1"/>
  <c r="E1289" i="14"/>
  <c r="O1289" i="14" s="1"/>
  <c r="E1288" i="14"/>
  <c r="O1288" i="14" s="1"/>
  <c r="E1287" i="14"/>
  <c r="O1287" i="14" s="1"/>
  <c r="E1286" i="14"/>
  <c r="O1286" i="14" s="1"/>
  <c r="E1285" i="14"/>
  <c r="O1285" i="14" s="1"/>
  <c r="E1284" i="14"/>
  <c r="O1284" i="14" s="1"/>
  <c r="E1283" i="14"/>
  <c r="O1283" i="14" s="1"/>
  <c r="E1282" i="14"/>
  <c r="O1282" i="14" s="1"/>
  <c r="E1281" i="14"/>
  <c r="O1281" i="14" s="1"/>
  <c r="E1280" i="14"/>
  <c r="O1280" i="14" s="1"/>
  <c r="E1279" i="14"/>
  <c r="O1279" i="14" s="1"/>
  <c r="E1278" i="14"/>
  <c r="O1278" i="14" s="1"/>
  <c r="E1277" i="14"/>
  <c r="O1277" i="14" s="1"/>
  <c r="E1276" i="14"/>
  <c r="O1276" i="14" s="1"/>
  <c r="E1275" i="14"/>
  <c r="O1275" i="14" s="1"/>
  <c r="E1274" i="14"/>
  <c r="O1274" i="14" s="1"/>
  <c r="E1273" i="14"/>
  <c r="O1273" i="14" s="1"/>
  <c r="E1272" i="14"/>
  <c r="O1272" i="14" s="1"/>
  <c r="E1271" i="14"/>
  <c r="O1271" i="14" s="1"/>
  <c r="E1270" i="14"/>
  <c r="O1270" i="14" s="1"/>
  <c r="E1269" i="14"/>
  <c r="O1269" i="14" s="1"/>
  <c r="E1268" i="14"/>
  <c r="O1268" i="14" s="1"/>
  <c r="E1267" i="14"/>
  <c r="O1267" i="14" s="1"/>
  <c r="E1266" i="14"/>
  <c r="O1266" i="14" s="1"/>
  <c r="E1265" i="14"/>
  <c r="O1265" i="14" s="1"/>
  <c r="E1264" i="14"/>
  <c r="O1264" i="14" s="1"/>
  <c r="E1263" i="14"/>
  <c r="O1263" i="14" s="1"/>
  <c r="E1262" i="14"/>
  <c r="O1262" i="14" s="1"/>
  <c r="E1261" i="14"/>
  <c r="O1261" i="14" s="1"/>
  <c r="E1260" i="14"/>
  <c r="O1260" i="14" s="1"/>
  <c r="E1259" i="14"/>
  <c r="O1259" i="14" s="1"/>
  <c r="E1258" i="14"/>
  <c r="O1258" i="14" s="1"/>
  <c r="E1257" i="14"/>
  <c r="O1257" i="14" s="1"/>
  <c r="E1256" i="14"/>
  <c r="O1256" i="14" s="1"/>
  <c r="E1255" i="14"/>
  <c r="O1255" i="14" s="1"/>
  <c r="E1254" i="14"/>
  <c r="O1254" i="14" s="1"/>
  <c r="E1253" i="14"/>
  <c r="O1253" i="14" s="1"/>
  <c r="E1252" i="14"/>
  <c r="O1252" i="14" s="1"/>
  <c r="E1251" i="14"/>
  <c r="O1251" i="14" s="1"/>
  <c r="E1250" i="14"/>
  <c r="O1250" i="14" s="1"/>
  <c r="E1249" i="14"/>
  <c r="O1249" i="14" s="1"/>
  <c r="E1248" i="14"/>
  <c r="O1248" i="14" s="1"/>
  <c r="E1247" i="14"/>
  <c r="O1247" i="14" s="1"/>
  <c r="E1246" i="14"/>
  <c r="O1246" i="14" s="1"/>
  <c r="E1245" i="14"/>
  <c r="O1245" i="14" s="1"/>
  <c r="E1244" i="14"/>
  <c r="O1244" i="14" s="1"/>
  <c r="E1243" i="14"/>
  <c r="O1243" i="14" s="1"/>
  <c r="E1242" i="14"/>
  <c r="O1242" i="14" s="1"/>
  <c r="E1241" i="14"/>
  <c r="O1241" i="14" s="1"/>
  <c r="E1240" i="14"/>
  <c r="O1240" i="14" s="1"/>
  <c r="E1239" i="14"/>
  <c r="O1239" i="14" s="1"/>
  <c r="E1238" i="14"/>
  <c r="O1238" i="14" s="1"/>
  <c r="E1237" i="14"/>
  <c r="O1237" i="14" s="1"/>
  <c r="E1236" i="14"/>
  <c r="O1236" i="14" s="1"/>
  <c r="E1235" i="14"/>
  <c r="O1235" i="14" s="1"/>
  <c r="E1234" i="14"/>
  <c r="O1234" i="14" s="1"/>
  <c r="E1233" i="14"/>
  <c r="O1233" i="14" s="1"/>
  <c r="E1232" i="14"/>
  <c r="O1232" i="14" s="1"/>
  <c r="E1231" i="14"/>
  <c r="O1231" i="14" s="1"/>
  <c r="E1230" i="14"/>
  <c r="O1230" i="14" s="1"/>
  <c r="E1229" i="14"/>
  <c r="O1229" i="14" s="1"/>
  <c r="E1228" i="14"/>
  <c r="O1228" i="14" s="1"/>
  <c r="E1227" i="14"/>
  <c r="O1227" i="14" s="1"/>
  <c r="E1226" i="14"/>
  <c r="O1226" i="14" s="1"/>
  <c r="E1225" i="14"/>
  <c r="O1225" i="14" s="1"/>
  <c r="E1224" i="14"/>
  <c r="O1224" i="14" s="1"/>
  <c r="E1223" i="14"/>
  <c r="O1223" i="14" s="1"/>
  <c r="E1222" i="14"/>
  <c r="O1222" i="14" s="1"/>
  <c r="E1221" i="14"/>
  <c r="O1221" i="14" s="1"/>
  <c r="E1220" i="14"/>
  <c r="O1220" i="14" s="1"/>
  <c r="E1219" i="14"/>
  <c r="O1219" i="14" s="1"/>
  <c r="E1218" i="14"/>
  <c r="O1218" i="14" s="1"/>
  <c r="E1217" i="14"/>
  <c r="O1217" i="14" s="1"/>
  <c r="E1216" i="14"/>
  <c r="O1216" i="14" s="1"/>
  <c r="E1215" i="14"/>
  <c r="O1215" i="14" s="1"/>
  <c r="E1214" i="14"/>
  <c r="O1214" i="14" s="1"/>
  <c r="E1213" i="14"/>
  <c r="O1213" i="14" s="1"/>
  <c r="E1212" i="14"/>
  <c r="O1212" i="14" s="1"/>
  <c r="E1211" i="14"/>
  <c r="O1211" i="14" s="1"/>
  <c r="E1210" i="14"/>
  <c r="O1210" i="14" s="1"/>
  <c r="E1209" i="14"/>
  <c r="O1209" i="14" s="1"/>
  <c r="E1208" i="14"/>
  <c r="O1208" i="14" s="1"/>
  <c r="E1207" i="14"/>
  <c r="O1207" i="14" s="1"/>
  <c r="E1206" i="14"/>
  <c r="O1206" i="14" s="1"/>
  <c r="E1205" i="14"/>
  <c r="O1205" i="14" s="1"/>
  <c r="E1204" i="14"/>
  <c r="O1204" i="14" s="1"/>
  <c r="E1203" i="14"/>
  <c r="O1203" i="14" s="1"/>
  <c r="E1202" i="14"/>
  <c r="O1202" i="14" s="1"/>
  <c r="E1201" i="14"/>
  <c r="O1201" i="14" s="1"/>
  <c r="E1200" i="14"/>
  <c r="O1200" i="14" s="1"/>
  <c r="E1199" i="14"/>
  <c r="O1199" i="14" s="1"/>
  <c r="E1198" i="14"/>
  <c r="O1198" i="14" s="1"/>
  <c r="E1197" i="14"/>
  <c r="O1197" i="14" s="1"/>
  <c r="E1196" i="14"/>
  <c r="O1196" i="14" s="1"/>
  <c r="E1195" i="14"/>
  <c r="O1195" i="14" s="1"/>
  <c r="E1194" i="14"/>
  <c r="O1194" i="14" s="1"/>
  <c r="E1193" i="14"/>
  <c r="O1193" i="14" s="1"/>
  <c r="E1192" i="14"/>
  <c r="O1192" i="14" s="1"/>
  <c r="E1191" i="14"/>
  <c r="O1191" i="14" s="1"/>
  <c r="E1190" i="14"/>
  <c r="O1190" i="14" s="1"/>
  <c r="E1189" i="14"/>
  <c r="O1189" i="14" s="1"/>
  <c r="E1188" i="14"/>
  <c r="O1188" i="14" s="1"/>
  <c r="E1187" i="14"/>
  <c r="O1187" i="14" s="1"/>
  <c r="E1186" i="14"/>
  <c r="O1186" i="14" s="1"/>
  <c r="E1185" i="14"/>
  <c r="O1185" i="14" s="1"/>
  <c r="E1184" i="14"/>
  <c r="O1184" i="14" s="1"/>
  <c r="E1183" i="14"/>
  <c r="O1183" i="14" s="1"/>
  <c r="E1182" i="14"/>
  <c r="O1182" i="14" s="1"/>
  <c r="E1181" i="14"/>
  <c r="O1181" i="14" s="1"/>
  <c r="E1180" i="14"/>
  <c r="O1180" i="14" s="1"/>
  <c r="E1179" i="14"/>
  <c r="O1179" i="14" s="1"/>
  <c r="E1178" i="14"/>
  <c r="O1178" i="14" s="1"/>
  <c r="E1177" i="14"/>
  <c r="O1177" i="14" s="1"/>
  <c r="E1176" i="14"/>
  <c r="O1176" i="14" s="1"/>
  <c r="E1175" i="14"/>
  <c r="O1175" i="14" s="1"/>
  <c r="E1174" i="14"/>
  <c r="O1174" i="14" s="1"/>
  <c r="E1173" i="14"/>
  <c r="O1173" i="14" s="1"/>
  <c r="E1172" i="14"/>
  <c r="O1172" i="14" s="1"/>
  <c r="E1171" i="14"/>
  <c r="O1171" i="14" s="1"/>
  <c r="E1170" i="14"/>
  <c r="O1170" i="14" s="1"/>
  <c r="E1169" i="14"/>
  <c r="O1169" i="14" s="1"/>
  <c r="E1168" i="14"/>
  <c r="O1168" i="14" s="1"/>
  <c r="E1167" i="14"/>
  <c r="O1167" i="14" s="1"/>
  <c r="E1166" i="14"/>
  <c r="O1166" i="14" s="1"/>
  <c r="E1165" i="14"/>
  <c r="O1165" i="14" s="1"/>
  <c r="E1164" i="14"/>
  <c r="O1164" i="14" s="1"/>
  <c r="E1163" i="14"/>
  <c r="O1163" i="14" s="1"/>
  <c r="E1162" i="14"/>
  <c r="O1162" i="14" s="1"/>
  <c r="E1161" i="14"/>
  <c r="O1161" i="14" s="1"/>
  <c r="E1160" i="14"/>
  <c r="O1160" i="14" s="1"/>
  <c r="E1159" i="14"/>
  <c r="O1159" i="14" s="1"/>
  <c r="E1158" i="14"/>
  <c r="O1158" i="14" s="1"/>
  <c r="E1157" i="14"/>
  <c r="O1157" i="14" s="1"/>
  <c r="E1156" i="14"/>
  <c r="O1156" i="14" s="1"/>
  <c r="E1155" i="14"/>
  <c r="O1155" i="14" s="1"/>
  <c r="E1154" i="14"/>
  <c r="O1154" i="14" s="1"/>
  <c r="E1153" i="14"/>
  <c r="O1153" i="14" s="1"/>
  <c r="E1152" i="14"/>
  <c r="O1152" i="14" s="1"/>
  <c r="E1151" i="14"/>
  <c r="O1151" i="14" s="1"/>
  <c r="E1150" i="14"/>
  <c r="O1150" i="14" s="1"/>
  <c r="E1149" i="14"/>
  <c r="O1149" i="14" s="1"/>
  <c r="E1148" i="14"/>
  <c r="O1148" i="14" s="1"/>
  <c r="E1147" i="14"/>
  <c r="O1147" i="14" s="1"/>
  <c r="E1146" i="14"/>
  <c r="O1146" i="14" s="1"/>
  <c r="E1145" i="14"/>
  <c r="O1145" i="14" s="1"/>
  <c r="E1144" i="14"/>
  <c r="O1144" i="14" s="1"/>
  <c r="E1143" i="14"/>
  <c r="O1143" i="14" s="1"/>
  <c r="E1142" i="14"/>
  <c r="O1142" i="14" s="1"/>
  <c r="E1141" i="14"/>
  <c r="O1141" i="14" s="1"/>
  <c r="E1140" i="14"/>
  <c r="O1140" i="14" s="1"/>
  <c r="E1139" i="14"/>
  <c r="O1139" i="14" s="1"/>
  <c r="E1138" i="14"/>
  <c r="O1138" i="14" s="1"/>
  <c r="E1137" i="14"/>
  <c r="O1137" i="14" s="1"/>
  <c r="E1136" i="14"/>
  <c r="O1136" i="14" s="1"/>
  <c r="E1135" i="14"/>
  <c r="O1135" i="14" s="1"/>
  <c r="E1134" i="14"/>
  <c r="O1134" i="14" s="1"/>
  <c r="E1133" i="14"/>
  <c r="O1133" i="14" s="1"/>
  <c r="E1132" i="14"/>
  <c r="O1132" i="14" s="1"/>
  <c r="E1131" i="14"/>
  <c r="O1131" i="14" s="1"/>
  <c r="E1130" i="14"/>
  <c r="O1130" i="14" s="1"/>
  <c r="E1129" i="14"/>
  <c r="O1129" i="14" s="1"/>
  <c r="E1128" i="14"/>
  <c r="O1128" i="14" s="1"/>
  <c r="E1127" i="14"/>
  <c r="O1127" i="14" s="1"/>
  <c r="E1126" i="14"/>
  <c r="O1126" i="14" s="1"/>
  <c r="E1125" i="14"/>
  <c r="O1125" i="14" s="1"/>
  <c r="E1124" i="14"/>
  <c r="O1124" i="14" s="1"/>
  <c r="E1123" i="14"/>
  <c r="O1123" i="14" s="1"/>
  <c r="E1122" i="14"/>
  <c r="O1122" i="14" s="1"/>
  <c r="E1121" i="14"/>
  <c r="O1121" i="14" s="1"/>
  <c r="E1120" i="14"/>
  <c r="O1120" i="14" s="1"/>
  <c r="E1119" i="14"/>
  <c r="O1119" i="14" s="1"/>
  <c r="E1118" i="14"/>
  <c r="O1118" i="14" s="1"/>
  <c r="E1117" i="14"/>
  <c r="O1117" i="14" s="1"/>
  <c r="E1116" i="14"/>
  <c r="O1116" i="14" s="1"/>
  <c r="E1115" i="14"/>
  <c r="O1115" i="14" s="1"/>
  <c r="E1114" i="14"/>
  <c r="O1114" i="14" s="1"/>
  <c r="E1113" i="14"/>
  <c r="O1113" i="14" s="1"/>
  <c r="E1112" i="14"/>
  <c r="O1112" i="14" s="1"/>
  <c r="E1111" i="14"/>
  <c r="O1111" i="14" s="1"/>
  <c r="E1110" i="14"/>
  <c r="O1110" i="14" s="1"/>
  <c r="E1109" i="14"/>
  <c r="O1109" i="14" s="1"/>
  <c r="E1108" i="14"/>
  <c r="O1108" i="14" s="1"/>
  <c r="E1107" i="14"/>
  <c r="O1107" i="14" s="1"/>
  <c r="E1106" i="14"/>
  <c r="O1106" i="14" s="1"/>
  <c r="E1105" i="14"/>
  <c r="O1105" i="14" s="1"/>
  <c r="E1104" i="14"/>
  <c r="O1104" i="14" s="1"/>
  <c r="E1103" i="14"/>
  <c r="O1103" i="14" s="1"/>
  <c r="E1102" i="14"/>
  <c r="O1102" i="14" s="1"/>
  <c r="E1101" i="14"/>
  <c r="O1101" i="14" s="1"/>
  <c r="E1100" i="14"/>
  <c r="O1100" i="14" s="1"/>
  <c r="E1099" i="14"/>
  <c r="O1099" i="14" s="1"/>
  <c r="E1098" i="14"/>
  <c r="O1098" i="14" s="1"/>
  <c r="E1097" i="14"/>
  <c r="O1097" i="14" s="1"/>
  <c r="E1096" i="14"/>
  <c r="O1096" i="14" s="1"/>
  <c r="E1095" i="14"/>
  <c r="O1095" i="14" s="1"/>
  <c r="E1094" i="14"/>
  <c r="O1094" i="14" s="1"/>
  <c r="E1093" i="14"/>
  <c r="O1093" i="14" s="1"/>
  <c r="E1092" i="14"/>
  <c r="O1092" i="14" s="1"/>
  <c r="E1091" i="14"/>
  <c r="O1091" i="14" s="1"/>
  <c r="E1090" i="14"/>
  <c r="O1090" i="14" s="1"/>
  <c r="E1089" i="14"/>
  <c r="O1089" i="14" s="1"/>
  <c r="E1088" i="14"/>
  <c r="O1088" i="14" s="1"/>
  <c r="E1087" i="14"/>
  <c r="O1087" i="14" s="1"/>
  <c r="E1086" i="14"/>
  <c r="O1086" i="14" s="1"/>
  <c r="E1085" i="14"/>
  <c r="O1085" i="14" s="1"/>
  <c r="E1084" i="14"/>
  <c r="O1084" i="14" s="1"/>
  <c r="E1083" i="14"/>
  <c r="O1083" i="14" s="1"/>
  <c r="E1082" i="14"/>
  <c r="O1082" i="14" s="1"/>
  <c r="E1081" i="14"/>
  <c r="O1081" i="14" s="1"/>
  <c r="E1080" i="14"/>
  <c r="O1080" i="14" s="1"/>
  <c r="E1079" i="14"/>
  <c r="O1079" i="14" s="1"/>
  <c r="E1078" i="14"/>
  <c r="O1078" i="14" s="1"/>
  <c r="E1077" i="14"/>
  <c r="O1077" i="14" s="1"/>
  <c r="E1076" i="14"/>
  <c r="O1076" i="14" s="1"/>
  <c r="E1075" i="14"/>
  <c r="O1075" i="14" s="1"/>
  <c r="E1074" i="14"/>
  <c r="O1074" i="14" s="1"/>
  <c r="E1073" i="14"/>
  <c r="O1073" i="14" s="1"/>
  <c r="E1072" i="14"/>
  <c r="O1072" i="14" s="1"/>
  <c r="E1071" i="14"/>
  <c r="O1071" i="14" s="1"/>
  <c r="E1070" i="14"/>
  <c r="O1070" i="14" s="1"/>
  <c r="E1069" i="14"/>
  <c r="O1069" i="14" s="1"/>
  <c r="E1068" i="14"/>
  <c r="O1068" i="14" s="1"/>
  <c r="E1067" i="14"/>
  <c r="O1067" i="14" s="1"/>
  <c r="E1066" i="14"/>
  <c r="O1066" i="14" s="1"/>
  <c r="E1065" i="14"/>
  <c r="O1065" i="14" s="1"/>
  <c r="E1064" i="14"/>
  <c r="O1064" i="14" s="1"/>
  <c r="E1063" i="14"/>
  <c r="O1063" i="14" s="1"/>
  <c r="E1062" i="14"/>
  <c r="O1062" i="14" s="1"/>
  <c r="E1061" i="14"/>
  <c r="O1061" i="14" s="1"/>
  <c r="E1060" i="14"/>
  <c r="O1060" i="14" s="1"/>
  <c r="E1059" i="14"/>
  <c r="O1059" i="14" s="1"/>
  <c r="E1058" i="14"/>
  <c r="O1058" i="14" s="1"/>
  <c r="E1057" i="14"/>
  <c r="O1057" i="14" s="1"/>
  <c r="E1056" i="14"/>
  <c r="O1056" i="14" s="1"/>
  <c r="E1055" i="14"/>
  <c r="O1055" i="14" s="1"/>
  <c r="E1054" i="14"/>
  <c r="O1054" i="14" s="1"/>
  <c r="E1053" i="14"/>
  <c r="O1053" i="14" s="1"/>
  <c r="E1052" i="14"/>
  <c r="O1052" i="14" s="1"/>
  <c r="E1051" i="14"/>
  <c r="O1051" i="14" s="1"/>
  <c r="E1050" i="14"/>
  <c r="O1050" i="14" s="1"/>
  <c r="E1049" i="14"/>
  <c r="O1049" i="14" s="1"/>
  <c r="E1048" i="14"/>
  <c r="O1048" i="14" s="1"/>
  <c r="E1047" i="14"/>
  <c r="O1047" i="14" s="1"/>
  <c r="E1046" i="14"/>
  <c r="O1046" i="14" s="1"/>
  <c r="E1045" i="14"/>
  <c r="O1045" i="14" s="1"/>
  <c r="E1044" i="14"/>
  <c r="O1044" i="14" s="1"/>
  <c r="E1043" i="14"/>
  <c r="O1043" i="14" s="1"/>
  <c r="E1042" i="14"/>
  <c r="O1042" i="14" s="1"/>
  <c r="E1041" i="14"/>
  <c r="O1041" i="14" s="1"/>
  <c r="E1040" i="14"/>
  <c r="O1040" i="14" s="1"/>
  <c r="E1039" i="14"/>
  <c r="O1039" i="14" s="1"/>
  <c r="E1038" i="14"/>
  <c r="O1038" i="14" s="1"/>
  <c r="E1037" i="14"/>
  <c r="O1037" i="14" s="1"/>
  <c r="E1036" i="14"/>
  <c r="O1036" i="14" s="1"/>
  <c r="E1035" i="14"/>
  <c r="O1035" i="14" s="1"/>
  <c r="E1034" i="14"/>
  <c r="O1034" i="14" s="1"/>
  <c r="E1033" i="14"/>
  <c r="O1033" i="14" s="1"/>
  <c r="E1032" i="14"/>
  <c r="O1032" i="14" s="1"/>
  <c r="E1031" i="14"/>
  <c r="O1031" i="14" s="1"/>
  <c r="E1030" i="14"/>
  <c r="O1030" i="14" s="1"/>
  <c r="E1029" i="14"/>
  <c r="O1029" i="14" s="1"/>
  <c r="E1028" i="14"/>
  <c r="O1028" i="14" s="1"/>
  <c r="E1027" i="14"/>
  <c r="O1027" i="14" s="1"/>
  <c r="E1026" i="14"/>
  <c r="O1026" i="14" s="1"/>
  <c r="E1025" i="14"/>
  <c r="O1025" i="14" s="1"/>
  <c r="E1024" i="14"/>
  <c r="O1024" i="14" s="1"/>
  <c r="E1023" i="14"/>
  <c r="O1023" i="14" s="1"/>
  <c r="E1022" i="14"/>
  <c r="O1022" i="14" s="1"/>
  <c r="E1021" i="14"/>
  <c r="O1021" i="14" s="1"/>
  <c r="E1020" i="14"/>
  <c r="O1020" i="14" s="1"/>
  <c r="E1019" i="14"/>
  <c r="O1019" i="14" s="1"/>
  <c r="E1018" i="14"/>
  <c r="O1018" i="14" s="1"/>
  <c r="E1017" i="14"/>
  <c r="O1017" i="14" s="1"/>
  <c r="E1016" i="14"/>
  <c r="O1016" i="14" s="1"/>
  <c r="E1015" i="14"/>
  <c r="O1015" i="14" s="1"/>
  <c r="E1014" i="14"/>
  <c r="O1014" i="14" s="1"/>
  <c r="E1013" i="14"/>
  <c r="O1013" i="14" s="1"/>
  <c r="E1012" i="14"/>
  <c r="O1012" i="14" s="1"/>
  <c r="E1011" i="14"/>
  <c r="O1011" i="14" s="1"/>
  <c r="E1010" i="14"/>
  <c r="O1010" i="14" s="1"/>
  <c r="E1009" i="14"/>
  <c r="O1009" i="14" s="1"/>
  <c r="E1008" i="14"/>
  <c r="O1008" i="14" s="1"/>
  <c r="E1007" i="14"/>
  <c r="O1007" i="14" s="1"/>
  <c r="E1006" i="14"/>
  <c r="O1006" i="14" s="1"/>
  <c r="E1005" i="14"/>
  <c r="O1005" i="14" s="1"/>
  <c r="E1004" i="14"/>
  <c r="O1004" i="14" s="1"/>
  <c r="E1003" i="14"/>
  <c r="O1003" i="14" s="1"/>
  <c r="E1002" i="14"/>
  <c r="O1002" i="14" s="1"/>
  <c r="E1001" i="14"/>
  <c r="O1001" i="14" s="1"/>
  <c r="E1000" i="14"/>
  <c r="O1000" i="14" s="1"/>
  <c r="E999" i="14"/>
  <c r="O999" i="14" s="1"/>
  <c r="E998" i="14"/>
  <c r="O998" i="14" s="1"/>
  <c r="E997" i="14"/>
  <c r="O997" i="14" s="1"/>
  <c r="E996" i="14"/>
  <c r="O996" i="14" s="1"/>
  <c r="E995" i="14"/>
  <c r="O995" i="14" s="1"/>
  <c r="E994" i="14"/>
  <c r="O994" i="14" s="1"/>
  <c r="E993" i="14"/>
  <c r="O993" i="14" s="1"/>
  <c r="E992" i="14"/>
  <c r="O992" i="14" s="1"/>
  <c r="E991" i="14"/>
  <c r="O991" i="14" s="1"/>
  <c r="E990" i="14"/>
  <c r="O990" i="14" s="1"/>
  <c r="E989" i="14"/>
  <c r="O989" i="14" s="1"/>
  <c r="E988" i="14"/>
  <c r="O988" i="14" s="1"/>
  <c r="E987" i="14"/>
  <c r="O987" i="14" s="1"/>
  <c r="E986" i="14"/>
  <c r="O986" i="14" s="1"/>
  <c r="E985" i="14"/>
  <c r="O985" i="14" s="1"/>
  <c r="E984" i="14"/>
  <c r="O984" i="14" s="1"/>
  <c r="E983" i="14"/>
  <c r="O983" i="14" s="1"/>
  <c r="E982" i="14"/>
  <c r="O982" i="14" s="1"/>
  <c r="E981" i="14"/>
  <c r="O981" i="14" s="1"/>
  <c r="E980" i="14"/>
  <c r="O980" i="14" s="1"/>
  <c r="E979" i="14"/>
  <c r="O979" i="14" s="1"/>
  <c r="E978" i="14"/>
  <c r="O978" i="14" s="1"/>
  <c r="E977" i="14"/>
  <c r="O977" i="14" s="1"/>
  <c r="E976" i="14"/>
  <c r="O976" i="14" s="1"/>
  <c r="E975" i="14"/>
  <c r="O975" i="14" s="1"/>
  <c r="E974" i="14"/>
  <c r="O974" i="14" s="1"/>
  <c r="E973" i="14"/>
  <c r="O973" i="14" s="1"/>
  <c r="E972" i="14"/>
  <c r="O972" i="14" s="1"/>
  <c r="E971" i="14"/>
  <c r="O971" i="14" s="1"/>
  <c r="E970" i="14"/>
  <c r="O970" i="14" s="1"/>
  <c r="E969" i="14"/>
  <c r="O969" i="14" s="1"/>
  <c r="E968" i="14"/>
  <c r="O968" i="14" s="1"/>
  <c r="E967" i="14"/>
  <c r="O967" i="14" s="1"/>
  <c r="E966" i="14"/>
  <c r="O966" i="14" s="1"/>
  <c r="E965" i="14"/>
  <c r="O965" i="14" s="1"/>
  <c r="E964" i="14"/>
  <c r="O964" i="14" s="1"/>
  <c r="E963" i="14"/>
  <c r="O963" i="14" s="1"/>
  <c r="E962" i="14"/>
  <c r="O962" i="14" s="1"/>
  <c r="E961" i="14"/>
  <c r="O961" i="14" s="1"/>
  <c r="E960" i="14"/>
  <c r="O960" i="14" s="1"/>
  <c r="E959" i="14"/>
  <c r="O959" i="14" s="1"/>
  <c r="E958" i="14"/>
  <c r="O958" i="14" s="1"/>
  <c r="E957" i="14"/>
  <c r="O957" i="14" s="1"/>
  <c r="E956" i="14"/>
  <c r="O956" i="14" s="1"/>
  <c r="E955" i="14"/>
  <c r="O955" i="14" s="1"/>
  <c r="E954" i="14"/>
  <c r="O954" i="14" s="1"/>
  <c r="E953" i="14"/>
  <c r="O953" i="14" s="1"/>
  <c r="E952" i="14"/>
  <c r="O952" i="14" s="1"/>
  <c r="E951" i="14"/>
  <c r="O951" i="14" s="1"/>
  <c r="E950" i="14"/>
  <c r="O950" i="14" s="1"/>
  <c r="E949" i="14"/>
  <c r="O949" i="14" s="1"/>
  <c r="E948" i="14"/>
  <c r="O948" i="14" s="1"/>
  <c r="E947" i="14"/>
  <c r="O947" i="14" s="1"/>
  <c r="E946" i="14"/>
  <c r="O946" i="14" s="1"/>
  <c r="E945" i="14"/>
  <c r="O945" i="14" s="1"/>
  <c r="E944" i="14"/>
  <c r="O944" i="14" s="1"/>
  <c r="E943" i="14"/>
  <c r="O943" i="14" s="1"/>
  <c r="E942" i="14"/>
  <c r="O942" i="14" s="1"/>
  <c r="E941" i="14"/>
  <c r="O941" i="14" s="1"/>
  <c r="E940" i="14"/>
  <c r="O940" i="14" s="1"/>
  <c r="E939" i="14"/>
  <c r="O939" i="14" s="1"/>
  <c r="E938" i="14"/>
  <c r="O938" i="14" s="1"/>
  <c r="E937" i="14"/>
  <c r="O937" i="14" s="1"/>
  <c r="E936" i="14"/>
  <c r="O936" i="14" s="1"/>
  <c r="E935" i="14"/>
  <c r="O935" i="14" s="1"/>
  <c r="E934" i="14"/>
  <c r="O934" i="14" s="1"/>
  <c r="E933" i="14"/>
  <c r="O933" i="14" s="1"/>
  <c r="E932" i="14"/>
  <c r="O932" i="14" s="1"/>
  <c r="E931" i="14"/>
  <c r="O931" i="14" s="1"/>
  <c r="E930" i="14"/>
  <c r="O930" i="14" s="1"/>
  <c r="E929" i="14"/>
  <c r="O929" i="14" s="1"/>
  <c r="E928" i="14"/>
  <c r="O928" i="14" s="1"/>
  <c r="E927" i="14"/>
  <c r="O927" i="14" s="1"/>
  <c r="E926" i="14"/>
  <c r="O926" i="14" s="1"/>
  <c r="E925" i="14"/>
  <c r="O925" i="14" s="1"/>
  <c r="E924" i="14"/>
  <c r="O924" i="14" s="1"/>
  <c r="E923" i="14"/>
  <c r="O923" i="14" s="1"/>
  <c r="E922" i="14"/>
  <c r="O922" i="14" s="1"/>
  <c r="E921" i="14"/>
  <c r="O921" i="14" s="1"/>
  <c r="E920" i="14"/>
  <c r="O920" i="14" s="1"/>
  <c r="E919" i="14"/>
  <c r="O919" i="14" s="1"/>
  <c r="E918" i="14"/>
  <c r="O918" i="14" s="1"/>
  <c r="E917" i="14"/>
  <c r="O917" i="14" s="1"/>
  <c r="E916" i="14"/>
  <c r="O916" i="14" s="1"/>
  <c r="E915" i="14"/>
  <c r="O915" i="14" s="1"/>
  <c r="E914" i="14"/>
  <c r="O914" i="14" s="1"/>
  <c r="E913" i="14"/>
  <c r="O913" i="14" s="1"/>
  <c r="E912" i="14"/>
  <c r="O912" i="14" s="1"/>
  <c r="E911" i="14"/>
  <c r="O911" i="14" s="1"/>
  <c r="E910" i="14"/>
  <c r="O910" i="14" s="1"/>
  <c r="E909" i="14"/>
  <c r="O909" i="14" s="1"/>
  <c r="E908" i="14"/>
  <c r="O908" i="14" s="1"/>
  <c r="E907" i="14"/>
  <c r="O907" i="14" s="1"/>
  <c r="E906" i="14"/>
  <c r="O906" i="14" s="1"/>
  <c r="E905" i="14"/>
  <c r="O905" i="14" s="1"/>
  <c r="E904" i="14"/>
  <c r="O904" i="14" s="1"/>
  <c r="E903" i="14"/>
  <c r="O903" i="14" s="1"/>
  <c r="E902" i="14"/>
  <c r="O902" i="14" s="1"/>
  <c r="E901" i="14"/>
  <c r="O901" i="14" s="1"/>
  <c r="E900" i="14"/>
  <c r="O900" i="14" s="1"/>
  <c r="E899" i="14"/>
  <c r="O899" i="14" s="1"/>
  <c r="E898" i="14"/>
  <c r="O898" i="14" s="1"/>
  <c r="E897" i="14"/>
  <c r="O897" i="14" s="1"/>
  <c r="E896" i="14"/>
  <c r="O896" i="14" s="1"/>
  <c r="E895" i="14"/>
  <c r="O895" i="14" s="1"/>
  <c r="E894" i="14"/>
  <c r="O894" i="14" s="1"/>
  <c r="E893" i="14"/>
  <c r="O893" i="14" s="1"/>
  <c r="E892" i="14"/>
  <c r="O892" i="14" s="1"/>
  <c r="E891" i="14"/>
  <c r="O891" i="14" s="1"/>
  <c r="E890" i="14"/>
  <c r="O890" i="14" s="1"/>
  <c r="E889" i="14"/>
  <c r="O889" i="14" s="1"/>
  <c r="E888" i="14"/>
  <c r="O888" i="14" s="1"/>
  <c r="E887" i="14"/>
  <c r="O887" i="14" s="1"/>
  <c r="E886" i="14"/>
  <c r="O886" i="14" s="1"/>
  <c r="E885" i="14"/>
  <c r="O885" i="14" s="1"/>
  <c r="E884" i="14"/>
  <c r="O884" i="14" s="1"/>
  <c r="E883" i="14"/>
  <c r="O883" i="14" s="1"/>
  <c r="E882" i="14"/>
  <c r="O882" i="14" s="1"/>
  <c r="E881" i="14"/>
  <c r="O881" i="14" s="1"/>
  <c r="E880" i="14"/>
  <c r="O880" i="14" s="1"/>
  <c r="E879" i="14"/>
  <c r="O879" i="14" s="1"/>
  <c r="E878" i="14"/>
  <c r="O878" i="14" s="1"/>
  <c r="E877" i="14"/>
  <c r="O877" i="14" s="1"/>
  <c r="E876" i="14"/>
  <c r="O876" i="14" s="1"/>
  <c r="E875" i="14"/>
  <c r="O875" i="14" s="1"/>
  <c r="E874" i="14"/>
  <c r="O874" i="14" s="1"/>
  <c r="E873" i="14"/>
  <c r="O873" i="14" s="1"/>
  <c r="E872" i="14"/>
  <c r="O872" i="14" s="1"/>
  <c r="E871" i="14"/>
  <c r="O871" i="14" s="1"/>
  <c r="E870" i="14"/>
  <c r="O870" i="14" s="1"/>
  <c r="E869" i="14"/>
  <c r="O869" i="14" s="1"/>
  <c r="E868" i="14"/>
  <c r="O868" i="14" s="1"/>
  <c r="E867" i="14"/>
  <c r="O867" i="14" s="1"/>
  <c r="E866" i="14"/>
  <c r="O866" i="14" s="1"/>
  <c r="E865" i="14"/>
  <c r="O865" i="14" s="1"/>
  <c r="E864" i="14"/>
  <c r="O864" i="14" s="1"/>
  <c r="E863" i="14"/>
  <c r="O863" i="14" s="1"/>
  <c r="E862" i="14"/>
  <c r="O862" i="14" s="1"/>
  <c r="E861" i="14"/>
  <c r="O861" i="14" s="1"/>
  <c r="E860" i="14"/>
  <c r="O860" i="14" s="1"/>
  <c r="E859" i="14"/>
  <c r="O859" i="14" s="1"/>
  <c r="E858" i="14"/>
  <c r="O858" i="14" s="1"/>
  <c r="E857" i="14"/>
  <c r="O857" i="14" s="1"/>
  <c r="E856" i="14"/>
  <c r="O856" i="14" s="1"/>
  <c r="E855" i="14"/>
  <c r="O855" i="14" s="1"/>
  <c r="E854" i="14"/>
  <c r="O854" i="14" s="1"/>
  <c r="E853" i="14"/>
  <c r="O853" i="14" s="1"/>
  <c r="E852" i="14"/>
  <c r="O852" i="14" s="1"/>
  <c r="E851" i="14"/>
  <c r="O851" i="14" s="1"/>
  <c r="E850" i="14"/>
  <c r="O850" i="14" s="1"/>
  <c r="E849" i="14"/>
  <c r="O849" i="14" s="1"/>
  <c r="E848" i="14"/>
  <c r="O848" i="14" s="1"/>
  <c r="E847" i="14"/>
  <c r="O847" i="14" s="1"/>
  <c r="E846" i="14"/>
  <c r="O846" i="14" s="1"/>
  <c r="E845" i="14"/>
  <c r="O845" i="14" s="1"/>
  <c r="E844" i="14"/>
  <c r="O844" i="14" s="1"/>
  <c r="E843" i="14"/>
  <c r="O843" i="14" s="1"/>
  <c r="E842" i="14"/>
  <c r="O842" i="14" s="1"/>
  <c r="E841" i="14"/>
  <c r="O841" i="14" s="1"/>
  <c r="E840" i="14"/>
  <c r="O840" i="14" s="1"/>
  <c r="E839" i="14"/>
  <c r="O839" i="14" s="1"/>
  <c r="E838" i="14"/>
  <c r="O838" i="14" s="1"/>
  <c r="E837" i="14"/>
  <c r="O837" i="14" s="1"/>
  <c r="E836" i="14"/>
  <c r="O836" i="14" s="1"/>
  <c r="E835" i="14"/>
  <c r="O835" i="14" s="1"/>
  <c r="E834" i="14"/>
  <c r="O834" i="14" s="1"/>
  <c r="E833" i="14"/>
  <c r="O833" i="14" s="1"/>
  <c r="E832" i="14"/>
  <c r="O832" i="14" s="1"/>
  <c r="E831" i="14"/>
  <c r="O831" i="14" s="1"/>
  <c r="E830" i="14"/>
  <c r="O830" i="14" s="1"/>
  <c r="E829" i="14"/>
  <c r="O829" i="14" s="1"/>
  <c r="E828" i="14"/>
  <c r="O828" i="14" s="1"/>
  <c r="E827" i="14"/>
  <c r="O827" i="14" s="1"/>
  <c r="E826" i="14"/>
  <c r="O826" i="14" s="1"/>
  <c r="E825" i="14"/>
  <c r="O825" i="14" s="1"/>
  <c r="E824" i="14"/>
  <c r="O824" i="14" s="1"/>
  <c r="E823" i="14"/>
  <c r="O823" i="14" s="1"/>
  <c r="E822" i="14"/>
  <c r="O822" i="14" s="1"/>
  <c r="E821" i="14"/>
  <c r="O821" i="14" s="1"/>
  <c r="E820" i="14"/>
  <c r="O820" i="14" s="1"/>
  <c r="E819" i="14"/>
  <c r="O819" i="14" s="1"/>
  <c r="E818" i="14"/>
  <c r="O818" i="14" s="1"/>
  <c r="E817" i="14"/>
  <c r="O817" i="14" s="1"/>
  <c r="E816" i="14"/>
  <c r="O816" i="14" s="1"/>
  <c r="E815" i="14"/>
  <c r="O815" i="14" s="1"/>
  <c r="E814" i="14"/>
  <c r="O814" i="14" s="1"/>
  <c r="E813" i="14"/>
  <c r="O813" i="14" s="1"/>
  <c r="E812" i="14"/>
  <c r="O812" i="14" s="1"/>
  <c r="E811" i="14"/>
  <c r="O811" i="14" s="1"/>
  <c r="E810" i="14"/>
  <c r="O810" i="14" s="1"/>
  <c r="E809" i="14"/>
  <c r="O809" i="14" s="1"/>
  <c r="E808" i="14"/>
  <c r="O808" i="14" s="1"/>
  <c r="E807" i="14"/>
  <c r="O807" i="14" s="1"/>
  <c r="E806" i="14"/>
  <c r="O806" i="14" s="1"/>
  <c r="E805" i="14"/>
  <c r="O805" i="14" s="1"/>
  <c r="E804" i="14"/>
  <c r="O804" i="14" s="1"/>
  <c r="E803" i="14"/>
  <c r="O803" i="14" s="1"/>
  <c r="E802" i="14"/>
  <c r="O802" i="14" s="1"/>
  <c r="E801" i="14"/>
  <c r="O801" i="14" s="1"/>
  <c r="E800" i="14"/>
  <c r="O800" i="14" s="1"/>
  <c r="E799" i="14"/>
  <c r="O799" i="14" s="1"/>
  <c r="E798" i="14"/>
  <c r="O798" i="14" s="1"/>
  <c r="E797" i="14"/>
  <c r="O797" i="14" s="1"/>
  <c r="E796" i="14"/>
  <c r="O796" i="14" s="1"/>
  <c r="E795" i="14"/>
  <c r="O795" i="14" s="1"/>
  <c r="E794" i="14"/>
  <c r="O794" i="14" s="1"/>
  <c r="E793" i="14"/>
  <c r="O793" i="14" s="1"/>
  <c r="E792" i="14"/>
  <c r="O792" i="14" s="1"/>
  <c r="E791" i="14"/>
  <c r="O791" i="14" s="1"/>
  <c r="E790" i="14"/>
  <c r="O790" i="14" s="1"/>
  <c r="E789" i="14"/>
  <c r="O789" i="14" s="1"/>
  <c r="E788" i="14"/>
  <c r="O788" i="14" s="1"/>
  <c r="E787" i="14"/>
  <c r="O787" i="14" s="1"/>
  <c r="E786" i="14"/>
  <c r="O786" i="14" s="1"/>
  <c r="E785" i="14"/>
  <c r="O785" i="14" s="1"/>
  <c r="E784" i="14"/>
  <c r="O784" i="14" s="1"/>
  <c r="E783" i="14"/>
  <c r="O783" i="14" s="1"/>
  <c r="E782" i="14"/>
  <c r="O782" i="14" s="1"/>
  <c r="E781" i="14"/>
  <c r="O781" i="14" s="1"/>
  <c r="E780" i="14"/>
  <c r="O780" i="14" s="1"/>
  <c r="E779" i="14"/>
  <c r="O779" i="14" s="1"/>
  <c r="E778" i="14"/>
  <c r="O778" i="14" s="1"/>
  <c r="E777" i="14"/>
  <c r="O777" i="14" s="1"/>
  <c r="E776" i="14"/>
  <c r="O776" i="14" s="1"/>
  <c r="E775" i="14"/>
  <c r="O775" i="14" s="1"/>
  <c r="E774" i="14"/>
  <c r="O774" i="14" s="1"/>
  <c r="E773" i="14"/>
  <c r="O773" i="14" s="1"/>
  <c r="E772" i="14"/>
  <c r="O772" i="14" s="1"/>
  <c r="E771" i="14"/>
  <c r="O771" i="14" s="1"/>
  <c r="E770" i="14"/>
  <c r="O770" i="14" s="1"/>
  <c r="E769" i="14"/>
  <c r="O769" i="14" s="1"/>
  <c r="E768" i="14"/>
  <c r="O768" i="14" s="1"/>
  <c r="E767" i="14"/>
  <c r="O767" i="14" s="1"/>
  <c r="E766" i="14"/>
  <c r="O766" i="14" s="1"/>
  <c r="E765" i="14"/>
  <c r="O765" i="14" s="1"/>
  <c r="E764" i="14"/>
  <c r="O764" i="14" s="1"/>
  <c r="E763" i="14"/>
  <c r="O763" i="14" s="1"/>
  <c r="E762" i="14"/>
  <c r="O762" i="14" s="1"/>
  <c r="E761" i="14"/>
  <c r="O761" i="14" s="1"/>
  <c r="E760" i="14"/>
  <c r="O760" i="14" s="1"/>
  <c r="E759" i="14"/>
  <c r="O759" i="14" s="1"/>
  <c r="E758" i="14"/>
  <c r="O758" i="14" s="1"/>
  <c r="E757" i="14"/>
  <c r="O757" i="14" s="1"/>
  <c r="E756" i="14"/>
  <c r="O756" i="14" s="1"/>
  <c r="E755" i="14"/>
  <c r="O755" i="14" s="1"/>
  <c r="E754" i="14"/>
  <c r="O754" i="14" s="1"/>
  <c r="E753" i="14"/>
  <c r="O753" i="14" s="1"/>
  <c r="E752" i="14"/>
  <c r="O752" i="14" s="1"/>
  <c r="E751" i="14"/>
  <c r="O751" i="14" s="1"/>
  <c r="E750" i="14"/>
  <c r="O750" i="14" s="1"/>
  <c r="E749" i="14"/>
  <c r="O749" i="14" s="1"/>
  <c r="E748" i="14"/>
  <c r="O748" i="14" s="1"/>
  <c r="E747" i="14"/>
  <c r="O747" i="14" s="1"/>
  <c r="E746" i="14"/>
  <c r="O746" i="14" s="1"/>
  <c r="E745" i="14"/>
  <c r="O745" i="14" s="1"/>
  <c r="E744" i="14"/>
  <c r="O744" i="14" s="1"/>
  <c r="E743" i="14"/>
  <c r="O743" i="14" s="1"/>
  <c r="E742" i="14"/>
  <c r="O742" i="14" s="1"/>
  <c r="E741" i="14"/>
  <c r="O741" i="14" s="1"/>
  <c r="E740" i="14"/>
  <c r="O740" i="14" s="1"/>
  <c r="E739" i="14"/>
  <c r="O739" i="14" s="1"/>
  <c r="E738" i="14"/>
  <c r="O738" i="14" s="1"/>
  <c r="E737" i="14"/>
  <c r="O737" i="14" s="1"/>
  <c r="E736" i="14"/>
  <c r="O736" i="14" s="1"/>
  <c r="E735" i="14"/>
  <c r="O735" i="14" s="1"/>
  <c r="E734" i="14"/>
  <c r="O734" i="14" s="1"/>
  <c r="E733" i="14"/>
  <c r="O733" i="14" s="1"/>
  <c r="E732" i="14"/>
  <c r="O732" i="14" s="1"/>
  <c r="E731" i="14"/>
  <c r="O731" i="14" s="1"/>
  <c r="E730" i="14"/>
  <c r="O730" i="14" s="1"/>
  <c r="E729" i="14"/>
  <c r="O729" i="14" s="1"/>
  <c r="E728" i="14"/>
  <c r="O728" i="14" s="1"/>
  <c r="E727" i="14"/>
  <c r="O727" i="14" s="1"/>
  <c r="E726" i="14"/>
  <c r="O726" i="14" s="1"/>
  <c r="E725" i="14"/>
  <c r="O725" i="14" s="1"/>
  <c r="E724" i="14"/>
  <c r="O724" i="14" s="1"/>
  <c r="E723" i="14"/>
  <c r="O723" i="14" s="1"/>
  <c r="E722" i="14"/>
  <c r="O722" i="14" s="1"/>
  <c r="E721" i="14"/>
  <c r="O721" i="14" s="1"/>
  <c r="E720" i="14"/>
  <c r="O720" i="14" s="1"/>
  <c r="E719" i="14"/>
  <c r="O719" i="14" s="1"/>
  <c r="E718" i="14"/>
  <c r="O718" i="14" s="1"/>
  <c r="E717" i="14"/>
  <c r="O717" i="14" s="1"/>
  <c r="E716" i="14"/>
  <c r="O716" i="14" s="1"/>
  <c r="E715" i="14"/>
  <c r="O715" i="14" s="1"/>
  <c r="E714" i="14"/>
  <c r="O714" i="14" s="1"/>
  <c r="E713" i="14"/>
  <c r="O713" i="14" s="1"/>
  <c r="E712" i="14"/>
  <c r="O712" i="14" s="1"/>
  <c r="E711" i="14"/>
  <c r="O711" i="14" s="1"/>
  <c r="E710" i="14"/>
  <c r="O710" i="14" s="1"/>
  <c r="E709" i="14"/>
  <c r="O709" i="14" s="1"/>
  <c r="E708" i="14"/>
  <c r="O708" i="14" s="1"/>
  <c r="E707" i="14"/>
  <c r="O707" i="14" s="1"/>
  <c r="E706" i="14"/>
  <c r="O706" i="14" s="1"/>
  <c r="E705" i="14"/>
  <c r="O705" i="14" s="1"/>
  <c r="E704" i="14"/>
  <c r="O704" i="14" s="1"/>
  <c r="E703" i="14"/>
  <c r="O703" i="14" s="1"/>
  <c r="E702" i="14"/>
  <c r="O702" i="14" s="1"/>
  <c r="E701" i="14"/>
  <c r="O701" i="14" s="1"/>
  <c r="E700" i="14"/>
  <c r="O700" i="14" s="1"/>
  <c r="E699" i="14"/>
  <c r="O699" i="14" s="1"/>
  <c r="E698" i="14"/>
  <c r="O698" i="14" s="1"/>
  <c r="E697" i="14"/>
  <c r="O697" i="14" s="1"/>
  <c r="E696" i="14"/>
  <c r="O696" i="14" s="1"/>
  <c r="E695" i="14"/>
  <c r="O695" i="14" s="1"/>
  <c r="E694" i="14"/>
  <c r="O694" i="14" s="1"/>
  <c r="E693" i="14"/>
  <c r="O693" i="14" s="1"/>
  <c r="E692" i="14"/>
  <c r="O692" i="14" s="1"/>
  <c r="E691" i="14"/>
  <c r="O691" i="14" s="1"/>
  <c r="E690" i="14"/>
  <c r="O690" i="14" s="1"/>
  <c r="E689" i="14"/>
  <c r="O689" i="14" s="1"/>
  <c r="E688" i="14"/>
  <c r="O688" i="14" s="1"/>
  <c r="E687" i="14"/>
  <c r="O687" i="14" s="1"/>
  <c r="E686" i="14"/>
  <c r="O686" i="14" s="1"/>
  <c r="E685" i="14"/>
  <c r="O685" i="14" s="1"/>
  <c r="E684" i="14"/>
  <c r="O684" i="14" s="1"/>
  <c r="E683" i="14"/>
  <c r="O683" i="14" s="1"/>
  <c r="E682" i="14"/>
  <c r="O682" i="14" s="1"/>
  <c r="E681" i="14"/>
  <c r="O681" i="14" s="1"/>
  <c r="E680" i="14"/>
  <c r="O680" i="14" s="1"/>
  <c r="E679" i="14"/>
  <c r="O679" i="14" s="1"/>
  <c r="E678" i="14"/>
  <c r="O678" i="14" s="1"/>
  <c r="E677" i="14"/>
  <c r="O677" i="14" s="1"/>
  <c r="E676" i="14"/>
  <c r="O676" i="14" s="1"/>
  <c r="E675" i="14"/>
  <c r="O675" i="14" s="1"/>
  <c r="E674" i="14"/>
  <c r="O674" i="14" s="1"/>
  <c r="E673" i="14"/>
  <c r="O673" i="14" s="1"/>
  <c r="E672" i="14"/>
  <c r="O672" i="14" s="1"/>
  <c r="E671" i="14"/>
  <c r="O671" i="14" s="1"/>
  <c r="E670" i="14"/>
  <c r="O670" i="14" s="1"/>
  <c r="E669" i="14"/>
  <c r="O669" i="14" s="1"/>
  <c r="E668" i="14"/>
  <c r="O668" i="14" s="1"/>
  <c r="E667" i="14"/>
  <c r="O667" i="14" s="1"/>
  <c r="E666" i="14"/>
  <c r="O666" i="14" s="1"/>
  <c r="E665" i="14"/>
  <c r="O665" i="14" s="1"/>
  <c r="E664" i="14"/>
  <c r="O664" i="14" s="1"/>
  <c r="E663" i="14"/>
  <c r="O663" i="14" s="1"/>
  <c r="E662" i="14"/>
  <c r="O662" i="14" s="1"/>
  <c r="E661" i="14"/>
  <c r="O661" i="14" s="1"/>
  <c r="E660" i="14"/>
  <c r="O660" i="14" s="1"/>
  <c r="E659" i="14"/>
  <c r="O659" i="14" s="1"/>
  <c r="E658" i="14"/>
  <c r="O658" i="14" s="1"/>
  <c r="E657" i="14"/>
  <c r="O657" i="14" s="1"/>
  <c r="E656" i="14"/>
  <c r="O656" i="14" s="1"/>
  <c r="E655" i="14"/>
  <c r="O655" i="14" s="1"/>
  <c r="E654" i="14"/>
  <c r="O654" i="14" s="1"/>
  <c r="E653" i="14"/>
  <c r="O653" i="14" s="1"/>
  <c r="E652" i="14"/>
  <c r="O652" i="14" s="1"/>
  <c r="E651" i="14"/>
  <c r="O651" i="14" s="1"/>
  <c r="E650" i="14"/>
  <c r="O650" i="14" s="1"/>
  <c r="E649" i="14"/>
  <c r="O649" i="14" s="1"/>
  <c r="E648" i="14"/>
  <c r="O648" i="14" s="1"/>
  <c r="E647" i="14"/>
  <c r="O647" i="14" s="1"/>
  <c r="E646" i="14"/>
  <c r="O646" i="14" s="1"/>
  <c r="E645" i="14"/>
  <c r="O645" i="14" s="1"/>
  <c r="E644" i="14"/>
  <c r="O644" i="14" s="1"/>
  <c r="E643" i="14"/>
  <c r="O643" i="14" s="1"/>
  <c r="E642" i="14"/>
  <c r="O642" i="14" s="1"/>
  <c r="E641" i="14"/>
  <c r="O641" i="14" s="1"/>
  <c r="E640" i="14"/>
  <c r="O640" i="14" s="1"/>
  <c r="E639" i="14"/>
  <c r="O639" i="14" s="1"/>
  <c r="E638" i="14"/>
  <c r="O638" i="14" s="1"/>
  <c r="E637" i="14"/>
  <c r="O637" i="14" s="1"/>
  <c r="E636" i="14"/>
  <c r="O636" i="14" s="1"/>
  <c r="E635" i="14"/>
  <c r="O635" i="14" s="1"/>
  <c r="E634" i="14"/>
  <c r="O634" i="14" s="1"/>
  <c r="E633" i="14"/>
  <c r="O633" i="14" s="1"/>
  <c r="E632" i="14"/>
  <c r="O632" i="14" s="1"/>
  <c r="E631" i="14"/>
  <c r="O631" i="14" s="1"/>
  <c r="E630" i="14"/>
  <c r="O630" i="14" s="1"/>
  <c r="E629" i="14"/>
  <c r="O629" i="14" s="1"/>
  <c r="E628" i="14"/>
  <c r="O628" i="14" s="1"/>
  <c r="E627" i="14"/>
  <c r="O627" i="14" s="1"/>
  <c r="E626" i="14"/>
  <c r="O626" i="14" s="1"/>
  <c r="E625" i="14"/>
  <c r="O625" i="14" s="1"/>
  <c r="E624" i="14"/>
  <c r="O624" i="14" s="1"/>
  <c r="E623" i="14"/>
  <c r="O623" i="14" s="1"/>
  <c r="E622" i="14"/>
  <c r="O622" i="14" s="1"/>
  <c r="E621" i="14"/>
  <c r="O621" i="14" s="1"/>
  <c r="E620" i="14"/>
  <c r="O620" i="14" s="1"/>
  <c r="E619" i="14"/>
  <c r="O619" i="14" s="1"/>
  <c r="E618" i="14"/>
  <c r="O618" i="14" s="1"/>
  <c r="E617" i="14"/>
  <c r="O617" i="14" s="1"/>
  <c r="E616" i="14"/>
  <c r="O616" i="14" s="1"/>
  <c r="E615" i="14"/>
  <c r="O615" i="14" s="1"/>
  <c r="E614" i="14"/>
  <c r="O614" i="14" s="1"/>
  <c r="E613" i="14"/>
  <c r="O613" i="14" s="1"/>
  <c r="E612" i="14"/>
  <c r="O612" i="14" s="1"/>
  <c r="E611" i="14"/>
  <c r="O611" i="14" s="1"/>
  <c r="E610" i="14"/>
  <c r="O610" i="14" s="1"/>
  <c r="E609" i="14"/>
  <c r="O609" i="14" s="1"/>
  <c r="E608" i="14"/>
  <c r="O608" i="14" s="1"/>
  <c r="E607" i="14"/>
  <c r="O607" i="14" s="1"/>
  <c r="E606" i="14"/>
  <c r="O606" i="14" s="1"/>
  <c r="E605" i="14"/>
  <c r="O605" i="14" s="1"/>
  <c r="E604" i="14"/>
  <c r="O604" i="14" s="1"/>
  <c r="E603" i="14"/>
  <c r="O603" i="14" s="1"/>
  <c r="E602" i="14"/>
  <c r="O602" i="14" s="1"/>
  <c r="E601" i="14"/>
  <c r="O601" i="14" s="1"/>
  <c r="E600" i="14"/>
  <c r="O600" i="14" s="1"/>
  <c r="E599" i="14"/>
  <c r="O599" i="14" s="1"/>
  <c r="E598" i="14"/>
  <c r="O598" i="14" s="1"/>
  <c r="E597" i="14"/>
  <c r="O597" i="14" s="1"/>
  <c r="E596" i="14"/>
  <c r="O596" i="14" s="1"/>
  <c r="E595" i="14"/>
  <c r="O595" i="14" s="1"/>
  <c r="E594" i="14"/>
  <c r="O594" i="14" s="1"/>
  <c r="E593" i="14"/>
  <c r="O593" i="14" s="1"/>
  <c r="E592" i="14"/>
  <c r="O592" i="14" s="1"/>
  <c r="E591" i="14"/>
  <c r="O591" i="14" s="1"/>
  <c r="E590" i="14"/>
  <c r="O590" i="14" s="1"/>
  <c r="E589" i="14"/>
  <c r="O589" i="14" s="1"/>
  <c r="E588" i="14"/>
  <c r="O588" i="14" s="1"/>
  <c r="E587" i="14"/>
  <c r="O587" i="14" s="1"/>
  <c r="E586" i="14"/>
  <c r="O586" i="14" s="1"/>
  <c r="E585" i="14"/>
  <c r="O585" i="14" s="1"/>
  <c r="E584" i="14"/>
  <c r="O584" i="14" s="1"/>
  <c r="E583" i="14"/>
  <c r="O583" i="14" s="1"/>
  <c r="E582" i="14"/>
  <c r="O582" i="14" s="1"/>
  <c r="E581" i="14"/>
  <c r="O581" i="14" s="1"/>
  <c r="E580" i="14"/>
  <c r="O580" i="14" s="1"/>
  <c r="E579" i="14"/>
  <c r="O579" i="14" s="1"/>
  <c r="E578" i="14"/>
  <c r="O578" i="14" s="1"/>
  <c r="E577" i="14"/>
  <c r="O577" i="14" s="1"/>
  <c r="E576" i="14"/>
  <c r="O576" i="14" s="1"/>
  <c r="E575" i="14"/>
  <c r="O575" i="14" s="1"/>
  <c r="E574" i="14"/>
  <c r="O574" i="14" s="1"/>
  <c r="E573" i="14"/>
  <c r="O573" i="14" s="1"/>
  <c r="E572" i="14"/>
  <c r="O572" i="14" s="1"/>
  <c r="E571" i="14"/>
  <c r="O571" i="14" s="1"/>
  <c r="E570" i="14"/>
  <c r="O570" i="14" s="1"/>
  <c r="E569" i="14"/>
  <c r="O569" i="14" s="1"/>
  <c r="E568" i="14"/>
  <c r="O568" i="14" s="1"/>
  <c r="E567" i="14"/>
  <c r="O567" i="14" s="1"/>
  <c r="E566" i="14"/>
  <c r="O566" i="14" s="1"/>
  <c r="E565" i="14"/>
  <c r="O565" i="14" s="1"/>
  <c r="E564" i="14"/>
  <c r="O564" i="14" s="1"/>
  <c r="E563" i="14"/>
  <c r="O563" i="14" s="1"/>
  <c r="E562" i="14"/>
  <c r="O562" i="14" s="1"/>
  <c r="E561" i="14"/>
  <c r="O561" i="14" s="1"/>
  <c r="E560" i="14"/>
  <c r="O560" i="14" s="1"/>
  <c r="E559" i="14"/>
  <c r="O559" i="14" s="1"/>
  <c r="E558" i="14"/>
  <c r="O558" i="14" s="1"/>
  <c r="E557" i="14"/>
  <c r="O557" i="14" s="1"/>
  <c r="E556" i="14"/>
  <c r="O556" i="14" s="1"/>
  <c r="E555" i="14"/>
  <c r="O555" i="14" s="1"/>
  <c r="E554" i="14"/>
  <c r="O554" i="14" s="1"/>
  <c r="E553" i="14"/>
  <c r="O553" i="14" s="1"/>
  <c r="E552" i="14"/>
  <c r="O552" i="14" s="1"/>
  <c r="E551" i="14"/>
  <c r="O551" i="14" s="1"/>
  <c r="E550" i="14"/>
  <c r="O550" i="14" s="1"/>
  <c r="E549" i="14"/>
  <c r="O549" i="14" s="1"/>
  <c r="E548" i="14"/>
  <c r="O548" i="14" s="1"/>
  <c r="E547" i="14"/>
  <c r="O547" i="14" s="1"/>
  <c r="E546" i="14"/>
  <c r="O546" i="14" s="1"/>
  <c r="E545" i="14"/>
  <c r="O545" i="14" s="1"/>
  <c r="E544" i="14"/>
  <c r="O544" i="14" s="1"/>
  <c r="E543" i="14"/>
  <c r="O543" i="14" s="1"/>
  <c r="E542" i="14"/>
  <c r="O542" i="14" s="1"/>
  <c r="E541" i="14"/>
  <c r="O541" i="14" s="1"/>
  <c r="E540" i="14"/>
  <c r="O540" i="14" s="1"/>
  <c r="E539" i="14"/>
  <c r="O539" i="14" s="1"/>
  <c r="E538" i="14"/>
  <c r="O538" i="14" s="1"/>
  <c r="E537" i="14"/>
  <c r="O537" i="14" s="1"/>
  <c r="E536" i="14"/>
  <c r="O536" i="14" s="1"/>
  <c r="E535" i="14"/>
  <c r="O535" i="14" s="1"/>
  <c r="E534" i="14"/>
  <c r="O534" i="14" s="1"/>
  <c r="E533" i="14"/>
  <c r="O533" i="14" s="1"/>
  <c r="E532" i="14"/>
  <c r="O532" i="14" s="1"/>
  <c r="E531" i="14"/>
  <c r="O531" i="14" s="1"/>
  <c r="E530" i="14"/>
  <c r="O530" i="14" s="1"/>
  <c r="E529" i="14"/>
  <c r="O529" i="14" s="1"/>
  <c r="E528" i="14"/>
  <c r="O528" i="14" s="1"/>
  <c r="E527" i="14"/>
  <c r="O527" i="14" s="1"/>
  <c r="E526" i="14"/>
  <c r="O526" i="14" s="1"/>
  <c r="E525" i="14"/>
  <c r="O525" i="14" s="1"/>
  <c r="E524" i="14"/>
  <c r="O524" i="14" s="1"/>
  <c r="E523" i="14"/>
  <c r="O523" i="14" s="1"/>
  <c r="E522" i="14"/>
  <c r="O522" i="14" s="1"/>
  <c r="E521" i="14"/>
  <c r="O521" i="14" s="1"/>
  <c r="E520" i="14"/>
  <c r="O520" i="14" s="1"/>
  <c r="E519" i="14"/>
  <c r="O519" i="14" s="1"/>
  <c r="E518" i="14"/>
  <c r="O518" i="14" s="1"/>
  <c r="E517" i="14"/>
  <c r="O517" i="14" s="1"/>
  <c r="E516" i="14"/>
  <c r="O516" i="14" s="1"/>
  <c r="E515" i="14"/>
  <c r="O515" i="14" s="1"/>
  <c r="E514" i="14"/>
  <c r="O514" i="14" s="1"/>
  <c r="E513" i="14"/>
  <c r="O513" i="14" s="1"/>
  <c r="E512" i="14"/>
  <c r="O512" i="14" s="1"/>
  <c r="E511" i="14"/>
  <c r="O511" i="14" s="1"/>
  <c r="E510" i="14"/>
  <c r="O510" i="14" s="1"/>
  <c r="E509" i="14"/>
  <c r="O509" i="14" s="1"/>
  <c r="E508" i="14"/>
  <c r="O508" i="14" s="1"/>
  <c r="E507" i="14"/>
  <c r="O507" i="14" s="1"/>
  <c r="E506" i="14"/>
  <c r="O506" i="14" s="1"/>
  <c r="E505" i="14"/>
  <c r="O505" i="14" s="1"/>
  <c r="E504" i="14"/>
  <c r="O504" i="14" s="1"/>
  <c r="E503" i="14"/>
  <c r="O503" i="14" s="1"/>
  <c r="E502" i="14"/>
  <c r="O502" i="14" s="1"/>
  <c r="E501" i="14"/>
  <c r="O501" i="14" s="1"/>
  <c r="E500" i="14"/>
  <c r="O500" i="14" s="1"/>
  <c r="E499" i="14"/>
  <c r="O499" i="14" s="1"/>
  <c r="E498" i="14"/>
  <c r="O498" i="14" s="1"/>
  <c r="E497" i="14"/>
  <c r="O497" i="14" s="1"/>
  <c r="E496" i="14"/>
  <c r="O496" i="14" s="1"/>
  <c r="E495" i="14"/>
  <c r="O495" i="14" s="1"/>
  <c r="E494" i="14"/>
  <c r="O494" i="14" s="1"/>
  <c r="E493" i="14"/>
  <c r="O493" i="14" s="1"/>
  <c r="E492" i="14"/>
  <c r="O492" i="14" s="1"/>
  <c r="E491" i="14"/>
  <c r="O491" i="14" s="1"/>
  <c r="E490" i="14"/>
  <c r="O490" i="14" s="1"/>
  <c r="E489" i="14"/>
  <c r="O489" i="14" s="1"/>
  <c r="E488" i="14"/>
  <c r="O488" i="14" s="1"/>
  <c r="E487" i="14"/>
  <c r="O487" i="14" s="1"/>
  <c r="E486" i="14"/>
  <c r="O486" i="14" s="1"/>
  <c r="E485" i="14"/>
  <c r="O485" i="14" s="1"/>
  <c r="E484" i="14"/>
  <c r="O484" i="14" s="1"/>
  <c r="E483" i="14"/>
  <c r="O483" i="14" s="1"/>
  <c r="E482" i="14"/>
  <c r="O482" i="14" s="1"/>
  <c r="E481" i="14"/>
  <c r="O481" i="14" s="1"/>
  <c r="E480" i="14"/>
  <c r="O480" i="14" s="1"/>
  <c r="E479" i="14"/>
  <c r="O479" i="14" s="1"/>
  <c r="E478" i="14"/>
  <c r="O478" i="14" s="1"/>
  <c r="E477" i="14"/>
  <c r="O477" i="14" s="1"/>
  <c r="E476" i="14"/>
  <c r="O476" i="14" s="1"/>
  <c r="E475" i="14"/>
  <c r="O475" i="14" s="1"/>
  <c r="E474" i="14"/>
  <c r="O474" i="14" s="1"/>
  <c r="E473" i="14"/>
  <c r="O473" i="14" s="1"/>
  <c r="E472" i="14"/>
  <c r="O472" i="14" s="1"/>
  <c r="E471" i="14"/>
  <c r="O471" i="14" s="1"/>
  <c r="E470" i="14"/>
  <c r="O470" i="14" s="1"/>
  <c r="E469" i="14"/>
  <c r="O469" i="14" s="1"/>
  <c r="E468" i="14"/>
  <c r="O468" i="14" s="1"/>
  <c r="E467" i="14"/>
  <c r="O467" i="14" s="1"/>
  <c r="E466" i="14"/>
  <c r="O466" i="14" s="1"/>
  <c r="E465" i="14"/>
  <c r="O465" i="14" s="1"/>
  <c r="E464" i="14"/>
  <c r="O464" i="14" s="1"/>
  <c r="E463" i="14"/>
  <c r="O463" i="14" s="1"/>
  <c r="E462" i="14"/>
  <c r="O462" i="14" s="1"/>
  <c r="E461" i="14"/>
  <c r="O461" i="14" s="1"/>
  <c r="E460" i="14"/>
  <c r="O460" i="14" s="1"/>
  <c r="E459" i="14"/>
  <c r="O459" i="14" s="1"/>
  <c r="E458" i="14"/>
  <c r="O458" i="14" s="1"/>
  <c r="E457" i="14"/>
  <c r="O457" i="14" s="1"/>
  <c r="E456" i="14"/>
  <c r="O456" i="14" s="1"/>
  <c r="E455" i="14"/>
  <c r="O455" i="14" s="1"/>
  <c r="E454" i="14"/>
  <c r="O454" i="14" s="1"/>
  <c r="E453" i="14"/>
  <c r="O453" i="14" s="1"/>
  <c r="E452" i="14"/>
  <c r="O452" i="14" s="1"/>
  <c r="E451" i="14"/>
  <c r="O451" i="14" s="1"/>
  <c r="E450" i="14"/>
  <c r="O450" i="14" s="1"/>
  <c r="E449" i="14"/>
  <c r="O449" i="14" s="1"/>
  <c r="E448" i="14"/>
  <c r="O448" i="14" s="1"/>
  <c r="E447" i="14"/>
  <c r="O447" i="14" s="1"/>
  <c r="E446" i="14"/>
  <c r="O446" i="14" s="1"/>
  <c r="E445" i="14"/>
  <c r="O445" i="14" s="1"/>
  <c r="E444" i="14"/>
  <c r="O444" i="14" s="1"/>
  <c r="E443" i="14"/>
  <c r="O443" i="14" s="1"/>
  <c r="E442" i="14"/>
  <c r="O442" i="14" s="1"/>
  <c r="E441" i="14"/>
  <c r="O441" i="14" s="1"/>
  <c r="E440" i="14"/>
  <c r="O440" i="14" s="1"/>
  <c r="E439" i="14"/>
  <c r="O439" i="14" s="1"/>
  <c r="E438" i="14"/>
  <c r="O438" i="14" s="1"/>
  <c r="E437" i="14"/>
  <c r="O437" i="14" s="1"/>
  <c r="E436" i="14"/>
  <c r="O436" i="14" s="1"/>
  <c r="E435" i="14"/>
  <c r="O435" i="14" s="1"/>
  <c r="E434" i="14"/>
  <c r="O434" i="14" s="1"/>
  <c r="E433" i="14"/>
  <c r="O433" i="14" s="1"/>
  <c r="E432" i="14"/>
  <c r="O432" i="14" s="1"/>
  <c r="E431" i="14"/>
  <c r="O431" i="14" s="1"/>
  <c r="E430" i="14"/>
  <c r="O430" i="14" s="1"/>
  <c r="E429" i="14"/>
  <c r="O429" i="14" s="1"/>
  <c r="E428" i="14"/>
  <c r="O428" i="14" s="1"/>
  <c r="E427" i="14"/>
  <c r="O427" i="14" s="1"/>
  <c r="E426" i="14"/>
  <c r="O426" i="14" s="1"/>
  <c r="E425" i="14"/>
  <c r="O425" i="14" s="1"/>
  <c r="E424" i="14"/>
  <c r="O424" i="14" s="1"/>
  <c r="E423" i="14"/>
  <c r="O423" i="14" s="1"/>
  <c r="E422" i="14"/>
  <c r="O422" i="14" s="1"/>
  <c r="E421" i="14"/>
  <c r="O421" i="14" s="1"/>
  <c r="E420" i="14"/>
  <c r="O420" i="14" s="1"/>
  <c r="E419" i="14"/>
  <c r="O419" i="14" s="1"/>
  <c r="E418" i="14"/>
  <c r="O418" i="14" s="1"/>
  <c r="E417" i="14"/>
  <c r="O417" i="14" s="1"/>
  <c r="E416" i="14"/>
  <c r="O416" i="14" s="1"/>
  <c r="E415" i="14"/>
  <c r="O415" i="14" s="1"/>
  <c r="E414" i="14"/>
  <c r="O414" i="14" s="1"/>
  <c r="E413" i="14"/>
  <c r="O413" i="14" s="1"/>
  <c r="E412" i="14"/>
  <c r="O412" i="14" s="1"/>
  <c r="E411" i="14"/>
  <c r="O411" i="14" s="1"/>
  <c r="E410" i="14"/>
  <c r="O410" i="14" s="1"/>
  <c r="E409" i="14"/>
  <c r="O409" i="14" s="1"/>
  <c r="E408" i="14"/>
  <c r="O408" i="14" s="1"/>
  <c r="E407" i="14"/>
  <c r="O407" i="14" s="1"/>
  <c r="E406" i="14"/>
  <c r="O406" i="14" s="1"/>
  <c r="E405" i="14"/>
  <c r="O405" i="14" s="1"/>
  <c r="E404" i="14"/>
  <c r="O404" i="14" s="1"/>
  <c r="E403" i="14"/>
  <c r="O403" i="14" s="1"/>
  <c r="E402" i="14"/>
  <c r="O402" i="14" s="1"/>
  <c r="E401" i="14"/>
  <c r="O401" i="14" s="1"/>
  <c r="E400" i="14"/>
  <c r="O400" i="14" s="1"/>
  <c r="E399" i="14"/>
  <c r="O399" i="14" s="1"/>
  <c r="E398" i="14"/>
  <c r="O398" i="14" s="1"/>
  <c r="E397" i="14"/>
  <c r="O397" i="14" s="1"/>
  <c r="E396" i="14"/>
  <c r="O396" i="14" s="1"/>
  <c r="E395" i="14"/>
  <c r="O395" i="14" s="1"/>
  <c r="E394" i="14"/>
  <c r="O394" i="14" s="1"/>
  <c r="E393" i="14"/>
  <c r="O393" i="14" s="1"/>
  <c r="E392" i="14"/>
  <c r="O392" i="14" s="1"/>
  <c r="E391" i="14"/>
  <c r="O391" i="14" s="1"/>
  <c r="E390" i="14"/>
  <c r="O390" i="14" s="1"/>
  <c r="E389" i="14"/>
  <c r="O389" i="14" s="1"/>
  <c r="E388" i="14"/>
  <c r="O388" i="14" s="1"/>
  <c r="E387" i="14"/>
  <c r="O387" i="14" s="1"/>
  <c r="E386" i="14"/>
  <c r="O386" i="14" s="1"/>
  <c r="E385" i="14"/>
  <c r="O385" i="14" s="1"/>
  <c r="E384" i="14"/>
  <c r="O384" i="14" s="1"/>
  <c r="E383" i="14"/>
  <c r="O383" i="14" s="1"/>
  <c r="E382" i="14"/>
  <c r="O382" i="14" s="1"/>
  <c r="E381" i="14"/>
  <c r="O381" i="14" s="1"/>
  <c r="E380" i="14"/>
  <c r="O380" i="14" s="1"/>
  <c r="E379" i="14"/>
  <c r="O379" i="14" s="1"/>
  <c r="E378" i="14"/>
  <c r="O378" i="14" s="1"/>
  <c r="E377" i="14"/>
  <c r="O377" i="14" s="1"/>
  <c r="E376" i="14"/>
  <c r="O376" i="14" s="1"/>
  <c r="E375" i="14"/>
  <c r="O375" i="14" s="1"/>
  <c r="E374" i="14"/>
  <c r="O374" i="14" s="1"/>
  <c r="E373" i="14"/>
  <c r="O373" i="14" s="1"/>
  <c r="E372" i="14"/>
  <c r="O372" i="14" s="1"/>
  <c r="E371" i="14"/>
  <c r="O371" i="14" s="1"/>
  <c r="E370" i="14"/>
  <c r="O370" i="14" s="1"/>
  <c r="E369" i="14"/>
  <c r="O369" i="14" s="1"/>
  <c r="E368" i="14"/>
  <c r="O368" i="14" s="1"/>
  <c r="E367" i="14"/>
  <c r="O367" i="14" s="1"/>
  <c r="E366" i="14"/>
  <c r="O366" i="14" s="1"/>
  <c r="E365" i="14"/>
  <c r="O365" i="14" s="1"/>
  <c r="E364" i="14"/>
  <c r="O364" i="14" s="1"/>
  <c r="E363" i="14"/>
  <c r="O363" i="14" s="1"/>
  <c r="E362" i="14"/>
  <c r="O362" i="14" s="1"/>
  <c r="E361" i="14"/>
  <c r="O361" i="14" s="1"/>
  <c r="E360" i="14"/>
  <c r="O360" i="14" s="1"/>
  <c r="E359" i="14"/>
  <c r="O359" i="14" s="1"/>
  <c r="E358" i="14"/>
  <c r="O358" i="14" s="1"/>
  <c r="E357" i="14"/>
  <c r="O357" i="14" s="1"/>
  <c r="E356" i="14"/>
  <c r="O356" i="14" s="1"/>
  <c r="E355" i="14"/>
  <c r="O355" i="14" s="1"/>
  <c r="E354" i="14"/>
  <c r="O354" i="14" s="1"/>
  <c r="E353" i="14"/>
  <c r="O353" i="14" s="1"/>
  <c r="E352" i="14"/>
  <c r="O352" i="14" s="1"/>
  <c r="E351" i="14"/>
  <c r="O351" i="14" s="1"/>
  <c r="E350" i="14"/>
  <c r="O350" i="14" s="1"/>
  <c r="E349" i="14"/>
  <c r="O349" i="14" s="1"/>
  <c r="E348" i="14"/>
  <c r="O348" i="14" s="1"/>
  <c r="E347" i="14"/>
  <c r="O347" i="14" s="1"/>
  <c r="E346" i="14"/>
  <c r="O346" i="14" s="1"/>
  <c r="E345" i="14"/>
  <c r="O345" i="14" s="1"/>
  <c r="E344" i="14"/>
  <c r="O344" i="14" s="1"/>
  <c r="E343" i="14"/>
  <c r="O343" i="14" s="1"/>
  <c r="E342" i="14"/>
  <c r="O342" i="14" s="1"/>
  <c r="E341" i="14"/>
  <c r="O341" i="14" s="1"/>
  <c r="E340" i="14"/>
  <c r="O340" i="14" s="1"/>
  <c r="E339" i="14"/>
  <c r="O339" i="14" s="1"/>
  <c r="E338" i="14"/>
  <c r="O338" i="14" s="1"/>
  <c r="E337" i="14"/>
  <c r="O337" i="14" s="1"/>
  <c r="E336" i="14"/>
  <c r="O336" i="14" s="1"/>
  <c r="E335" i="14"/>
  <c r="O335" i="14" s="1"/>
  <c r="E334" i="14"/>
  <c r="O334" i="14" s="1"/>
  <c r="E333" i="14"/>
  <c r="O333" i="14" s="1"/>
  <c r="E332" i="14"/>
  <c r="O332" i="14" s="1"/>
  <c r="E331" i="14"/>
  <c r="O331" i="14" s="1"/>
  <c r="E330" i="14"/>
  <c r="O330" i="14" s="1"/>
  <c r="E329" i="14"/>
  <c r="O329" i="14" s="1"/>
  <c r="E328" i="14"/>
  <c r="O328" i="14" s="1"/>
  <c r="E327" i="14"/>
  <c r="O327" i="14" s="1"/>
  <c r="E326" i="14"/>
  <c r="O326" i="14" s="1"/>
  <c r="E325" i="14"/>
  <c r="O325" i="14" s="1"/>
  <c r="E324" i="14"/>
  <c r="O324" i="14" s="1"/>
  <c r="E323" i="14"/>
  <c r="O323" i="14" s="1"/>
  <c r="E322" i="14"/>
  <c r="O322" i="14" s="1"/>
  <c r="E321" i="14"/>
  <c r="O321" i="14" s="1"/>
  <c r="E320" i="14"/>
  <c r="O320" i="14" s="1"/>
  <c r="E319" i="14"/>
  <c r="O319" i="14" s="1"/>
  <c r="E318" i="14"/>
  <c r="O318" i="14" s="1"/>
  <c r="E317" i="14"/>
  <c r="O317" i="14" s="1"/>
  <c r="E316" i="14"/>
  <c r="O316" i="14" s="1"/>
  <c r="E315" i="14"/>
  <c r="O315" i="14" s="1"/>
  <c r="E314" i="14"/>
  <c r="O314" i="14" s="1"/>
  <c r="E313" i="14"/>
  <c r="O313" i="14" s="1"/>
  <c r="E312" i="14"/>
  <c r="O312" i="14" s="1"/>
  <c r="E311" i="14"/>
  <c r="O311" i="14" s="1"/>
  <c r="E310" i="14"/>
  <c r="O310" i="14" s="1"/>
  <c r="E309" i="14"/>
  <c r="O309" i="14" s="1"/>
  <c r="E308" i="14"/>
  <c r="O308" i="14" s="1"/>
  <c r="E307" i="14"/>
  <c r="O307" i="14" s="1"/>
  <c r="E306" i="14"/>
  <c r="O306" i="14" s="1"/>
  <c r="E305" i="14"/>
  <c r="O305" i="14" s="1"/>
  <c r="E304" i="14"/>
  <c r="O304" i="14" s="1"/>
  <c r="E303" i="14"/>
  <c r="O303" i="14" s="1"/>
  <c r="E302" i="14"/>
  <c r="O302" i="14" s="1"/>
  <c r="E301" i="14"/>
  <c r="O301" i="14" s="1"/>
  <c r="E300" i="14"/>
  <c r="O300" i="14" s="1"/>
  <c r="E299" i="14"/>
  <c r="O299" i="14" s="1"/>
  <c r="E298" i="14"/>
  <c r="O298" i="14" s="1"/>
  <c r="E297" i="14"/>
  <c r="O297" i="14" s="1"/>
  <c r="E296" i="14"/>
  <c r="O296" i="14" s="1"/>
  <c r="E295" i="14"/>
  <c r="O295" i="14" s="1"/>
  <c r="E294" i="14"/>
  <c r="O294" i="14" s="1"/>
  <c r="E293" i="14"/>
  <c r="O293" i="14" s="1"/>
  <c r="E292" i="14"/>
  <c r="O292" i="14" s="1"/>
  <c r="E291" i="14"/>
  <c r="O291" i="14" s="1"/>
  <c r="E290" i="14"/>
  <c r="O290" i="14" s="1"/>
  <c r="E289" i="14"/>
  <c r="O289" i="14" s="1"/>
  <c r="E288" i="14"/>
  <c r="O288" i="14" s="1"/>
  <c r="E287" i="14"/>
  <c r="O287" i="14" s="1"/>
  <c r="E286" i="14"/>
  <c r="O286" i="14" s="1"/>
  <c r="E285" i="14"/>
  <c r="O285" i="14" s="1"/>
  <c r="E284" i="14"/>
  <c r="O284" i="14" s="1"/>
  <c r="E283" i="14"/>
  <c r="O283" i="14" s="1"/>
  <c r="E282" i="14"/>
  <c r="O282" i="14" s="1"/>
  <c r="E281" i="14"/>
  <c r="O281" i="14" s="1"/>
  <c r="E280" i="14"/>
  <c r="O280" i="14" s="1"/>
  <c r="E279" i="14"/>
  <c r="O279" i="14" s="1"/>
  <c r="E278" i="14"/>
  <c r="O278" i="14" s="1"/>
  <c r="E277" i="14"/>
  <c r="O277" i="14" s="1"/>
  <c r="E276" i="14"/>
  <c r="O276" i="14" s="1"/>
  <c r="E275" i="14"/>
  <c r="O275" i="14" s="1"/>
  <c r="E274" i="14"/>
  <c r="O274" i="14" s="1"/>
  <c r="E273" i="14"/>
  <c r="O273" i="14" s="1"/>
  <c r="E272" i="14"/>
  <c r="O272" i="14" s="1"/>
  <c r="E271" i="14"/>
  <c r="O271" i="14" s="1"/>
  <c r="E270" i="14"/>
  <c r="O270" i="14" s="1"/>
  <c r="E269" i="14"/>
  <c r="O269" i="14" s="1"/>
  <c r="E268" i="14"/>
  <c r="O268" i="14" s="1"/>
  <c r="E267" i="14"/>
  <c r="O267" i="14" s="1"/>
  <c r="E266" i="14"/>
  <c r="O266" i="14" s="1"/>
  <c r="E265" i="14"/>
  <c r="O265" i="14" s="1"/>
  <c r="E264" i="14"/>
  <c r="O264" i="14" s="1"/>
  <c r="E263" i="14"/>
  <c r="O263" i="14" s="1"/>
  <c r="E262" i="14"/>
  <c r="O262" i="14" s="1"/>
  <c r="E261" i="14"/>
  <c r="O261" i="14" s="1"/>
  <c r="E260" i="14"/>
  <c r="O260" i="14" s="1"/>
  <c r="E259" i="14"/>
  <c r="O259" i="14" s="1"/>
  <c r="E258" i="14"/>
  <c r="O258" i="14" s="1"/>
  <c r="E257" i="14"/>
  <c r="O257" i="14" s="1"/>
  <c r="E256" i="14"/>
  <c r="O256" i="14" s="1"/>
  <c r="E255" i="14"/>
  <c r="O255" i="14" s="1"/>
  <c r="E254" i="14"/>
  <c r="O254" i="14" s="1"/>
  <c r="E253" i="14"/>
  <c r="O253" i="14" s="1"/>
  <c r="E252" i="14"/>
  <c r="O252" i="14" s="1"/>
  <c r="E251" i="14"/>
  <c r="O251" i="14" s="1"/>
  <c r="E250" i="14"/>
  <c r="O250" i="14" s="1"/>
  <c r="E249" i="14"/>
  <c r="O249" i="14" s="1"/>
  <c r="E248" i="14"/>
  <c r="O248" i="14" s="1"/>
  <c r="E247" i="14"/>
  <c r="O247" i="14" s="1"/>
  <c r="E246" i="14"/>
  <c r="O246" i="14" s="1"/>
  <c r="E245" i="14"/>
  <c r="O245" i="14" s="1"/>
  <c r="E244" i="14"/>
  <c r="O244" i="14" s="1"/>
  <c r="E243" i="14"/>
  <c r="O243" i="14" s="1"/>
  <c r="E242" i="14"/>
  <c r="O242" i="14" s="1"/>
  <c r="E241" i="14"/>
  <c r="O241" i="14" s="1"/>
  <c r="E240" i="14"/>
  <c r="O240" i="14" s="1"/>
  <c r="E239" i="14"/>
  <c r="O239" i="14" s="1"/>
  <c r="E238" i="14"/>
  <c r="O238" i="14" s="1"/>
  <c r="E237" i="14"/>
  <c r="O237" i="14" s="1"/>
  <c r="E236" i="14"/>
  <c r="O236" i="14" s="1"/>
  <c r="E235" i="14"/>
  <c r="O235" i="14" s="1"/>
  <c r="E234" i="14"/>
  <c r="O234" i="14" s="1"/>
  <c r="E233" i="14"/>
  <c r="O233" i="14" s="1"/>
  <c r="E232" i="14"/>
  <c r="O232" i="14" s="1"/>
  <c r="E231" i="14"/>
  <c r="O231" i="14" s="1"/>
  <c r="E230" i="14"/>
  <c r="O230" i="14" s="1"/>
  <c r="E229" i="14"/>
  <c r="O229" i="14" s="1"/>
  <c r="E228" i="14"/>
  <c r="O228" i="14" s="1"/>
  <c r="E227" i="14"/>
  <c r="O227" i="14" s="1"/>
  <c r="E226" i="14"/>
  <c r="O226" i="14" s="1"/>
  <c r="E225" i="14"/>
  <c r="O225" i="14" s="1"/>
  <c r="E224" i="14"/>
  <c r="O224" i="14" s="1"/>
  <c r="E223" i="14"/>
  <c r="O223" i="14" s="1"/>
  <c r="E222" i="14"/>
  <c r="O222" i="14" s="1"/>
  <c r="E221" i="14"/>
  <c r="O221" i="14" s="1"/>
  <c r="E220" i="14"/>
  <c r="O220" i="14" s="1"/>
  <c r="E219" i="14"/>
  <c r="O219" i="14" s="1"/>
  <c r="E218" i="14"/>
  <c r="O218" i="14" s="1"/>
  <c r="E217" i="14"/>
  <c r="O217" i="14" s="1"/>
  <c r="E216" i="14"/>
  <c r="O216" i="14" s="1"/>
  <c r="E215" i="14"/>
  <c r="O215" i="14" s="1"/>
  <c r="E214" i="14"/>
  <c r="O214" i="14" s="1"/>
  <c r="E213" i="14"/>
  <c r="O213" i="14" s="1"/>
  <c r="E212" i="14"/>
  <c r="O212" i="14" s="1"/>
  <c r="E211" i="14"/>
  <c r="O211" i="14" s="1"/>
  <c r="E210" i="14"/>
  <c r="O210" i="14" s="1"/>
  <c r="E209" i="14"/>
  <c r="O209" i="14" s="1"/>
  <c r="E208" i="14"/>
  <c r="O208" i="14" s="1"/>
  <c r="E207" i="14"/>
  <c r="O207" i="14" s="1"/>
  <c r="E206" i="14"/>
  <c r="O206" i="14" s="1"/>
  <c r="E205" i="14"/>
  <c r="O205" i="14" s="1"/>
  <c r="E204" i="14"/>
  <c r="O204" i="14" s="1"/>
  <c r="E203" i="14"/>
  <c r="O203" i="14" s="1"/>
  <c r="E202" i="14"/>
  <c r="O202" i="14" s="1"/>
  <c r="E201" i="14"/>
  <c r="O201" i="14" s="1"/>
  <c r="E200" i="14"/>
  <c r="O200" i="14" s="1"/>
  <c r="E199" i="14"/>
  <c r="O199" i="14" s="1"/>
  <c r="E198" i="14"/>
  <c r="O198" i="14" s="1"/>
  <c r="E197" i="14"/>
  <c r="O197" i="14" s="1"/>
  <c r="E196" i="14"/>
  <c r="O196" i="14" s="1"/>
  <c r="E195" i="14"/>
  <c r="O195" i="14" s="1"/>
  <c r="E194" i="14"/>
  <c r="O194" i="14" s="1"/>
  <c r="E193" i="14"/>
  <c r="O193" i="14" s="1"/>
  <c r="E192" i="14"/>
  <c r="O192" i="14" s="1"/>
  <c r="E191" i="14"/>
  <c r="O191" i="14" s="1"/>
  <c r="E190" i="14"/>
  <c r="O190" i="14" s="1"/>
  <c r="E189" i="14"/>
  <c r="O189" i="14" s="1"/>
  <c r="E188" i="14"/>
  <c r="O188" i="14" s="1"/>
  <c r="E187" i="14"/>
  <c r="O187" i="14" s="1"/>
  <c r="E186" i="14"/>
  <c r="O186" i="14" s="1"/>
  <c r="E185" i="14"/>
  <c r="O185" i="14" s="1"/>
  <c r="E184" i="14"/>
  <c r="O184" i="14" s="1"/>
  <c r="E183" i="14"/>
  <c r="O183" i="14" s="1"/>
  <c r="E182" i="14"/>
  <c r="O182" i="14" s="1"/>
  <c r="E181" i="14"/>
  <c r="O181" i="14" s="1"/>
  <c r="E180" i="14"/>
  <c r="O180" i="14" s="1"/>
  <c r="E179" i="14"/>
  <c r="O179" i="14" s="1"/>
  <c r="E178" i="14"/>
  <c r="O178" i="14" s="1"/>
  <c r="E177" i="14"/>
  <c r="O177" i="14" s="1"/>
  <c r="E176" i="14"/>
  <c r="O176" i="14" s="1"/>
  <c r="E175" i="14"/>
  <c r="O175" i="14" s="1"/>
  <c r="E174" i="14"/>
  <c r="O174" i="14" s="1"/>
  <c r="E173" i="14"/>
  <c r="O173" i="14" s="1"/>
  <c r="E172" i="14"/>
  <c r="O172" i="14" s="1"/>
  <c r="E171" i="14"/>
  <c r="O171" i="14" s="1"/>
  <c r="E170" i="14"/>
  <c r="O170" i="14" s="1"/>
  <c r="E169" i="14"/>
  <c r="O169" i="14" s="1"/>
  <c r="E168" i="14"/>
  <c r="O168" i="14" s="1"/>
  <c r="E167" i="14"/>
  <c r="O167" i="14" s="1"/>
  <c r="E166" i="14"/>
  <c r="O166" i="14" s="1"/>
  <c r="E165" i="14"/>
  <c r="O165" i="14" s="1"/>
  <c r="E164" i="14"/>
  <c r="O164" i="14" s="1"/>
  <c r="E163" i="14"/>
  <c r="O163" i="14" s="1"/>
  <c r="E162" i="14"/>
  <c r="O162" i="14" s="1"/>
  <c r="E161" i="14"/>
  <c r="O161" i="14" s="1"/>
  <c r="E160" i="14"/>
  <c r="O160" i="14" s="1"/>
  <c r="E159" i="14"/>
  <c r="O159" i="14" s="1"/>
  <c r="E158" i="14"/>
  <c r="O158" i="14" s="1"/>
  <c r="E157" i="14"/>
  <c r="O157" i="14" s="1"/>
  <c r="E156" i="14"/>
  <c r="O156" i="14" s="1"/>
  <c r="E155" i="14"/>
  <c r="O155" i="14" s="1"/>
  <c r="E154" i="14"/>
  <c r="O154" i="14" s="1"/>
  <c r="E153" i="14"/>
  <c r="O153" i="14" s="1"/>
  <c r="E152" i="14"/>
  <c r="O152" i="14" s="1"/>
  <c r="E151" i="14"/>
  <c r="O151" i="14" s="1"/>
  <c r="E150" i="14"/>
  <c r="O150" i="14" s="1"/>
  <c r="E149" i="14"/>
  <c r="O149" i="14" s="1"/>
  <c r="E148" i="14"/>
  <c r="O148" i="14" s="1"/>
  <c r="E147" i="14"/>
  <c r="O147" i="14" s="1"/>
  <c r="E146" i="14"/>
  <c r="O146" i="14" s="1"/>
  <c r="E145" i="14"/>
  <c r="O145" i="14" s="1"/>
  <c r="E144" i="14"/>
  <c r="O144" i="14" s="1"/>
  <c r="E143" i="14"/>
  <c r="O143" i="14" s="1"/>
  <c r="E142" i="14"/>
  <c r="O142" i="14" s="1"/>
  <c r="E141" i="14"/>
  <c r="O141" i="14" s="1"/>
  <c r="E140" i="14"/>
  <c r="O140" i="14" s="1"/>
  <c r="E139" i="14"/>
  <c r="O139" i="14" s="1"/>
  <c r="E138" i="14"/>
  <c r="O138" i="14" s="1"/>
  <c r="E137" i="14"/>
  <c r="O137" i="14" s="1"/>
  <c r="E136" i="14"/>
  <c r="O136" i="14" s="1"/>
  <c r="E135" i="14"/>
  <c r="O135" i="14" s="1"/>
  <c r="E134" i="14"/>
  <c r="O134" i="14" s="1"/>
  <c r="E133" i="14"/>
  <c r="O133" i="14" s="1"/>
  <c r="E132" i="14"/>
  <c r="O132" i="14" s="1"/>
  <c r="E131" i="14"/>
  <c r="O131" i="14" s="1"/>
  <c r="E130" i="14"/>
  <c r="O130" i="14" s="1"/>
  <c r="E129" i="14"/>
  <c r="O129" i="14" s="1"/>
  <c r="E128" i="14"/>
  <c r="O128" i="14" s="1"/>
  <c r="E127" i="14"/>
  <c r="O127" i="14" s="1"/>
  <c r="E126" i="14"/>
  <c r="O126" i="14" s="1"/>
  <c r="E125" i="14"/>
  <c r="O125" i="14" s="1"/>
  <c r="E124" i="14"/>
  <c r="O124" i="14" s="1"/>
  <c r="E123" i="14"/>
  <c r="O123" i="14" s="1"/>
  <c r="E122" i="14"/>
  <c r="O122" i="14" s="1"/>
  <c r="E121" i="14"/>
  <c r="O121" i="14" s="1"/>
  <c r="E120" i="14"/>
  <c r="O120" i="14" s="1"/>
  <c r="E119" i="14"/>
  <c r="O119" i="14" s="1"/>
  <c r="E118" i="14"/>
  <c r="O118" i="14" s="1"/>
  <c r="E117" i="14"/>
  <c r="O117" i="14" s="1"/>
  <c r="E116" i="14"/>
  <c r="O116" i="14" s="1"/>
  <c r="E115" i="14"/>
  <c r="O115" i="14" s="1"/>
  <c r="E114" i="14"/>
  <c r="O114" i="14" s="1"/>
  <c r="E113" i="14"/>
  <c r="O113" i="14" s="1"/>
  <c r="E112" i="14"/>
  <c r="O112" i="14" s="1"/>
  <c r="E111" i="14"/>
  <c r="O111" i="14" s="1"/>
  <c r="E110" i="14"/>
  <c r="O110" i="14" s="1"/>
  <c r="E109" i="14"/>
  <c r="O109" i="14" s="1"/>
  <c r="E108" i="14"/>
  <c r="O108" i="14" s="1"/>
  <c r="E107" i="14"/>
  <c r="O107" i="14" s="1"/>
  <c r="E106" i="14"/>
  <c r="O106" i="14" s="1"/>
  <c r="E105" i="14"/>
  <c r="O105" i="14" s="1"/>
  <c r="E104" i="14"/>
  <c r="O104" i="14" s="1"/>
  <c r="E103" i="14"/>
  <c r="O103" i="14" s="1"/>
  <c r="E102" i="14"/>
  <c r="O102" i="14" s="1"/>
  <c r="E101" i="14"/>
  <c r="O101" i="14" s="1"/>
  <c r="E100" i="14"/>
  <c r="O100" i="14" s="1"/>
  <c r="E99" i="14"/>
  <c r="O99" i="14" s="1"/>
  <c r="E98" i="14"/>
  <c r="O98" i="14" s="1"/>
  <c r="E97" i="14"/>
  <c r="O97" i="14" s="1"/>
  <c r="E96" i="14"/>
  <c r="O96" i="14" s="1"/>
  <c r="E95" i="14"/>
  <c r="O95" i="14" s="1"/>
  <c r="E94" i="14"/>
  <c r="O94" i="14" s="1"/>
  <c r="E93" i="14"/>
  <c r="O93" i="14" s="1"/>
  <c r="E92" i="14"/>
  <c r="O92" i="14" s="1"/>
  <c r="E91" i="14"/>
  <c r="O91" i="14" s="1"/>
  <c r="E90" i="14"/>
  <c r="O90" i="14" s="1"/>
  <c r="E89" i="14"/>
  <c r="O89" i="14" s="1"/>
  <c r="E88" i="14"/>
  <c r="O88" i="14" s="1"/>
  <c r="E87" i="14"/>
  <c r="O87" i="14" s="1"/>
  <c r="E86" i="14"/>
  <c r="O86" i="14" s="1"/>
  <c r="E85" i="14"/>
  <c r="O85" i="14" s="1"/>
  <c r="E84" i="14"/>
  <c r="O84" i="14" s="1"/>
  <c r="E83" i="14"/>
  <c r="O83" i="14" s="1"/>
  <c r="E82" i="14"/>
  <c r="O82" i="14" s="1"/>
  <c r="E81" i="14"/>
  <c r="O81" i="14" s="1"/>
  <c r="E80" i="14"/>
  <c r="O80" i="14" s="1"/>
  <c r="E79" i="14"/>
  <c r="O79" i="14" s="1"/>
  <c r="E78" i="14"/>
  <c r="O78" i="14" s="1"/>
  <c r="E77" i="14"/>
  <c r="O77" i="14" s="1"/>
  <c r="E76" i="14"/>
  <c r="O76" i="14" s="1"/>
  <c r="E75" i="14"/>
  <c r="O75" i="14" s="1"/>
  <c r="E74" i="14"/>
  <c r="O74" i="14" s="1"/>
  <c r="E73" i="14"/>
  <c r="O73" i="14" s="1"/>
  <c r="E72" i="14"/>
  <c r="O72" i="14" s="1"/>
  <c r="E71" i="14"/>
  <c r="O71" i="14" s="1"/>
  <c r="E70" i="14"/>
  <c r="O70" i="14" s="1"/>
  <c r="E69" i="14"/>
  <c r="O69" i="14" s="1"/>
  <c r="E68" i="14"/>
  <c r="O68" i="14" s="1"/>
  <c r="E67" i="14"/>
  <c r="O67" i="14" s="1"/>
  <c r="E66" i="14"/>
  <c r="O66" i="14" s="1"/>
  <c r="E65" i="14"/>
  <c r="O65" i="14" s="1"/>
  <c r="E64" i="14"/>
  <c r="O64" i="14" s="1"/>
  <c r="E63" i="14"/>
  <c r="O63" i="14" s="1"/>
  <c r="E62" i="14"/>
  <c r="O62" i="14" s="1"/>
  <c r="E61" i="14"/>
  <c r="O61" i="14" s="1"/>
  <c r="E60" i="14"/>
  <c r="O60" i="14" s="1"/>
  <c r="E59" i="14"/>
  <c r="O59" i="14" s="1"/>
  <c r="E58" i="14"/>
  <c r="O58" i="14" s="1"/>
  <c r="E57" i="14"/>
  <c r="O57" i="14" s="1"/>
  <c r="E56" i="14"/>
  <c r="O56" i="14" s="1"/>
  <c r="E55" i="14"/>
  <c r="O55" i="14" s="1"/>
  <c r="E54" i="14"/>
  <c r="O54" i="14" s="1"/>
  <c r="E53" i="14"/>
  <c r="O53" i="14" s="1"/>
  <c r="E52" i="14"/>
  <c r="O52" i="14" s="1"/>
  <c r="E51" i="14"/>
  <c r="O51" i="14" s="1"/>
  <c r="E50" i="14"/>
  <c r="O50" i="14" s="1"/>
  <c r="E49" i="14"/>
  <c r="O49" i="14" s="1"/>
  <c r="E48" i="14"/>
  <c r="O48" i="14" s="1"/>
  <c r="E47" i="14"/>
  <c r="O47" i="14" s="1"/>
  <c r="E46" i="14"/>
  <c r="O46" i="14" s="1"/>
  <c r="E45" i="14"/>
  <c r="O45" i="14" s="1"/>
  <c r="E44" i="14"/>
  <c r="O44" i="14" s="1"/>
  <c r="E43" i="14"/>
  <c r="O43" i="14" s="1"/>
  <c r="E42" i="14"/>
  <c r="O42" i="14" s="1"/>
  <c r="E41" i="14"/>
  <c r="O41" i="14" s="1"/>
  <c r="E40" i="14"/>
  <c r="O40" i="14" s="1"/>
  <c r="E39" i="14"/>
  <c r="O39" i="14" s="1"/>
  <c r="E38" i="14"/>
  <c r="O38" i="14" s="1"/>
  <c r="E37" i="14"/>
  <c r="O37" i="14" s="1"/>
  <c r="E36" i="14"/>
  <c r="O36" i="14" s="1"/>
  <c r="E35" i="14"/>
  <c r="O35" i="14" s="1"/>
  <c r="E34" i="14"/>
  <c r="O34" i="14" s="1"/>
  <c r="E33" i="14"/>
  <c r="O33" i="14" s="1"/>
  <c r="E32" i="14"/>
  <c r="O32" i="14" s="1"/>
  <c r="E31" i="14"/>
  <c r="O31" i="14" s="1"/>
  <c r="E30" i="14"/>
  <c r="O30" i="14" s="1"/>
  <c r="E29" i="14"/>
  <c r="O29" i="14" s="1"/>
  <c r="E28" i="14"/>
  <c r="O28" i="14" s="1"/>
  <c r="E27" i="14"/>
  <c r="O27" i="14" s="1"/>
  <c r="E26" i="14"/>
  <c r="O26" i="14" s="1"/>
  <c r="E25" i="14"/>
  <c r="O25" i="14" s="1"/>
  <c r="E24" i="14"/>
  <c r="O24" i="14" s="1"/>
  <c r="E23" i="14"/>
  <c r="O23" i="14" s="1"/>
  <c r="E22" i="14"/>
  <c r="O22" i="14" s="1"/>
  <c r="E21" i="14"/>
  <c r="O21" i="14" s="1"/>
  <c r="E20" i="14"/>
  <c r="O20" i="14" s="1"/>
  <c r="E19" i="14"/>
  <c r="O19" i="14" s="1"/>
  <c r="E18" i="14"/>
  <c r="O18" i="14" s="1"/>
  <c r="E17" i="14"/>
  <c r="O17" i="14" s="1"/>
  <c r="E16" i="14"/>
  <c r="O16" i="14" s="1"/>
  <c r="E15" i="14"/>
  <c r="O15" i="14" s="1"/>
  <c r="E14" i="14"/>
  <c r="O14" i="14" s="1"/>
  <c r="E13" i="14"/>
  <c r="O13" i="14" s="1"/>
  <c r="E12" i="14"/>
  <c r="O12" i="14" s="1"/>
  <c r="E11" i="14"/>
  <c r="O11" i="14" s="1"/>
  <c r="E10" i="14"/>
  <c r="O10" i="14" s="1"/>
  <c r="E9" i="14"/>
  <c r="O9" i="14" s="1"/>
  <c r="E8" i="14"/>
  <c r="O8" i="14" s="1"/>
  <c r="E7" i="14"/>
  <c r="O7" i="14" s="1"/>
  <c r="E6" i="14"/>
  <c r="E5" i="14"/>
  <c r="E4" i="14" l="1"/>
  <c r="M3" i="14" l="1"/>
  <c r="C13" i="21"/>
  <c r="C14" i="21"/>
  <c r="D15" i="21"/>
  <c r="C16" i="21"/>
  <c r="C17" i="21"/>
  <c r="C18" i="21"/>
  <c r="C19" i="21"/>
  <c r="C20" i="21"/>
  <c r="C21" i="21"/>
  <c r="C22" i="21"/>
  <c r="D23" i="21"/>
  <c r="C24" i="21"/>
  <c r="C25" i="21"/>
  <c r="C26" i="21"/>
  <c r="C27" i="21"/>
  <c r="C28" i="21"/>
  <c r="C29" i="21"/>
  <c r="C30" i="21"/>
  <c r="D31" i="21"/>
  <c r="C32" i="21"/>
  <c r="C33" i="21"/>
  <c r="C34" i="21"/>
  <c r="C35" i="21"/>
  <c r="C36" i="21"/>
  <c r="C37" i="21"/>
  <c r="C38" i="21"/>
  <c r="D39" i="21"/>
  <c r="C40" i="21"/>
  <c r="C41" i="21"/>
  <c r="C42" i="21"/>
  <c r="C12" i="21"/>
  <c r="A5" i="14"/>
  <c r="C39" i="21" l="1"/>
  <c r="C31" i="21"/>
  <c r="C23" i="21"/>
  <c r="C15" i="21"/>
  <c r="D38" i="21"/>
  <c r="D30" i="21"/>
  <c r="D22" i="21"/>
  <c r="D14" i="21"/>
  <c r="D37" i="21"/>
  <c r="D29" i="21"/>
  <c r="D21" i="21"/>
  <c r="D13" i="21"/>
  <c r="D36" i="21"/>
  <c r="D28" i="21"/>
  <c r="D20" i="21"/>
  <c r="B8" i="21"/>
  <c r="B7" i="21" s="1"/>
  <c r="D12" i="21"/>
  <c r="D35" i="21"/>
  <c r="D27" i="21"/>
  <c r="D19" i="21"/>
  <c r="D42" i="21"/>
  <c r="D34" i="21"/>
  <c r="D26" i="21"/>
  <c r="D18" i="21"/>
  <c r="D41" i="21"/>
  <c r="D33" i="21"/>
  <c r="D25" i="21"/>
  <c r="D17" i="21"/>
  <c r="D40" i="21"/>
  <c r="D32" i="21"/>
  <c r="D24" i="21"/>
  <c r="D16" i="21"/>
  <c r="M2" i="14"/>
  <c r="L3" i="14"/>
  <c r="L2" i="14"/>
  <c r="H4" i="14" l="1"/>
  <c r="D5" i="14" l="1"/>
  <c r="G4" i="14"/>
  <c r="E35" i="22" s="1"/>
  <c r="K25" i="14" a="1"/>
  <c r="K29" i="14" a="1"/>
  <c r="K45" i="14" a="1"/>
  <c r="K47" i="14" a="1"/>
  <c r="K24" i="14" a="1"/>
  <c r="K28" i="14" a="1"/>
  <c r="K31" i="14" a="1"/>
  <c r="K33" i="14" a="1"/>
  <c r="K35" i="14" a="1"/>
  <c r="K37" i="14" a="1"/>
  <c r="K39" i="14" a="1"/>
  <c r="K41" i="14" a="1"/>
  <c r="K43" i="14" a="1"/>
  <c r="K23" i="14" a="1"/>
  <c r="K23" i="14" s="1"/>
  <c r="K27" i="14" a="1"/>
  <c r="K27" i="14" s="1"/>
  <c r="K21" i="14" a="1"/>
  <c r="K21" i="14" s="1"/>
  <c r="K51" i="14" a="1"/>
  <c r="K22" i="14" a="1"/>
  <c r="K26" i="14" a="1"/>
  <c r="K30" i="14" a="1"/>
  <c r="K32" i="14" a="1"/>
  <c r="K34" i="14" a="1"/>
  <c r="K36" i="14" a="1"/>
  <c r="K38" i="14" a="1"/>
  <c r="K40" i="14" a="1"/>
  <c r="K42" i="14" a="1"/>
  <c r="K44" i="14" a="1"/>
  <c r="K46" i="14" a="1"/>
  <c r="K48" i="14" a="1"/>
  <c r="K50" i="14" a="1"/>
  <c r="K50" i="14" s="1"/>
  <c r="K49" i="14" a="1"/>
  <c r="K49" i="14" s="1"/>
  <c r="L22" i="14" a="1"/>
  <c r="L22" i="14" s="1"/>
  <c r="L26" i="14" a="1"/>
  <c r="L30" i="14" a="1"/>
  <c r="L32" i="14" a="1"/>
  <c r="L34" i="14" a="1"/>
  <c r="L36" i="14" a="1"/>
  <c r="L38" i="14" a="1"/>
  <c r="L40" i="14" a="1"/>
  <c r="L42" i="14" a="1"/>
  <c r="L44" i="14" a="1"/>
  <c r="L46" i="14" a="1"/>
  <c r="L48" i="14" a="1"/>
  <c r="L50" i="14" a="1"/>
  <c r="L25" i="14" a="1"/>
  <c r="L29" i="14" a="1"/>
  <c r="L29" i="14" s="1"/>
  <c r="L24" i="14" a="1"/>
  <c r="L24" i="14" s="1"/>
  <c r="L28" i="14" a="1"/>
  <c r="L28" i="14" s="1"/>
  <c r="L31" i="14" a="1"/>
  <c r="L33" i="14" a="1"/>
  <c r="L35" i="14" a="1"/>
  <c r="L37" i="14" a="1"/>
  <c r="L39" i="14" a="1"/>
  <c r="L41" i="14" a="1"/>
  <c r="L43" i="14" a="1"/>
  <c r="L45" i="14" a="1"/>
  <c r="L47" i="14" a="1"/>
  <c r="L49" i="14" a="1"/>
  <c r="L51" i="14" a="1"/>
  <c r="L23" i="14" a="1"/>
  <c r="L27" i="14" a="1"/>
  <c r="L27" i="14" s="1"/>
  <c r="L21" i="14" a="1"/>
  <c r="L21" i="14" s="1"/>
  <c r="U5" i="14" l="1"/>
  <c r="P5" i="14"/>
  <c r="R5" i="14" s="1"/>
  <c r="K46" i="14"/>
  <c r="K41" i="14"/>
  <c r="K37" i="14"/>
  <c r="K35" i="14"/>
  <c r="L45" i="14"/>
  <c r="L42" i="14"/>
  <c r="K38" i="14"/>
  <c r="K33" i="14"/>
  <c r="L50" i="14"/>
  <c r="L46" i="14"/>
  <c r="L43" i="14"/>
  <c r="L41" i="14"/>
  <c r="L38" i="14"/>
  <c r="K34" i="14"/>
  <c r="K28" i="14"/>
  <c r="L23" i="14"/>
  <c r="L49" i="14"/>
  <c r="L40" i="14"/>
  <c r="L39" i="14"/>
  <c r="L36" i="14"/>
  <c r="K32" i="14"/>
  <c r="K24" i="14"/>
  <c r="L25" i="14"/>
  <c r="L48" i="14"/>
  <c r="L47" i="14"/>
  <c r="K31" i="14"/>
  <c r="L37" i="14"/>
  <c r="L34" i="14"/>
  <c r="K30" i="14"/>
  <c r="K47" i="14"/>
  <c r="L51" i="14"/>
  <c r="K42" i="14"/>
  <c r="K36" i="14"/>
  <c r="L35" i="14"/>
  <c r="L32" i="14"/>
  <c r="K26" i="14"/>
  <c r="K45" i="14"/>
  <c r="K43" i="14"/>
  <c r="K39" i="14"/>
  <c r="K40" i="14"/>
  <c r="L33" i="14"/>
  <c r="L30" i="14"/>
  <c r="K22" i="14"/>
  <c r="K29" i="14"/>
  <c r="K48" i="14"/>
  <c r="K44" i="14"/>
  <c r="L44" i="14"/>
  <c r="L31" i="14"/>
  <c r="L26" i="14"/>
  <c r="K51" i="14"/>
  <c r="K25" i="14"/>
  <c r="L53" i="14"/>
  <c r="O4" i="14"/>
  <c r="T4" i="14"/>
  <c r="C35" i="22"/>
  <c r="K53" i="14"/>
  <c r="L52" i="14" l="1"/>
  <c r="L54" i="14" s="1"/>
  <c r="K52" i="14"/>
  <c r="K54" i="14" s="1"/>
  <c r="S5" i="14" l="1"/>
  <c r="W5" i="14" l="1"/>
  <c r="X5" i="14" s="1"/>
  <c r="A6" i="14" l="1"/>
  <c r="D6" i="14" l="1"/>
  <c r="A7" i="14"/>
  <c r="P6" i="14" l="1"/>
  <c r="R6" i="14" s="1"/>
  <c r="S6" i="14" s="1"/>
  <c r="U6" i="14"/>
  <c r="W6" i="14" s="1"/>
  <c r="X6" i="14" s="1"/>
  <c r="A8" i="14"/>
  <c r="D7" i="14"/>
  <c r="P7" i="14" l="1"/>
  <c r="U7" i="14"/>
  <c r="W7" i="14"/>
  <c r="X7" i="14" s="1"/>
  <c r="D8" i="14"/>
  <c r="A9" i="14"/>
  <c r="P8" i="14" l="1"/>
  <c r="R8" i="14" s="1"/>
  <c r="S8" i="14" s="1"/>
  <c r="U8" i="14"/>
  <c r="W8" i="14" s="1"/>
  <c r="X8" i="14" s="1"/>
  <c r="D9" i="14"/>
  <c r="A10" i="14"/>
  <c r="P9" i="14" l="1"/>
  <c r="R9" i="14" s="1"/>
  <c r="S9" i="14" s="1"/>
  <c r="U9" i="14"/>
  <c r="W9" i="14" s="1"/>
  <c r="X9" i="14" s="1"/>
  <c r="A11" i="14"/>
  <c r="D10" i="14"/>
  <c r="P10" i="14" l="1"/>
  <c r="R10" i="14" s="1"/>
  <c r="S10" i="14" s="1"/>
  <c r="U10" i="14"/>
  <c r="W10" i="14"/>
  <c r="X10" i="14" s="1"/>
  <c r="D11" i="14"/>
  <c r="A12" i="14"/>
  <c r="P11" i="14" l="1"/>
  <c r="R11" i="14" s="1"/>
  <c r="S11" i="14" s="1"/>
  <c r="U11" i="14"/>
  <c r="W11" i="14" s="1"/>
  <c r="X11" i="14" s="1"/>
  <c r="D12" i="14"/>
  <c r="A13" i="14"/>
  <c r="P12" i="14" l="1"/>
  <c r="R12" i="14" s="1"/>
  <c r="S12" i="14" s="1"/>
  <c r="U12" i="14"/>
  <c r="W12" i="14" s="1"/>
  <c r="X12" i="14" s="1"/>
  <c r="A14" i="14"/>
  <c r="D13" i="14"/>
  <c r="P13" i="14" l="1"/>
  <c r="R13" i="14" s="1"/>
  <c r="S13" i="14" s="1"/>
  <c r="U13" i="14"/>
  <c r="W13" i="14"/>
  <c r="X13" i="14" s="1"/>
  <c r="A15" i="14"/>
  <c r="D14" i="14"/>
  <c r="P14" i="14" l="1"/>
  <c r="R14" i="14" s="1"/>
  <c r="S14" i="14" s="1"/>
  <c r="U14" i="14"/>
  <c r="W14" i="14"/>
  <c r="X14" i="14" s="1"/>
  <c r="A16" i="14"/>
  <c r="D15" i="14"/>
  <c r="P15" i="14" l="1"/>
  <c r="R15" i="14" s="1"/>
  <c r="S15" i="14" s="1"/>
  <c r="U15" i="14"/>
  <c r="W15" i="14"/>
  <c r="X15" i="14" s="1"/>
  <c r="D16" i="14"/>
  <c r="A17" i="14"/>
  <c r="P16" i="14" l="1"/>
  <c r="R16" i="14" s="1"/>
  <c r="S16" i="14" s="1"/>
  <c r="U16" i="14"/>
  <c r="W16" i="14" s="1"/>
  <c r="X16" i="14" s="1"/>
  <c r="A18" i="14"/>
  <c r="D17" i="14"/>
  <c r="P17" i="14" l="1"/>
  <c r="R17" i="14" s="1"/>
  <c r="S17" i="14" s="1"/>
  <c r="U17" i="14"/>
  <c r="W17" i="14" s="1"/>
  <c r="X17" i="14" s="1"/>
  <c r="D18" i="14"/>
  <c r="A19" i="14"/>
  <c r="P18" i="14" l="1"/>
  <c r="R18" i="14" s="1"/>
  <c r="S18" i="14" s="1"/>
  <c r="U18" i="14"/>
  <c r="W18" i="14" s="1"/>
  <c r="X18" i="14" s="1"/>
  <c r="A20" i="14"/>
  <c r="D19" i="14"/>
  <c r="P19" i="14" l="1"/>
  <c r="R19" i="14" s="1"/>
  <c r="S19" i="14" s="1"/>
  <c r="U19" i="14"/>
  <c r="W19" i="14"/>
  <c r="X19" i="14" s="1"/>
  <c r="D20" i="14"/>
  <c r="A21" i="14"/>
  <c r="P20" i="14" l="1"/>
  <c r="R20" i="14" s="1"/>
  <c r="S20" i="14" s="1"/>
  <c r="U20" i="14"/>
  <c r="W20" i="14"/>
  <c r="X20" i="14" s="1"/>
  <c r="D21" i="14"/>
  <c r="A22" i="14"/>
  <c r="P21" i="14" l="1"/>
  <c r="U21" i="14"/>
  <c r="W21" i="14" s="1"/>
  <c r="X21" i="14" s="1"/>
  <c r="R21" i="14"/>
  <c r="S21" i="14" s="1"/>
  <c r="A23" i="14"/>
  <c r="D22" i="14"/>
  <c r="P22" i="14" l="1"/>
  <c r="R22" i="14" s="1"/>
  <c r="S22" i="14" s="1"/>
  <c r="U22" i="14"/>
  <c r="W22" i="14" s="1"/>
  <c r="X22" i="14" s="1"/>
  <c r="D23" i="14"/>
  <c r="A24" i="14"/>
  <c r="P23" i="14" l="1"/>
  <c r="R23" i="14" s="1"/>
  <c r="S23" i="14" s="1"/>
  <c r="U23" i="14"/>
  <c r="W23" i="14" s="1"/>
  <c r="X23" i="14" s="1"/>
  <c r="A25" i="14"/>
  <c r="D24" i="14"/>
  <c r="P24" i="14" l="1"/>
  <c r="U24" i="14"/>
  <c r="W24" i="14" s="1"/>
  <c r="X24" i="14" s="1"/>
  <c r="R24" i="14"/>
  <c r="S24" i="14" s="1"/>
  <c r="D25" i="14"/>
  <c r="A26" i="14"/>
  <c r="P25" i="14" l="1"/>
  <c r="U25" i="14"/>
  <c r="W25" i="14" s="1"/>
  <c r="X25" i="14" s="1"/>
  <c r="R25" i="14"/>
  <c r="S25" i="14" s="1"/>
  <c r="D26" i="14"/>
  <c r="A27" i="14"/>
  <c r="P26" i="14" l="1"/>
  <c r="U26" i="14"/>
  <c r="W26" i="14" s="1"/>
  <c r="X26" i="14" s="1"/>
  <c r="R26" i="14"/>
  <c r="S26" i="14" s="1"/>
  <c r="D27" i="14"/>
  <c r="A28" i="14"/>
  <c r="P27" i="14" l="1"/>
  <c r="R27" i="14" s="1"/>
  <c r="S27" i="14" s="1"/>
  <c r="U27" i="14"/>
  <c r="W27" i="14"/>
  <c r="X27" i="14" s="1"/>
  <c r="D28" i="14"/>
  <c r="A29" i="14"/>
  <c r="P28" i="14" l="1"/>
  <c r="U28" i="14"/>
  <c r="D29" i="14"/>
  <c r="A30" i="14"/>
  <c r="R28" i="14"/>
  <c r="S28" i="14" s="1"/>
  <c r="W28" i="14"/>
  <c r="X28" i="14" s="1"/>
  <c r="P29" i="14" l="1"/>
  <c r="U29" i="14"/>
  <c r="W29" i="14" s="1"/>
  <c r="X29" i="14" s="1"/>
  <c r="A31" i="14"/>
  <c r="D30" i="14"/>
  <c r="R29" i="14"/>
  <c r="S29" i="14" s="1"/>
  <c r="P30" i="14" l="1"/>
  <c r="U30" i="14"/>
  <c r="W30" i="14" s="1"/>
  <c r="X30" i="14" s="1"/>
  <c r="R30" i="14"/>
  <c r="S30" i="14" s="1"/>
  <c r="D31" i="14"/>
  <c r="A32" i="14"/>
  <c r="P31" i="14" l="1"/>
  <c r="R31" i="14" s="1"/>
  <c r="S31" i="14" s="1"/>
  <c r="U31" i="14"/>
  <c r="W31" i="14"/>
  <c r="X31" i="14" s="1"/>
  <c r="D32" i="14"/>
  <c r="A33" i="14"/>
  <c r="P32" i="14" l="1"/>
  <c r="R32" i="14" s="1"/>
  <c r="S32" i="14" s="1"/>
  <c r="U32" i="14"/>
  <c r="W32" i="14" s="1"/>
  <c r="X32" i="14" s="1"/>
  <c r="D33" i="14"/>
  <c r="A34" i="14"/>
  <c r="P33" i="14" l="1"/>
  <c r="R33" i="14" s="1"/>
  <c r="S33" i="14" s="1"/>
  <c r="U33" i="14"/>
  <c r="W33" i="14" s="1"/>
  <c r="X33" i="14" s="1"/>
  <c r="A35" i="14"/>
  <c r="D34" i="14"/>
  <c r="P34" i="14" l="1"/>
  <c r="U34" i="14"/>
  <c r="W34" i="14"/>
  <c r="X34" i="14" s="1"/>
  <c r="R34" i="14"/>
  <c r="S34" i="14" s="1"/>
  <c r="A36" i="14"/>
  <c r="D35" i="14"/>
  <c r="P35" i="14" l="1"/>
  <c r="R35" i="14" s="1"/>
  <c r="S35" i="14" s="1"/>
  <c r="U35" i="14"/>
  <c r="W35" i="14" s="1"/>
  <c r="X35" i="14" s="1"/>
  <c r="D36" i="14"/>
  <c r="A37" i="14"/>
  <c r="P36" i="14" l="1"/>
  <c r="R36" i="14" s="1"/>
  <c r="S36" i="14" s="1"/>
  <c r="U36" i="14"/>
  <c r="W36" i="14" s="1"/>
  <c r="X36" i="14" s="1"/>
  <c r="D37" i="14"/>
  <c r="A38" i="14"/>
  <c r="P37" i="14" l="1"/>
  <c r="R37" i="14" s="1"/>
  <c r="S37" i="14" s="1"/>
  <c r="U37" i="14"/>
  <c r="W37" i="14" s="1"/>
  <c r="X37" i="14" s="1"/>
  <c r="A39" i="14"/>
  <c r="D38" i="14"/>
  <c r="P38" i="14" l="1"/>
  <c r="R38" i="14" s="1"/>
  <c r="S38" i="14" s="1"/>
  <c r="U38" i="14"/>
  <c r="W38" i="14" s="1"/>
  <c r="X38" i="14" s="1"/>
  <c r="A40" i="14"/>
  <c r="D39" i="14"/>
  <c r="R39" i="14" l="1"/>
  <c r="S39" i="14" s="1"/>
  <c r="U39" i="14"/>
  <c r="W39" i="14" s="1"/>
  <c r="X39" i="14" s="1"/>
  <c r="D40" i="14"/>
  <c r="A41" i="14"/>
  <c r="P40" i="14" l="1"/>
  <c r="R40" i="14" s="1"/>
  <c r="S40" i="14" s="1"/>
  <c r="U40" i="14"/>
  <c r="W40" i="14" s="1"/>
  <c r="X40" i="14" s="1"/>
  <c r="D41" i="14"/>
  <c r="A42" i="14"/>
  <c r="P41" i="14" l="1"/>
  <c r="R41" i="14" s="1"/>
  <c r="S41" i="14" s="1"/>
  <c r="U41" i="14"/>
  <c r="W41" i="14" s="1"/>
  <c r="X41" i="14" s="1"/>
  <c r="A43" i="14"/>
  <c r="D42" i="14"/>
  <c r="P42" i="14" l="1"/>
  <c r="R42" i="14" s="1"/>
  <c r="S42" i="14" s="1"/>
  <c r="U42" i="14"/>
  <c r="W42" i="14"/>
  <c r="X42" i="14" s="1"/>
  <c r="A44" i="14"/>
  <c r="D43" i="14"/>
  <c r="P43" i="14" l="1"/>
  <c r="R43" i="14" s="1"/>
  <c r="S43" i="14" s="1"/>
  <c r="U43" i="14"/>
  <c r="W43" i="14" s="1"/>
  <c r="X43" i="14" s="1"/>
  <c r="A45" i="14"/>
  <c r="D44" i="14"/>
  <c r="P44" i="14" l="1"/>
  <c r="R44" i="14" s="1"/>
  <c r="S44" i="14" s="1"/>
  <c r="U44" i="14"/>
  <c r="W44" i="14" s="1"/>
  <c r="X44" i="14" s="1"/>
  <c r="D45" i="14"/>
  <c r="A46" i="14"/>
  <c r="P45" i="14" l="1"/>
  <c r="R45" i="14" s="1"/>
  <c r="S45" i="14" s="1"/>
  <c r="U45" i="14"/>
  <c r="W45" i="14" s="1"/>
  <c r="X45" i="14" s="1"/>
  <c r="A47" i="14"/>
  <c r="D46" i="14"/>
  <c r="P46" i="14" l="1"/>
  <c r="R46" i="14" s="1"/>
  <c r="S46" i="14" s="1"/>
  <c r="U46" i="14"/>
  <c r="W46" i="14" s="1"/>
  <c r="X46" i="14" s="1"/>
  <c r="A48" i="14"/>
  <c r="D47" i="14"/>
  <c r="P47" i="14" l="1"/>
  <c r="R47" i="14" s="1"/>
  <c r="S47" i="14" s="1"/>
  <c r="U47" i="14"/>
  <c r="W47" i="14"/>
  <c r="X47" i="14" s="1"/>
  <c r="A49" i="14"/>
  <c r="D48" i="14"/>
  <c r="P48" i="14" l="1"/>
  <c r="R48" i="14" s="1"/>
  <c r="S48" i="14" s="1"/>
  <c r="U48" i="14"/>
  <c r="W48" i="14"/>
  <c r="X48" i="14" s="1"/>
  <c r="A50" i="14"/>
  <c r="D49" i="14"/>
  <c r="P49" i="14" l="1"/>
  <c r="U49" i="14"/>
  <c r="W49" i="14" s="1"/>
  <c r="X49" i="14" s="1"/>
  <c r="R49" i="14"/>
  <c r="S49" i="14" s="1"/>
  <c r="A51" i="14"/>
  <c r="D50" i="14"/>
  <c r="P50" i="14" l="1"/>
  <c r="R50" i="14" s="1"/>
  <c r="S50" i="14" s="1"/>
  <c r="U50" i="14"/>
  <c r="W50" i="14"/>
  <c r="X50" i="14" s="1"/>
  <c r="D51" i="14"/>
  <c r="A52" i="14"/>
  <c r="P51" i="14" l="1"/>
  <c r="R51" i="14" s="1"/>
  <c r="S51" i="14" s="1"/>
  <c r="U51" i="14"/>
  <c r="W51" i="14" s="1"/>
  <c r="X51" i="14" s="1"/>
  <c r="D52" i="14"/>
  <c r="A53" i="14"/>
  <c r="P52" i="14" l="1"/>
  <c r="R52" i="14" s="1"/>
  <c r="S52" i="14" s="1"/>
  <c r="U52" i="14"/>
  <c r="W52" i="14" s="1"/>
  <c r="X52" i="14" s="1"/>
  <c r="A54" i="14"/>
  <c r="D53" i="14"/>
  <c r="P53" i="14" l="1"/>
  <c r="R53" i="14" s="1"/>
  <c r="S53" i="14" s="1"/>
  <c r="U53" i="14"/>
  <c r="W53" i="14"/>
  <c r="X53" i="14" s="1"/>
  <c r="D54" i="14"/>
  <c r="A55" i="14"/>
  <c r="P54" i="14" l="1"/>
  <c r="R54" i="14" s="1"/>
  <c r="S54" i="14" s="1"/>
  <c r="U54" i="14"/>
  <c r="W54" i="14" s="1"/>
  <c r="X54" i="14" s="1"/>
  <c r="A56" i="14"/>
  <c r="D55" i="14"/>
  <c r="P55" i="14" l="1"/>
  <c r="R55" i="14" s="1"/>
  <c r="S55" i="14" s="1"/>
  <c r="U55" i="14"/>
  <c r="W55" i="14"/>
  <c r="X55" i="14" s="1"/>
  <c r="A57" i="14"/>
  <c r="D56" i="14"/>
  <c r="P56" i="14" l="1"/>
  <c r="R56" i="14" s="1"/>
  <c r="S56" i="14" s="1"/>
  <c r="U56" i="14"/>
  <c r="W56" i="14"/>
  <c r="X56" i="14" s="1"/>
  <c r="A58" i="14"/>
  <c r="D57" i="14"/>
  <c r="P57" i="14" l="1"/>
  <c r="R57" i="14" s="1"/>
  <c r="S57" i="14" s="1"/>
  <c r="U57" i="14"/>
  <c r="W57" i="14" s="1"/>
  <c r="X57" i="14" s="1"/>
  <c r="D58" i="14"/>
  <c r="A59" i="14"/>
  <c r="P58" i="14" l="1"/>
  <c r="R58" i="14" s="1"/>
  <c r="S58" i="14" s="1"/>
  <c r="U58" i="14"/>
  <c r="W58" i="14" s="1"/>
  <c r="X58" i="14" s="1"/>
  <c r="D59" i="14"/>
  <c r="A60" i="14"/>
  <c r="P59" i="14" l="1"/>
  <c r="R59" i="14" s="1"/>
  <c r="S59" i="14" s="1"/>
  <c r="U59" i="14"/>
  <c r="W59" i="14" s="1"/>
  <c r="X59" i="14" s="1"/>
  <c r="A61" i="14"/>
  <c r="D60" i="14"/>
  <c r="P60" i="14" l="1"/>
  <c r="U60" i="14"/>
  <c r="W60" i="14" s="1"/>
  <c r="X60" i="14" s="1"/>
  <c r="R60" i="14"/>
  <c r="S60" i="14" s="1"/>
  <c r="A62" i="14"/>
  <c r="D61" i="14"/>
  <c r="P61" i="14" l="1"/>
  <c r="R61" i="14" s="1"/>
  <c r="S61" i="14" s="1"/>
  <c r="U61" i="14"/>
  <c r="W61" i="14" s="1"/>
  <c r="X61" i="14" s="1"/>
  <c r="D62" i="14"/>
  <c r="A63" i="14"/>
  <c r="P62" i="14" l="1"/>
  <c r="R62" i="14" s="1"/>
  <c r="S62" i="14" s="1"/>
  <c r="U62" i="14"/>
  <c r="D63" i="14"/>
  <c r="A64" i="14"/>
  <c r="W62" i="14"/>
  <c r="X62" i="14" s="1"/>
  <c r="P63" i="14" l="1"/>
  <c r="R63" i="14" s="1"/>
  <c r="S63" i="14" s="1"/>
  <c r="U63" i="14"/>
  <c r="W63" i="14" s="1"/>
  <c r="X63" i="14" s="1"/>
  <c r="A65" i="14"/>
  <c r="D64" i="14"/>
  <c r="P64" i="14" l="1"/>
  <c r="R64" i="14" s="1"/>
  <c r="S64" i="14" s="1"/>
  <c r="U64" i="14"/>
  <c r="W64" i="14"/>
  <c r="X64" i="14" s="1"/>
  <c r="D65" i="14"/>
  <c r="A66" i="14"/>
  <c r="P65" i="14" l="1"/>
  <c r="R65" i="14" s="1"/>
  <c r="S65" i="14" s="1"/>
  <c r="U65" i="14"/>
  <c r="W65" i="14" s="1"/>
  <c r="X65" i="14" s="1"/>
  <c r="D66" i="14"/>
  <c r="A67" i="14"/>
  <c r="P66" i="14" l="1"/>
  <c r="R66" i="14" s="1"/>
  <c r="S66" i="14" s="1"/>
  <c r="U66" i="14"/>
  <c r="W66" i="14" s="1"/>
  <c r="X66" i="14" s="1"/>
  <c r="A68" i="14"/>
  <c r="D67" i="14"/>
  <c r="P67" i="14" l="1"/>
  <c r="R67" i="14" s="1"/>
  <c r="S67" i="14" s="1"/>
  <c r="U67" i="14"/>
  <c r="W67" i="14" s="1"/>
  <c r="X67" i="14" s="1"/>
  <c r="A69" i="14"/>
  <c r="D68" i="14"/>
  <c r="P68" i="14" l="1"/>
  <c r="R68" i="14" s="1"/>
  <c r="S68" i="14" s="1"/>
  <c r="U68" i="14"/>
  <c r="W68" i="14" s="1"/>
  <c r="X68" i="14" s="1"/>
  <c r="D69" i="14"/>
  <c r="A70" i="14"/>
  <c r="P69" i="14" l="1"/>
  <c r="R69" i="14" s="1"/>
  <c r="S69" i="14" s="1"/>
  <c r="U69" i="14"/>
  <c r="W69" i="14" s="1"/>
  <c r="X69" i="14" s="1"/>
  <c r="D70" i="14"/>
  <c r="A71" i="14"/>
  <c r="P70" i="14" l="1"/>
  <c r="R70" i="14" s="1"/>
  <c r="S70" i="14" s="1"/>
  <c r="U70" i="14"/>
  <c r="W70" i="14" s="1"/>
  <c r="X70" i="14" s="1"/>
  <c r="D71" i="14"/>
  <c r="A72" i="14"/>
  <c r="P71" i="14" l="1"/>
  <c r="R71" i="14" s="1"/>
  <c r="S71" i="14" s="1"/>
  <c r="U71" i="14"/>
  <c r="W71" i="14" s="1"/>
  <c r="X71" i="14" s="1"/>
  <c r="D72" i="14"/>
  <c r="A73" i="14"/>
  <c r="P72" i="14" l="1"/>
  <c r="R72" i="14" s="1"/>
  <c r="S72" i="14" s="1"/>
  <c r="U72" i="14"/>
  <c r="W72" i="14" s="1"/>
  <c r="X72" i="14" s="1"/>
  <c r="D73" i="14"/>
  <c r="A74" i="14"/>
  <c r="P73" i="14" l="1"/>
  <c r="R73" i="14" s="1"/>
  <c r="S73" i="14" s="1"/>
  <c r="U73" i="14"/>
  <c r="D74" i="14"/>
  <c r="A75" i="14"/>
  <c r="W73" i="14"/>
  <c r="X73" i="14" s="1"/>
  <c r="P74" i="14" l="1"/>
  <c r="R74" i="14" s="1"/>
  <c r="S74" i="14" s="1"/>
  <c r="U74" i="14"/>
  <c r="D75" i="14"/>
  <c r="A76" i="14"/>
  <c r="W74" i="14"/>
  <c r="X74" i="14" s="1"/>
  <c r="P75" i="14" l="1"/>
  <c r="R75" i="14" s="1"/>
  <c r="S75" i="14" s="1"/>
  <c r="U75" i="14"/>
  <c r="W75" i="14" s="1"/>
  <c r="X75" i="14" s="1"/>
  <c r="D76" i="14"/>
  <c r="A77" i="14"/>
  <c r="P76" i="14" l="1"/>
  <c r="R76" i="14" s="1"/>
  <c r="S76" i="14" s="1"/>
  <c r="U76" i="14"/>
  <c r="W76" i="14" s="1"/>
  <c r="X76" i="14" s="1"/>
  <c r="D77" i="14"/>
  <c r="A78" i="14"/>
  <c r="P77" i="14" l="1"/>
  <c r="R77" i="14" s="1"/>
  <c r="S77" i="14" s="1"/>
  <c r="U77" i="14"/>
  <c r="W77" i="14" s="1"/>
  <c r="X77" i="14" s="1"/>
  <c r="D78" i="14"/>
  <c r="A79" i="14"/>
  <c r="P78" i="14" l="1"/>
  <c r="R78" i="14" s="1"/>
  <c r="S78" i="14" s="1"/>
  <c r="U78" i="14"/>
  <c r="W78" i="14" s="1"/>
  <c r="X78" i="14" s="1"/>
  <c r="D79" i="14"/>
  <c r="A80" i="14"/>
  <c r="P79" i="14" l="1"/>
  <c r="R79" i="14" s="1"/>
  <c r="S79" i="14" s="1"/>
  <c r="U79" i="14"/>
  <c r="W79" i="14" s="1"/>
  <c r="X79" i="14" s="1"/>
  <c r="D80" i="14"/>
  <c r="A81" i="14"/>
  <c r="P80" i="14" l="1"/>
  <c r="R80" i="14" s="1"/>
  <c r="S80" i="14" s="1"/>
  <c r="U80" i="14"/>
  <c r="W80" i="14" s="1"/>
  <c r="X80" i="14" s="1"/>
  <c r="A82" i="14"/>
  <c r="D81" i="14"/>
  <c r="P81" i="14" l="1"/>
  <c r="R81" i="14" s="1"/>
  <c r="S81" i="14" s="1"/>
  <c r="U81" i="14"/>
  <c r="W81" i="14" s="1"/>
  <c r="X81" i="14" s="1"/>
  <c r="D82" i="14"/>
  <c r="A83" i="14"/>
  <c r="P82" i="14" l="1"/>
  <c r="R82" i="14" s="1"/>
  <c r="S82" i="14" s="1"/>
  <c r="U82" i="14"/>
  <c r="W82" i="14" s="1"/>
  <c r="X82" i="14" s="1"/>
  <c r="D83" i="14"/>
  <c r="A84" i="14"/>
  <c r="P83" i="14" l="1"/>
  <c r="R83" i="14" s="1"/>
  <c r="S83" i="14" s="1"/>
  <c r="U83" i="14"/>
  <c r="W83" i="14" s="1"/>
  <c r="X83" i="14" s="1"/>
  <c r="D84" i="14"/>
  <c r="A85" i="14"/>
  <c r="P84" i="14" l="1"/>
  <c r="U84" i="14"/>
  <c r="D85" i="14"/>
  <c r="A86" i="14"/>
  <c r="W84" i="14"/>
  <c r="X84" i="14" s="1"/>
  <c r="R84" i="14"/>
  <c r="S84" i="14" s="1"/>
  <c r="P85" i="14" l="1"/>
  <c r="R85" i="14" s="1"/>
  <c r="S85" i="14" s="1"/>
  <c r="U85" i="14"/>
  <c r="W85" i="14" s="1"/>
  <c r="X85" i="14" s="1"/>
  <c r="D86" i="14"/>
  <c r="A87" i="14"/>
  <c r="P86" i="14" l="1"/>
  <c r="U86" i="14"/>
  <c r="D87" i="14"/>
  <c r="A88" i="14"/>
  <c r="W86" i="14"/>
  <c r="X86" i="14" s="1"/>
  <c r="R86" i="14"/>
  <c r="S86" i="14" s="1"/>
  <c r="P87" i="14" l="1"/>
  <c r="R87" i="14" s="1"/>
  <c r="S87" i="14" s="1"/>
  <c r="U87" i="14"/>
  <c r="W87" i="14" s="1"/>
  <c r="X87" i="14" s="1"/>
  <c r="D88" i="14"/>
  <c r="A89" i="14"/>
  <c r="P88" i="14" l="1"/>
  <c r="U88" i="14"/>
  <c r="D89" i="14"/>
  <c r="A90" i="14"/>
  <c r="R88" i="14"/>
  <c r="S88" i="14" s="1"/>
  <c r="W88" i="14"/>
  <c r="X88" i="14" s="1"/>
  <c r="P89" i="14" l="1"/>
  <c r="R89" i="14" s="1"/>
  <c r="S89" i="14" s="1"/>
  <c r="U89" i="14"/>
  <c r="W89" i="14" s="1"/>
  <c r="X89" i="14" s="1"/>
  <c r="D90" i="14"/>
  <c r="A91" i="14"/>
  <c r="P90" i="14" l="1"/>
  <c r="R90" i="14" s="1"/>
  <c r="S90" i="14" s="1"/>
  <c r="U90" i="14"/>
  <c r="W90" i="14" s="1"/>
  <c r="X90" i="14" s="1"/>
  <c r="D91" i="14"/>
  <c r="A92" i="14"/>
  <c r="P91" i="14" l="1"/>
  <c r="U91" i="14"/>
  <c r="A93" i="14"/>
  <c r="D92" i="14"/>
  <c r="W91" i="14"/>
  <c r="X91" i="14" s="1"/>
  <c r="R91" i="14"/>
  <c r="S91" i="14" s="1"/>
  <c r="P92" i="14" l="1"/>
  <c r="R92" i="14" s="1"/>
  <c r="S92" i="14" s="1"/>
  <c r="U92" i="14"/>
  <c r="W92" i="14"/>
  <c r="X92" i="14" s="1"/>
  <c r="A94" i="14"/>
  <c r="D93" i="14"/>
  <c r="P93" i="14" l="1"/>
  <c r="R93" i="14" s="1"/>
  <c r="S93" i="14" s="1"/>
  <c r="U93" i="14"/>
  <c r="W93" i="14" s="1"/>
  <c r="X93" i="14" s="1"/>
  <c r="D94" i="14"/>
  <c r="A95" i="14"/>
  <c r="P94" i="14" l="1"/>
  <c r="U94" i="14"/>
  <c r="W94" i="14" s="1"/>
  <c r="X94" i="14" s="1"/>
  <c r="R94" i="14"/>
  <c r="S94" i="14" s="1"/>
  <c r="A96" i="14"/>
  <c r="D95" i="14"/>
  <c r="P95" i="14" l="1"/>
  <c r="R95" i="14" s="1"/>
  <c r="S95" i="14" s="1"/>
  <c r="U95" i="14"/>
  <c r="W95" i="14"/>
  <c r="X95" i="14" s="1"/>
  <c r="A97" i="14"/>
  <c r="D96" i="14"/>
  <c r="P96" i="14" l="1"/>
  <c r="R96" i="14" s="1"/>
  <c r="S96" i="14" s="1"/>
  <c r="U96" i="14"/>
  <c r="W96" i="14"/>
  <c r="X96" i="14" s="1"/>
  <c r="D97" i="14"/>
  <c r="A98" i="14"/>
  <c r="P97" i="14" l="1"/>
  <c r="R97" i="14" s="1"/>
  <c r="S97" i="14" s="1"/>
  <c r="U97" i="14"/>
  <c r="W97" i="14" s="1"/>
  <c r="X97" i="14" s="1"/>
  <c r="A99" i="14"/>
  <c r="D98" i="14"/>
  <c r="P98" i="14" l="1"/>
  <c r="U98" i="14"/>
  <c r="W98" i="14" s="1"/>
  <c r="X98" i="14" s="1"/>
  <c r="R98" i="14"/>
  <c r="S98" i="14" s="1"/>
  <c r="A100" i="14"/>
  <c r="D99" i="14"/>
  <c r="P99" i="14" l="1"/>
  <c r="U99" i="14"/>
  <c r="A101" i="14"/>
  <c r="D100" i="14"/>
  <c r="W99" i="14"/>
  <c r="X99" i="14" s="1"/>
  <c r="R99" i="14"/>
  <c r="S99" i="14" s="1"/>
  <c r="P100" i="14" l="1"/>
  <c r="R100" i="14" s="1"/>
  <c r="S100" i="14" s="1"/>
  <c r="U100" i="14"/>
  <c r="W100" i="14" s="1"/>
  <c r="X100" i="14" s="1"/>
  <c r="D101" i="14"/>
  <c r="A102" i="14"/>
  <c r="P101" i="14" l="1"/>
  <c r="R101" i="14" s="1"/>
  <c r="S101" i="14" s="1"/>
  <c r="U101" i="14"/>
  <c r="D102" i="14"/>
  <c r="A103" i="14"/>
  <c r="W101" i="14"/>
  <c r="X101" i="14" s="1"/>
  <c r="P102" i="14" l="1"/>
  <c r="R102" i="14" s="1"/>
  <c r="S102" i="14" s="1"/>
  <c r="U102" i="14"/>
  <c r="W102" i="14" s="1"/>
  <c r="X102" i="14" s="1"/>
  <c r="D103" i="14"/>
  <c r="A104" i="14"/>
  <c r="P103" i="14" l="1"/>
  <c r="U103" i="14"/>
  <c r="A105" i="14"/>
  <c r="D104" i="14"/>
  <c r="R103" i="14"/>
  <c r="S103" i="14" s="1"/>
  <c r="W103" i="14"/>
  <c r="X103" i="14" s="1"/>
  <c r="P104" i="14" l="1"/>
  <c r="R104" i="14" s="1"/>
  <c r="S104" i="14" s="1"/>
  <c r="U104" i="14"/>
  <c r="W104" i="14"/>
  <c r="X104" i="14" s="1"/>
  <c r="D105" i="14"/>
  <c r="A106" i="14"/>
  <c r="P105" i="14" l="1"/>
  <c r="R105" i="14" s="1"/>
  <c r="S105" i="14" s="1"/>
  <c r="U105" i="14"/>
  <c r="W105" i="14" s="1"/>
  <c r="X105" i="14" s="1"/>
  <c r="A107" i="14"/>
  <c r="D106" i="14"/>
  <c r="P106" i="14" l="1"/>
  <c r="R106" i="14" s="1"/>
  <c r="S106" i="14" s="1"/>
  <c r="U106" i="14"/>
  <c r="W106" i="14" s="1"/>
  <c r="X106" i="14" s="1"/>
  <c r="D107" i="14"/>
  <c r="A108" i="14"/>
  <c r="P107" i="14" l="1"/>
  <c r="R107" i="14" s="1"/>
  <c r="S107" i="14" s="1"/>
  <c r="U107" i="14"/>
  <c r="W107" i="14" s="1"/>
  <c r="X107" i="14" s="1"/>
  <c r="D108" i="14"/>
  <c r="A109" i="14"/>
  <c r="P108" i="14" l="1"/>
  <c r="U108" i="14"/>
  <c r="D109" i="14"/>
  <c r="A110" i="14"/>
  <c r="W108" i="14"/>
  <c r="X108" i="14" s="1"/>
  <c r="R108" i="14"/>
  <c r="S108" i="14" s="1"/>
  <c r="P109" i="14" l="1"/>
  <c r="R109" i="14" s="1"/>
  <c r="S109" i="14" s="1"/>
  <c r="U109" i="14"/>
  <c r="W109" i="14" s="1"/>
  <c r="X109" i="14" s="1"/>
  <c r="A111" i="14"/>
  <c r="D110" i="14"/>
  <c r="P110" i="14" l="1"/>
  <c r="R110" i="14" s="1"/>
  <c r="S110" i="14" s="1"/>
  <c r="U110" i="14"/>
  <c r="W110" i="14" s="1"/>
  <c r="X110" i="14" s="1"/>
  <c r="A112" i="14"/>
  <c r="D111" i="14"/>
  <c r="P111" i="14" l="1"/>
  <c r="R111" i="14" s="1"/>
  <c r="S111" i="14" s="1"/>
  <c r="U111" i="14"/>
  <c r="W111" i="14" s="1"/>
  <c r="X111" i="14" s="1"/>
  <c r="D112" i="14"/>
  <c r="A113" i="14"/>
  <c r="P112" i="14" l="1"/>
  <c r="R112" i="14" s="1"/>
  <c r="S112" i="14" s="1"/>
  <c r="U112" i="14"/>
  <c r="W112" i="14" s="1"/>
  <c r="X112" i="14" s="1"/>
  <c r="A114" i="14"/>
  <c r="D113" i="14"/>
  <c r="P113" i="14" l="1"/>
  <c r="R113" i="14" s="1"/>
  <c r="S113" i="14" s="1"/>
  <c r="U113" i="14"/>
  <c r="W113" i="14" s="1"/>
  <c r="X113" i="14" s="1"/>
  <c r="A115" i="14"/>
  <c r="D114" i="14"/>
  <c r="P114" i="14" l="1"/>
  <c r="R114" i="14" s="1"/>
  <c r="S114" i="14" s="1"/>
  <c r="U114" i="14"/>
  <c r="W114" i="14" s="1"/>
  <c r="X114" i="14" s="1"/>
  <c r="D115" i="14"/>
  <c r="A116" i="14"/>
  <c r="P115" i="14" l="1"/>
  <c r="R115" i="14" s="1"/>
  <c r="S115" i="14" s="1"/>
  <c r="U115" i="14"/>
  <c r="W115" i="14" s="1"/>
  <c r="X115" i="14" s="1"/>
  <c r="D116" i="14"/>
  <c r="A117" i="14"/>
  <c r="P116" i="14" l="1"/>
  <c r="R116" i="14" s="1"/>
  <c r="S116" i="14" s="1"/>
  <c r="U116" i="14"/>
  <c r="W116" i="14" s="1"/>
  <c r="X116" i="14" s="1"/>
  <c r="A118" i="14"/>
  <c r="D117" i="14"/>
  <c r="P117" i="14" l="1"/>
  <c r="R117" i="14" s="1"/>
  <c r="S117" i="14" s="1"/>
  <c r="U117" i="14"/>
  <c r="W117" i="14" s="1"/>
  <c r="X117" i="14" s="1"/>
  <c r="D118" i="14"/>
  <c r="A119" i="14"/>
  <c r="P118" i="14" l="1"/>
  <c r="U118" i="14"/>
  <c r="A120" i="14"/>
  <c r="D119" i="14"/>
  <c r="W118" i="14"/>
  <c r="X118" i="14" s="1"/>
  <c r="R118" i="14"/>
  <c r="S118" i="14" s="1"/>
  <c r="P119" i="14" l="1"/>
  <c r="R119" i="14" s="1"/>
  <c r="S119" i="14" s="1"/>
  <c r="U119" i="14"/>
  <c r="W119" i="14" s="1"/>
  <c r="X119" i="14" s="1"/>
  <c r="D120" i="14"/>
  <c r="A121" i="14"/>
  <c r="P120" i="14" l="1"/>
  <c r="R120" i="14" s="1"/>
  <c r="S120" i="14" s="1"/>
  <c r="U120" i="14"/>
  <c r="W120" i="14" s="1"/>
  <c r="X120" i="14" s="1"/>
  <c r="A122" i="14"/>
  <c r="D121" i="14"/>
  <c r="P121" i="14" l="1"/>
  <c r="R121" i="14" s="1"/>
  <c r="S121" i="14" s="1"/>
  <c r="U121" i="14"/>
  <c r="W121" i="14"/>
  <c r="X121" i="14" s="1"/>
  <c r="A123" i="14"/>
  <c r="D122" i="14"/>
  <c r="P122" i="14" l="1"/>
  <c r="R122" i="14" s="1"/>
  <c r="S122" i="14" s="1"/>
  <c r="U122" i="14"/>
  <c r="W122" i="14" s="1"/>
  <c r="X122" i="14" s="1"/>
  <c r="A124" i="14"/>
  <c r="D123" i="14"/>
  <c r="P123" i="14" l="1"/>
  <c r="R123" i="14" s="1"/>
  <c r="S123" i="14" s="1"/>
  <c r="U123" i="14"/>
  <c r="W123" i="14" s="1"/>
  <c r="X123" i="14" s="1"/>
  <c r="A125" i="14"/>
  <c r="D124" i="14"/>
  <c r="P124" i="14" l="1"/>
  <c r="R124" i="14" s="1"/>
  <c r="S124" i="14" s="1"/>
  <c r="U124" i="14"/>
  <c r="D125" i="14"/>
  <c r="A126" i="14"/>
  <c r="W124" i="14"/>
  <c r="X124" i="14" s="1"/>
  <c r="P125" i="14" l="1"/>
  <c r="R125" i="14" s="1"/>
  <c r="S125" i="14" s="1"/>
  <c r="U125" i="14"/>
  <c r="W125" i="14" s="1"/>
  <c r="X125" i="14" s="1"/>
  <c r="A127" i="14"/>
  <c r="D126" i="14"/>
  <c r="P126" i="14" l="1"/>
  <c r="R126" i="14" s="1"/>
  <c r="S126" i="14" s="1"/>
  <c r="U126" i="14"/>
  <c r="W126" i="14" s="1"/>
  <c r="X126" i="14" s="1"/>
  <c r="D127" i="14"/>
  <c r="A128" i="14"/>
  <c r="P127" i="14" l="1"/>
  <c r="R127" i="14" s="1"/>
  <c r="S127" i="14" s="1"/>
  <c r="U127" i="14"/>
  <c r="W127" i="14" s="1"/>
  <c r="X127" i="14" s="1"/>
  <c r="A129" i="14"/>
  <c r="D128" i="14"/>
  <c r="P128" i="14" l="1"/>
  <c r="U128" i="14"/>
  <c r="W128" i="14" s="1"/>
  <c r="X128" i="14" s="1"/>
  <c r="R128" i="14"/>
  <c r="S128" i="14" s="1"/>
  <c r="D129" i="14"/>
  <c r="A130" i="14"/>
  <c r="P129" i="14" l="1"/>
  <c r="R129" i="14" s="1"/>
  <c r="S129" i="14" s="1"/>
  <c r="U129" i="14"/>
  <c r="W129" i="14" s="1"/>
  <c r="X129" i="14" s="1"/>
  <c r="D130" i="14"/>
  <c r="A131" i="14"/>
  <c r="P130" i="14" l="1"/>
  <c r="R130" i="14" s="1"/>
  <c r="S130" i="14" s="1"/>
  <c r="U130" i="14"/>
  <c r="W130" i="14" s="1"/>
  <c r="X130" i="14" s="1"/>
  <c r="A132" i="14"/>
  <c r="D131" i="14"/>
  <c r="P131" i="14" l="1"/>
  <c r="R131" i="14" s="1"/>
  <c r="S131" i="14" s="1"/>
  <c r="U131" i="14"/>
  <c r="W131" i="14" s="1"/>
  <c r="X131" i="14" s="1"/>
  <c r="A133" i="14"/>
  <c r="D132" i="14"/>
  <c r="P132" i="14" l="1"/>
  <c r="R132" i="14" s="1"/>
  <c r="S132" i="14" s="1"/>
  <c r="U132" i="14"/>
  <c r="W132" i="14"/>
  <c r="X132" i="14" s="1"/>
  <c r="A134" i="14"/>
  <c r="D133" i="14"/>
  <c r="P133" i="14" l="1"/>
  <c r="R133" i="14" s="1"/>
  <c r="S133" i="14" s="1"/>
  <c r="U133" i="14"/>
  <c r="W133" i="14" s="1"/>
  <c r="X133" i="14" s="1"/>
  <c r="A135" i="14"/>
  <c r="D134" i="14"/>
  <c r="P134" i="14" l="1"/>
  <c r="U134" i="14"/>
  <c r="W134" i="14" s="1"/>
  <c r="X134" i="14" s="1"/>
  <c r="R134" i="14"/>
  <c r="S134" i="14" s="1"/>
  <c r="A136" i="14"/>
  <c r="D135" i="14"/>
  <c r="P135" i="14" l="1"/>
  <c r="R135" i="14" s="1"/>
  <c r="S135" i="14" s="1"/>
  <c r="U135" i="14"/>
  <c r="W135" i="14" s="1"/>
  <c r="X135" i="14" s="1"/>
  <c r="A137" i="14"/>
  <c r="D136" i="14"/>
  <c r="P136" i="14" l="1"/>
  <c r="R136" i="14" s="1"/>
  <c r="S136" i="14" s="1"/>
  <c r="U136" i="14"/>
  <c r="W136" i="14" s="1"/>
  <c r="X136" i="14" s="1"/>
  <c r="A138" i="14"/>
  <c r="D137" i="14"/>
  <c r="P137" i="14" l="1"/>
  <c r="R137" i="14" s="1"/>
  <c r="S137" i="14" s="1"/>
  <c r="U137" i="14"/>
  <c r="W137" i="14" s="1"/>
  <c r="X137" i="14" s="1"/>
  <c r="A139" i="14"/>
  <c r="D138" i="14"/>
  <c r="P138" i="14" l="1"/>
  <c r="R138" i="14" s="1"/>
  <c r="S138" i="14" s="1"/>
  <c r="U138" i="14"/>
  <c r="W138" i="14"/>
  <c r="X138" i="14" s="1"/>
  <c r="A140" i="14"/>
  <c r="D139" i="14"/>
  <c r="P139" i="14" l="1"/>
  <c r="R139" i="14" s="1"/>
  <c r="S139" i="14" s="1"/>
  <c r="U139" i="14"/>
  <c r="W139" i="14" s="1"/>
  <c r="X139" i="14" s="1"/>
  <c r="A141" i="14"/>
  <c r="D140" i="14"/>
  <c r="P140" i="14" l="1"/>
  <c r="R140" i="14" s="1"/>
  <c r="S140" i="14" s="1"/>
  <c r="U140" i="14"/>
  <c r="W140" i="14" s="1"/>
  <c r="X140" i="14" s="1"/>
  <c r="A142" i="14"/>
  <c r="D141" i="14"/>
  <c r="P141" i="14" l="1"/>
  <c r="U141" i="14"/>
  <c r="W141" i="14"/>
  <c r="X141" i="14" s="1"/>
  <c r="R141" i="14"/>
  <c r="S141" i="14" s="1"/>
  <c r="A143" i="14"/>
  <c r="D142" i="14"/>
  <c r="P142" i="14" l="1"/>
  <c r="R142" i="14" s="1"/>
  <c r="S142" i="14" s="1"/>
  <c r="U142" i="14"/>
  <c r="W142" i="14" s="1"/>
  <c r="X142" i="14" s="1"/>
  <c r="A144" i="14"/>
  <c r="D143" i="14"/>
  <c r="P143" i="14" l="1"/>
  <c r="R143" i="14" s="1"/>
  <c r="S143" i="14" s="1"/>
  <c r="U143" i="14"/>
  <c r="W143" i="14"/>
  <c r="X143" i="14" s="1"/>
  <c r="A145" i="14"/>
  <c r="D144" i="14"/>
  <c r="P144" i="14" l="1"/>
  <c r="R144" i="14" s="1"/>
  <c r="S144" i="14" s="1"/>
  <c r="U144" i="14"/>
  <c r="W144" i="14" s="1"/>
  <c r="X144" i="14" s="1"/>
  <c r="A146" i="14"/>
  <c r="D145" i="14"/>
  <c r="P145" i="14" l="1"/>
  <c r="R145" i="14" s="1"/>
  <c r="S145" i="14" s="1"/>
  <c r="U145" i="14"/>
  <c r="W145" i="14" s="1"/>
  <c r="X145" i="14" s="1"/>
  <c r="A147" i="14"/>
  <c r="D146" i="14"/>
  <c r="P146" i="14" l="1"/>
  <c r="R146" i="14" s="1"/>
  <c r="S146" i="14" s="1"/>
  <c r="U146" i="14"/>
  <c r="W146" i="14" s="1"/>
  <c r="X146" i="14" s="1"/>
  <c r="A148" i="14"/>
  <c r="D147" i="14"/>
  <c r="P147" i="14" l="1"/>
  <c r="R147" i="14" s="1"/>
  <c r="S147" i="14" s="1"/>
  <c r="U147" i="14"/>
  <c r="A149" i="14"/>
  <c r="D148" i="14"/>
  <c r="W147" i="14"/>
  <c r="X147" i="14" s="1"/>
  <c r="P148" i="14" l="1"/>
  <c r="U148" i="14"/>
  <c r="W148" i="14" s="1"/>
  <c r="X148" i="14" s="1"/>
  <c r="R148" i="14"/>
  <c r="S148" i="14" s="1"/>
  <c r="D149" i="14"/>
  <c r="A150" i="14"/>
  <c r="P149" i="14" l="1"/>
  <c r="R149" i="14" s="1"/>
  <c r="S149" i="14" s="1"/>
  <c r="U149" i="14"/>
  <c r="W149" i="14" s="1"/>
  <c r="X149" i="14" s="1"/>
  <c r="D150" i="14"/>
  <c r="A151" i="14"/>
  <c r="P150" i="14" l="1"/>
  <c r="R150" i="14" s="1"/>
  <c r="S150" i="14" s="1"/>
  <c r="U150" i="14"/>
  <c r="W150" i="14" s="1"/>
  <c r="X150" i="14" s="1"/>
  <c r="A152" i="14"/>
  <c r="D151" i="14"/>
  <c r="P151" i="14" l="1"/>
  <c r="R151" i="14" s="1"/>
  <c r="S151" i="14" s="1"/>
  <c r="U151" i="14"/>
  <c r="W151" i="14" s="1"/>
  <c r="X151" i="14" s="1"/>
  <c r="A153" i="14"/>
  <c r="D152" i="14"/>
  <c r="P152" i="14" l="1"/>
  <c r="R152" i="14" s="1"/>
  <c r="S152" i="14" s="1"/>
  <c r="U152" i="14"/>
  <c r="W152" i="14"/>
  <c r="X152" i="14" s="1"/>
  <c r="A154" i="14"/>
  <c r="D153" i="14"/>
  <c r="P153" i="14" l="1"/>
  <c r="R153" i="14" s="1"/>
  <c r="S153" i="14" s="1"/>
  <c r="U153" i="14"/>
  <c r="W153" i="14" s="1"/>
  <c r="X153" i="14" s="1"/>
  <c r="D154" i="14"/>
  <c r="A155" i="14"/>
  <c r="P154" i="14" l="1"/>
  <c r="R154" i="14" s="1"/>
  <c r="S154" i="14" s="1"/>
  <c r="U154" i="14"/>
  <c r="W154" i="14" s="1"/>
  <c r="X154" i="14" s="1"/>
  <c r="A156" i="14"/>
  <c r="D155" i="14"/>
  <c r="P155" i="14" l="1"/>
  <c r="R155" i="14" s="1"/>
  <c r="S155" i="14" s="1"/>
  <c r="U155" i="14"/>
  <c r="W155" i="14" s="1"/>
  <c r="X155" i="14" s="1"/>
  <c r="D156" i="14"/>
  <c r="A157" i="14"/>
  <c r="P156" i="14" l="1"/>
  <c r="R156" i="14" s="1"/>
  <c r="S156" i="14" s="1"/>
  <c r="U156" i="14"/>
  <c r="W156" i="14" s="1"/>
  <c r="X156" i="14" s="1"/>
  <c r="D157" i="14"/>
  <c r="A158" i="14"/>
  <c r="P157" i="14" l="1"/>
  <c r="R157" i="14" s="1"/>
  <c r="S157" i="14" s="1"/>
  <c r="U157" i="14"/>
  <c r="W157" i="14" s="1"/>
  <c r="X157" i="14" s="1"/>
  <c r="A159" i="14"/>
  <c r="D158" i="14"/>
  <c r="P158" i="14" l="1"/>
  <c r="R158" i="14" s="1"/>
  <c r="S158" i="14" s="1"/>
  <c r="U158" i="14"/>
  <c r="W158" i="14" s="1"/>
  <c r="X158" i="14" s="1"/>
  <c r="A160" i="14"/>
  <c r="D159" i="14"/>
  <c r="P159" i="14" l="1"/>
  <c r="R159" i="14" s="1"/>
  <c r="S159" i="14" s="1"/>
  <c r="U159" i="14"/>
  <c r="W159" i="14" s="1"/>
  <c r="X159" i="14" s="1"/>
  <c r="A161" i="14"/>
  <c r="D160" i="14"/>
  <c r="P160" i="14" l="1"/>
  <c r="R160" i="14" s="1"/>
  <c r="S160" i="14" s="1"/>
  <c r="U160" i="14"/>
  <c r="W160" i="14" s="1"/>
  <c r="X160" i="14" s="1"/>
  <c r="D161" i="14"/>
  <c r="A162" i="14"/>
  <c r="P161" i="14" l="1"/>
  <c r="R161" i="14" s="1"/>
  <c r="S161" i="14" s="1"/>
  <c r="U161" i="14"/>
  <c r="W161" i="14" s="1"/>
  <c r="X161" i="14" s="1"/>
  <c r="D162" i="14"/>
  <c r="A163" i="14"/>
  <c r="P162" i="14" l="1"/>
  <c r="R162" i="14" s="1"/>
  <c r="S162" i="14" s="1"/>
  <c r="U162" i="14"/>
  <c r="W162" i="14" s="1"/>
  <c r="X162" i="14" s="1"/>
  <c r="D163" i="14"/>
  <c r="A164" i="14"/>
  <c r="P163" i="14" l="1"/>
  <c r="R163" i="14" s="1"/>
  <c r="S163" i="14" s="1"/>
  <c r="U163" i="14"/>
  <c r="W163" i="14" s="1"/>
  <c r="X163" i="14" s="1"/>
  <c r="A165" i="14"/>
  <c r="D164" i="14"/>
  <c r="P164" i="14" l="1"/>
  <c r="R164" i="14" s="1"/>
  <c r="S164" i="14" s="1"/>
  <c r="U164" i="14"/>
  <c r="W164" i="14"/>
  <c r="X164" i="14" s="1"/>
  <c r="A166" i="14"/>
  <c r="D165" i="14"/>
  <c r="P165" i="14" l="1"/>
  <c r="R165" i="14" s="1"/>
  <c r="S165" i="14" s="1"/>
  <c r="U165" i="14"/>
  <c r="W165" i="14"/>
  <c r="X165" i="14" s="1"/>
  <c r="D166" i="14"/>
  <c r="A167" i="14"/>
  <c r="P166" i="14" l="1"/>
  <c r="R166" i="14" s="1"/>
  <c r="S166" i="14" s="1"/>
  <c r="U166" i="14"/>
  <c r="W166" i="14" s="1"/>
  <c r="X166" i="14" s="1"/>
  <c r="D167" i="14"/>
  <c r="A168" i="14"/>
  <c r="P167" i="14" l="1"/>
  <c r="R167" i="14" s="1"/>
  <c r="S167" i="14" s="1"/>
  <c r="U167" i="14"/>
  <c r="W167" i="14" s="1"/>
  <c r="X167" i="14" s="1"/>
  <c r="D168" i="14"/>
  <c r="A169" i="14"/>
  <c r="P168" i="14" l="1"/>
  <c r="R168" i="14" s="1"/>
  <c r="S168" i="14" s="1"/>
  <c r="U168" i="14"/>
  <c r="W168" i="14" s="1"/>
  <c r="X168" i="14" s="1"/>
  <c r="D169" i="14"/>
  <c r="A170" i="14"/>
  <c r="P169" i="14" l="1"/>
  <c r="R169" i="14" s="1"/>
  <c r="S169" i="14" s="1"/>
  <c r="U169" i="14"/>
  <c r="W169" i="14" s="1"/>
  <c r="X169" i="14" s="1"/>
  <c r="D170" i="14"/>
  <c r="A171" i="14"/>
  <c r="P170" i="14" l="1"/>
  <c r="R170" i="14" s="1"/>
  <c r="S170" i="14" s="1"/>
  <c r="U170" i="14"/>
  <c r="W170" i="14" s="1"/>
  <c r="X170" i="14" s="1"/>
  <c r="D171" i="14"/>
  <c r="A172" i="14"/>
  <c r="P171" i="14" l="1"/>
  <c r="R171" i="14" s="1"/>
  <c r="S171" i="14" s="1"/>
  <c r="U171" i="14"/>
  <c r="W171" i="14" s="1"/>
  <c r="X171" i="14" s="1"/>
  <c r="D172" i="14"/>
  <c r="A173" i="14"/>
  <c r="P172" i="14" l="1"/>
  <c r="R172" i="14" s="1"/>
  <c r="S172" i="14" s="1"/>
  <c r="U172" i="14"/>
  <c r="W172" i="14" s="1"/>
  <c r="X172" i="14" s="1"/>
  <c r="D173" i="14"/>
  <c r="A174" i="14"/>
  <c r="P173" i="14" l="1"/>
  <c r="R173" i="14" s="1"/>
  <c r="S173" i="14" s="1"/>
  <c r="U173" i="14"/>
  <c r="W173" i="14" s="1"/>
  <c r="X173" i="14" s="1"/>
  <c r="D174" i="14"/>
  <c r="A175" i="14"/>
  <c r="P174" i="14" l="1"/>
  <c r="R174" i="14" s="1"/>
  <c r="S174" i="14" s="1"/>
  <c r="U174" i="14"/>
  <c r="W174" i="14" s="1"/>
  <c r="X174" i="14" s="1"/>
  <c r="D175" i="14"/>
  <c r="A176" i="14"/>
  <c r="P175" i="14" l="1"/>
  <c r="R175" i="14" s="1"/>
  <c r="S175" i="14" s="1"/>
  <c r="U175" i="14"/>
  <c r="D176" i="14"/>
  <c r="A177" i="14"/>
  <c r="W175" i="14"/>
  <c r="X175" i="14" s="1"/>
  <c r="P176" i="14" l="1"/>
  <c r="R176" i="14" s="1"/>
  <c r="S176" i="14" s="1"/>
  <c r="U176" i="14"/>
  <c r="W176" i="14" s="1"/>
  <c r="X176" i="14" s="1"/>
  <c r="D177" i="14"/>
  <c r="A178" i="14"/>
  <c r="P177" i="14" l="1"/>
  <c r="R177" i="14" s="1"/>
  <c r="S177" i="14" s="1"/>
  <c r="U177" i="14"/>
  <c r="W177" i="14" s="1"/>
  <c r="X177" i="14" s="1"/>
  <c r="A179" i="14"/>
  <c r="D178" i="14"/>
  <c r="P178" i="14" l="1"/>
  <c r="R178" i="14" s="1"/>
  <c r="S178" i="14" s="1"/>
  <c r="U178" i="14"/>
  <c r="W178" i="14" s="1"/>
  <c r="X178" i="14" s="1"/>
  <c r="D179" i="14"/>
  <c r="A180" i="14"/>
  <c r="P179" i="14" l="1"/>
  <c r="R179" i="14" s="1"/>
  <c r="S179" i="14" s="1"/>
  <c r="U179" i="14"/>
  <c r="W179" i="14" s="1"/>
  <c r="X179" i="14" s="1"/>
  <c r="A181" i="14"/>
  <c r="D180" i="14"/>
  <c r="P180" i="14" l="1"/>
  <c r="R180" i="14" s="1"/>
  <c r="S180" i="14" s="1"/>
  <c r="U180" i="14"/>
  <c r="W180" i="14" s="1"/>
  <c r="X180" i="14" s="1"/>
  <c r="D181" i="14"/>
  <c r="A182" i="14"/>
  <c r="P181" i="14" l="1"/>
  <c r="R181" i="14" s="1"/>
  <c r="U181" i="14"/>
  <c r="W181" i="14" s="1"/>
  <c r="X181" i="14" s="1"/>
  <c r="D182" i="14"/>
  <c r="A183" i="14"/>
  <c r="P182" i="14" l="1"/>
  <c r="R182" i="14" s="1"/>
  <c r="S182" i="14" s="1"/>
  <c r="U182" i="14"/>
  <c r="W182" i="14" s="1"/>
  <c r="X182" i="14" s="1"/>
  <c r="S181" i="14"/>
  <c r="D183" i="14"/>
  <c r="A184" i="14"/>
  <c r="P183" i="14" l="1"/>
  <c r="R183" i="14" s="1"/>
  <c r="S183" i="14" s="1"/>
  <c r="U183" i="14"/>
  <c r="W183" i="14" s="1"/>
  <c r="X183" i="14" s="1"/>
  <c r="A185" i="14"/>
  <c r="D184" i="14"/>
  <c r="P184" i="14" l="1"/>
  <c r="R184" i="14" s="1"/>
  <c r="S184" i="14" s="1"/>
  <c r="U184" i="14"/>
  <c r="W184" i="14" s="1"/>
  <c r="X184" i="14" s="1"/>
  <c r="D185" i="14"/>
  <c r="A186" i="14"/>
  <c r="P185" i="14" l="1"/>
  <c r="R185" i="14" s="1"/>
  <c r="S185" i="14" s="1"/>
  <c r="U185" i="14"/>
  <c r="W185" i="14" s="1"/>
  <c r="X185" i="14" s="1"/>
  <c r="D186" i="14"/>
  <c r="A187" i="14"/>
  <c r="P186" i="14" l="1"/>
  <c r="R186" i="14" s="1"/>
  <c r="S186" i="14" s="1"/>
  <c r="U186" i="14"/>
  <c r="W186" i="14" s="1"/>
  <c r="X186" i="14" s="1"/>
  <c r="D187" i="14"/>
  <c r="A188" i="14"/>
  <c r="P187" i="14" l="1"/>
  <c r="R187" i="14" s="1"/>
  <c r="S187" i="14" s="1"/>
  <c r="U187" i="14"/>
  <c r="W187" i="14" s="1"/>
  <c r="X187" i="14" s="1"/>
  <c r="D188" i="14"/>
  <c r="A189" i="14"/>
  <c r="P188" i="14" l="1"/>
  <c r="R188" i="14" s="1"/>
  <c r="S188" i="14" s="1"/>
  <c r="U188" i="14"/>
  <c r="W188" i="14" s="1"/>
  <c r="X188" i="14" s="1"/>
  <c r="D189" i="14"/>
  <c r="A190" i="14"/>
  <c r="P189" i="14" l="1"/>
  <c r="R189" i="14" s="1"/>
  <c r="S189" i="14" s="1"/>
  <c r="U189" i="14"/>
  <c r="W189" i="14" s="1"/>
  <c r="X189" i="14" s="1"/>
  <c r="D190" i="14"/>
  <c r="A191" i="14"/>
  <c r="P190" i="14" l="1"/>
  <c r="R190" i="14" s="1"/>
  <c r="S190" i="14" s="1"/>
  <c r="U190" i="14"/>
  <c r="W190" i="14" s="1"/>
  <c r="X190" i="14" s="1"/>
  <c r="D191" i="14"/>
  <c r="A192" i="14"/>
  <c r="P191" i="14" l="1"/>
  <c r="R191" i="14" s="1"/>
  <c r="S191" i="14" s="1"/>
  <c r="U191" i="14"/>
  <c r="W191" i="14" s="1"/>
  <c r="X191" i="14" s="1"/>
  <c r="A193" i="14"/>
  <c r="D192" i="14"/>
  <c r="P192" i="14" l="1"/>
  <c r="R192" i="14" s="1"/>
  <c r="S192" i="14" s="1"/>
  <c r="U192" i="14"/>
  <c r="W192" i="14" s="1"/>
  <c r="X192" i="14" s="1"/>
  <c r="A194" i="14"/>
  <c r="D193" i="14"/>
  <c r="P193" i="14" l="1"/>
  <c r="R193" i="14" s="1"/>
  <c r="S193" i="14" s="1"/>
  <c r="U193" i="14"/>
  <c r="W193" i="14" s="1"/>
  <c r="X193" i="14" s="1"/>
  <c r="A195" i="14"/>
  <c r="D194" i="14"/>
  <c r="P194" i="14" l="1"/>
  <c r="R194" i="14" s="1"/>
  <c r="S194" i="14" s="1"/>
  <c r="U194" i="14"/>
  <c r="W194" i="14" s="1"/>
  <c r="X194" i="14" s="1"/>
  <c r="A196" i="14"/>
  <c r="D195" i="14"/>
  <c r="P195" i="14" l="1"/>
  <c r="R195" i="14" s="1"/>
  <c r="S195" i="14" s="1"/>
  <c r="U195" i="14"/>
  <c r="W195" i="14" s="1"/>
  <c r="X195" i="14" s="1"/>
  <c r="A197" i="14"/>
  <c r="D196" i="14"/>
  <c r="P196" i="14" l="1"/>
  <c r="R196" i="14" s="1"/>
  <c r="S196" i="14" s="1"/>
  <c r="U196" i="14"/>
  <c r="W196" i="14" s="1"/>
  <c r="X196" i="14" s="1"/>
  <c r="D197" i="14"/>
  <c r="A198" i="14"/>
  <c r="P197" i="14" l="1"/>
  <c r="R197" i="14" s="1"/>
  <c r="S197" i="14" s="1"/>
  <c r="U197" i="14"/>
  <c r="W197" i="14" s="1"/>
  <c r="X197" i="14" s="1"/>
  <c r="D198" i="14"/>
  <c r="A199" i="14"/>
  <c r="P198" i="14" l="1"/>
  <c r="R198" i="14" s="1"/>
  <c r="S198" i="14" s="1"/>
  <c r="U198" i="14"/>
  <c r="W198" i="14" s="1"/>
  <c r="X198" i="14" s="1"/>
  <c r="A200" i="14"/>
  <c r="D199" i="14"/>
  <c r="P199" i="14" l="1"/>
  <c r="R199" i="14" s="1"/>
  <c r="S199" i="14" s="1"/>
  <c r="U199" i="14"/>
  <c r="W199" i="14" s="1"/>
  <c r="X199" i="14" s="1"/>
  <c r="A201" i="14"/>
  <c r="D200" i="14"/>
  <c r="P200" i="14" l="1"/>
  <c r="R200" i="14" s="1"/>
  <c r="S200" i="14" s="1"/>
  <c r="U200" i="14"/>
  <c r="W200" i="14" s="1"/>
  <c r="X200" i="14" s="1"/>
  <c r="D201" i="14"/>
  <c r="A202" i="14"/>
  <c r="P201" i="14" l="1"/>
  <c r="R201" i="14" s="1"/>
  <c r="S201" i="14" s="1"/>
  <c r="U201" i="14"/>
  <c r="W201" i="14" s="1"/>
  <c r="X201" i="14" s="1"/>
  <c r="D202" i="14"/>
  <c r="A203" i="14"/>
  <c r="P202" i="14" l="1"/>
  <c r="R202" i="14" s="1"/>
  <c r="S202" i="14" s="1"/>
  <c r="U202" i="14"/>
  <c r="W202" i="14" s="1"/>
  <c r="X202" i="14" s="1"/>
  <c r="A204" i="14"/>
  <c r="D203" i="14"/>
  <c r="P203" i="14" l="1"/>
  <c r="R203" i="14" s="1"/>
  <c r="S203" i="14" s="1"/>
  <c r="U203" i="14"/>
  <c r="W203" i="14" s="1"/>
  <c r="X203" i="14" s="1"/>
  <c r="A205" i="14"/>
  <c r="D204" i="14"/>
  <c r="P204" i="14" l="1"/>
  <c r="R204" i="14" s="1"/>
  <c r="S204" i="14" s="1"/>
  <c r="U204" i="14"/>
  <c r="W204" i="14" s="1"/>
  <c r="X204" i="14" s="1"/>
  <c r="D205" i="14"/>
  <c r="A206" i="14"/>
  <c r="P205" i="14" l="1"/>
  <c r="R205" i="14" s="1"/>
  <c r="S205" i="14" s="1"/>
  <c r="U205" i="14"/>
  <c r="W205" i="14" s="1"/>
  <c r="X205" i="14" s="1"/>
  <c r="A207" i="14"/>
  <c r="D206" i="14"/>
  <c r="P206" i="14" l="1"/>
  <c r="R206" i="14" s="1"/>
  <c r="S206" i="14" s="1"/>
  <c r="U206" i="14"/>
  <c r="W206" i="14" s="1"/>
  <c r="X206" i="14" s="1"/>
  <c r="D207" i="14"/>
  <c r="A208" i="14"/>
  <c r="P207" i="14" l="1"/>
  <c r="R207" i="14" s="1"/>
  <c r="S207" i="14" s="1"/>
  <c r="U207" i="14"/>
  <c r="W207" i="14" s="1"/>
  <c r="X207" i="14" s="1"/>
  <c r="A209" i="14"/>
  <c r="D208" i="14"/>
  <c r="P208" i="14" l="1"/>
  <c r="R208" i="14" s="1"/>
  <c r="S208" i="14" s="1"/>
  <c r="U208" i="14"/>
  <c r="W208" i="14" s="1"/>
  <c r="X208" i="14" s="1"/>
  <c r="A210" i="14"/>
  <c r="D209" i="14"/>
  <c r="P209" i="14" l="1"/>
  <c r="R209" i="14" s="1"/>
  <c r="S209" i="14" s="1"/>
  <c r="U209" i="14"/>
  <c r="W209" i="14" s="1"/>
  <c r="X209" i="14" s="1"/>
  <c r="D210" i="14"/>
  <c r="A211" i="14"/>
  <c r="P210" i="14" l="1"/>
  <c r="R210" i="14" s="1"/>
  <c r="S210" i="14" s="1"/>
  <c r="U210" i="14"/>
  <c r="W210" i="14" s="1"/>
  <c r="X210" i="14" s="1"/>
  <c r="A212" i="14"/>
  <c r="D211" i="14"/>
  <c r="P211" i="14" l="1"/>
  <c r="R211" i="14" s="1"/>
  <c r="S211" i="14" s="1"/>
  <c r="U211" i="14"/>
  <c r="W211" i="14" s="1"/>
  <c r="X211" i="14" s="1"/>
  <c r="A213" i="14"/>
  <c r="D212" i="14"/>
  <c r="P212" i="14" l="1"/>
  <c r="R212" i="14" s="1"/>
  <c r="S212" i="14" s="1"/>
  <c r="U212" i="14"/>
  <c r="W212" i="14" s="1"/>
  <c r="X212" i="14" s="1"/>
  <c r="D213" i="14"/>
  <c r="A214" i="14"/>
  <c r="P213" i="14" l="1"/>
  <c r="R213" i="14" s="1"/>
  <c r="S213" i="14" s="1"/>
  <c r="U213" i="14"/>
  <c r="W213" i="14" s="1"/>
  <c r="X213" i="14" s="1"/>
  <c r="D214" i="14"/>
  <c r="A215" i="14"/>
  <c r="P214" i="14" l="1"/>
  <c r="R214" i="14" s="1"/>
  <c r="S214" i="14" s="1"/>
  <c r="U214" i="14"/>
  <c r="W214" i="14" s="1"/>
  <c r="X214" i="14" s="1"/>
  <c r="A216" i="14"/>
  <c r="D215" i="14"/>
  <c r="P215" i="14" l="1"/>
  <c r="R215" i="14" s="1"/>
  <c r="S215" i="14" s="1"/>
  <c r="U215" i="14"/>
  <c r="W215" i="14" s="1"/>
  <c r="X215" i="14" s="1"/>
  <c r="A217" i="14"/>
  <c r="D217" i="14" s="1"/>
  <c r="D216" i="14"/>
  <c r="P216" i="14" l="1"/>
  <c r="R216" i="14" s="1"/>
  <c r="S216" i="14" s="1"/>
  <c r="U216" i="14"/>
  <c r="W216" i="14" s="1"/>
  <c r="X216" i="14" s="1"/>
  <c r="P217" i="14"/>
  <c r="R217" i="14" s="1"/>
  <c r="S217" i="14" s="1"/>
  <c r="U217" i="14"/>
  <c r="W217" i="14" s="1"/>
  <c r="X217" i="14" s="1"/>
  <c r="A218" i="14"/>
  <c r="A219" i="14" s="1"/>
  <c r="A220" i="14" s="1"/>
  <c r="R7" i="14"/>
  <c r="S7" i="14" s="1"/>
  <c r="D220" i="14" l="1"/>
  <c r="A221" i="14"/>
  <c r="D219" i="14"/>
  <c r="U219" i="14" s="1"/>
  <c r="D218" i="14"/>
  <c r="P220" i="14" l="1"/>
  <c r="R220" i="14" s="1"/>
  <c r="S220" i="14" s="1"/>
  <c r="U220" i="14"/>
  <c r="W220" i="14" s="1"/>
  <c r="X220" i="14" s="1"/>
  <c r="P218" i="14"/>
  <c r="R218" i="14" s="1"/>
  <c r="S218" i="14" s="1"/>
  <c r="U218" i="14"/>
  <c r="W218" i="14" s="1"/>
  <c r="X218" i="14" s="1"/>
  <c r="P219" i="14"/>
  <c r="R219" i="14" s="1"/>
  <c r="S219" i="14" s="1"/>
  <c r="W219" i="14"/>
  <c r="X219" i="14" s="1"/>
  <c r="D221" i="14"/>
  <c r="A222" i="14"/>
  <c r="P221" i="14" l="1"/>
  <c r="R221" i="14" s="1"/>
  <c r="S221" i="14" s="1"/>
  <c r="U221" i="14"/>
  <c r="W221" i="14" s="1"/>
  <c r="X221" i="14" s="1"/>
  <c r="D222" i="14"/>
  <c r="A223" i="14"/>
  <c r="P222" i="14" l="1"/>
  <c r="R222" i="14" s="1"/>
  <c r="S222" i="14" s="1"/>
  <c r="U222" i="14"/>
  <c r="W222" i="14" s="1"/>
  <c r="X222" i="14" s="1"/>
  <c r="D223" i="14"/>
  <c r="A224" i="14"/>
  <c r="P223" i="14" l="1"/>
  <c r="R223" i="14" s="1"/>
  <c r="S223" i="14" s="1"/>
  <c r="U223" i="14"/>
  <c r="W223" i="14" s="1"/>
  <c r="X223" i="14" s="1"/>
  <c r="D224" i="14"/>
  <c r="A225" i="14"/>
  <c r="P224" i="14" l="1"/>
  <c r="R224" i="14" s="1"/>
  <c r="S224" i="14" s="1"/>
  <c r="U224" i="14"/>
  <c r="W224" i="14" s="1"/>
  <c r="X224" i="14" s="1"/>
  <c r="D225" i="14"/>
  <c r="A226" i="14"/>
  <c r="P225" i="14" l="1"/>
  <c r="R225" i="14" s="1"/>
  <c r="S225" i="14" s="1"/>
  <c r="U225" i="14"/>
  <c r="W225" i="14" s="1"/>
  <c r="X225" i="14" s="1"/>
  <c r="D226" i="14"/>
  <c r="A227" i="14"/>
  <c r="P226" i="14" l="1"/>
  <c r="R226" i="14" s="1"/>
  <c r="S226" i="14" s="1"/>
  <c r="U226" i="14"/>
  <c r="W226" i="14" s="1"/>
  <c r="X226" i="14" s="1"/>
  <c r="D227" i="14"/>
  <c r="A228" i="14"/>
  <c r="P227" i="14" l="1"/>
  <c r="R227" i="14" s="1"/>
  <c r="S227" i="14" s="1"/>
  <c r="U227" i="14"/>
  <c r="W227" i="14" s="1"/>
  <c r="X227" i="14" s="1"/>
  <c r="D228" i="14"/>
  <c r="A229" i="14"/>
  <c r="P228" i="14" l="1"/>
  <c r="R228" i="14" s="1"/>
  <c r="S228" i="14" s="1"/>
  <c r="U228" i="14"/>
  <c r="W228" i="14" s="1"/>
  <c r="X228" i="14" s="1"/>
  <c r="A230" i="14"/>
  <c r="D229" i="14"/>
  <c r="P229" i="14" l="1"/>
  <c r="R229" i="14" s="1"/>
  <c r="S229" i="14" s="1"/>
  <c r="U229" i="14"/>
  <c r="W229" i="14" s="1"/>
  <c r="X229" i="14" s="1"/>
  <c r="A231" i="14"/>
  <c r="D230" i="14"/>
  <c r="P230" i="14" l="1"/>
  <c r="R230" i="14" s="1"/>
  <c r="S230" i="14" s="1"/>
  <c r="U230" i="14"/>
  <c r="W230" i="14" s="1"/>
  <c r="X230" i="14" s="1"/>
  <c r="A232" i="14"/>
  <c r="D231" i="14"/>
  <c r="P231" i="14" l="1"/>
  <c r="R231" i="14" s="1"/>
  <c r="S231" i="14" s="1"/>
  <c r="U231" i="14"/>
  <c r="W231" i="14" s="1"/>
  <c r="X231" i="14" s="1"/>
  <c r="A233" i="14"/>
  <c r="D232" i="14"/>
  <c r="P232" i="14" l="1"/>
  <c r="R232" i="14" s="1"/>
  <c r="S232" i="14" s="1"/>
  <c r="U232" i="14"/>
  <c r="W232" i="14" s="1"/>
  <c r="X232" i="14" s="1"/>
  <c r="A234" i="14"/>
  <c r="D233" i="14"/>
  <c r="P233" i="14" l="1"/>
  <c r="R233" i="14" s="1"/>
  <c r="S233" i="14" s="1"/>
  <c r="U233" i="14"/>
  <c r="W233" i="14" s="1"/>
  <c r="X233" i="14" s="1"/>
  <c r="A235" i="14"/>
  <c r="D234" i="14"/>
  <c r="P234" i="14" l="1"/>
  <c r="R234" i="14" s="1"/>
  <c r="S234" i="14" s="1"/>
  <c r="U234" i="14"/>
  <c r="W234" i="14" s="1"/>
  <c r="X234" i="14" s="1"/>
  <c r="A236" i="14"/>
  <c r="D235" i="14"/>
  <c r="P235" i="14" l="1"/>
  <c r="R235" i="14" s="1"/>
  <c r="S235" i="14" s="1"/>
  <c r="U235" i="14"/>
  <c r="W235" i="14" s="1"/>
  <c r="X235" i="14" s="1"/>
  <c r="D236" i="14"/>
  <c r="A237" i="14"/>
  <c r="P236" i="14" l="1"/>
  <c r="R236" i="14" s="1"/>
  <c r="S236" i="14" s="1"/>
  <c r="U236" i="14"/>
  <c r="W236" i="14" s="1"/>
  <c r="X236" i="14" s="1"/>
  <c r="D237" i="14"/>
  <c r="A238" i="14"/>
  <c r="P237" i="14" l="1"/>
  <c r="R237" i="14" s="1"/>
  <c r="S237" i="14" s="1"/>
  <c r="U237" i="14"/>
  <c r="W237" i="14" s="1"/>
  <c r="X237" i="14" s="1"/>
  <c r="D238" i="14"/>
  <c r="A239" i="14"/>
  <c r="P238" i="14" l="1"/>
  <c r="R238" i="14" s="1"/>
  <c r="S238" i="14" s="1"/>
  <c r="U238" i="14"/>
  <c r="W238" i="14" s="1"/>
  <c r="X238" i="14" s="1"/>
  <c r="D239" i="14"/>
  <c r="A240" i="14"/>
  <c r="P239" i="14" l="1"/>
  <c r="R239" i="14" s="1"/>
  <c r="S239" i="14" s="1"/>
  <c r="U239" i="14"/>
  <c r="W239" i="14" s="1"/>
  <c r="X239" i="14" s="1"/>
  <c r="D240" i="14"/>
  <c r="A241" i="14"/>
  <c r="P240" i="14" l="1"/>
  <c r="R240" i="14" s="1"/>
  <c r="S240" i="14" s="1"/>
  <c r="U240" i="14"/>
  <c r="W240" i="14" s="1"/>
  <c r="X240" i="14" s="1"/>
  <c r="D241" i="14"/>
  <c r="A242" i="14"/>
  <c r="P241" i="14" l="1"/>
  <c r="R241" i="14" s="1"/>
  <c r="S241" i="14" s="1"/>
  <c r="U241" i="14"/>
  <c r="W241" i="14" s="1"/>
  <c r="X241" i="14" s="1"/>
  <c r="D242" i="14"/>
  <c r="A243" i="14"/>
  <c r="P242" i="14" l="1"/>
  <c r="R242" i="14" s="1"/>
  <c r="S242" i="14" s="1"/>
  <c r="U242" i="14"/>
  <c r="W242" i="14" s="1"/>
  <c r="X242" i="14" s="1"/>
  <c r="D243" i="14"/>
  <c r="A244" i="14"/>
  <c r="P243" i="14" l="1"/>
  <c r="R243" i="14" s="1"/>
  <c r="S243" i="14" s="1"/>
  <c r="U243" i="14"/>
  <c r="W243" i="14" s="1"/>
  <c r="X243" i="14" s="1"/>
  <c r="D244" i="14"/>
  <c r="A245" i="14"/>
  <c r="P244" i="14" l="1"/>
  <c r="R244" i="14" s="1"/>
  <c r="S244" i="14" s="1"/>
  <c r="U244" i="14"/>
  <c r="W244" i="14" s="1"/>
  <c r="X244" i="14" s="1"/>
  <c r="A246" i="14"/>
  <c r="D245" i="14"/>
  <c r="P245" i="14" l="1"/>
  <c r="R245" i="14" s="1"/>
  <c r="S245" i="14" s="1"/>
  <c r="U245" i="14"/>
  <c r="W245" i="14" s="1"/>
  <c r="X245" i="14" s="1"/>
  <c r="A247" i="14"/>
  <c r="D246" i="14"/>
  <c r="P246" i="14" l="1"/>
  <c r="R246" i="14" s="1"/>
  <c r="S246" i="14" s="1"/>
  <c r="U246" i="14"/>
  <c r="W246" i="14" s="1"/>
  <c r="X246" i="14" s="1"/>
  <c r="A248" i="14"/>
  <c r="D247" i="14"/>
  <c r="P247" i="14" l="1"/>
  <c r="R247" i="14" s="1"/>
  <c r="S247" i="14" s="1"/>
  <c r="U247" i="14"/>
  <c r="W247" i="14" s="1"/>
  <c r="X247" i="14" s="1"/>
  <c r="A249" i="14"/>
  <c r="D248" i="14"/>
  <c r="P248" i="14" l="1"/>
  <c r="R248" i="14" s="1"/>
  <c r="S248" i="14" s="1"/>
  <c r="U248" i="14"/>
  <c r="W248" i="14" s="1"/>
  <c r="X248" i="14" s="1"/>
  <c r="A250" i="14"/>
  <c r="D249" i="14"/>
  <c r="P249" i="14" l="1"/>
  <c r="R249" i="14" s="1"/>
  <c r="S249" i="14" s="1"/>
  <c r="U249" i="14"/>
  <c r="W249" i="14" s="1"/>
  <c r="X249" i="14" s="1"/>
  <c r="A251" i="14"/>
  <c r="D250" i="14"/>
  <c r="P250" i="14" l="1"/>
  <c r="R250" i="14" s="1"/>
  <c r="S250" i="14" s="1"/>
  <c r="U250" i="14"/>
  <c r="W250" i="14" s="1"/>
  <c r="X250" i="14" s="1"/>
  <c r="A252" i="14"/>
  <c r="D251" i="14"/>
  <c r="P251" i="14" l="1"/>
  <c r="R251" i="14" s="1"/>
  <c r="S251" i="14" s="1"/>
  <c r="U251" i="14"/>
  <c r="W251" i="14" s="1"/>
  <c r="X251" i="14" s="1"/>
  <c r="D252" i="14"/>
  <c r="A253" i="14"/>
  <c r="P252" i="14" l="1"/>
  <c r="R252" i="14" s="1"/>
  <c r="S252" i="14" s="1"/>
  <c r="U252" i="14"/>
  <c r="W252" i="14" s="1"/>
  <c r="X252" i="14" s="1"/>
  <c r="D253" i="14"/>
  <c r="A254" i="14"/>
  <c r="P253" i="14" l="1"/>
  <c r="R253" i="14" s="1"/>
  <c r="S253" i="14" s="1"/>
  <c r="U253" i="14"/>
  <c r="W253" i="14" s="1"/>
  <c r="X253" i="14" s="1"/>
  <c r="D254" i="14"/>
  <c r="A255" i="14"/>
  <c r="P254" i="14" l="1"/>
  <c r="R254" i="14" s="1"/>
  <c r="S254" i="14" s="1"/>
  <c r="U254" i="14"/>
  <c r="W254" i="14" s="1"/>
  <c r="X254" i="14" s="1"/>
  <c r="D255" i="14"/>
  <c r="A256" i="14"/>
  <c r="P255" i="14" l="1"/>
  <c r="R255" i="14" s="1"/>
  <c r="S255" i="14" s="1"/>
  <c r="U255" i="14"/>
  <c r="W255" i="14" s="1"/>
  <c r="X255" i="14" s="1"/>
  <c r="D256" i="14"/>
  <c r="A257" i="14"/>
  <c r="P256" i="14" l="1"/>
  <c r="R256" i="14" s="1"/>
  <c r="S256" i="14" s="1"/>
  <c r="U256" i="14"/>
  <c r="W256" i="14" s="1"/>
  <c r="X256" i="14" s="1"/>
  <c r="D257" i="14"/>
  <c r="A258" i="14"/>
  <c r="P257" i="14" l="1"/>
  <c r="R257" i="14" s="1"/>
  <c r="S257" i="14" s="1"/>
  <c r="U257" i="14"/>
  <c r="W257" i="14" s="1"/>
  <c r="X257" i="14" s="1"/>
  <c r="D258" i="14"/>
  <c r="A259" i="14"/>
  <c r="P258" i="14" l="1"/>
  <c r="R258" i="14" s="1"/>
  <c r="S258" i="14" s="1"/>
  <c r="U258" i="14"/>
  <c r="W258" i="14" s="1"/>
  <c r="X258" i="14" s="1"/>
  <c r="D259" i="14"/>
  <c r="A260" i="14"/>
  <c r="P259" i="14" l="1"/>
  <c r="R259" i="14" s="1"/>
  <c r="S259" i="14" s="1"/>
  <c r="U259" i="14"/>
  <c r="W259" i="14" s="1"/>
  <c r="X259" i="14" s="1"/>
  <c r="D260" i="14"/>
  <c r="A261" i="14"/>
  <c r="P260" i="14" l="1"/>
  <c r="R260" i="14" s="1"/>
  <c r="S260" i="14" s="1"/>
  <c r="U260" i="14"/>
  <c r="W260" i="14" s="1"/>
  <c r="X260" i="14" s="1"/>
  <c r="A262" i="14"/>
  <c r="D261" i="14"/>
  <c r="P261" i="14" l="1"/>
  <c r="R261" i="14" s="1"/>
  <c r="S261" i="14" s="1"/>
  <c r="U261" i="14"/>
  <c r="W261" i="14" s="1"/>
  <c r="X261" i="14" s="1"/>
  <c r="A263" i="14"/>
  <c r="D262" i="14"/>
  <c r="P262" i="14" l="1"/>
  <c r="R262" i="14" s="1"/>
  <c r="S262" i="14" s="1"/>
  <c r="U262" i="14"/>
  <c r="W262" i="14" s="1"/>
  <c r="X262" i="14" s="1"/>
  <c r="A264" i="14"/>
  <c r="D263" i="14"/>
  <c r="P263" i="14" l="1"/>
  <c r="R263" i="14" s="1"/>
  <c r="S263" i="14" s="1"/>
  <c r="U263" i="14"/>
  <c r="W263" i="14" s="1"/>
  <c r="X263" i="14" s="1"/>
  <c r="A265" i="14"/>
  <c r="D264" i="14"/>
  <c r="P264" i="14" l="1"/>
  <c r="R264" i="14" s="1"/>
  <c r="S264" i="14" s="1"/>
  <c r="U264" i="14"/>
  <c r="W264" i="14" s="1"/>
  <c r="X264" i="14" s="1"/>
  <c r="A266" i="14"/>
  <c r="D265" i="14"/>
  <c r="P265" i="14" l="1"/>
  <c r="R265" i="14" s="1"/>
  <c r="S265" i="14" s="1"/>
  <c r="U265" i="14"/>
  <c r="W265" i="14" s="1"/>
  <c r="X265" i="14" s="1"/>
  <c r="A267" i="14"/>
  <c r="D266" i="14"/>
  <c r="P266" i="14" l="1"/>
  <c r="R266" i="14" s="1"/>
  <c r="S266" i="14" s="1"/>
  <c r="U266" i="14"/>
  <c r="W266" i="14" s="1"/>
  <c r="X266" i="14" s="1"/>
  <c r="A268" i="14"/>
  <c r="D267" i="14"/>
  <c r="P267" i="14" l="1"/>
  <c r="R267" i="14" s="1"/>
  <c r="S267" i="14" s="1"/>
  <c r="U267" i="14"/>
  <c r="W267" i="14" s="1"/>
  <c r="X267" i="14" s="1"/>
  <c r="D268" i="14"/>
  <c r="A269" i="14"/>
  <c r="P268" i="14" l="1"/>
  <c r="R268" i="14" s="1"/>
  <c r="S268" i="14" s="1"/>
  <c r="U268" i="14"/>
  <c r="W268" i="14" s="1"/>
  <c r="X268" i="14" s="1"/>
  <c r="D269" i="14"/>
  <c r="A270" i="14"/>
  <c r="P269" i="14" l="1"/>
  <c r="R269" i="14" s="1"/>
  <c r="S269" i="14" s="1"/>
  <c r="U269" i="14"/>
  <c r="W269" i="14" s="1"/>
  <c r="X269" i="14" s="1"/>
  <c r="D270" i="14"/>
  <c r="A271" i="14"/>
  <c r="P270" i="14" l="1"/>
  <c r="R270" i="14" s="1"/>
  <c r="S270" i="14" s="1"/>
  <c r="U270" i="14"/>
  <c r="W270" i="14" s="1"/>
  <c r="X270" i="14" s="1"/>
  <c r="D271" i="14"/>
  <c r="A272" i="14"/>
  <c r="P271" i="14" l="1"/>
  <c r="R271" i="14" s="1"/>
  <c r="S271" i="14" s="1"/>
  <c r="U271" i="14"/>
  <c r="W271" i="14" s="1"/>
  <c r="X271" i="14" s="1"/>
  <c r="D272" i="14"/>
  <c r="A273" i="14"/>
  <c r="P272" i="14" l="1"/>
  <c r="R272" i="14" s="1"/>
  <c r="S272" i="14" s="1"/>
  <c r="U272" i="14"/>
  <c r="W272" i="14" s="1"/>
  <c r="X272" i="14" s="1"/>
  <c r="D273" i="14"/>
  <c r="A274" i="14"/>
  <c r="P273" i="14" l="1"/>
  <c r="R273" i="14" s="1"/>
  <c r="S273" i="14" s="1"/>
  <c r="U273" i="14"/>
  <c r="W273" i="14" s="1"/>
  <c r="X273" i="14" s="1"/>
  <c r="D274" i="14"/>
  <c r="A275" i="14"/>
  <c r="P274" i="14" l="1"/>
  <c r="U274" i="14"/>
  <c r="D275" i="14"/>
  <c r="A276" i="14"/>
  <c r="W274" i="14"/>
  <c r="X274" i="14" s="1"/>
  <c r="R274" i="14"/>
  <c r="S274" i="14" s="1"/>
  <c r="P275" i="14" l="1"/>
  <c r="R275" i="14" s="1"/>
  <c r="S275" i="14" s="1"/>
  <c r="U275" i="14"/>
  <c r="W275" i="14" s="1"/>
  <c r="X275" i="14" s="1"/>
  <c r="D276" i="14"/>
  <c r="A277" i="14"/>
  <c r="P276" i="14" l="1"/>
  <c r="U276" i="14"/>
  <c r="A278" i="14"/>
  <c r="D277" i="14"/>
  <c r="W276" i="14"/>
  <c r="X276" i="14" s="1"/>
  <c r="R276" i="14"/>
  <c r="S276" i="14" s="1"/>
  <c r="P277" i="14" l="1"/>
  <c r="R277" i="14" s="1"/>
  <c r="S277" i="14" s="1"/>
  <c r="U277" i="14"/>
  <c r="W277" i="14" s="1"/>
  <c r="X277" i="14" s="1"/>
  <c r="A279" i="14"/>
  <c r="D278" i="14"/>
  <c r="P278" i="14" l="1"/>
  <c r="R278" i="14" s="1"/>
  <c r="S278" i="14" s="1"/>
  <c r="U278" i="14"/>
  <c r="W278" i="14" s="1"/>
  <c r="X278" i="14" s="1"/>
  <c r="A280" i="14"/>
  <c r="D279" i="14"/>
  <c r="P279" i="14" l="1"/>
  <c r="R279" i="14" s="1"/>
  <c r="S279" i="14" s="1"/>
  <c r="U279" i="14"/>
  <c r="W279" i="14" s="1"/>
  <c r="X279" i="14" s="1"/>
  <c r="A281" i="14"/>
  <c r="D280" i="14"/>
  <c r="P280" i="14" l="1"/>
  <c r="R280" i="14" s="1"/>
  <c r="S280" i="14" s="1"/>
  <c r="U280" i="14"/>
  <c r="W280" i="14" s="1"/>
  <c r="X280" i="14" s="1"/>
  <c r="A282" i="14"/>
  <c r="D281" i="14"/>
  <c r="P281" i="14" l="1"/>
  <c r="R281" i="14" s="1"/>
  <c r="S281" i="14" s="1"/>
  <c r="U281" i="14"/>
  <c r="W281" i="14" s="1"/>
  <c r="X281" i="14" s="1"/>
  <c r="A283" i="14"/>
  <c r="D282" i="14"/>
  <c r="P282" i="14" l="1"/>
  <c r="R282" i="14" s="1"/>
  <c r="S282" i="14" s="1"/>
  <c r="U282" i="14"/>
  <c r="W282" i="14" s="1"/>
  <c r="X282" i="14" s="1"/>
  <c r="A284" i="14"/>
  <c r="D283" i="14"/>
  <c r="P283" i="14" l="1"/>
  <c r="R283" i="14" s="1"/>
  <c r="S283" i="14" s="1"/>
  <c r="U283" i="14"/>
  <c r="W283" i="14" s="1"/>
  <c r="X283" i="14" s="1"/>
  <c r="D284" i="14"/>
  <c r="A285" i="14"/>
  <c r="P284" i="14" l="1"/>
  <c r="U284" i="14"/>
  <c r="W284" i="14" s="1"/>
  <c r="X284" i="14" s="1"/>
  <c r="D285" i="14"/>
  <c r="A286" i="14"/>
  <c r="R284" i="14"/>
  <c r="S284" i="14" s="1"/>
  <c r="P285" i="14" l="1"/>
  <c r="R285" i="14" s="1"/>
  <c r="S285" i="14" s="1"/>
  <c r="U285" i="14"/>
  <c r="D286" i="14"/>
  <c r="A287" i="14"/>
  <c r="W285" i="14"/>
  <c r="X285" i="14" s="1"/>
  <c r="P286" i="14" l="1"/>
  <c r="R286" i="14" s="1"/>
  <c r="S286" i="14" s="1"/>
  <c r="U286" i="14"/>
  <c r="W286" i="14" s="1"/>
  <c r="X286" i="14" s="1"/>
  <c r="D287" i="14"/>
  <c r="A288" i="14"/>
  <c r="P287" i="14" l="1"/>
  <c r="U287" i="14"/>
  <c r="W287" i="14" s="1"/>
  <c r="X287" i="14" s="1"/>
  <c r="D288" i="14"/>
  <c r="A289" i="14"/>
  <c r="R287" i="14"/>
  <c r="S287" i="14" s="1"/>
  <c r="P288" i="14" l="1"/>
  <c r="U288" i="14"/>
  <c r="D289" i="14"/>
  <c r="A290" i="14"/>
  <c r="W288" i="14"/>
  <c r="X288" i="14" s="1"/>
  <c r="R288" i="14"/>
  <c r="S288" i="14" s="1"/>
  <c r="P289" i="14" l="1"/>
  <c r="R289" i="14" s="1"/>
  <c r="S289" i="14" s="1"/>
  <c r="U289" i="14"/>
  <c r="W289" i="14" s="1"/>
  <c r="X289" i="14" s="1"/>
  <c r="D290" i="14"/>
  <c r="A291" i="14"/>
  <c r="P290" i="14" l="1"/>
  <c r="U290" i="14"/>
  <c r="D291" i="14"/>
  <c r="A292" i="14"/>
  <c r="W290" i="14"/>
  <c r="X290" i="14" s="1"/>
  <c r="R290" i="14"/>
  <c r="S290" i="14" s="1"/>
  <c r="P291" i="14" l="1"/>
  <c r="U291" i="14"/>
  <c r="W291" i="14" s="1"/>
  <c r="X291" i="14" s="1"/>
  <c r="D292" i="14"/>
  <c r="A293" i="14"/>
  <c r="R291" i="14"/>
  <c r="S291" i="14" s="1"/>
  <c r="P292" i="14" l="1"/>
  <c r="R292" i="14" s="1"/>
  <c r="S292" i="14" s="1"/>
  <c r="U292" i="14"/>
  <c r="W292" i="14" s="1"/>
  <c r="X292" i="14" s="1"/>
  <c r="A294" i="14"/>
  <c r="D293" i="14"/>
  <c r="P293" i="14" l="1"/>
  <c r="R293" i="14" s="1"/>
  <c r="S293" i="14" s="1"/>
  <c r="U293" i="14"/>
  <c r="W293" i="14" s="1"/>
  <c r="X293" i="14" s="1"/>
  <c r="A295" i="14"/>
  <c r="D294" i="14"/>
  <c r="P294" i="14" l="1"/>
  <c r="U294" i="14"/>
  <c r="W294" i="14"/>
  <c r="X294" i="14" s="1"/>
  <c r="R294" i="14"/>
  <c r="S294" i="14" s="1"/>
  <c r="A296" i="14"/>
  <c r="D295" i="14"/>
  <c r="P295" i="14" l="1"/>
  <c r="U295" i="14"/>
  <c r="W295" i="14"/>
  <c r="X295" i="14" s="1"/>
  <c r="R295" i="14"/>
  <c r="S295" i="14" s="1"/>
  <c r="A297" i="14"/>
  <c r="D296" i="14"/>
  <c r="P296" i="14" l="1"/>
  <c r="R296" i="14" s="1"/>
  <c r="S296" i="14" s="1"/>
  <c r="U296" i="14"/>
  <c r="W296" i="14" s="1"/>
  <c r="X296" i="14" s="1"/>
  <c r="A298" i="14"/>
  <c r="D297" i="14"/>
  <c r="P297" i="14" l="1"/>
  <c r="R297" i="14" s="1"/>
  <c r="S297" i="14" s="1"/>
  <c r="U297" i="14"/>
  <c r="W297" i="14" s="1"/>
  <c r="X297" i="14" s="1"/>
  <c r="A299" i="14"/>
  <c r="D298" i="14"/>
  <c r="P298" i="14" l="1"/>
  <c r="R298" i="14" s="1"/>
  <c r="S298" i="14" s="1"/>
  <c r="U298" i="14"/>
  <c r="W298" i="14" s="1"/>
  <c r="X298" i="14" s="1"/>
  <c r="A300" i="14"/>
  <c r="D299" i="14"/>
  <c r="P299" i="14" l="1"/>
  <c r="R299" i="14" s="1"/>
  <c r="S299" i="14" s="1"/>
  <c r="U299" i="14"/>
  <c r="W299" i="14" s="1"/>
  <c r="X299" i="14" s="1"/>
  <c r="D300" i="14"/>
  <c r="A301" i="14"/>
  <c r="P300" i="14" l="1"/>
  <c r="U300" i="14"/>
  <c r="W300" i="14" s="1"/>
  <c r="X300" i="14" s="1"/>
  <c r="D301" i="14"/>
  <c r="A302" i="14"/>
  <c r="R300" i="14"/>
  <c r="S300" i="14" s="1"/>
  <c r="P301" i="14" l="1"/>
  <c r="R301" i="14" s="1"/>
  <c r="S301" i="14" s="1"/>
  <c r="U301" i="14"/>
  <c r="W301" i="14" s="1"/>
  <c r="X301" i="14" s="1"/>
  <c r="D302" i="14"/>
  <c r="A303" i="14"/>
  <c r="P302" i="14" l="1"/>
  <c r="R302" i="14" s="1"/>
  <c r="S302" i="14" s="1"/>
  <c r="U302" i="14"/>
  <c r="W302" i="14" s="1"/>
  <c r="X302" i="14" s="1"/>
  <c r="D303" i="14"/>
  <c r="A304" i="14"/>
  <c r="P303" i="14" l="1"/>
  <c r="R303" i="14" s="1"/>
  <c r="S303" i="14" s="1"/>
  <c r="U303" i="14"/>
  <c r="W303" i="14" s="1"/>
  <c r="X303" i="14" s="1"/>
  <c r="D304" i="14"/>
  <c r="A305" i="14"/>
  <c r="P304" i="14" l="1"/>
  <c r="R304" i="14" s="1"/>
  <c r="S304" i="14" s="1"/>
  <c r="U304" i="14"/>
  <c r="W304" i="14" s="1"/>
  <c r="X304" i="14" s="1"/>
  <c r="D305" i="14"/>
  <c r="A306" i="14"/>
  <c r="P305" i="14" l="1"/>
  <c r="R305" i="14" s="1"/>
  <c r="S305" i="14" s="1"/>
  <c r="U305" i="14"/>
  <c r="W305" i="14" s="1"/>
  <c r="X305" i="14" s="1"/>
  <c r="D306" i="14"/>
  <c r="A307" i="14"/>
  <c r="P306" i="14" l="1"/>
  <c r="R306" i="14" s="1"/>
  <c r="S306" i="14" s="1"/>
  <c r="U306" i="14"/>
  <c r="W306" i="14" s="1"/>
  <c r="X306" i="14" s="1"/>
  <c r="D307" i="14"/>
  <c r="A308" i="14"/>
  <c r="P307" i="14" l="1"/>
  <c r="R307" i="14" s="1"/>
  <c r="S307" i="14" s="1"/>
  <c r="U307" i="14"/>
  <c r="W307" i="14" s="1"/>
  <c r="X307" i="14" s="1"/>
  <c r="D308" i="14"/>
  <c r="A309" i="14"/>
  <c r="P308" i="14" l="1"/>
  <c r="R308" i="14" s="1"/>
  <c r="S308" i="14" s="1"/>
  <c r="U308" i="14"/>
  <c r="A310" i="14"/>
  <c r="D309" i="14"/>
  <c r="W308" i="14"/>
  <c r="X308" i="14" s="1"/>
  <c r="P309" i="14" l="1"/>
  <c r="R309" i="14" s="1"/>
  <c r="S309" i="14" s="1"/>
  <c r="U309" i="14"/>
  <c r="W309" i="14"/>
  <c r="X309" i="14" s="1"/>
  <c r="A311" i="14"/>
  <c r="D310" i="14"/>
  <c r="P310" i="14" l="1"/>
  <c r="U310" i="14"/>
  <c r="W310" i="14"/>
  <c r="X310" i="14" s="1"/>
  <c r="R310" i="14"/>
  <c r="S310" i="14" s="1"/>
  <c r="A312" i="14"/>
  <c r="D311" i="14"/>
  <c r="P311" i="14" l="1"/>
  <c r="U311" i="14"/>
  <c r="W311" i="14"/>
  <c r="X311" i="14" s="1"/>
  <c r="R311" i="14"/>
  <c r="S311" i="14" s="1"/>
  <c r="A313" i="14"/>
  <c r="D312" i="14"/>
  <c r="P312" i="14" l="1"/>
  <c r="R312" i="14" s="1"/>
  <c r="S312" i="14" s="1"/>
  <c r="U312" i="14"/>
  <c r="W312" i="14"/>
  <c r="X312" i="14" s="1"/>
  <c r="A314" i="14"/>
  <c r="D313" i="14"/>
  <c r="P313" i="14" l="1"/>
  <c r="R313" i="14" s="1"/>
  <c r="S313" i="14" s="1"/>
  <c r="U313" i="14"/>
  <c r="W313" i="14" s="1"/>
  <c r="X313" i="14" s="1"/>
  <c r="A315" i="14"/>
  <c r="D314" i="14"/>
  <c r="P314" i="14" l="1"/>
  <c r="R314" i="14" s="1"/>
  <c r="S314" i="14" s="1"/>
  <c r="U314" i="14"/>
  <c r="W314" i="14"/>
  <c r="X314" i="14" s="1"/>
  <c r="A316" i="14"/>
  <c r="D315" i="14"/>
  <c r="P315" i="14" l="1"/>
  <c r="R315" i="14" s="1"/>
  <c r="S315" i="14" s="1"/>
  <c r="U315" i="14"/>
  <c r="W315" i="14" s="1"/>
  <c r="X315" i="14" s="1"/>
  <c r="D316" i="14"/>
  <c r="A317" i="14"/>
  <c r="P316" i="14" l="1"/>
  <c r="R316" i="14" s="1"/>
  <c r="S316" i="14" s="1"/>
  <c r="U316" i="14"/>
  <c r="W316" i="14" s="1"/>
  <c r="X316" i="14" s="1"/>
  <c r="D317" i="14"/>
  <c r="A318" i="14"/>
  <c r="P317" i="14" l="1"/>
  <c r="R317" i="14" s="1"/>
  <c r="S317" i="14" s="1"/>
  <c r="U317" i="14"/>
  <c r="W317" i="14" s="1"/>
  <c r="X317" i="14" s="1"/>
  <c r="D318" i="14"/>
  <c r="A319" i="14"/>
  <c r="P318" i="14" l="1"/>
  <c r="R318" i="14" s="1"/>
  <c r="S318" i="14" s="1"/>
  <c r="U318" i="14"/>
  <c r="W318" i="14" s="1"/>
  <c r="X318" i="14" s="1"/>
  <c r="D319" i="14"/>
  <c r="A320" i="14"/>
  <c r="P319" i="14" l="1"/>
  <c r="R319" i="14" s="1"/>
  <c r="S319" i="14" s="1"/>
  <c r="U319" i="14"/>
  <c r="W319" i="14" s="1"/>
  <c r="X319" i="14" s="1"/>
  <c r="D320" i="14"/>
  <c r="A321" i="14"/>
  <c r="P320" i="14" l="1"/>
  <c r="R320" i="14" s="1"/>
  <c r="S320" i="14" s="1"/>
  <c r="U320" i="14"/>
  <c r="W320" i="14" s="1"/>
  <c r="X320" i="14" s="1"/>
  <c r="D321" i="14"/>
  <c r="A322" i="14"/>
  <c r="P321" i="14" l="1"/>
  <c r="R321" i="14" s="1"/>
  <c r="S321" i="14" s="1"/>
  <c r="U321" i="14"/>
  <c r="W321" i="14" s="1"/>
  <c r="X321" i="14" s="1"/>
  <c r="D322" i="14"/>
  <c r="A323" i="14"/>
  <c r="P322" i="14" l="1"/>
  <c r="R322" i="14" s="1"/>
  <c r="S322" i="14" s="1"/>
  <c r="U322" i="14"/>
  <c r="W322" i="14" s="1"/>
  <c r="X322" i="14" s="1"/>
  <c r="D323" i="14"/>
  <c r="A324" i="14"/>
  <c r="P323" i="14" l="1"/>
  <c r="R323" i="14" s="1"/>
  <c r="S323" i="14" s="1"/>
  <c r="U323" i="14"/>
  <c r="W323" i="14" s="1"/>
  <c r="X323" i="14" s="1"/>
  <c r="D324" i="14"/>
  <c r="A325" i="14"/>
  <c r="P324" i="14" l="1"/>
  <c r="R324" i="14" s="1"/>
  <c r="S324" i="14" s="1"/>
  <c r="U324" i="14"/>
  <c r="W324" i="14" s="1"/>
  <c r="X324" i="14" s="1"/>
  <c r="A326" i="14"/>
  <c r="D325" i="14"/>
  <c r="P325" i="14" l="1"/>
  <c r="U325" i="14"/>
  <c r="W325" i="14"/>
  <c r="X325" i="14" s="1"/>
  <c r="R325" i="14"/>
  <c r="S325" i="14" s="1"/>
  <c r="A327" i="14"/>
  <c r="D326" i="14"/>
  <c r="P326" i="14" l="1"/>
  <c r="U326" i="14"/>
  <c r="W326" i="14"/>
  <c r="X326" i="14" s="1"/>
  <c r="R326" i="14"/>
  <c r="S326" i="14" s="1"/>
  <c r="A328" i="14"/>
  <c r="D327" i="14"/>
  <c r="P327" i="14" l="1"/>
  <c r="R327" i="14" s="1"/>
  <c r="S327" i="14" s="1"/>
  <c r="U327" i="14"/>
  <c r="W327" i="14" s="1"/>
  <c r="X327" i="14" s="1"/>
  <c r="A329" i="14"/>
  <c r="D328" i="14"/>
  <c r="P328" i="14" l="1"/>
  <c r="U328" i="14"/>
  <c r="W328" i="14"/>
  <c r="X328" i="14" s="1"/>
  <c r="R328" i="14"/>
  <c r="S328" i="14" s="1"/>
  <c r="A330" i="14"/>
  <c r="D329" i="14"/>
  <c r="P329" i="14" l="1"/>
  <c r="R329" i="14" s="1"/>
  <c r="S329" i="14" s="1"/>
  <c r="U329" i="14"/>
  <c r="W329" i="14"/>
  <c r="X329" i="14" s="1"/>
  <c r="A331" i="14"/>
  <c r="D330" i="14"/>
  <c r="P330" i="14" l="1"/>
  <c r="U330" i="14"/>
  <c r="W330" i="14"/>
  <c r="X330" i="14" s="1"/>
  <c r="R330" i="14"/>
  <c r="S330" i="14" s="1"/>
  <c r="A332" i="14"/>
  <c r="D331" i="14"/>
  <c r="P331" i="14" l="1"/>
  <c r="U331" i="14"/>
  <c r="W331" i="14"/>
  <c r="X331" i="14" s="1"/>
  <c r="R331" i="14"/>
  <c r="S331" i="14" s="1"/>
  <c r="D332" i="14"/>
  <c r="A333" i="14"/>
  <c r="P332" i="14" l="1"/>
  <c r="R332" i="14" s="1"/>
  <c r="S332" i="14" s="1"/>
  <c r="U332" i="14"/>
  <c r="D333" i="14"/>
  <c r="A334" i="14"/>
  <c r="W332" i="14"/>
  <c r="X332" i="14" s="1"/>
  <c r="P333" i="14" l="1"/>
  <c r="U333" i="14"/>
  <c r="W333" i="14" s="1"/>
  <c r="X333" i="14" s="1"/>
  <c r="D334" i="14"/>
  <c r="A335" i="14"/>
  <c r="R333" i="14"/>
  <c r="S333" i="14" s="1"/>
  <c r="P334" i="14" l="1"/>
  <c r="R334" i="14" s="1"/>
  <c r="S334" i="14" s="1"/>
  <c r="U334" i="14"/>
  <c r="W334" i="14" s="1"/>
  <c r="X334" i="14" s="1"/>
  <c r="D335" i="14"/>
  <c r="A336" i="14"/>
  <c r="P335" i="14" l="1"/>
  <c r="R335" i="14" s="1"/>
  <c r="S335" i="14" s="1"/>
  <c r="U335" i="14"/>
  <c r="W335" i="14" s="1"/>
  <c r="X335" i="14" s="1"/>
  <c r="D336" i="14"/>
  <c r="A337" i="14"/>
  <c r="P336" i="14" l="1"/>
  <c r="U336" i="14"/>
  <c r="D337" i="14"/>
  <c r="A338" i="14"/>
  <c r="W336" i="14"/>
  <c r="X336" i="14" s="1"/>
  <c r="R336" i="14"/>
  <c r="S336" i="14" s="1"/>
  <c r="P337" i="14" l="1"/>
  <c r="U337" i="14"/>
  <c r="D338" i="14"/>
  <c r="A339" i="14"/>
  <c r="W337" i="14"/>
  <c r="X337" i="14" s="1"/>
  <c r="R337" i="14"/>
  <c r="S337" i="14" s="1"/>
  <c r="P338" i="14" l="1"/>
  <c r="U338" i="14"/>
  <c r="D339" i="14"/>
  <c r="A340" i="14"/>
  <c r="W338" i="14"/>
  <c r="X338" i="14" s="1"/>
  <c r="R338" i="14"/>
  <c r="S338" i="14" s="1"/>
  <c r="P339" i="14" l="1"/>
  <c r="R339" i="14" s="1"/>
  <c r="S339" i="14" s="1"/>
  <c r="U339" i="14"/>
  <c r="W339" i="14" s="1"/>
  <c r="X339" i="14" s="1"/>
  <c r="D340" i="14"/>
  <c r="A341" i="14"/>
  <c r="P340" i="14" l="1"/>
  <c r="U340" i="14"/>
  <c r="W340" i="14" s="1"/>
  <c r="X340" i="14" s="1"/>
  <c r="A342" i="14"/>
  <c r="D341" i="14"/>
  <c r="R340" i="14"/>
  <c r="S340" i="14" s="1"/>
  <c r="P341" i="14" l="1"/>
  <c r="R341" i="14" s="1"/>
  <c r="S341" i="14" s="1"/>
  <c r="U341" i="14"/>
  <c r="W341" i="14" s="1"/>
  <c r="X341" i="14" s="1"/>
  <c r="A343" i="14"/>
  <c r="D342" i="14"/>
  <c r="P342" i="14" l="1"/>
  <c r="U342" i="14"/>
  <c r="W342" i="14"/>
  <c r="X342" i="14" s="1"/>
  <c r="R342" i="14"/>
  <c r="S342" i="14" s="1"/>
  <c r="A344" i="14"/>
  <c r="D343" i="14"/>
  <c r="P343" i="14" l="1"/>
  <c r="R343" i="14" s="1"/>
  <c r="S343" i="14" s="1"/>
  <c r="U343" i="14"/>
  <c r="W343" i="14"/>
  <c r="X343" i="14" s="1"/>
  <c r="A345" i="14"/>
  <c r="D344" i="14"/>
  <c r="P344" i="14" l="1"/>
  <c r="R344" i="14" s="1"/>
  <c r="S344" i="14" s="1"/>
  <c r="U344" i="14"/>
  <c r="W344" i="14" s="1"/>
  <c r="X344" i="14" s="1"/>
  <c r="A346" i="14"/>
  <c r="D345" i="14"/>
  <c r="P345" i="14" l="1"/>
  <c r="R345" i="14" s="1"/>
  <c r="S345" i="14" s="1"/>
  <c r="U345" i="14"/>
  <c r="W345" i="14"/>
  <c r="X345" i="14" s="1"/>
  <c r="A347" i="14"/>
  <c r="D346" i="14"/>
  <c r="P346" i="14" l="1"/>
  <c r="U346" i="14"/>
  <c r="W346" i="14"/>
  <c r="X346" i="14" s="1"/>
  <c r="R346" i="14"/>
  <c r="S346" i="14" s="1"/>
  <c r="A348" i="14"/>
  <c r="D347" i="14"/>
  <c r="P347" i="14" l="1"/>
  <c r="R347" i="14" s="1"/>
  <c r="S347" i="14" s="1"/>
  <c r="U347" i="14"/>
  <c r="W347" i="14" s="1"/>
  <c r="X347" i="14" s="1"/>
  <c r="D348" i="14"/>
  <c r="A349" i="14"/>
  <c r="P348" i="14" l="1"/>
  <c r="U348" i="14"/>
  <c r="D349" i="14"/>
  <c r="A350" i="14"/>
  <c r="W348" i="14"/>
  <c r="X348" i="14" s="1"/>
  <c r="R348" i="14"/>
  <c r="S348" i="14" s="1"/>
  <c r="P349" i="14" l="1"/>
  <c r="U349" i="14"/>
  <c r="D350" i="14"/>
  <c r="A351" i="14"/>
  <c r="W349" i="14"/>
  <c r="X349" i="14" s="1"/>
  <c r="R349" i="14"/>
  <c r="S349" i="14" s="1"/>
  <c r="P350" i="14" l="1"/>
  <c r="U350" i="14"/>
  <c r="D351" i="14"/>
  <c r="A352" i="14"/>
  <c r="W350" i="14"/>
  <c r="X350" i="14" s="1"/>
  <c r="R350" i="14"/>
  <c r="S350" i="14" s="1"/>
  <c r="P351" i="14" l="1"/>
  <c r="R351" i="14" s="1"/>
  <c r="S351" i="14" s="1"/>
  <c r="U351" i="14"/>
  <c r="W351" i="14" s="1"/>
  <c r="X351" i="14" s="1"/>
  <c r="D352" i="14"/>
  <c r="A353" i="14"/>
  <c r="P352" i="14" l="1"/>
  <c r="U352" i="14"/>
  <c r="D353" i="14"/>
  <c r="A354" i="14"/>
  <c r="W352" i="14"/>
  <c r="X352" i="14" s="1"/>
  <c r="R352" i="14"/>
  <c r="S352" i="14" s="1"/>
  <c r="P353" i="14" l="1"/>
  <c r="U353" i="14"/>
  <c r="D354" i="14"/>
  <c r="A355" i="14"/>
  <c r="W353" i="14"/>
  <c r="X353" i="14" s="1"/>
  <c r="R353" i="14"/>
  <c r="S353" i="14" s="1"/>
  <c r="P354" i="14" l="1"/>
  <c r="U354" i="14"/>
  <c r="D355" i="14"/>
  <c r="A356" i="14"/>
  <c r="W354" i="14"/>
  <c r="X354" i="14" s="1"/>
  <c r="R354" i="14"/>
  <c r="S354" i="14" s="1"/>
  <c r="P355" i="14" l="1"/>
  <c r="R355" i="14" s="1"/>
  <c r="S355" i="14" s="1"/>
  <c r="U355" i="14"/>
  <c r="W355" i="14" s="1"/>
  <c r="X355" i="14" s="1"/>
  <c r="D356" i="14"/>
  <c r="A357" i="14"/>
  <c r="P356" i="14" l="1"/>
  <c r="U356" i="14"/>
  <c r="A358" i="14"/>
  <c r="D357" i="14"/>
  <c r="W356" i="14"/>
  <c r="X356" i="14" s="1"/>
  <c r="R356" i="14"/>
  <c r="S356" i="14" s="1"/>
  <c r="P357" i="14" l="1"/>
  <c r="R357" i="14" s="1"/>
  <c r="S357" i="14" s="1"/>
  <c r="U357" i="14"/>
  <c r="W357" i="14" s="1"/>
  <c r="X357" i="14" s="1"/>
  <c r="A359" i="14"/>
  <c r="D358" i="14"/>
  <c r="P358" i="14" l="1"/>
  <c r="U358" i="14"/>
  <c r="W358" i="14" s="1"/>
  <c r="X358" i="14" s="1"/>
  <c r="R358" i="14"/>
  <c r="S358" i="14" s="1"/>
  <c r="A360" i="14"/>
  <c r="D359" i="14"/>
  <c r="P359" i="14" l="1"/>
  <c r="R359" i="14" s="1"/>
  <c r="S359" i="14" s="1"/>
  <c r="U359" i="14"/>
  <c r="W359" i="14" s="1"/>
  <c r="X359" i="14" s="1"/>
  <c r="A361" i="14"/>
  <c r="D360" i="14"/>
  <c r="P360" i="14" l="1"/>
  <c r="U360" i="14"/>
  <c r="W360" i="14"/>
  <c r="X360" i="14" s="1"/>
  <c r="R360" i="14"/>
  <c r="S360" i="14" s="1"/>
  <c r="A362" i="14"/>
  <c r="D361" i="14"/>
  <c r="P361" i="14" l="1"/>
  <c r="R361" i="14" s="1"/>
  <c r="S361" i="14" s="1"/>
  <c r="U361" i="14"/>
  <c r="W361" i="14" s="1"/>
  <c r="X361" i="14" s="1"/>
  <c r="A363" i="14"/>
  <c r="D362" i="14"/>
  <c r="P362" i="14" l="1"/>
  <c r="U362" i="14"/>
  <c r="W362" i="14"/>
  <c r="X362" i="14" s="1"/>
  <c r="R362" i="14"/>
  <c r="S362" i="14" s="1"/>
  <c r="A364" i="14"/>
  <c r="D363" i="14"/>
  <c r="P363" i="14" l="1"/>
  <c r="U363" i="14"/>
  <c r="W363" i="14"/>
  <c r="X363" i="14" s="1"/>
  <c r="R363" i="14"/>
  <c r="S363" i="14" s="1"/>
  <c r="D364" i="14"/>
  <c r="A365" i="14"/>
  <c r="P364" i="14" l="1"/>
  <c r="U364" i="14"/>
  <c r="D365" i="14"/>
  <c r="A366" i="14"/>
  <c r="W364" i="14"/>
  <c r="X364" i="14" s="1"/>
  <c r="R364" i="14"/>
  <c r="S364" i="14" s="1"/>
  <c r="P365" i="14" l="1"/>
  <c r="R365" i="14" s="1"/>
  <c r="S365" i="14" s="1"/>
  <c r="U365" i="14"/>
  <c r="W365" i="14" s="1"/>
  <c r="X365" i="14" s="1"/>
  <c r="D366" i="14"/>
  <c r="A367" i="14"/>
  <c r="P366" i="14" l="1"/>
  <c r="U366" i="14"/>
  <c r="D367" i="14"/>
  <c r="A368" i="14"/>
  <c r="W366" i="14"/>
  <c r="X366" i="14" s="1"/>
  <c r="R366" i="14"/>
  <c r="S366" i="14" s="1"/>
  <c r="P367" i="14" l="1"/>
  <c r="R367" i="14" s="1"/>
  <c r="S367" i="14" s="1"/>
  <c r="U367" i="14"/>
  <c r="W367" i="14" s="1"/>
  <c r="X367" i="14" s="1"/>
  <c r="D368" i="14"/>
  <c r="A369" i="14"/>
  <c r="P368" i="14" l="1"/>
  <c r="U368" i="14"/>
  <c r="D369" i="14"/>
  <c r="A370" i="14"/>
  <c r="W368" i="14"/>
  <c r="X368" i="14" s="1"/>
  <c r="R368" i="14"/>
  <c r="S368" i="14" s="1"/>
  <c r="P369" i="14" l="1"/>
  <c r="U369" i="14"/>
  <c r="D370" i="14"/>
  <c r="A371" i="14"/>
  <c r="W369" i="14"/>
  <c r="X369" i="14" s="1"/>
  <c r="R369" i="14"/>
  <c r="S369" i="14" s="1"/>
  <c r="P370" i="14" l="1"/>
  <c r="R370" i="14" s="1"/>
  <c r="S370" i="14" s="1"/>
  <c r="U370" i="14"/>
  <c r="W370" i="14" s="1"/>
  <c r="X370" i="14" s="1"/>
  <c r="D371" i="14"/>
  <c r="A372" i="14"/>
  <c r="P371" i="14" l="1"/>
  <c r="U371" i="14"/>
  <c r="D372" i="14"/>
  <c r="A373" i="14"/>
  <c r="W371" i="14"/>
  <c r="X371" i="14" s="1"/>
  <c r="R371" i="14"/>
  <c r="S371" i="14" s="1"/>
  <c r="P372" i="14" l="1"/>
  <c r="U372" i="14"/>
  <c r="A374" i="14"/>
  <c r="D373" i="14"/>
  <c r="W372" i="14"/>
  <c r="X372" i="14" s="1"/>
  <c r="R372" i="14"/>
  <c r="S372" i="14" s="1"/>
  <c r="P373" i="14" l="1"/>
  <c r="U373" i="14"/>
  <c r="W373" i="14" s="1"/>
  <c r="X373" i="14" s="1"/>
  <c r="R373" i="14"/>
  <c r="S373" i="14" s="1"/>
  <c r="A375" i="14"/>
  <c r="D374" i="14"/>
  <c r="P374" i="14" l="1"/>
  <c r="U374" i="14"/>
  <c r="W374" i="14"/>
  <c r="X374" i="14" s="1"/>
  <c r="R374" i="14"/>
  <c r="S374" i="14" s="1"/>
  <c r="A376" i="14"/>
  <c r="D375" i="14"/>
  <c r="P375" i="14" l="1"/>
  <c r="U375" i="14"/>
  <c r="W375" i="14"/>
  <c r="X375" i="14" s="1"/>
  <c r="R375" i="14"/>
  <c r="S375" i="14" s="1"/>
  <c r="A377" i="14"/>
  <c r="D376" i="14"/>
  <c r="P376" i="14" l="1"/>
  <c r="R376" i="14" s="1"/>
  <c r="S376" i="14" s="1"/>
  <c r="U376" i="14"/>
  <c r="W376" i="14"/>
  <c r="X376" i="14" s="1"/>
  <c r="A378" i="14"/>
  <c r="D377" i="14"/>
  <c r="P377" i="14" l="1"/>
  <c r="U377" i="14"/>
  <c r="W377" i="14"/>
  <c r="X377" i="14" s="1"/>
  <c r="R377" i="14"/>
  <c r="S377" i="14" s="1"/>
  <c r="A379" i="14"/>
  <c r="D378" i="14"/>
  <c r="P378" i="14" l="1"/>
  <c r="R378" i="14" s="1"/>
  <c r="S378" i="14" s="1"/>
  <c r="U378" i="14"/>
  <c r="W378" i="14"/>
  <c r="X378" i="14" s="1"/>
  <c r="A380" i="14"/>
  <c r="D379" i="14"/>
  <c r="P379" i="14" l="1"/>
  <c r="U379" i="14"/>
  <c r="W379" i="14" s="1"/>
  <c r="X379" i="14" s="1"/>
  <c r="R379" i="14"/>
  <c r="S379" i="14" s="1"/>
  <c r="D380" i="14"/>
  <c r="A381" i="14"/>
  <c r="P380" i="14" l="1"/>
  <c r="R380" i="14" s="1"/>
  <c r="S380" i="14" s="1"/>
  <c r="U380" i="14"/>
  <c r="D381" i="14"/>
  <c r="A382" i="14"/>
  <c r="W380" i="14"/>
  <c r="X380" i="14" s="1"/>
  <c r="P381" i="14" l="1"/>
  <c r="R381" i="14" s="1"/>
  <c r="S381" i="14" s="1"/>
  <c r="U381" i="14"/>
  <c r="D382" i="14"/>
  <c r="A383" i="14"/>
  <c r="W381" i="14"/>
  <c r="X381" i="14" s="1"/>
  <c r="P382" i="14" l="1"/>
  <c r="R382" i="14" s="1"/>
  <c r="S382" i="14" s="1"/>
  <c r="U382" i="14"/>
  <c r="D383" i="14"/>
  <c r="A384" i="14"/>
  <c r="W382" i="14"/>
  <c r="X382" i="14" s="1"/>
  <c r="P383" i="14" l="1"/>
  <c r="U383" i="14"/>
  <c r="D384" i="14"/>
  <c r="A385" i="14"/>
  <c r="W383" i="14"/>
  <c r="X383" i="14" s="1"/>
  <c r="R383" i="14"/>
  <c r="S383" i="14" s="1"/>
  <c r="P384" i="14" l="1"/>
  <c r="R384" i="14" s="1"/>
  <c r="S384" i="14" s="1"/>
  <c r="U384" i="14"/>
  <c r="W384" i="14" s="1"/>
  <c r="X384" i="14" s="1"/>
  <c r="D385" i="14"/>
  <c r="A386" i="14"/>
  <c r="P385" i="14" l="1"/>
  <c r="R385" i="14" s="1"/>
  <c r="S385" i="14" s="1"/>
  <c r="U385" i="14"/>
  <c r="D386" i="14"/>
  <c r="A387" i="14"/>
  <c r="W385" i="14"/>
  <c r="X385" i="14" s="1"/>
  <c r="P386" i="14" l="1"/>
  <c r="R386" i="14" s="1"/>
  <c r="S386" i="14" s="1"/>
  <c r="U386" i="14"/>
  <c r="D387" i="14"/>
  <c r="A388" i="14"/>
  <c r="W386" i="14"/>
  <c r="X386" i="14" s="1"/>
  <c r="P387" i="14" l="1"/>
  <c r="R387" i="14" s="1"/>
  <c r="S387" i="14" s="1"/>
  <c r="U387" i="14"/>
  <c r="W387" i="14" s="1"/>
  <c r="X387" i="14" s="1"/>
  <c r="D388" i="14"/>
  <c r="A389" i="14"/>
  <c r="P388" i="14" l="1"/>
  <c r="R388" i="14" s="1"/>
  <c r="S388" i="14" s="1"/>
  <c r="U388" i="14"/>
  <c r="W388" i="14" s="1"/>
  <c r="X388" i="14" s="1"/>
  <c r="A390" i="14"/>
  <c r="D389" i="14"/>
  <c r="P389" i="14" l="1"/>
  <c r="R389" i="14" s="1"/>
  <c r="S389" i="14" s="1"/>
  <c r="U389" i="14"/>
  <c r="W389" i="14" s="1"/>
  <c r="X389" i="14" s="1"/>
  <c r="A391" i="14"/>
  <c r="D390" i="14"/>
  <c r="P390" i="14" l="1"/>
  <c r="R390" i="14" s="1"/>
  <c r="S390" i="14" s="1"/>
  <c r="U390" i="14"/>
  <c r="W390" i="14" s="1"/>
  <c r="X390" i="14" s="1"/>
  <c r="A392" i="14"/>
  <c r="D391" i="14"/>
  <c r="P391" i="14" l="1"/>
  <c r="R391" i="14" s="1"/>
  <c r="S391" i="14" s="1"/>
  <c r="U391" i="14"/>
  <c r="W391" i="14" s="1"/>
  <c r="X391" i="14" s="1"/>
  <c r="A393" i="14"/>
  <c r="D392" i="14"/>
  <c r="P392" i="14" l="1"/>
  <c r="R392" i="14" s="1"/>
  <c r="S392" i="14" s="1"/>
  <c r="U392" i="14"/>
  <c r="W392" i="14" s="1"/>
  <c r="X392" i="14" s="1"/>
  <c r="A394" i="14"/>
  <c r="D393" i="14"/>
  <c r="P393" i="14" l="1"/>
  <c r="R393" i="14" s="1"/>
  <c r="S393" i="14" s="1"/>
  <c r="U393" i="14"/>
  <c r="W393" i="14"/>
  <c r="X393" i="14" s="1"/>
  <c r="A395" i="14"/>
  <c r="D394" i="14"/>
  <c r="P394" i="14" l="1"/>
  <c r="R394" i="14" s="1"/>
  <c r="S394" i="14" s="1"/>
  <c r="U394" i="14"/>
  <c r="W394" i="14"/>
  <c r="X394" i="14" s="1"/>
  <c r="A396" i="14"/>
  <c r="D395" i="14"/>
  <c r="P395" i="14" l="1"/>
  <c r="R395" i="14" s="1"/>
  <c r="S395" i="14" s="1"/>
  <c r="U395" i="14"/>
  <c r="W395" i="14"/>
  <c r="X395" i="14" s="1"/>
  <c r="D396" i="14"/>
  <c r="A397" i="14"/>
  <c r="P396" i="14" l="1"/>
  <c r="R396" i="14" s="1"/>
  <c r="S396" i="14" s="1"/>
  <c r="U396" i="14"/>
  <c r="D397" i="14"/>
  <c r="A398" i="14"/>
  <c r="W396" i="14"/>
  <c r="X396" i="14" s="1"/>
  <c r="P397" i="14" l="1"/>
  <c r="R397" i="14" s="1"/>
  <c r="S397" i="14" s="1"/>
  <c r="U397" i="14"/>
  <c r="D398" i="14"/>
  <c r="A399" i="14"/>
  <c r="W397" i="14"/>
  <c r="X397" i="14" s="1"/>
  <c r="P398" i="14" l="1"/>
  <c r="R398" i="14" s="1"/>
  <c r="S398" i="14" s="1"/>
  <c r="U398" i="14"/>
  <c r="D399" i="14"/>
  <c r="A400" i="14"/>
  <c r="W398" i="14"/>
  <c r="X398" i="14" s="1"/>
  <c r="P399" i="14" l="1"/>
  <c r="R399" i="14" s="1"/>
  <c r="S399" i="14" s="1"/>
  <c r="U399" i="14"/>
  <c r="D400" i="14"/>
  <c r="A401" i="14"/>
  <c r="W399" i="14"/>
  <c r="X399" i="14" s="1"/>
  <c r="P400" i="14" l="1"/>
  <c r="R400" i="14" s="1"/>
  <c r="S400" i="14" s="1"/>
  <c r="U400" i="14"/>
  <c r="D401" i="14"/>
  <c r="A402" i="14"/>
  <c r="W400" i="14"/>
  <c r="X400" i="14" s="1"/>
  <c r="P401" i="14" l="1"/>
  <c r="R401" i="14" s="1"/>
  <c r="S401" i="14" s="1"/>
  <c r="U401" i="14"/>
  <c r="D402" i="14"/>
  <c r="A403" i="14"/>
  <c r="W401" i="14"/>
  <c r="X401" i="14" s="1"/>
  <c r="P402" i="14" l="1"/>
  <c r="R402" i="14" s="1"/>
  <c r="S402" i="14" s="1"/>
  <c r="U402" i="14"/>
  <c r="W402" i="14" s="1"/>
  <c r="X402" i="14" s="1"/>
  <c r="D403" i="14"/>
  <c r="A404" i="14"/>
  <c r="P403" i="14" l="1"/>
  <c r="U403" i="14"/>
  <c r="D404" i="14"/>
  <c r="A405" i="14"/>
  <c r="W403" i="14"/>
  <c r="X403" i="14" s="1"/>
  <c r="R403" i="14"/>
  <c r="S403" i="14" s="1"/>
  <c r="P404" i="14" l="1"/>
  <c r="U404" i="14"/>
  <c r="W404" i="14" s="1"/>
  <c r="X404" i="14" s="1"/>
  <c r="A406" i="14"/>
  <c r="D405" i="14"/>
  <c r="R404" i="14"/>
  <c r="S404" i="14" s="1"/>
  <c r="P405" i="14" l="1"/>
  <c r="R405" i="14" s="1"/>
  <c r="S405" i="14" s="1"/>
  <c r="U405" i="14"/>
  <c r="W405" i="14"/>
  <c r="X405" i="14" s="1"/>
  <c r="A407" i="14"/>
  <c r="D406" i="14"/>
  <c r="P406" i="14" l="1"/>
  <c r="R406" i="14" s="1"/>
  <c r="S406" i="14" s="1"/>
  <c r="U406" i="14"/>
  <c r="W406" i="14" s="1"/>
  <c r="X406" i="14" s="1"/>
  <c r="A408" i="14"/>
  <c r="D407" i="14"/>
  <c r="P407" i="14" l="1"/>
  <c r="U407" i="14"/>
  <c r="W407" i="14" s="1"/>
  <c r="X407" i="14" s="1"/>
  <c r="R407" i="14"/>
  <c r="S407" i="14" s="1"/>
  <c r="A409" i="14"/>
  <c r="D408" i="14"/>
  <c r="P408" i="14" l="1"/>
  <c r="U408" i="14"/>
  <c r="W408" i="14"/>
  <c r="X408" i="14" s="1"/>
  <c r="R408" i="14"/>
  <c r="S408" i="14" s="1"/>
  <c r="A410" i="14"/>
  <c r="D409" i="14"/>
  <c r="P409" i="14" l="1"/>
  <c r="R409" i="14" s="1"/>
  <c r="S409" i="14" s="1"/>
  <c r="U409" i="14"/>
  <c r="W409" i="14"/>
  <c r="X409" i="14" s="1"/>
  <c r="A411" i="14"/>
  <c r="D410" i="14"/>
  <c r="P410" i="14" l="1"/>
  <c r="R410" i="14" s="1"/>
  <c r="S410" i="14" s="1"/>
  <c r="U410" i="14"/>
  <c r="W410" i="14"/>
  <c r="X410" i="14" s="1"/>
  <c r="A412" i="14"/>
  <c r="D411" i="14"/>
  <c r="P411" i="14" l="1"/>
  <c r="R411" i="14" s="1"/>
  <c r="S411" i="14" s="1"/>
  <c r="U411" i="14"/>
  <c r="W411" i="14"/>
  <c r="X411" i="14" s="1"/>
  <c r="D412" i="14"/>
  <c r="A413" i="14"/>
  <c r="P412" i="14" l="1"/>
  <c r="R412" i="14" s="1"/>
  <c r="S412" i="14" s="1"/>
  <c r="U412" i="14"/>
  <c r="W412" i="14"/>
  <c r="X412" i="14" s="1"/>
  <c r="D413" i="14"/>
  <c r="A414" i="14"/>
  <c r="P413" i="14" l="1"/>
  <c r="R413" i="14" s="1"/>
  <c r="S413" i="14" s="1"/>
  <c r="U413" i="14"/>
  <c r="W413" i="14" s="1"/>
  <c r="X413" i="14" s="1"/>
  <c r="D414" i="14"/>
  <c r="A415" i="14"/>
  <c r="P414" i="14" l="1"/>
  <c r="R414" i="14" s="1"/>
  <c r="S414" i="14" s="1"/>
  <c r="U414" i="14"/>
  <c r="D415" i="14"/>
  <c r="A416" i="14"/>
  <c r="W414" i="14"/>
  <c r="X414" i="14" s="1"/>
  <c r="P415" i="14" l="1"/>
  <c r="R415" i="14" s="1"/>
  <c r="S415" i="14" s="1"/>
  <c r="U415" i="14"/>
  <c r="W415" i="14" s="1"/>
  <c r="X415" i="14" s="1"/>
  <c r="D416" i="14"/>
  <c r="A417" i="14"/>
  <c r="P416" i="14" l="1"/>
  <c r="R416" i="14" s="1"/>
  <c r="S416" i="14" s="1"/>
  <c r="U416" i="14"/>
  <c r="W416" i="14" s="1"/>
  <c r="X416" i="14" s="1"/>
  <c r="A418" i="14"/>
  <c r="D417" i="14"/>
  <c r="P417" i="14" l="1"/>
  <c r="R417" i="14" s="1"/>
  <c r="S417" i="14" s="1"/>
  <c r="U417" i="14"/>
  <c r="W417" i="14" s="1"/>
  <c r="X417" i="14" s="1"/>
  <c r="D418" i="14"/>
  <c r="A419" i="14"/>
  <c r="P418" i="14" l="1"/>
  <c r="R418" i="14" s="1"/>
  <c r="S418" i="14" s="1"/>
  <c r="U418" i="14"/>
  <c r="W418" i="14" s="1"/>
  <c r="X418" i="14" s="1"/>
  <c r="D419" i="14"/>
  <c r="A420" i="14"/>
  <c r="P419" i="14" l="1"/>
  <c r="R419" i="14" s="1"/>
  <c r="S419" i="14" s="1"/>
  <c r="U419" i="14"/>
  <c r="W419" i="14" s="1"/>
  <c r="X419" i="14" s="1"/>
  <c r="D420" i="14"/>
  <c r="A421" i="14"/>
  <c r="P420" i="14" l="1"/>
  <c r="R420" i="14" s="1"/>
  <c r="S420" i="14" s="1"/>
  <c r="U420" i="14"/>
  <c r="W420" i="14" s="1"/>
  <c r="X420" i="14" s="1"/>
  <c r="D421" i="14"/>
  <c r="A422" i="14"/>
  <c r="P421" i="14" l="1"/>
  <c r="U421" i="14"/>
  <c r="D422" i="14"/>
  <c r="A423" i="14"/>
  <c r="W421" i="14"/>
  <c r="X421" i="14" s="1"/>
  <c r="R421" i="14"/>
  <c r="S421" i="14" s="1"/>
  <c r="P422" i="14" l="1"/>
  <c r="R422" i="14" s="1"/>
  <c r="S422" i="14" s="1"/>
  <c r="U422" i="14"/>
  <c r="W422" i="14" s="1"/>
  <c r="X422" i="14" s="1"/>
  <c r="A424" i="14"/>
  <c r="D423" i="14"/>
  <c r="P423" i="14" l="1"/>
  <c r="R423" i="14" s="1"/>
  <c r="S423" i="14" s="1"/>
  <c r="U423" i="14"/>
  <c r="W423" i="14" s="1"/>
  <c r="X423" i="14" s="1"/>
  <c r="D424" i="14"/>
  <c r="A425" i="14"/>
  <c r="P424" i="14" l="1"/>
  <c r="R424" i="14" s="1"/>
  <c r="S424" i="14" s="1"/>
  <c r="U424" i="14"/>
  <c r="D425" i="14"/>
  <c r="A426" i="14"/>
  <c r="W424" i="14"/>
  <c r="X424" i="14" s="1"/>
  <c r="P425" i="14" l="1"/>
  <c r="R425" i="14" s="1"/>
  <c r="S425" i="14" s="1"/>
  <c r="U425" i="14"/>
  <c r="D426" i="14"/>
  <c r="A427" i="14"/>
  <c r="W425" i="14"/>
  <c r="X425" i="14" s="1"/>
  <c r="P426" i="14" l="1"/>
  <c r="R426" i="14" s="1"/>
  <c r="S426" i="14" s="1"/>
  <c r="U426" i="14"/>
  <c r="D427" i="14"/>
  <c r="A428" i="14"/>
  <c r="W426" i="14"/>
  <c r="X426" i="14" s="1"/>
  <c r="P427" i="14" l="1"/>
  <c r="R427" i="14" s="1"/>
  <c r="S427" i="14" s="1"/>
  <c r="U427" i="14"/>
  <c r="D428" i="14"/>
  <c r="A429" i="14"/>
  <c r="W427" i="14"/>
  <c r="X427" i="14" s="1"/>
  <c r="P428" i="14" l="1"/>
  <c r="U428" i="14"/>
  <c r="D429" i="14"/>
  <c r="A430" i="14"/>
  <c r="W428" i="14"/>
  <c r="X428" i="14" s="1"/>
  <c r="R428" i="14"/>
  <c r="S428" i="14" s="1"/>
  <c r="P429" i="14" l="1"/>
  <c r="U429" i="14"/>
  <c r="D430" i="14"/>
  <c r="A431" i="14"/>
  <c r="W429" i="14"/>
  <c r="X429" i="14" s="1"/>
  <c r="R429" i="14"/>
  <c r="S429" i="14" s="1"/>
  <c r="P430" i="14" l="1"/>
  <c r="R430" i="14" s="1"/>
  <c r="S430" i="14" s="1"/>
  <c r="U430" i="14"/>
  <c r="W430" i="14" s="1"/>
  <c r="X430" i="14" s="1"/>
  <c r="A432" i="14"/>
  <c r="D431" i="14"/>
  <c r="P431" i="14" l="1"/>
  <c r="R431" i="14" s="1"/>
  <c r="S431" i="14" s="1"/>
  <c r="U431" i="14"/>
  <c r="W431" i="14" s="1"/>
  <c r="X431" i="14" s="1"/>
  <c r="D432" i="14"/>
  <c r="A433" i="14"/>
  <c r="P432" i="14" l="1"/>
  <c r="R432" i="14" s="1"/>
  <c r="S432" i="14" s="1"/>
  <c r="U432" i="14"/>
  <c r="W432" i="14" s="1"/>
  <c r="X432" i="14" s="1"/>
  <c r="D433" i="14"/>
  <c r="A434" i="14"/>
  <c r="P433" i="14" l="1"/>
  <c r="R433" i="14" s="1"/>
  <c r="S433" i="14" s="1"/>
  <c r="U433" i="14"/>
  <c r="W433" i="14" s="1"/>
  <c r="X433" i="14" s="1"/>
  <c r="D434" i="14"/>
  <c r="A435" i="14"/>
  <c r="P434" i="14" l="1"/>
  <c r="R434" i="14" s="1"/>
  <c r="S434" i="14" s="1"/>
  <c r="U434" i="14"/>
  <c r="W434" i="14" s="1"/>
  <c r="X434" i="14" s="1"/>
  <c r="D435" i="14"/>
  <c r="A436" i="14"/>
  <c r="P435" i="14" l="1"/>
  <c r="R435" i="14" s="1"/>
  <c r="S435" i="14" s="1"/>
  <c r="U435" i="14"/>
  <c r="W435" i="14" s="1"/>
  <c r="X435" i="14" s="1"/>
  <c r="D436" i="14"/>
  <c r="A437" i="14"/>
  <c r="P436" i="14" l="1"/>
  <c r="R436" i="14" s="1"/>
  <c r="S436" i="14" s="1"/>
  <c r="U436" i="14"/>
  <c r="W436" i="14" s="1"/>
  <c r="X436" i="14" s="1"/>
  <c r="D437" i="14"/>
  <c r="A438" i="14"/>
  <c r="P437" i="14" l="1"/>
  <c r="R437" i="14" s="1"/>
  <c r="S437" i="14" s="1"/>
  <c r="U437" i="14"/>
  <c r="W437" i="14" s="1"/>
  <c r="X437" i="14" s="1"/>
  <c r="D438" i="14"/>
  <c r="A439" i="14"/>
  <c r="P438" i="14" l="1"/>
  <c r="R438" i="14" s="1"/>
  <c r="S438" i="14" s="1"/>
  <c r="U438" i="14"/>
  <c r="W438" i="14" s="1"/>
  <c r="X438" i="14" s="1"/>
  <c r="A440" i="14"/>
  <c r="D439" i="14"/>
  <c r="P439" i="14" l="1"/>
  <c r="R439" i="14" s="1"/>
  <c r="S439" i="14" s="1"/>
  <c r="U439" i="14"/>
  <c r="W439" i="14" s="1"/>
  <c r="X439" i="14" s="1"/>
  <c r="D440" i="14"/>
  <c r="A441" i="14"/>
  <c r="P440" i="14" l="1"/>
  <c r="R440" i="14" s="1"/>
  <c r="S440" i="14" s="1"/>
  <c r="U440" i="14"/>
  <c r="W440" i="14" s="1"/>
  <c r="X440" i="14" s="1"/>
  <c r="D441" i="14"/>
  <c r="A442" i="14"/>
  <c r="P441" i="14" l="1"/>
  <c r="R441" i="14" s="1"/>
  <c r="S441" i="14" s="1"/>
  <c r="U441" i="14"/>
  <c r="D442" i="14"/>
  <c r="A443" i="14"/>
  <c r="W441" i="14"/>
  <c r="X441" i="14" s="1"/>
  <c r="P442" i="14" l="1"/>
  <c r="R442" i="14" s="1"/>
  <c r="S442" i="14" s="1"/>
  <c r="U442" i="14"/>
  <c r="D443" i="14"/>
  <c r="A444" i="14"/>
  <c r="W442" i="14"/>
  <c r="X442" i="14" s="1"/>
  <c r="P443" i="14" l="1"/>
  <c r="R443" i="14" s="1"/>
  <c r="S443" i="14" s="1"/>
  <c r="U443" i="14"/>
  <c r="D444" i="14"/>
  <c r="A445" i="14"/>
  <c r="W443" i="14"/>
  <c r="X443" i="14" s="1"/>
  <c r="P444" i="14" l="1"/>
  <c r="R444" i="14" s="1"/>
  <c r="S444" i="14" s="1"/>
  <c r="U444" i="14"/>
  <c r="D445" i="14"/>
  <c r="A446" i="14"/>
  <c r="W444" i="14"/>
  <c r="X444" i="14" s="1"/>
  <c r="P445" i="14" l="1"/>
  <c r="R445" i="14" s="1"/>
  <c r="S445" i="14" s="1"/>
  <c r="U445" i="14"/>
  <c r="D446" i="14"/>
  <c r="A447" i="14"/>
  <c r="W445" i="14"/>
  <c r="X445" i="14" s="1"/>
  <c r="P446" i="14" l="1"/>
  <c r="R446" i="14" s="1"/>
  <c r="S446" i="14" s="1"/>
  <c r="U446" i="14"/>
  <c r="A448" i="14"/>
  <c r="D447" i="14"/>
  <c r="W446" i="14"/>
  <c r="X446" i="14" s="1"/>
  <c r="P447" i="14" l="1"/>
  <c r="R447" i="14" s="1"/>
  <c r="S447" i="14" s="1"/>
  <c r="U447" i="14"/>
  <c r="W447" i="14" s="1"/>
  <c r="X447" i="14" s="1"/>
  <c r="D448" i="14"/>
  <c r="A449" i="14"/>
  <c r="P448" i="14" l="1"/>
  <c r="R448" i="14" s="1"/>
  <c r="S448" i="14" s="1"/>
  <c r="U448" i="14"/>
  <c r="W448" i="14" s="1"/>
  <c r="X448" i="14" s="1"/>
  <c r="D449" i="14"/>
  <c r="A450" i="14"/>
  <c r="P449" i="14" l="1"/>
  <c r="R449" i="14" s="1"/>
  <c r="S449" i="14" s="1"/>
  <c r="U449" i="14"/>
  <c r="D450" i="14"/>
  <c r="A451" i="14"/>
  <c r="W449" i="14"/>
  <c r="X449" i="14" s="1"/>
  <c r="P450" i="14" l="1"/>
  <c r="R450" i="14" s="1"/>
  <c r="S450" i="14" s="1"/>
  <c r="U450" i="14"/>
  <c r="D451" i="14"/>
  <c r="A452" i="14"/>
  <c r="W450" i="14"/>
  <c r="X450" i="14" s="1"/>
  <c r="P451" i="14" l="1"/>
  <c r="R451" i="14" s="1"/>
  <c r="S451" i="14" s="1"/>
  <c r="U451" i="14"/>
  <c r="D452" i="14"/>
  <c r="A453" i="14"/>
  <c r="W451" i="14"/>
  <c r="X451" i="14" s="1"/>
  <c r="P452" i="14" l="1"/>
  <c r="R452" i="14" s="1"/>
  <c r="S452" i="14" s="1"/>
  <c r="U452" i="14"/>
  <c r="W452" i="14" s="1"/>
  <c r="X452" i="14" s="1"/>
  <c r="D453" i="14"/>
  <c r="A454" i="14"/>
  <c r="P453" i="14" l="1"/>
  <c r="R453" i="14" s="1"/>
  <c r="S453" i="14" s="1"/>
  <c r="U453" i="14"/>
  <c r="W453" i="14" s="1"/>
  <c r="X453" i="14" s="1"/>
  <c r="D454" i="14"/>
  <c r="A455" i="14"/>
  <c r="P454" i="14" l="1"/>
  <c r="R454" i="14" s="1"/>
  <c r="S454" i="14" s="1"/>
  <c r="U454" i="14"/>
  <c r="A456" i="14"/>
  <c r="D455" i="14"/>
  <c r="W454" i="14"/>
  <c r="X454" i="14" s="1"/>
  <c r="P455" i="14" l="1"/>
  <c r="R455" i="14" s="1"/>
  <c r="S455" i="14" s="1"/>
  <c r="U455" i="14"/>
  <c r="W455" i="14" s="1"/>
  <c r="X455" i="14" s="1"/>
  <c r="D456" i="14"/>
  <c r="A457" i="14"/>
  <c r="P456" i="14" l="1"/>
  <c r="R456" i="14" s="1"/>
  <c r="S456" i="14" s="1"/>
  <c r="U456" i="14"/>
  <c r="W456" i="14" s="1"/>
  <c r="X456" i="14" s="1"/>
  <c r="D457" i="14"/>
  <c r="A458" i="14"/>
  <c r="P457" i="14" l="1"/>
  <c r="R457" i="14" s="1"/>
  <c r="S457" i="14" s="1"/>
  <c r="U457" i="14"/>
  <c r="D458" i="14"/>
  <c r="A459" i="14"/>
  <c r="W457" i="14"/>
  <c r="X457" i="14" s="1"/>
  <c r="P458" i="14" l="1"/>
  <c r="R458" i="14" s="1"/>
  <c r="S458" i="14" s="1"/>
  <c r="U458" i="14"/>
  <c r="D459" i="14"/>
  <c r="A460" i="14"/>
  <c r="W458" i="14"/>
  <c r="X458" i="14" s="1"/>
  <c r="P459" i="14" l="1"/>
  <c r="R459" i="14" s="1"/>
  <c r="S459" i="14" s="1"/>
  <c r="U459" i="14"/>
  <c r="D460" i="14"/>
  <c r="A461" i="14"/>
  <c r="W459" i="14"/>
  <c r="X459" i="14" s="1"/>
  <c r="P460" i="14" l="1"/>
  <c r="R460" i="14" s="1"/>
  <c r="S460" i="14" s="1"/>
  <c r="U460" i="14"/>
  <c r="D461" i="14"/>
  <c r="A462" i="14"/>
  <c r="W460" i="14"/>
  <c r="X460" i="14" s="1"/>
  <c r="P461" i="14" l="1"/>
  <c r="R461" i="14" s="1"/>
  <c r="S461" i="14" s="1"/>
  <c r="U461" i="14"/>
  <c r="W461" i="14" s="1"/>
  <c r="X461" i="14" s="1"/>
  <c r="D462" i="14"/>
  <c r="A463" i="14"/>
  <c r="P462" i="14" l="1"/>
  <c r="R462" i="14" s="1"/>
  <c r="S462" i="14" s="1"/>
  <c r="U462" i="14"/>
  <c r="W462" i="14" s="1"/>
  <c r="X462" i="14" s="1"/>
  <c r="A464" i="14"/>
  <c r="D463" i="14"/>
  <c r="P463" i="14" l="1"/>
  <c r="R463" i="14" s="1"/>
  <c r="S463" i="14" s="1"/>
  <c r="U463" i="14"/>
  <c r="W463" i="14" s="1"/>
  <c r="X463" i="14" s="1"/>
  <c r="D464" i="14"/>
  <c r="A465" i="14"/>
  <c r="P464" i="14" l="1"/>
  <c r="R464" i="14" s="1"/>
  <c r="S464" i="14" s="1"/>
  <c r="U464" i="14"/>
  <c r="D465" i="14"/>
  <c r="A466" i="14"/>
  <c r="W464" i="14"/>
  <c r="X464" i="14" s="1"/>
  <c r="P465" i="14" l="1"/>
  <c r="R465" i="14" s="1"/>
  <c r="S465" i="14" s="1"/>
  <c r="U465" i="14"/>
  <c r="D466" i="14"/>
  <c r="A467" i="14"/>
  <c r="W465" i="14"/>
  <c r="X465" i="14" s="1"/>
  <c r="P466" i="14" l="1"/>
  <c r="R466" i="14" s="1"/>
  <c r="S466" i="14" s="1"/>
  <c r="U466" i="14"/>
  <c r="W466" i="14" s="1"/>
  <c r="X466" i="14" s="1"/>
  <c r="D467" i="14"/>
  <c r="A468" i="14"/>
  <c r="P467" i="14" l="1"/>
  <c r="R467" i="14" s="1"/>
  <c r="S467" i="14" s="1"/>
  <c r="U467" i="14"/>
  <c r="W467" i="14" s="1"/>
  <c r="X467" i="14" s="1"/>
  <c r="D468" i="14"/>
  <c r="A469" i="14"/>
  <c r="P468" i="14" l="1"/>
  <c r="U468" i="14"/>
  <c r="D469" i="14"/>
  <c r="A470" i="14"/>
  <c r="W468" i="14"/>
  <c r="X468" i="14" s="1"/>
  <c r="R468" i="14"/>
  <c r="S468" i="14" s="1"/>
  <c r="P469" i="14" l="1"/>
  <c r="R469" i="14" s="1"/>
  <c r="S469" i="14" s="1"/>
  <c r="U469" i="14"/>
  <c r="W469" i="14" s="1"/>
  <c r="X469" i="14" s="1"/>
  <c r="D470" i="14"/>
  <c r="A471" i="14"/>
  <c r="P470" i="14" l="1"/>
  <c r="R470" i="14" s="1"/>
  <c r="S470" i="14" s="1"/>
  <c r="U470" i="14"/>
  <c r="A472" i="14"/>
  <c r="D471" i="14"/>
  <c r="W470" i="14"/>
  <c r="X470" i="14" s="1"/>
  <c r="P471" i="14" l="1"/>
  <c r="R471" i="14" s="1"/>
  <c r="S471" i="14" s="1"/>
  <c r="U471" i="14"/>
  <c r="W471" i="14" s="1"/>
  <c r="X471" i="14" s="1"/>
  <c r="D472" i="14"/>
  <c r="A473" i="14"/>
  <c r="P472" i="14" l="1"/>
  <c r="R472" i="14" s="1"/>
  <c r="S472" i="14" s="1"/>
  <c r="U472" i="14"/>
  <c r="W472" i="14" s="1"/>
  <c r="X472" i="14" s="1"/>
  <c r="D473" i="14"/>
  <c r="A474" i="14"/>
  <c r="P473" i="14" l="1"/>
  <c r="R473" i="14" s="1"/>
  <c r="S473" i="14" s="1"/>
  <c r="U473" i="14"/>
  <c r="D474" i="14"/>
  <c r="A475" i="14"/>
  <c r="W473" i="14"/>
  <c r="X473" i="14" s="1"/>
  <c r="P474" i="14" l="1"/>
  <c r="R474" i="14" s="1"/>
  <c r="S474" i="14" s="1"/>
  <c r="U474" i="14"/>
  <c r="W474" i="14" s="1"/>
  <c r="X474" i="14" s="1"/>
  <c r="D475" i="14"/>
  <c r="A476" i="14"/>
  <c r="P475" i="14" l="1"/>
  <c r="R475" i="14" s="1"/>
  <c r="S475" i="14" s="1"/>
  <c r="U475" i="14"/>
  <c r="D476" i="14"/>
  <c r="A477" i="14"/>
  <c r="W475" i="14"/>
  <c r="X475" i="14" s="1"/>
  <c r="P476" i="14" l="1"/>
  <c r="R476" i="14" s="1"/>
  <c r="S476" i="14" s="1"/>
  <c r="U476" i="14"/>
  <c r="D477" i="14"/>
  <c r="A478" i="14"/>
  <c r="W476" i="14"/>
  <c r="X476" i="14" s="1"/>
  <c r="P477" i="14" l="1"/>
  <c r="R477" i="14" s="1"/>
  <c r="S477" i="14" s="1"/>
  <c r="U477" i="14"/>
  <c r="D478" i="14"/>
  <c r="A479" i="14"/>
  <c r="W477" i="14"/>
  <c r="X477" i="14" s="1"/>
  <c r="P478" i="14" l="1"/>
  <c r="R478" i="14" s="1"/>
  <c r="S478" i="14" s="1"/>
  <c r="U478" i="14"/>
  <c r="A480" i="14"/>
  <c r="D479" i="14"/>
  <c r="W478" i="14"/>
  <c r="X478" i="14" s="1"/>
  <c r="P479" i="14" l="1"/>
  <c r="R479" i="14" s="1"/>
  <c r="S479" i="14" s="1"/>
  <c r="U479" i="14"/>
  <c r="W479" i="14"/>
  <c r="X479" i="14" s="1"/>
  <c r="D480" i="14"/>
  <c r="A481" i="14"/>
  <c r="P480" i="14" l="1"/>
  <c r="R480" i="14" s="1"/>
  <c r="S480" i="14" s="1"/>
  <c r="U480" i="14"/>
  <c r="W480" i="14"/>
  <c r="X480" i="14" s="1"/>
  <c r="D481" i="14"/>
  <c r="A482" i="14"/>
  <c r="P481" i="14" l="1"/>
  <c r="R481" i="14" s="1"/>
  <c r="S481" i="14" s="1"/>
  <c r="U481" i="14"/>
  <c r="D482" i="14"/>
  <c r="A483" i="14"/>
  <c r="W481" i="14"/>
  <c r="X481" i="14" s="1"/>
  <c r="P482" i="14" l="1"/>
  <c r="R482" i="14" s="1"/>
  <c r="S482" i="14" s="1"/>
  <c r="U482" i="14"/>
  <c r="D483" i="14"/>
  <c r="A484" i="14"/>
  <c r="W482" i="14"/>
  <c r="X482" i="14" s="1"/>
  <c r="P483" i="14" l="1"/>
  <c r="R483" i="14" s="1"/>
  <c r="S483" i="14" s="1"/>
  <c r="U483" i="14"/>
  <c r="D484" i="14"/>
  <c r="A485" i="14"/>
  <c r="W483" i="14"/>
  <c r="X483" i="14" s="1"/>
  <c r="P484" i="14" l="1"/>
  <c r="R484" i="14" s="1"/>
  <c r="S484" i="14" s="1"/>
  <c r="U484" i="14"/>
  <c r="D485" i="14"/>
  <c r="A486" i="14"/>
  <c r="W484" i="14"/>
  <c r="X484" i="14" s="1"/>
  <c r="P485" i="14" l="1"/>
  <c r="R485" i="14" s="1"/>
  <c r="S485" i="14" s="1"/>
  <c r="U485" i="14"/>
  <c r="W485" i="14" s="1"/>
  <c r="X485" i="14" s="1"/>
  <c r="D486" i="14"/>
  <c r="A487" i="14"/>
  <c r="P486" i="14" l="1"/>
  <c r="R486" i="14" s="1"/>
  <c r="S486" i="14" s="1"/>
  <c r="U486" i="14"/>
  <c r="A488" i="14"/>
  <c r="D487" i="14"/>
  <c r="W486" i="14"/>
  <c r="X486" i="14" s="1"/>
  <c r="P487" i="14" l="1"/>
  <c r="R487" i="14" s="1"/>
  <c r="S487" i="14" s="1"/>
  <c r="U487" i="14"/>
  <c r="W487" i="14"/>
  <c r="X487" i="14" s="1"/>
  <c r="D488" i="14"/>
  <c r="A489" i="14"/>
  <c r="P488" i="14" l="1"/>
  <c r="R488" i="14" s="1"/>
  <c r="S488" i="14" s="1"/>
  <c r="U488" i="14"/>
  <c r="D489" i="14"/>
  <c r="A490" i="14"/>
  <c r="W488" i="14"/>
  <c r="X488" i="14" s="1"/>
  <c r="P489" i="14" l="1"/>
  <c r="R489" i="14" s="1"/>
  <c r="S489" i="14" s="1"/>
  <c r="U489" i="14"/>
  <c r="W489" i="14" s="1"/>
  <c r="X489" i="14" s="1"/>
  <c r="D490" i="14"/>
  <c r="A491" i="14"/>
  <c r="P490" i="14" l="1"/>
  <c r="R490" i="14" s="1"/>
  <c r="S490" i="14" s="1"/>
  <c r="U490" i="14"/>
  <c r="D491" i="14"/>
  <c r="A492" i="14"/>
  <c r="W490" i="14"/>
  <c r="X490" i="14" s="1"/>
  <c r="P491" i="14" l="1"/>
  <c r="R491" i="14" s="1"/>
  <c r="S491" i="14" s="1"/>
  <c r="U491" i="14"/>
  <c r="W491" i="14" s="1"/>
  <c r="X491" i="14" s="1"/>
  <c r="D492" i="14"/>
  <c r="A493" i="14"/>
  <c r="P492" i="14" l="1"/>
  <c r="U492" i="14"/>
  <c r="W492" i="14" s="1"/>
  <c r="X492" i="14" s="1"/>
  <c r="D493" i="14"/>
  <c r="A494" i="14"/>
  <c r="R492" i="14"/>
  <c r="S492" i="14" s="1"/>
  <c r="P493" i="14" l="1"/>
  <c r="R493" i="14" s="1"/>
  <c r="S493" i="14" s="1"/>
  <c r="U493" i="14"/>
  <c r="W493" i="14" s="1"/>
  <c r="X493" i="14" s="1"/>
  <c r="D494" i="14"/>
  <c r="A495" i="14"/>
  <c r="P494" i="14" l="1"/>
  <c r="R494" i="14" s="1"/>
  <c r="S494" i="14" s="1"/>
  <c r="U494" i="14"/>
  <c r="A496" i="14"/>
  <c r="D495" i="14"/>
  <c r="W494" i="14"/>
  <c r="X494" i="14" s="1"/>
  <c r="P495" i="14" l="1"/>
  <c r="R495" i="14" s="1"/>
  <c r="S495" i="14" s="1"/>
  <c r="U495" i="14"/>
  <c r="W495" i="14" s="1"/>
  <c r="X495" i="14" s="1"/>
  <c r="D496" i="14"/>
  <c r="A497" i="14"/>
  <c r="P496" i="14" l="1"/>
  <c r="R496" i="14" s="1"/>
  <c r="S496" i="14" s="1"/>
  <c r="U496" i="14"/>
  <c r="D497" i="14"/>
  <c r="A498" i="14"/>
  <c r="W496" i="14"/>
  <c r="X496" i="14" s="1"/>
  <c r="P497" i="14" l="1"/>
  <c r="R497" i="14" s="1"/>
  <c r="S497" i="14" s="1"/>
  <c r="U497" i="14"/>
  <c r="D498" i="14"/>
  <c r="A499" i="14"/>
  <c r="W497" i="14"/>
  <c r="X497" i="14" s="1"/>
  <c r="P498" i="14" l="1"/>
  <c r="R498" i="14" s="1"/>
  <c r="S498" i="14" s="1"/>
  <c r="U498" i="14"/>
  <c r="D499" i="14"/>
  <c r="A500" i="14"/>
  <c r="W498" i="14"/>
  <c r="X498" i="14" s="1"/>
  <c r="P499" i="14" l="1"/>
  <c r="R499" i="14" s="1"/>
  <c r="S499" i="14" s="1"/>
  <c r="U499" i="14"/>
  <c r="D500" i="14"/>
  <c r="A501" i="14"/>
  <c r="W499" i="14"/>
  <c r="X499" i="14" s="1"/>
  <c r="P500" i="14" l="1"/>
  <c r="R500" i="14" s="1"/>
  <c r="S500" i="14" s="1"/>
  <c r="U500" i="14"/>
  <c r="W500" i="14" s="1"/>
  <c r="X500" i="14" s="1"/>
  <c r="D501" i="14"/>
  <c r="A502" i="14"/>
  <c r="P501" i="14" l="1"/>
  <c r="R501" i="14" s="1"/>
  <c r="S501" i="14" s="1"/>
  <c r="U501" i="14"/>
  <c r="W501" i="14" s="1"/>
  <c r="X501" i="14" s="1"/>
  <c r="D502" i="14"/>
  <c r="A503" i="14"/>
  <c r="P502" i="14" l="1"/>
  <c r="R502" i="14" s="1"/>
  <c r="S502" i="14" s="1"/>
  <c r="U502" i="14"/>
  <c r="W502" i="14" s="1"/>
  <c r="X502" i="14" s="1"/>
  <c r="A504" i="14"/>
  <c r="D503" i="14"/>
  <c r="P503" i="14" l="1"/>
  <c r="R503" i="14" s="1"/>
  <c r="S503" i="14" s="1"/>
  <c r="U503" i="14"/>
  <c r="W503" i="14" s="1"/>
  <c r="X503" i="14" s="1"/>
  <c r="D504" i="14"/>
  <c r="A505" i="14"/>
  <c r="P504" i="14" l="1"/>
  <c r="R504" i="14" s="1"/>
  <c r="S504" i="14" s="1"/>
  <c r="U504" i="14"/>
  <c r="W504" i="14" s="1"/>
  <c r="X504" i="14" s="1"/>
  <c r="D505" i="14"/>
  <c r="A506" i="14"/>
  <c r="P505" i="14" l="1"/>
  <c r="R505" i="14" s="1"/>
  <c r="S505" i="14" s="1"/>
  <c r="U505" i="14"/>
  <c r="W505" i="14" s="1"/>
  <c r="X505" i="14" s="1"/>
  <c r="D506" i="14"/>
  <c r="A507" i="14"/>
  <c r="P506" i="14" l="1"/>
  <c r="R506" i="14" s="1"/>
  <c r="S506" i="14" s="1"/>
  <c r="U506" i="14"/>
  <c r="W506" i="14" s="1"/>
  <c r="X506" i="14" s="1"/>
  <c r="D507" i="14"/>
  <c r="A508" i="14"/>
  <c r="P507" i="14" l="1"/>
  <c r="R507" i="14" s="1"/>
  <c r="S507" i="14" s="1"/>
  <c r="U507" i="14"/>
  <c r="W507" i="14" s="1"/>
  <c r="X507" i="14" s="1"/>
  <c r="D508" i="14"/>
  <c r="A509" i="14"/>
  <c r="P508" i="14" l="1"/>
  <c r="R508" i="14" s="1"/>
  <c r="S508" i="14" s="1"/>
  <c r="U508" i="14"/>
  <c r="W508" i="14" s="1"/>
  <c r="X508" i="14" s="1"/>
  <c r="D509" i="14"/>
  <c r="A510" i="14"/>
  <c r="P509" i="14" l="1"/>
  <c r="R509" i="14" s="1"/>
  <c r="S509" i="14" s="1"/>
  <c r="U509" i="14"/>
  <c r="W509" i="14" s="1"/>
  <c r="X509" i="14" s="1"/>
  <c r="D510" i="14"/>
  <c r="A511" i="14"/>
  <c r="P510" i="14" l="1"/>
  <c r="R510" i="14" s="1"/>
  <c r="S510" i="14" s="1"/>
  <c r="U510" i="14"/>
  <c r="W510" i="14" s="1"/>
  <c r="X510" i="14" s="1"/>
  <c r="A512" i="14"/>
  <c r="D511" i="14"/>
  <c r="P511" i="14" l="1"/>
  <c r="U511" i="14"/>
  <c r="W511" i="14"/>
  <c r="X511" i="14" s="1"/>
  <c r="R511" i="14"/>
  <c r="S511" i="14" s="1"/>
  <c r="D512" i="14"/>
  <c r="A513" i="14"/>
  <c r="P512" i="14" l="1"/>
  <c r="R512" i="14" s="1"/>
  <c r="S512" i="14" s="1"/>
  <c r="U512" i="14"/>
  <c r="D513" i="14"/>
  <c r="A514" i="14"/>
  <c r="W512" i="14"/>
  <c r="X512" i="14" s="1"/>
  <c r="P513" i="14" l="1"/>
  <c r="R513" i="14" s="1"/>
  <c r="S513" i="14" s="1"/>
  <c r="U513" i="14"/>
  <c r="D514" i="14"/>
  <c r="A515" i="14"/>
  <c r="W513" i="14"/>
  <c r="X513" i="14" s="1"/>
  <c r="P514" i="14" l="1"/>
  <c r="R514" i="14" s="1"/>
  <c r="S514" i="14" s="1"/>
  <c r="U514" i="14"/>
  <c r="D515" i="14"/>
  <c r="A516" i="14"/>
  <c r="W514" i="14"/>
  <c r="X514" i="14" s="1"/>
  <c r="P515" i="14" l="1"/>
  <c r="R515" i="14" s="1"/>
  <c r="S515" i="14" s="1"/>
  <c r="U515" i="14"/>
  <c r="D516" i="14"/>
  <c r="A517" i="14"/>
  <c r="W515" i="14"/>
  <c r="X515" i="14" s="1"/>
  <c r="P516" i="14" l="1"/>
  <c r="R516" i="14" s="1"/>
  <c r="S516" i="14" s="1"/>
  <c r="U516" i="14"/>
  <c r="D517" i="14"/>
  <c r="A518" i="14"/>
  <c r="W516" i="14"/>
  <c r="X516" i="14" s="1"/>
  <c r="P517" i="14" l="1"/>
  <c r="R517" i="14" s="1"/>
  <c r="S517" i="14" s="1"/>
  <c r="U517" i="14"/>
  <c r="D518" i="14"/>
  <c r="A519" i="14"/>
  <c r="W517" i="14"/>
  <c r="X517" i="14" s="1"/>
  <c r="P518" i="14" l="1"/>
  <c r="R518" i="14" s="1"/>
  <c r="S518" i="14" s="1"/>
  <c r="U518" i="14"/>
  <c r="A520" i="14"/>
  <c r="D519" i="14"/>
  <c r="W518" i="14"/>
  <c r="X518" i="14" s="1"/>
  <c r="P519" i="14" l="1"/>
  <c r="R519" i="14" s="1"/>
  <c r="S519" i="14" s="1"/>
  <c r="U519" i="14"/>
  <c r="W519" i="14"/>
  <c r="X519" i="14" s="1"/>
  <c r="D520" i="14"/>
  <c r="A521" i="14"/>
  <c r="P520" i="14" l="1"/>
  <c r="R520" i="14" s="1"/>
  <c r="S520" i="14" s="1"/>
  <c r="U520" i="14"/>
  <c r="D521" i="14"/>
  <c r="A522" i="14"/>
  <c r="W520" i="14"/>
  <c r="X520" i="14" s="1"/>
  <c r="P521" i="14" l="1"/>
  <c r="R521" i="14" s="1"/>
  <c r="S521" i="14" s="1"/>
  <c r="U521" i="14"/>
  <c r="W521" i="14" s="1"/>
  <c r="X521" i="14" s="1"/>
  <c r="D522" i="14"/>
  <c r="A523" i="14"/>
  <c r="P522" i="14" l="1"/>
  <c r="R522" i="14" s="1"/>
  <c r="S522" i="14" s="1"/>
  <c r="U522" i="14"/>
  <c r="W522" i="14" s="1"/>
  <c r="X522" i="14" s="1"/>
  <c r="D523" i="14"/>
  <c r="A524" i="14"/>
  <c r="P523" i="14" l="1"/>
  <c r="R523" i="14" s="1"/>
  <c r="S523" i="14" s="1"/>
  <c r="U523" i="14"/>
  <c r="W523" i="14" s="1"/>
  <c r="X523" i="14" s="1"/>
  <c r="D524" i="14"/>
  <c r="A525" i="14"/>
  <c r="P524" i="14" l="1"/>
  <c r="R524" i="14" s="1"/>
  <c r="S524" i="14" s="1"/>
  <c r="U524" i="14"/>
  <c r="W524" i="14" s="1"/>
  <c r="X524" i="14" s="1"/>
  <c r="D525" i="14"/>
  <c r="A526" i="14"/>
  <c r="P525" i="14" l="1"/>
  <c r="R525" i="14" s="1"/>
  <c r="S525" i="14" s="1"/>
  <c r="U525" i="14"/>
  <c r="W525" i="14" s="1"/>
  <c r="X525" i="14" s="1"/>
  <c r="D526" i="14"/>
  <c r="A527" i="14"/>
  <c r="P526" i="14" l="1"/>
  <c r="R526" i="14" s="1"/>
  <c r="S526" i="14" s="1"/>
  <c r="U526" i="14"/>
  <c r="W526" i="14" s="1"/>
  <c r="X526" i="14" s="1"/>
  <c r="A528" i="14"/>
  <c r="D527" i="14"/>
  <c r="P527" i="14" l="1"/>
  <c r="R527" i="14" s="1"/>
  <c r="S527" i="14" s="1"/>
  <c r="U527" i="14"/>
  <c r="W527" i="14" s="1"/>
  <c r="X527" i="14" s="1"/>
  <c r="D528" i="14"/>
  <c r="A529" i="14"/>
  <c r="P528" i="14" l="1"/>
  <c r="R528" i="14" s="1"/>
  <c r="S528" i="14" s="1"/>
  <c r="U528" i="14"/>
  <c r="W528" i="14" s="1"/>
  <c r="X528" i="14" s="1"/>
  <c r="D529" i="14"/>
  <c r="A530" i="14"/>
  <c r="P529" i="14" l="1"/>
  <c r="R529" i="14" s="1"/>
  <c r="S529" i="14" s="1"/>
  <c r="U529" i="14"/>
  <c r="W529" i="14" s="1"/>
  <c r="X529" i="14" s="1"/>
  <c r="D530" i="14"/>
  <c r="A531" i="14"/>
  <c r="P530" i="14" l="1"/>
  <c r="R530" i="14" s="1"/>
  <c r="S530" i="14" s="1"/>
  <c r="U530" i="14"/>
  <c r="W530" i="14" s="1"/>
  <c r="X530" i="14" s="1"/>
  <c r="D531" i="14"/>
  <c r="A532" i="14"/>
  <c r="P531" i="14" l="1"/>
  <c r="R531" i="14" s="1"/>
  <c r="S531" i="14" s="1"/>
  <c r="U531" i="14"/>
  <c r="W531" i="14" s="1"/>
  <c r="X531" i="14" s="1"/>
  <c r="D532" i="14"/>
  <c r="A533" i="14"/>
  <c r="P532" i="14" l="1"/>
  <c r="R532" i="14" s="1"/>
  <c r="S532" i="14" s="1"/>
  <c r="U532" i="14"/>
  <c r="W532" i="14" s="1"/>
  <c r="X532" i="14" s="1"/>
  <c r="D533" i="14"/>
  <c r="A534" i="14"/>
  <c r="P533" i="14" l="1"/>
  <c r="R533" i="14" s="1"/>
  <c r="S533" i="14" s="1"/>
  <c r="U533" i="14"/>
  <c r="W533" i="14" s="1"/>
  <c r="X533" i="14" s="1"/>
  <c r="D534" i="14"/>
  <c r="A535" i="14"/>
  <c r="P534" i="14" l="1"/>
  <c r="R534" i="14" s="1"/>
  <c r="S534" i="14" s="1"/>
  <c r="U534" i="14"/>
  <c r="A536" i="14"/>
  <c r="D535" i="14"/>
  <c r="W534" i="14"/>
  <c r="X534" i="14" s="1"/>
  <c r="P535" i="14" l="1"/>
  <c r="R535" i="14" s="1"/>
  <c r="S535" i="14" s="1"/>
  <c r="U535" i="14"/>
  <c r="W535" i="14"/>
  <c r="X535" i="14" s="1"/>
  <c r="D536" i="14"/>
  <c r="A537" i="14"/>
  <c r="P536" i="14" l="1"/>
  <c r="R536" i="14" s="1"/>
  <c r="S536" i="14" s="1"/>
  <c r="U536" i="14"/>
  <c r="D537" i="14"/>
  <c r="A538" i="14"/>
  <c r="W536" i="14"/>
  <c r="X536" i="14" s="1"/>
  <c r="P537" i="14" l="1"/>
  <c r="R537" i="14" s="1"/>
  <c r="S537" i="14" s="1"/>
  <c r="U537" i="14"/>
  <c r="D538" i="14"/>
  <c r="A539" i="14"/>
  <c r="W537" i="14"/>
  <c r="X537" i="14" s="1"/>
  <c r="P538" i="14" l="1"/>
  <c r="R538" i="14" s="1"/>
  <c r="S538" i="14" s="1"/>
  <c r="U538" i="14"/>
  <c r="D539" i="14"/>
  <c r="A540" i="14"/>
  <c r="W538" i="14"/>
  <c r="X538" i="14" s="1"/>
  <c r="P539" i="14" l="1"/>
  <c r="R539" i="14" s="1"/>
  <c r="S539" i="14" s="1"/>
  <c r="U539" i="14"/>
  <c r="D540" i="14"/>
  <c r="A541" i="14"/>
  <c r="W539" i="14"/>
  <c r="X539" i="14" s="1"/>
  <c r="P540" i="14" l="1"/>
  <c r="R540" i="14" s="1"/>
  <c r="S540" i="14" s="1"/>
  <c r="U540" i="14"/>
  <c r="W540" i="14" s="1"/>
  <c r="X540" i="14" s="1"/>
  <c r="D541" i="14"/>
  <c r="A542" i="14"/>
  <c r="P541" i="14" l="1"/>
  <c r="R541" i="14" s="1"/>
  <c r="S541" i="14" s="1"/>
  <c r="U541" i="14"/>
  <c r="W541" i="14" s="1"/>
  <c r="X541" i="14" s="1"/>
  <c r="D542" i="14"/>
  <c r="A543" i="14"/>
  <c r="P542" i="14" l="1"/>
  <c r="R542" i="14" s="1"/>
  <c r="S542" i="14" s="1"/>
  <c r="U542" i="14"/>
  <c r="A544" i="14"/>
  <c r="D543" i="14"/>
  <c r="W542" i="14"/>
  <c r="X542" i="14" s="1"/>
  <c r="P543" i="14" l="1"/>
  <c r="R543" i="14" s="1"/>
  <c r="S543" i="14" s="1"/>
  <c r="U543" i="14"/>
  <c r="W543" i="14" s="1"/>
  <c r="X543" i="14" s="1"/>
  <c r="D544" i="14"/>
  <c r="A545" i="14"/>
  <c r="P544" i="14" l="1"/>
  <c r="R544" i="14" s="1"/>
  <c r="S544" i="14" s="1"/>
  <c r="U544" i="14"/>
  <c r="D545" i="14"/>
  <c r="A546" i="14"/>
  <c r="W544" i="14"/>
  <c r="X544" i="14" s="1"/>
  <c r="P545" i="14" l="1"/>
  <c r="R545" i="14" s="1"/>
  <c r="S545" i="14" s="1"/>
  <c r="U545" i="14"/>
  <c r="D546" i="14"/>
  <c r="A547" i="14"/>
  <c r="W545" i="14"/>
  <c r="X545" i="14" s="1"/>
  <c r="P546" i="14" l="1"/>
  <c r="R546" i="14" s="1"/>
  <c r="S546" i="14" s="1"/>
  <c r="U546" i="14"/>
  <c r="D547" i="14"/>
  <c r="A548" i="14"/>
  <c r="W546" i="14"/>
  <c r="X546" i="14" s="1"/>
  <c r="P547" i="14" l="1"/>
  <c r="R547" i="14" s="1"/>
  <c r="S547" i="14" s="1"/>
  <c r="U547" i="14"/>
  <c r="D548" i="14"/>
  <c r="A549" i="14"/>
  <c r="W547" i="14"/>
  <c r="X547" i="14" s="1"/>
  <c r="P548" i="14" l="1"/>
  <c r="R548" i="14" s="1"/>
  <c r="S548" i="14" s="1"/>
  <c r="U548" i="14"/>
  <c r="D549" i="14"/>
  <c r="A550" i="14"/>
  <c r="W548" i="14"/>
  <c r="X548" i="14" s="1"/>
  <c r="P549" i="14" l="1"/>
  <c r="R549" i="14" s="1"/>
  <c r="S549" i="14" s="1"/>
  <c r="U549" i="14"/>
  <c r="D550" i="14"/>
  <c r="A551" i="14"/>
  <c r="W549" i="14"/>
  <c r="X549" i="14" s="1"/>
  <c r="P550" i="14" l="1"/>
  <c r="R550" i="14" s="1"/>
  <c r="S550" i="14" s="1"/>
  <c r="U550" i="14"/>
  <c r="W550" i="14" s="1"/>
  <c r="X550" i="14" s="1"/>
  <c r="A552" i="14"/>
  <c r="D551" i="14"/>
  <c r="P551" i="14" l="1"/>
  <c r="R551" i="14" s="1"/>
  <c r="S551" i="14" s="1"/>
  <c r="U551" i="14"/>
  <c r="W551" i="14" s="1"/>
  <c r="X551" i="14" s="1"/>
  <c r="D552" i="14"/>
  <c r="A553" i="14"/>
  <c r="P552" i="14" l="1"/>
  <c r="R552" i="14" s="1"/>
  <c r="S552" i="14" s="1"/>
  <c r="U552" i="14"/>
  <c r="W552" i="14" s="1"/>
  <c r="X552" i="14" s="1"/>
  <c r="D553" i="14"/>
  <c r="A554" i="14"/>
  <c r="P553" i="14" l="1"/>
  <c r="R553" i="14" s="1"/>
  <c r="S553" i="14" s="1"/>
  <c r="U553" i="14"/>
  <c r="W553" i="14" s="1"/>
  <c r="X553" i="14" s="1"/>
  <c r="D554" i="14"/>
  <c r="A555" i="14"/>
  <c r="P554" i="14" l="1"/>
  <c r="U554" i="14"/>
  <c r="D555" i="14"/>
  <c r="A556" i="14"/>
  <c r="W554" i="14"/>
  <c r="X554" i="14" s="1"/>
  <c r="R554" i="14"/>
  <c r="S554" i="14" s="1"/>
  <c r="P555" i="14" l="1"/>
  <c r="R555" i="14" s="1"/>
  <c r="S555" i="14" s="1"/>
  <c r="U555" i="14"/>
  <c r="W555" i="14" s="1"/>
  <c r="X555" i="14" s="1"/>
  <c r="D556" i="14"/>
  <c r="A557" i="14"/>
  <c r="P556" i="14" l="1"/>
  <c r="R556" i="14" s="1"/>
  <c r="S556" i="14" s="1"/>
  <c r="U556" i="14"/>
  <c r="D557" i="14"/>
  <c r="A558" i="14"/>
  <c r="W556" i="14"/>
  <c r="X556" i="14" s="1"/>
  <c r="P557" i="14" l="1"/>
  <c r="R557" i="14" s="1"/>
  <c r="S557" i="14" s="1"/>
  <c r="U557" i="14"/>
  <c r="D558" i="14"/>
  <c r="A559" i="14"/>
  <c r="W557" i="14"/>
  <c r="X557" i="14" s="1"/>
  <c r="P558" i="14" l="1"/>
  <c r="R558" i="14" s="1"/>
  <c r="S558" i="14" s="1"/>
  <c r="U558" i="14"/>
  <c r="A560" i="14"/>
  <c r="D559" i="14"/>
  <c r="W558" i="14"/>
  <c r="X558" i="14" s="1"/>
  <c r="P559" i="14" l="1"/>
  <c r="R559" i="14" s="1"/>
  <c r="S559" i="14" s="1"/>
  <c r="U559" i="14"/>
  <c r="W559" i="14" s="1"/>
  <c r="X559" i="14" s="1"/>
  <c r="D560" i="14"/>
  <c r="A561" i="14"/>
  <c r="P560" i="14" l="1"/>
  <c r="R560" i="14" s="1"/>
  <c r="S560" i="14" s="1"/>
  <c r="U560" i="14"/>
  <c r="D561" i="14"/>
  <c r="A562" i="14"/>
  <c r="W560" i="14"/>
  <c r="X560" i="14" s="1"/>
  <c r="P561" i="14" l="1"/>
  <c r="R561" i="14" s="1"/>
  <c r="S561" i="14" s="1"/>
  <c r="U561" i="14"/>
  <c r="D562" i="14"/>
  <c r="A563" i="14"/>
  <c r="W561" i="14"/>
  <c r="X561" i="14" s="1"/>
  <c r="P562" i="14" l="1"/>
  <c r="R562" i="14" s="1"/>
  <c r="S562" i="14" s="1"/>
  <c r="U562" i="14"/>
  <c r="W562" i="14" s="1"/>
  <c r="X562" i="14" s="1"/>
  <c r="D563" i="14"/>
  <c r="A564" i="14"/>
  <c r="P563" i="14" l="1"/>
  <c r="R563" i="14" s="1"/>
  <c r="S563" i="14" s="1"/>
  <c r="U563" i="14"/>
  <c r="D564" i="14"/>
  <c r="A565" i="14"/>
  <c r="W563" i="14"/>
  <c r="X563" i="14" s="1"/>
  <c r="P564" i="14" l="1"/>
  <c r="R564" i="14" s="1"/>
  <c r="S564" i="14" s="1"/>
  <c r="U564" i="14"/>
  <c r="D565" i="14"/>
  <c r="A566" i="14"/>
  <c r="W564" i="14"/>
  <c r="X564" i="14" s="1"/>
  <c r="P565" i="14" l="1"/>
  <c r="R565" i="14" s="1"/>
  <c r="S565" i="14" s="1"/>
  <c r="U565" i="14"/>
  <c r="D566" i="14"/>
  <c r="A567" i="14"/>
  <c r="W565" i="14"/>
  <c r="X565" i="14" s="1"/>
  <c r="P566" i="14" l="1"/>
  <c r="U566" i="14"/>
  <c r="A568" i="14"/>
  <c r="D567" i="14"/>
  <c r="W566" i="14"/>
  <c r="X566" i="14" s="1"/>
  <c r="R566" i="14"/>
  <c r="S566" i="14" s="1"/>
  <c r="P567" i="14" l="1"/>
  <c r="U567" i="14"/>
  <c r="W567" i="14"/>
  <c r="X567" i="14" s="1"/>
  <c r="R567" i="14"/>
  <c r="S567" i="14" s="1"/>
  <c r="D568" i="14"/>
  <c r="A569" i="14"/>
  <c r="P568" i="14" l="1"/>
  <c r="U568" i="14"/>
  <c r="D569" i="14"/>
  <c r="A570" i="14"/>
  <c r="W568" i="14"/>
  <c r="X568" i="14" s="1"/>
  <c r="R568" i="14"/>
  <c r="S568" i="14" s="1"/>
  <c r="P569" i="14" l="1"/>
  <c r="R569" i="14" s="1"/>
  <c r="S569" i="14" s="1"/>
  <c r="U569" i="14"/>
  <c r="W569" i="14" s="1"/>
  <c r="X569" i="14" s="1"/>
  <c r="D570" i="14"/>
  <c r="A571" i="14"/>
  <c r="P570" i="14" l="1"/>
  <c r="R570" i="14" s="1"/>
  <c r="S570" i="14" s="1"/>
  <c r="U570" i="14"/>
  <c r="D571" i="14"/>
  <c r="A572" i="14"/>
  <c r="W570" i="14"/>
  <c r="X570" i="14" s="1"/>
  <c r="P571" i="14" l="1"/>
  <c r="R571" i="14" s="1"/>
  <c r="S571" i="14" s="1"/>
  <c r="U571" i="14"/>
  <c r="W571" i="14" s="1"/>
  <c r="X571" i="14" s="1"/>
  <c r="D572" i="14"/>
  <c r="A573" i="14"/>
  <c r="P572" i="14" l="1"/>
  <c r="R572" i="14" s="1"/>
  <c r="S572" i="14" s="1"/>
  <c r="U572" i="14"/>
  <c r="W572" i="14" s="1"/>
  <c r="X572" i="14" s="1"/>
  <c r="D573" i="14"/>
  <c r="A574" i="14"/>
  <c r="P573" i="14" l="1"/>
  <c r="R573" i="14" s="1"/>
  <c r="S573" i="14" s="1"/>
  <c r="U573" i="14"/>
  <c r="W573" i="14" s="1"/>
  <c r="X573" i="14" s="1"/>
  <c r="D574" i="14"/>
  <c r="A575" i="14"/>
  <c r="P574" i="14" l="1"/>
  <c r="R574" i="14" s="1"/>
  <c r="S574" i="14" s="1"/>
  <c r="U574" i="14"/>
  <c r="W574" i="14" s="1"/>
  <c r="X574" i="14" s="1"/>
  <c r="A576" i="14"/>
  <c r="D575" i="14"/>
  <c r="P575" i="14" l="1"/>
  <c r="R575" i="14" s="1"/>
  <c r="S575" i="14" s="1"/>
  <c r="U575" i="14"/>
  <c r="W575" i="14" s="1"/>
  <c r="X575" i="14" s="1"/>
  <c r="D576" i="14"/>
  <c r="A577" i="14"/>
  <c r="P576" i="14" l="1"/>
  <c r="R576" i="14" s="1"/>
  <c r="S576" i="14" s="1"/>
  <c r="U576" i="14"/>
  <c r="W576" i="14" s="1"/>
  <c r="X576" i="14" s="1"/>
  <c r="D577" i="14"/>
  <c r="A578" i="14"/>
  <c r="P577" i="14" l="1"/>
  <c r="R577" i="14" s="1"/>
  <c r="S577" i="14" s="1"/>
  <c r="U577" i="14"/>
  <c r="W577" i="14" s="1"/>
  <c r="X577" i="14" s="1"/>
  <c r="D578" i="14"/>
  <c r="A579" i="14"/>
  <c r="P578" i="14" l="1"/>
  <c r="R578" i="14" s="1"/>
  <c r="S578" i="14" s="1"/>
  <c r="U578" i="14"/>
  <c r="W578" i="14" s="1"/>
  <c r="X578" i="14" s="1"/>
  <c r="D579" i="14"/>
  <c r="A580" i="14"/>
  <c r="P579" i="14" l="1"/>
  <c r="R579" i="14" s="1"/>
  <c r="S579" i="14" s="1"/>
  <c r="U579" i="14"/>
  <c r="W579" i="14" s="1"/>
  <c r="X579" i="14" s="1"/>
  <c r="D580" i="14"/>
  <c r="A581" i="14"/>
  <c r="P580" i="14" l="1"/>
  <c r="R580" i="14" s="1"/>
  <c r="S580" i="14" s="1"/>
  <c r="U580" i="14"/>
  <c r="W580" i="14" s="1"/>
  <c r="X580" i="14" s="1"/>
  <c r="D581" i="14"/>
  <c r="A582" i="14"/>
  <c r="P581" i="14" l="1"/>
  <c r="R581" i="14" s="1"/>
  <c r="S581" i="14" s="1"/>
  <c r="U581" i="14"/>
  <c r="W581" i="14" s="1"/>
  <c r="X581" i="14" s="1"/>
  <c r="D582" i="14"/>
  <c r="A583" i="14"/>
  <c r="P582" i="14" l="1"/>
  <c r="R582" i="14" s="1"/>
  <c r="S582" i="14" s="1"/>
  <c r="U582" i="14"/>
  <c r="W582" i="14" s="1"/>
  <c r="X582" i="14" s="1"/>
  <c r="A584" i="14"/>
  <c r="D583" i="14"/>
  <c r="P583" i="14" l="1"/>
  <c r="R583" i="14" s="1"/>
  <c r="S583" i="14" s="1"/>
  <c r="U583" i="14"/>
  <c r="W583" i="14" s="1"/>
  <c r="X583" i="14" s="1"/>
  <c r="D584" i="14"/>
  <c r="A585" i="14"/>
  <c r="P584" i="14" l="1"/>
  <c r="R584" i="14" s="1"/>
  <c r="S584" i="14" s="1"/>
  <c r="U584" i="14"/>
  <c r="W584" i="14" s="1"/>
  <c r="X584" i="14" s="1"/>
  <c r="D585" i="14"/>
  <c r="A586" i="14"/>
  <c r="P585" i="14" l="1"/>
  <c r="R585" i="14" s="1"/>
  <c r="S585" i="14" s="1"/>
  <c r="U585" i="14"/>
  <c r="W585" i="14" s="1"/>
  <c r="X585" i="14" s="1"/>
  <c r="D586" i="14"/>
  <c r="A587" i="14"/>
  <c r="P586" i="14" l="1"/>
  <c r="R586" i="14" s="1"/>
  <c r="S586" i="14" s="1"/>
  <c r="U586" i="14"/>
  <c r="W586" i="14" s="1"/>
  <c r="X586" i="14" s="1"/>
  <c r="D587" i="14"/>
  <c r="A588" i="14"/>
  <c r="P587" i="14" l="1"/>
  <c r="R587" i="14" s="1"/>
  <c r="S587" i="14" s="1"/>
  <c r="U587" i="14"/>
  <c r="W587" i="14" s="1"/>
  <c r="X587" i="14" s="1"/>
  <c r="D588" i="14"/>
  <c r="A589" i="14"/>
  <c r="P588" i="14" l="1"/>
  <c r="R588" i="14" s="1"/>
  <c r="S588" i="14" s="1"/>
  <c r="U588" i="14"/>
  <c r="W588" i="14" s="1"/>
  <c r="X588" i="14" s="1"/>
  <c r="D589" i="14"/>
  <c r="A590" i="14"/>
  <c r="P589" i="14" l="1"/>
  <c r="R589" i="14" s="1"/>
  <c r="S589" i="14" s="1"/>
  <c r="U589" i="14"/>
  <c r="W589" i="14" s="1"/>
  <c r="X589" i="14" s="1"/>
  <c r="D590" i="14"/>
  <c r="A591" i="14"/>
  <c r="P590" i="14" l="1"/>
  <c r="R590" i="14" s="1"/>
  <c r="S590" i="14" s="1"/>
  <c r="U590" i="14"/>
  <c r="W590" i="14" s="1"/>
  <c r="X590" i="14" s="1"/>
  <c r="A592" i="14"/>
  <c r="D591" i="14"/>
  <c r="P591" i="14" l="1"/>
  <c r="R591" i="14" s="1"/>
  <c r="S591" i="14" s="1"/>
  <c r="U591" i="14"/>
  <c r="W591" i="14" s="1"/>
  <c r="X591" i="14" s="1"/>
  <c r="D592" i="14"/>
  <c r="A593" i="14"/>
  <c r="P592" i="14" l="1"/>
  <c r="R592" i="14" s="1"/>
  <c r="S592" i="14" s="1"/>
  <c r="U592" i="14"/>
  <c r="W592" i="14" s="1"/>
  <c r="X592" i="14" s="1"/>
  <c r="D593" i="14"/>
  <c r="A594" i="14"/>
  <c r="P593" i="14" l="1"/>
  <c r="R593" i="14" s="1"/>
  <c r="S593" i="14" s="1"/>
  <c r="U593" i="14"/>
  <c r="W593" i="14" s="1"/>
  <c r="X593" i="14" s="1"/>
  <c r="D594" i="14"/>
  <c r="A595" i="14"/>
  <c r="P594" i="14" l="1"/>
  <c r="R594" i="14" s="1"/>
  <c r="S594" i="14" s="1"/>
  <c r="U594" i="14"/>
  <c r="W594" i="14" s="1"/>
  <c r="X594" i="14" s="1"/>
  <c r="D595" i="14"/>
  <c r="A596" i="14"/>
  <c r="P595" i="14" l="1"/>
  <c r="R595" i="14" s="1"/>
  <c r="S595" i="14" s="1"/>
  <c r="U595" i="14"/>
  <c r="W595" i="14" s="1"/>
  <c r="X595" i="14" s="1"/>
  <c r="D596" i="14"/>
  <c r="A597" i="14"/>
  <c r="P596" i="14" l="1"/>
  <c r="R596" i="14" s="1"/>
  <c r="S596" i="14" s="1"/>
  <c r="U596" i="14"/>
  <c r="W596" i="14" s="1"/>
  <c r="X596" i="14" s="1"/>
  <c r="D597" i="14"/>
  <c r="A598" i="14"/>
  <c r="P597" i="14" l="1"/>
  <c r="R597" i="14" s="1"/>
  <c r="S597" i="14" s="1"/>
  <c r="U597" i="14"/>
  <c r="W597" i="14" s="1"/>
  <c r="X597" i="14" s="1"/>
  <c r="D598" i="14"/>
  <c r="A599" i="14"/>
  <c r="P598" i="14" l="1"/>
  <c r="R598" i="14" s="1"/>
  <c r="S598" i="14" s="1"/>
  <c r="U598" i="14"/>
  <c r="W598" i="14" s="1"/>
  <c r="X598" i="14" s="1"/>
  <c r="A600" i="14"/>
  <c r="D599" i="14"/>
  <c r="P599" i="14" l="1"/>
  <c r="R599" i="14" s="1"/>
  <c r="S599" i="14" s="1"/>
  <c r="U599" i="14"/>
  <c r="W599" i="14" s="1"/>
  <c r="X599" i="14" s="1"/>
  <c r="D600" i="14"/>
  <c r="A601" i="14"/>
  <c r="P600" i="14" l="1"/>
  <c r="R600" i="14" s="1"/>
  <c r="S600" i="14" s="1"/>
  <c r="U600" i="14"/>
  <c r="W600" i="14" s="1"/>
  <c r="X600" i="14" s="1"/>
  <c r="D601" i="14"/>
  <c r="A602" i="14"/>
  <c r="P601" i="14" l="1"/>
  <c r="R601" i="14" s="1"/>
  <c r="S601" i="14" s="1"/>
  <c r="U601" i="14"/>
  <c r="W601" i="14" s="1"/>
  <c r="X601" i="14" s="1"/>
  <c r="D602" i="14"/>
  <c r="A603" i="14"/>
  <c r="P602" i="14" l="1"/>
  <c r="R602" i="14" s="1"/>
  <c r="S602" i="14" s="1"/>
  <c r="U602" i="14"/>
  <c r="W602" i="14" s="1"/>
  <c r="X602" i="14" s="1"/>
  <c r="D603" i="14"/>
  <c r="A604" i="14"/>
  <c r="P603" i="14" l="1"/>
  <c r="R603" i="14" s="1"/>
  <c r="S603" i="14" s="1"/>
  <c r="U603" i="14"/>
  <c r="W603" i="14" s="1"/>
  <c r="X603" i="14" s="1"/>
  <c r="D604" i="14"/>
  <c r="A605" i="14"/>
  <c r="P604" i="14" l="1"/>
  <c r="R604" i="14" s="1"/>
  <c r="S604" i="14" s="1"/>
  <c r="U604" i="14"/>
  <c r="W604" i="14" s="1"/>
  <c r="X604" i="14" s="1"/>
  <c r="D605" i="14"/>
  <c r="A606" i="14"/>
  <c r="P605" i="14" l="1"/>
  <c r="R605" i="14" s="1"/>
  <c r="S605" i="14" s="1"/>
  <c r="U605" i="14"/>
  <c r="W605" i="14" s="1"/>
  <c r="X605" i="14" s="1"/>
  <c r="D606" i="14"/>
  <c r="A607" i="14"/>
  <c r="P606" i="14" l="1"/>
  <c r="R606" i="14" s="1"/>
  <c r="S606" i="14" s="1"/>
  <c r="U606" i="14"/>
  <c r="W606" i="14" s="1"/>
  <c r="X606" i="14" s="1"/>
  <c r="A608" i="14"/>
  <c r="D607" i="14"/>
  <c r="P607" i="14" l="1"/>
  <c r="R607" i="14" s="1"/>
  <c r="S607" i="14" s="1"/>
  <c r="U607" i="14"/>
  <c r="W607" i="14" s="1"/>
  <c r="X607" i="14" s="1"/>
  <c r="D608" i="14"/>
  <c r="A609" i="14"/>
  <c r="P608" i="14" l="1"/>
  <c r="U608" i="14"/>
  <c r="W608" i="14" s="1"/>
  <c r="X608" i="14" s="1"/>
  <c r="D609" i="14"/>
  <c r="A610" i="14"/>
  <c r="R608" i="14"/>
  <c r="S608" i="14" s="1"/>
  <c r="P609" i="14" l="1"/>
  <c r="R609" i="14" s="1"/>
  <c r="S609" i="14" s="1"/>
  <c r="U609" i="14"/>
  <c r="D610" i="14"/>
  <c r="A611" i="14"/>
  <c r="W609" i="14"/>
  <c r="X609" i="14" s="1"/>
  <c r="P610" i="14" l="1"/>
  <c r="U610" i="14"/>
  <c r="W610" i="14" s="1"/>
  <c r="X610" i="14" s="1"/>
  <c r="D611" i="14"/>
  <c r="A612" i="14"/>
  <c r="R610" i="14"/>
  <c r="S610" i="14" s="1"/>
  <c r="P611" i="14" l="1"/>
  <c r="R611" i="14" s="1"/>
  <c r="S611" i="14" s="1"/>
  <c r="U611" i="14"/>
  <c r="W611" i="14" s="1"/>
  <c r="X611" i="14" s="1"/>
  <c r="D612" i="14"/>
  <c r="A613" i="14"/>
  <c r="P612" i="14" l="1"/>
  <c r="R612" i="14" s="1"/>
  <c r="S612" i="14" s="1"/>
  <c r="U612" i="14"/>
  <c r="D613" i="14"/>
  <c r="A614" i="14"/>
  <c r="W612" i="14"/>
  <c r="X612" i="14" s="1"/>
  <c r="P613" i="14" l="1"/>
  <c r="R613" i="14" s="1"/>
  <c r="S613" i="14" s="1"/>
  <c r="U613" i="14"/>
  <c r="W613" i="14" s="1"/>
  <c r="X613" i="14" s="1"/>
  <c r="D614" i="14"/>
  <c r="A615" i="14"/>
  <c r="P614" i="14" l="1"/>
  <c r="U614" i="14"/>
  <c r="A616" i="14"/>
  <c r="D615" i="14"/>
  <c r="W614" i="14"/>
  <c r="X614" i="14" s="1"/>
  <c r="R614" i="14"/>
  <c r="S614" i="14" s="1"/>
  <c r="P615" i="14" l="1"/>
  <c r="R615" i="14" s="1"/>
  <c r="S615" i="14" s="1"/>
  <c r="U615" i="14"/>
  <c r="W615" i="14"/>
  <c r="X615" i="14" s="1"/>
  <c r="D616" i="14"/>
  <c r="A617" i="14"/>
  <c r="P616" i="14" l="1"/>
  <c r="U616" i="14"/>
  <c r="D617" i="14"/>
  <c r="A618" i="14"/>
  <c r="W616" i="14"/>
  <c r="X616" i="14" s="1"/>
  <c r="R616" i="14"/>
  <c r="S616" i="14" s="1"/>
  <c r="P617" i="14" l="1"/>
  <c r="R617" i="14" s="1"/>
  <c r="S617" i="14" s="1"/>
  <c r="U617" i="14"/>
  <c r="D618" i="14"/>
  <c r="A619" i="14"/>
  <c r="W617" i="14"/>
  <c r="X617" i="14" s="1"/>
  <c r="P618" i="14" l="1"/>
  <c r="R618" i="14" s="1"/>
  <c r="S618" i="14" s="1"/>
  <c r="U618" i="14"/>
  <c r="W618" i="14" s="1"/>
  <c r="X618" i="14" s="1"/>
  <c r="D619" i="14"/>
  <c r="A620" i="14"/>
  <c r="P619" i="14" l="1"/>
  <c r="R619" i="14" s="1"/>
  <c r="S619" i="14" s="1"/>
  <c r="U619" i="14"/>
  <c r="W619" i="14" s="1"/>
  <c r="X619" i="14" s="1"/>
  <c r="D620" i="14"/>
  <c r="A621" i="14"/>
  <c r="P620" i="14" l="1"/>
  <c r="R620" i="14" s="1"/>
  <c r="S620" i="14" s="1"/>
  <c r="U620" i="14"/>
  <c r="W620" i="14" s="1"/>
  <c r="X620" i="14" s="1"/>
  <c r="D621" i="14"/>
  <c r="A622" i="14"/>
  <c r="P621" i="14" l="1"/>
  <c r="R621" i="14" s="1"/>
  <c r="S621" i="14" s="1"/>
  <c r="U621" i="14"/>
  <c r="W621" i="14" s="1"/>
  <c r="X621" i="14" s="1"/>
  <c r="D622" i="14"/>
  <c r="A623" i="14"/>
  <c r="P622" i="14" l="1"/>
  <c r="R622" i="14" s="1"/>
  <c r="S622" i="14" s="1"/>
  <c r="U622" i="14"/>
  <c r="W622" i="14" s="1"/>
  <c r="X622" i="14" s="1"/>
  <c r="A624" i="14"/>
  <c r="D623" i="14"/>
  <c r="P623" i="14" l="1"/>
  <c r="R623" i="14" s="1"/>
  <c r="S623" i="14" s="1"/>
  <c r="U623" i="14"/>
  <c r="W623" i="14" s="1"/>
  <c r="X623" i="14" s="1"/>
  <c r="D624" i="14"/>
  <c r="A625" i="14"/>
  <c r="P624" i="14" l="1"/>
  <c r="R624" i="14" s="1"/>
  <c r="S624" i="14" s="1"/>
  <c r="U624" i="14"/>
  <c r="W624" i="14" s="1"/>
  <c r="X624" i="14" s="1"/>
  <c r="D625" i="14"/>
  <c r="A626" i="14"/>
  <c r="P625" i="14" l="1"/>
  <c r="R625" i="14" s="1"/>
  <c r="S625" i="14" s="1"/>
  <c r="U625" i="14"/>
  <c r="W625" i="14" s="1"/>
  <c r="X625" i="14" s="1"/>
  <c r="D626" i="14"/>
  <c r="A627" i="14"/>
  <c r="P626" i="14" l="1"/>
  <c r="R626" i="14" s="1"/>
  <c r="S626" i="14" s="1"/>
  <c r="U626" i="14"/>
  <c r="W626" i="14" s="1"/>
  <c r="X626" i="14" s="1"/>
  <c r="D627" i="14"/>
  <c r="A628" i="14"/>
  <c r="P627" i="14" l="1"/>
  <c r="R627" i="14" s="1"/>
  <c r="S627" i="14" s="1"/>
  <c r="U627" i="14"/>
  <c r="W627" i="14" s="1"/>
  <c r="X627" i="14" s="1"/>
  <c r="D628" i="14"/>
  <c r="A629" i="14"/>
  <c r="P628" i="14" l="1"/>
  <c r="U628" i="14"/>
  <c r="D629" i="14"/>
  <c r="A630" i="14"/>
  <c r="W628" i="14"/>
  <c r="X628" i="14" s="1"/>
  <c r="R628" i="14"/>
  <c r="S628" i="14" s="1"/>
  <c r="P629" i="14" l="1"/>
  <c r="R629" i="14" s="1"/>
  <c r="S629" i="14" s="1"/>
  <c r="U629" i="14"/>
  <c r="W629" i="14" s="1"/>
  <c r="X629" i="14" s="1"/>
  <c r="D630" i="14"/>
  <c r="A631" i="14"/>
  <c r="P630" i="14" l="1"/>
  <c r="U630" i="14"/>
  <c r="A632" i="14"/>
  <c r="D631" i="14"/>
  <c r="W630" i="14"/>
  <c r="X630" i="14" s="1"/>
  <c r="R630" i="14"/>
  <c r="S630" i="14" s="1"/>
  <c r="P631" i="14" l="1"/>
  <c r="R631" i="14" s="1"/>
  <c r="S631" i="14" s="1"/>
  <c r="U631" i="14"/>
  <c r="W631" i="14" s="1"/>
  <c r="X631" i="14" s="1"/>
  <c r="D632" i="14"/>
  <c r="A633" i="14"/>
  <c r="P632" i="14" l="1"/>
  <c r="R632" i="14" s="1"/>
  <c r="S632" i="14" s="1"/>
  <c r="U632" i="14"/>
  <c r="D633" i="14"/>
  <c r="A634" i="14"/>
  <c r="W632" i="14"/>
  <c r="X632" i="14" s="1"/>
  <c r="P633" i="14" l="1"/>
  <c r="R633" i="14" s="1"/>
  <c r="S633" i="14" s="1"/>
  <c r="U633" i="14"/>
  <c r="D634" i="14"/>
  <c r="A635" i="14"/>
  <c r="W633" i="14"/>
  <c r="X633" i="14" s="1"/>
  <c r="P634" i="14" l="1"/>
  <c r="R634" i="14" s="1"/>
  <c r="S634" i="14" s="1"/>
  <c r="U634" i="14"/>
  <c r="D635" i="14"/>
  <c r="A636" i="14"/>
  <c r="W634" i="14"/>
  <c r="X634" i="14" s="1"/>
  <c r="P635" i="14" l="1"/>
  <c r="R635" i="14" s="1"/>
  <c r="S635" i="14" s="1"/>
  <c r="U635" i="14"/>
  <c r="D636" i="14"/>
  <c r="A637" i="14"/>
  <c r="W635" i="14"/>
  <c r="X635" i="14" s="1"/>
  <c r="P636" i="14" l="1"/>
  <c r="R636" i="14" s="1"/>
  <c r="S636" i="14" s="1"/>
  <c r="U636" i="14"/>
  <c r="D637" i="14"/>
  <c r="A638" i="14"/>
  <c r="W636" i="14"/>
  <c r="X636" i="14" s="1"/>
  <c r="P637" i="14" l="1"/>
  <c r="R637" i="14" s="1"/>
  <c r="S637" i="14" s="1"/>
  <c r="U637" i="14"/>
  <c r="D638" i="14"/>
  <c r="A639" i="14"/>
  <c r="W637" i="14"/>
  <c r="X637" i="14" s="1"/>
  <c r="P638" i="14" l="1"/>
  <c r="R638" i="14" s="1"/>
  <c r="S638" i="14" s="1"/>
  <c r="U638" i="14"/>
  <c r="A640" i="14"/>
  <c r="D639" i="14"/>
  <c r="W638" i="14"/>
  <c r="X638" i="14" s="1"/>
  <c r="P639" i="14" l="1"/>
  <c r="R639" i="14" s="1"/>
  <c r="S639" i="14" s="1"/>
  <c r="U639" i="14"/>
  <c r="W639" i="14"/>
  <c r="X639" i="14" s="1"/>
  <c r="D640" i="14"/>
  <c r="A641" i="14"/>
  <c r="P640" i="14" l="1"/>
  <c r="R640" i="14" s="1"/>
  <c r="S640" i="14" s="1"/>
  <c r="U640" i="14"/>
  <c r="D641" i="14"/>
  <c r="A642" i="14"/>
  <c r="W640" i="14"/>
  <c r="X640" i="14" s="1"/>
  <c r="P641" i="14" l="1"/>
  <c r="R641" i="14" s="1"/>
  <c r="S641" i="14" s="1"/>
  <c r="U641" i="14"/>
  <c r="D642" i="14"/>
  <c r="A643" i="14"/>
  <c r="W641" i="14"/>
  <c r="X641" i="14" s="1"/>
  <c r="P642" i="14" l="1"/>
  <c r="R642" i="14" s="1"/>
  <c r="S642" i="14" s="1"/>
  <c r="U642" i="14"/>
  <c r="W642" i="14" s="1"/>
  <c r="X642" i="14" s="1"/>
  <c r="D643" i="14"/>
  <c r="A644" i="14"/>
  <c r="P643" i="14" l="1"/>
  <c r="R643" i="14" s="1"/>
  <c r="S643" i="14" s="1"/>
  <c r="U643" i="14"/>
  <c r="D644" i="14"/>
  <c r="A645" i="14"/>
  <c r="W643" i="14"/>
  <c r="X643" i="14" s="1"/>
  <c r="P644" i="14" l="1"/>
  <c r="R644" i="14" s="1"/>
  <c r="S644" i="14" s="1"/>
  <c r="U644" i="14"/>
  <c r="D645" i="14"/>
  <c r="A646" i="14"/>
  <c r="W644" i="14"/>
  <c r="X644" i="14" s="1"/>
  <c r="P645" i="14" l="1"/>
  <c r="R645" i="14" s="1"/>
  <c r="S645" i="14" s="1"/>
  <c r="U645" i="14"/>
  <c r="D646" i="14"/>
  <c r="A647" i="14"/>
  <c r="W645" i="14"/>
  <c r="X645" i="14" s="1"/>
  <c r="P646" i="14" l="1"/>
  <c r="R646" i="14" s="1"/>
  <c r="S646" i="14" s="1"/>
  <c r="U646" i="14"/>
  <c r="W646" i="14" s="1"/>
  <c r="X646" i="14" s="1"/>
  <c r="A648" i="14"/>
  <c r="D647" i="14"/>
  <c r="P647" i="14" l="1"/>
  <c r="R647" i="14" s="1"/>
  <c r="S647" i="14" s="1"/>
  <c r="U647" i="14"/>
  <c r="W647" i="14" s="1"/>
  <c r="X647" i="14" s="1"/>
  <c r="D648" i="14"/>
  <c r="A649" i="14"/>
  <c r="P648" i="14" l="1"/>
  <c r="R648" i="14" s="1"/>
  <c r="S648" i="14" s="1"/>
  <c r="U648" i="14"/>
  <c r="W648" i="14" s="1"/>
  <c r="X648" i="14" s="1"/>
  <c r="D649" i="14"/>
  <c r="A650" i="14"/>
  <c r="P649" i="14" l="1"/>
  <c r="R649" i="14" s="1"/>
  <c r="S649" i="14" s="1"/>
  <c r="U649" i="14"/>
  <c r="W649" i="14" s="1"/>
  <c r="X649" i="14" s="1"/>
  <c r="D650" i="14"/>
  <c r="A651" i="14"/>
  <c r="P650" i="14" l="1"/>
  <c r="R650" i="14" s="1"/>
  <c r="S650" i="14" s="1"/>
  <c r="U650" i="14"/>
  <c r="D651" i="14"/>
  <c r="A652" i="14"/>
  <c r="W650" i="14"/>
  <c r="X650" i="14" s="1"/>
  <c r="P651" i="14" l="1"/>
  <c r="R651" i="14" s="1"/>
  <c r="S651" i="14" s="1"/>
  <c r="U651" i="14"/>
  <c r="D652" i="14"/>
  <c r="A653" i="14"/>
  <c r="W651" i="14"/>
  <c r="X651" i="14" s="1"/>
  <c r="P652" i="14" l="1"/>
  <c r="R652" i="14" s="1"/>
  <c r="S652" i="14" s="1"/>
  <c r="U652" i="14"/>
  <c r="D653" i="14"/>
  <c r="A654" i="14"/>
  <c r="W652" i="14"/>
  <c r="X652" i="14" s="1"/>
  <c r="P653" i="14" l="1"/>
  <c r="R653" i="14" s="1"/>
  <c r="S653" i="14" s="1"/>
  <c r="U653" i="14"/>
  <c r="D654" i="14"/>
  <c r="A655" i="14"/>
  <c r="W653" i="14"/>
  <c r="X653" i="14" s="1"/>
  <c r="P654" i="14" l="1"/>
  <c r="R654" i="14" s="1"/>
  <c r="S654" i="14" s="1"/>
  <c r="U654" i="14"/>
  <c r="A656" i="14"/>
  <c r="D655" i="14"/>
  <c r="W654" i="14"/>
  <c r="X654" i="14" s="1"/>
  <c r="P655" i="14" l="1"/>
  <c r="R655" i="14" s="1"/>
  <c r="S655" i="14" s="1"/>
  <c r="U655" i="14"/>
  <c r="W655" i="14"/>
  <c r="X655" i="14" s="1"/>
  <c r="D656" i="14"/>
  <c r="A657" i="14"/>
  <c r="P656" i="14" l="1"/>
  <c r="R656" i="14" s="1"/>
  <c r="S656" i="14" s="1"/>
  <c r="U656" i="14"/>
  <c r="D657" i="14"/>
  <c r="A658" i="14"/>
  <c r="W656" i="14"/>
  <c r="X656" i="14" s="1"/>
  <c r="P657" i="14" l="1"/>
  <c r="R657" i="14" s="1"/>
  <c r="S657" i="14" s="1"/>
  <c r="U657" i="14"/>
  <c r="D658" i="14"/>
  <c r="A659" i="14"/>
  <c r="W657" i="14"/>
  <c r="X657" i="14" s="1"/>
  <c r="P658" i="14" l="1"/>
  <c r="R658" i="14" s="1"/>
  <c r="S658" i="14" s="1"/>
  <c r="U658" i="14"/>
  <c r="D659" i="14"/>
  <c r="A660" i="14"/>
  <c r="W658" i="14"/>
  <c r="X658" i="14" s="1"/>
  <c r="P659" i="14" l="1"/>
  <c r="U659" i="14"/>
  <c r="W659" i="14" s="1"/>
  <c r="X659" i="14" s="1"/>
  <c r="D660" i="14"/>
  <c r="A661" i="14"/>
  <c r="R659" i="14"/>
  <c r="S659" i="14" s="1"/>
  <c r="P660" i="14" l="1"/>
  <c r="R660" i="14" s="1"/>
  <c r="S660" i="14" s="1"/>
  <c r="U660" i="14"/>
  <c r="W660" i="14" s="1"/>
  <c r="X660" i="14" s="1"/>
  <c r="D661" i="14"/>
  <c r="A662" i="14"/>
  <c r="P661" i="14" l="1"/>
  <c r="R661" i="14" s="1"/>
  <c r="S661" i="14" s="1"/>
  <c r="U661" i="14"/>
  <c r="W661" i="14" s="1"/>
  <c r="X661" i="14" s="1"/>
  <c r="D662" i="14"/>
  <c r="A663" i="14"/>
  <c r="P662" i="14" l="1"/>
  <c r="R662" i="14" s="1"/>
  <c r="S662" i="14" s="1"/>
  <c r="U662" i="14"/>
  <c r="A664" i="14"/>
  <c r="D663" i="14"/>
  <c r="W662" i="14"/>
  <c r="X662" i="14" s="1"/>
  <c r="P663" i="14" l="1"/>
  <c r="R663" i="14" s="1"/>
  <c r="S663" i="14" s="1"/>
  <c r="U663" i="14"/>
  <c r="W663" i="14" s="1"/>
  <c r="X663" i="14" s="1"/>
  <c r="D664" i="14"/>
  <c r="A665" i="14"/>
  <c r="P664" i="14" l="1"/>
  <c r="R664" i="14" s="1"/>
  <c r="S664" i="14" s="1"/>
  <c r="U664" i="14"/>
  <c r="D665" i="14"/>
  <c r="A666" i="14"/>
  <c r="W664" i="14"/>
  <c r="X664" i="14" s="1"/>
  <c r="P665" i="14" l="1"/>
  <c r="R665" i="14" s="1"/>
  <c r="S665" i="14" s="1"/>
  <c r="U665" i="14"/>
  <c r="D666" i="14"/>
  <c r="A667" i="14"/>
  <c r="W665" i="14"/>
  <c r="X665" i="14" s="1"/>
  <c r="P666" i="14" l="1"/>
  <c r="R666" i="14" s="1"/>
  <c r="S666" i="14" s="1"/>
  <c r="U666" i="14"/>
  <c r="D667" i="14"/>
  <c r="A668" i="14"/>
  <c r="W666" i="14"/>
  <c r="X666" i="14" s="1"/>
  <c r="P667" i="14" l="1"/>
  <c r="R667" i="14" s="1"/>
  <c r="S667" i="14" s="1"/>
  <c r="U667" i="14"/>
  <c r="D668" i="14"/>
  <c r="A669" i="14"/>
  <c r="W667" i="14"/>
  <c r="X667" i="14" s="1"/>
  <c r="P668" i="14" l="1"/>
  <c r="R668" i="14" s="1"/>
  <c r="S668" i="14" s="1"/>
  <c r="U668" i="14"/>
  <c r="D669" i="14"/>
  <c r="A670" i="14"/>
  <c r="W668" i="14"/>
  <c r="X668" i="14" s="1"/>
  <c r="P669" i="14" l="1"/>
  <c r="R669" i="14" s="1"/>
  <c r="S669" i="14" s="1"/>
  <c r="U669" i="14"/>
  <c r="D670" i="14"/>
  <c r="A671" i="14"/>
  <c r="W669" i="14"/>
  <c r="X669" i="14" s="1"/>
  <c r="P670" i="14" l="1"/>
  <c r="R670" i="14" s="1"/>
  <c r="S670" i="14" s="1"/>
  <c r="U670" i="14"/>
  <c r="A672" i="14"/>
  <c r="D671" i="14"/>
  <c r="W670" i="14"/>
  <c r="X670" i="14" s="1"/>
  <c r="P671" i="14" l="1"/>
  <c r="R671" i="14" s="1"/>
  <c r="S671" i="14" s="1"/>
  <c r="U671" i="14"/>
  <c r="W671" i="14"/>
  <c r="X671" i="14" s="1"/>
  <c r="D672" i="14"/>
  <c r="A673" i="14"/>
  <c r="P672" i="14" l="1"/>
  <c r="R672" i="14" s="1"/>
  <c r="S672" i="14" s="1"/>
  <c r="U672" i="14"/>
  <c r="D673" i="14"/>
  <c r="A674" i="14"/>
  <c r="W672" i="14"/>
  <c r="X672" i="14" s="1"/>
  <c r="P673" i="14" l="1"/>
  <c r="R673" i="14" s="1"/>
  <c r="S673" i="14" s="1"/>
  <c r="U673" i="14"/>
  <c r="D674" i="14"/>
  <c r="A675" i="14"/>
  <c r="W673" i="14"/>
  <c r="X673" i="14" s="1"/>
  <c r="P674" i="14" l="1"/>
  <c r="R674" i="14" s="1"/>
  <c r="S674" i="14" s="1"/>
  <c r="U674" i="14"/>
  <c r="D675" i="14"/>
  <c r="A676" i="14"/>
  <c r="W674" i="14"/>
  <c r="X674" i="14" s="1"/>
  <c r="P675" i="14" l="1"/>
  <c r="R675" i="14" s="1"/>
  <c r="S675" i="14" s="1"/>
  <c r="U675" i="14"/>
  <c r="D676" i="14"/>
  <c r="A677" i="14"/>
  <c r="W675" i="14"/>
  <c r="X675" i="14" s="1"/>
  <c r="P676" i="14" l="1"/>
  <c r="R676" i="14" s="1"/>
  <c r="S676" i="14" s="1"/>
  <c r="U676" i="14"/>
  <c r="D677" i="14"/>
  <c r="A678" i="14"/>
  <c r="W676" i="14"/>
  <c r="X676" i="14" s="1"/>
  <c r="P677" i="14" l="1"/>
  <c r="R677" i="14" s="1"/>
  <c r="S677" i="14" s="1"/>
  <c r="U677" i="14"/>
  <c r="D678" i="14"/>
  <c r="A679" i="14"/>
  <c r="W677" i="14"/>
  <c r="X677" i="14" s="1"/>
  <c r="P678" i="14" l="1"/>
  <c r="R678" i="14" s="1"/>
  <c r="S678" i="14" s="1"/>
  <c r="U678" i="14"/>
  <c r="A680" i="14"/>
  <c r="D679" i="14"/>
  <c r="W678" i="14"/>
  <c r="X678" i="14" s="1"/>
  <c r="P679" i="14" l="1"/>
  <c r="R679" i="14" s="1"/>
  <c r="S679" i="14" s="1"/>
  <c r="U679" i="14"/>
  <c r="W679" i="14"/>
  <c r="X679" i="14" s="1"/>
  <c r="D680" i="14"/>
  <c r="A681" i="14"/>
  <c r="P680" i="14" l="1"/>
  <c r="R680" i="14" s="1"/>
  <c r="S680" i="14" s="1"/>
  <c r="U680" i="14"/>
  <c r="D681" i="14"/>
  <c r="A682" i="14"/>
  <c r="W680" i="14"/>
  <c r="X680" i="14" s="1"/>
  <c r="P681" i="14" l="1"/>
  <c r="R681" i="14" s="1"/>
  <c r="S681" i="14" s="1"/>
  <c r="U681" i="14"/>
  <c r="D682" i="14"/>
  <c r="A683" i="14"/>
  <c r="W681" i="14"/>
  <c r="X681" i="14" s="1"/>
  <c r="P682" i="14" l="1"/>
  <c r="R682" i="14" s="1"/>
  <c r="S682" i="14" s="1"/>
  <c r="U682" i="14"/>
  <c r="D683" i="14"/>
  <c r="A684" i="14"/>
  <c r="W682" i="14"/>
  <c r="X682" i="14" s="1"/>
  <c r="P683" i="14" l="1"/>
  <c r="R683" i="14" s="1"/>
  <c r="S683" i="14" s="1"/>
  <c r="U683" i="14"/>
  <c r="D684" i="14"/>
  <c r="A685" i="14"/>
  <c r="W683" i="14"/>
  <c r="X683" i="14" s="1"/>
  <c r="P684" i="14" l="1"/>
  <c r="R684" i="14" s="1"/>
  <c r="S684" i="14" s="1"/>
  <c r="U684" i="14"/>
  <c r="D685" i="14"/>
  <c r="A686" i="14"/>
  <c r="W684" i="14"/>
  <c r="X684" i="14" s="1"/>
  <c r="P685" i="14" l="1"/>
  <c r="R685" i="14" s="1"/>
  <c r="S685" i="14" s="1"/>
  <c r="U685" i="14"/>
  <c r="D686" i="14"/>
  <c r="A687" i="14"/>
  <c r="W685" i="14"/>
  <c r="X685" i="14" s="1"/>
  <c r="P686" i="14" l="1"/>
  <c r="R686" i="14" s="1"/>
  <c r="S686" i="14" s="1"/>
  <c r="U686" i="14"/>
  <c r="A688" i="14"/>
  <c r="D687" i="14"/>
  <c r="W686" i="14"/>
  <c r="X686" i="14" s="1"/>
  <c r="P687" i="14" l="1"/>
  <c r="R687" i="14" s="1"/>
  <c r="S687" i="14" s="1"/>
  <c r="U687" i="14"/>
  <c r="W687" i="14"/>
  <c r="X687" i="14" s="1"/>
  <c r="D688" i="14"/>
  <c r="A689" i="14"/>
  <c r="P688" i="14" l="1"/>
  <c r="R688" i="14" s="1"/>
  <c r="S688" i="14" s="1"/>
  <c r="U688" i="14"/>
  <c r="D689" i="14"/>
  <c r="A690" i="14"/>
  <c r="W688" i="14"/>
  <c r="X688" i="14" s="1"/>
  <c r="P689" i="14" l="1"/>
  <c r="R689" i="14" s="1"/>
  <c r="S689" i="14" s="1"/>
  <c r="U689" i="14"/>
  <c r="D690" i="14"/>
  <c r="A691" i="14"/>
  <c r="W689" i="14"/>
  <c r="X689" i="14" s="1"/>
  <c r="P690" i="14" l="1"/>
  <c r="R690" i="14" s="1"/>
  <c r="S690" i="14" s="1"/>
  <c r="U690" i="14"/>
  <c r="D691" i="14"/>
  <c r="A692" i="14"/>
  <c r="W690" i="14"/>
  <c r="X690" i="14" s="1"/>
  <c r="P691" i="14" l="1"/>
  <c r="R691" i="14" s="1"/>
  <c r="S691" i="14" s="1"/>
  <c r="U691" i="14"/>
  <c r="D692" i="14"/>
  <c r="A693" i="14"/>
  <c r="W691" i="14"/>
  <c r="X691" i="14" s="1"/>
  <c r="P692" i="14" l="1"/>
  <c r="R692" i="14" s="1"/>
  <c r="S692" i="14" s="1"/>
  <c r="U692" i="14"/>
  <c r="D693" i="14"/>
  <c r="A694" i="14"/>
  <c r="W692" i="14"/>
  <c r="X692" i="14" s="1"/>
  <c r="P693" i="14" l="1"/>
  <c r="R693" i="14" s="1"/>
  <c r="S693" i="14" s="1"/>
  <c r="U693" i="14"/>
  <c r="W693" i="14" s="1"/>
  <c r="X693" i="14" s="1"/>
  <c r="D694" i="14"/>
  <c r="A695" i="14"/>
  <c r="P694" i="14" l="1"/>
  <c r="R694" i="14" s="1"/>
  <c r="S694" i="14" s="1"/>
  <c r="U694" i="14"/>
  <c r="W694" i="14" s="1"/>
  <c r="X694" i="14" s="1"/>
  <c r="A696" i="14"/>
  <c r="D695" i="14"/>
  <c r="P695" i="14" l="1"/>
  <c r="R695" i="14" s="1"/>
  <c r="S695" i="14" s="1"/>
  <c r="U695" i="14"/>
  <c r="W695" i="14"/>
  <c r="X695" i="14" s="1"/>
  <c r="D696" i="14"/>
  <c r="A697" i="14"/>
  <c r="P696" i="14" l="1"/>
  <c r="U696" i="14"/>
  <c r="D697" i="14"/>
  <c r="A698" i="14"/>
  <c r="W696" i="14"/>
  <c r="X696" i="14" s="1"/>
  <c r="R696" i="14"/>
  <c r="S696" i="14" s="1"/>
  <c r="P697" i="14" l="1"/>
  <c r="R697" i="14" s="1"/>
  <c r="S697" i="14" s="1"/>
  <c r="U697" i="14"/>
  <c r="D698" i="14"/>
  <c r="A699" i="14"/>
  <c r="W697" i="14"/>
  <c r="X697" i="14" s="1"/>
  <c r="P698" i="14" l="1"/>
  <c r="R698" i="14" s="1"/>
  <c r="S698" i="14" s="1"/>
  <c r="U698" i="14"/>
  <c r="D699" i="14"/>
  <c r="A700" i="14"/>
  <c r="W698" i="14"/>
  <c r="X698" i="14" s="1"/>
  <c r="P699" i="14" l="1"/>
  <c r="R699" i="14" s="1"/>
  <c r="S699" i="14" s="1"/>
  <c r="U699" i="14"/>
  <c r="W699" i="14" s="1"/>
  <c r="X699" i="14" s="1"/>
  <c r="D700" i="14"/>
  <c r="A701" i="14"/>
  <c r="P700" i="14" l="1"/>
  <c r="R700" i="14" s="1"/>
  <c r="S700" i="14" s="1"/>
  <c r="U700" i="14"/>
  <c r="W700" i="14" s="1"/>
  <c r="X700" i="14" s="1"/>
  <c r="D701" i="14"/>
  <c r="A702" i="14"/>
  <c r="P701" i="14" l="1"/>
  <c r="R701" i="14" s="1"/>
  <c r="S701" i="14" s="1"/>
  <c r="U701" i="14"/>
  <c r="W701" i="14" s="1"/>
  <c r="X701" i="14" s="1"/>
  <c r="D702" i="14"/>
  <c r="A703" i="14"/>
  <c r="P702" i="14" l="1"/>
  <c r="R702" i="14" s="1"/>
  <c r="S702" i="14" s="1"/>
  <c r="U702" i="14"/>
  <c r="W702" i="14" s="1"/>
  <c r="X702" i="14" s="1"/>
  <c r="A704" i="14"/>
  <c r="D703" i="14"/>
  <c r="P703" i="14" l="1"/>
  <c r="R703" i="14" s="1"/>
  <c r="S703" i="14" s="1"/>
  <c r="U703" i="14"/>
  <c r="W703" i="14" s="1"/>
  <c r="X703" i="14" s="1"/>
  <c r="D704" i="14"/>
  <c r="A705" i="14"/>
  <c r="P704" i="14" l="1"/>
  <c r="R704" i="14" s="1"/>
  <c r="S704" i="14" s="1"/>
  <c r="U704" i="14"/>
  <c r="W704" i="14" s="1"/>
  <c r="X704" i="14" s="1"/>
  <c r="D705" i="14"/>
  <c r="A706" i="14"/>
  <c r="P705" i="14" l="1"/>
  <c r="R705" i="14" s="1"/>
  <c r="S705" i="14" s="1"/>
  <c r="U705" i="14"/>
  <c r="D706" i="14"/>
  <c r="A707" i="14"/>
  <c r="W705" i="14"/>
  <c r="X705" i="14" s="1"/>
  <c r="P706" i="14" l="1"/>
  <c r="R706" i="14" s="1"/>
  <c r="S706" i="14" s="1"/>
  <c r="U706" i="14"/>
  <c r="W706" i="14" s="1"/>
  <c r="X706" i="14" s="1"/>
  <c r="D707" i="14"/>
  <c r="A708" i="14"/>
  <c r="P707" i="14" l="1"/>
  <c r="R707" i="14" s="1"/>
  <c r="S707" i="14" s="1"/>
  <c r="U707" i="14"/>
  <c r="W707" i="14" s="1"/>
  <c r="X707" i="14" s="1"/>
  <c r="D708" i="14"/>
  <c r="A709" i="14"/>
  <c r="P708" i="14" l="1"/>
  <c r="R708" i="14" s="1"/>
  <c r="S708" i="14" s="1"/>
  <c r="U708" i="14"/>
  <c r="W708" i="14" s="1"/>
  <c r="X708" i="14" s="1"/>
  <c r="D709" i="14"/>
  <c r="A710" i="14"/>
  <c r="P709" i="14" l="1"/>
  <c r="R709" i="14" s="1"/>
  <c r="S709" i="14" s="1"/>
  <c r="U709" i="14"/>
  <c r="W709" i="14" s="1"/>
  <c r="X709" i="14" s="1"/>
  <c r="D710" i="14"/>
  <c r="A711" i="14"/>
  <c r="P710" i="14" l="1"/>
  <c r="U710" i="14"/>
  <c r="W710" i="14" s="1"/>
  <c r="X710" i="14" s="1"/>
  <c r="A712" i="14"/>
  <c r="D711" i="14"/>
  <c r="R710" i="14"/>
  <c r="S710" i="14" s="1"/>
  <c r="P711" i="14" l="1"/>
  <c r="R711" i="14" s="1"/>
  <c r="S711" i="14" s="1"/>
  <c r="U711" i="14"/>
  <c r="W711" i="14" s="1"/>
  <c r="X711" i="14" s="1"/>
  <c r="D712" i="14"/>
  <c r="A713" i="14"/>
  <c r="P712" i="14" l="1"/>
  <c r="R712" i="14" s="1"/>
  <c r="S712" i="14" s="1"/>
  <c r="U712" i="14"/>
  <c r="W712" i="14" s="1"/>
  <c r="X712" i="14" s="1"/>
  <c r="D713" i="14"/>
  <c r="A714" i="14"/>
  <c r="P713" i="14" l="1"/>
  <c r="R713" i="14" s="1"/>
  <c r="S713" i="14" s="1"/>
  <c r="U713" i="14"/>
  <c r="W713" i="14" s="1"/>
  <c r="X713" i="14" s="1"/>
  <c r="D714" i="14"/>
  <c r="A715" i="14"/>
  <c r="P714" i="14" l="1"/>
  <c r="R714" i="14" s="1"/>
  <c r="S714" i="14" s="1"/>
  <c r="U714" i="14"/>
  <c r="D715" i="14"/>
  <c r="A716" i="14"/>
  <c r="W714" i="14"/>
  <c r="X714" i="14" s="1"/>
  <c r="P715" i="14" l="1"/>
  <c r="U715" i="14"/>
  <c r="D716" i="14"/>
  <c r="A717" i="14"/>
  <c r="W715" i="14"/>
  <c r="X715" i="14" s="1"/>
  <c r="R715" i="14"/>
  <c r="S715" i="14" s="1"/>
  <c r="P716" i="14" l="1"/>
  <c r="U716" i="14"/>
  <c r="W716" i="14" s="1"/>
  <c r="X716" i="14" s="1"/>
  <c r="D717" i="14"/>
  <c r="A718" i="14"/>
  <c r="R716" i="14"/>
  <c r="S716" i="14" s="1"/>
  <c r="P717" i="14" l="1"/>
  <c r="U717" i="14"/>
  <c r="D718" i="14"/>
  <c r="A719" i="14"/>
  <c r="W717" i="14"/>
  <c r="X717" i="14" s="1"/>
  <c r="R717" i="14"/>
  <c r="S717" i="14" s="1"/>
  <c r="P718" i="14" l="1"/>
  <c r="R718" i="14" s="1"/>
  <c r="S718" i="14" s="1"/>
  <c r="U718" i="14"/>
  <c r="A720" i="14"/>
  <c r="D719" i="14"/>
  <c r="W718" i="14"/>
  <c r="X718" i="14" s="1"/>
  <c r="P719" i="14" l="1"/>
  <c r="R719" i="14" s="1"/>
  <c r="S719" i="14" s="1"/>
  <c r="U719" i="14"/>
  <c r="W719" i="14" s="1"/>
  <c r="X719" i="14" s="1"/>
  <c r="D720" i="14"/>
  <c r="A721" i="14"/>
  <c r="P720" i="14" l="1"/>
  <c r="R720" i="14" s="1"/>
  <c r="S720" i="14" s="1"/>
  <c r="U720" i="14"/>
  <c r="D721" i="14"/>
  <c r="A722" i="14"/>
  <c r="W720" i="14"/>
  <c r="X720" i="14" s="1"/>
  <c r="P721" i="14" l="1"/>
  <c r="U721" i="14"/>
  <c r="W721" i="14" s="1"/>
  <c r="X721" i="14" s="1"/>
  <c r="D722" i="14"/>
  <c r="A723" i="14"/>
  <c r="R721" i="14"/>
  <c r="S721" i="14" s="1"/>
  <c r="P722" i="14" l="1"/>
  <c r="R722" i="14" s="1"/>
  <c r="S722" i="14" s="1"/>
  <c r="U722" i="14"/>
  <c r="W722" i="14" s="1"/>
  <c r="X722" i="14" s="1"/>
  <c r="D723" i="14"/>
  <c r="A724" i="14"/>
  <c r="P723" i="14" l="1"/>
  <c r="U723" i="14"/>
  <c r="W723" i="14" s="1"/>
  <c r="X723" i="14" s="1"/>
  <c r="D724" i="14"/>
  <c r="A725" i="14"/>
  <c r="R723" i="14"/>
  <c r="S723" i="14" s="1"/>
  <c r="P724" i="14" l="1"/>
  <c r="U724" i="14"/>
  <c r="D725" i="14"/>
  <c r="A726" i="14"/>
  <c r="W724" i="14"/>
  <c r="X724" i="14" s="1"/>
  <c r="R724" i="14"/>
  <c r="S724" i="14" s="1"/>
  <c r="P725" i="14" l="1"/>
  <c r="R725" i="14" s="1"/>
  <c r="S725" i="14" s="1"/>
  <c r="U725" i="14"/>
  <c r="W725" i="14" s="1"/>
  <c r="X725" i="14" s="1"/>
  <c r="D726" i="14"/>
  <c r="A727" i="14"/>
  <c r="P726" i="14" l="1"/>
  <c r="R726" i="14" s="1"/>
  <c r="S726" i="14" s="1"/>
  <c r="U726" i="14"/>
  <c r="W726" i="14" s="1"/>
  <c r="X726" i="14" s="1"/>
  <c r="A728" i="14"/>
  <c r="D727" i="14"/>
  <c r="P727" i="14" l="1"/>
  <c r="R727" i="14" s="1"/>
  <c r="S727" i="14" s="1"/>
  <c r="U727" i="14"/>
  <c r="W727" i="14"/>
  <c r="X727" i="14" s="1"/>
  <c r="D728" i="14"/>
  <c r="A729" i="14"/>
  <c r="P728" i="14" l="1"/>
  <c r="U728" i="14"/>
  <c r="W728" i="14" s="1"/>
  <c r="X728" i="14" s="1"/>
  <c r="D729" i="14"/>
  <c r="A730" i="14"/>
  <c r="R728" i="14"/>
  <c r="S728" i="14" s="1"/>
  <c r="P729" i="14" l="1"/>
  <c r="U729" i="14"/>
  <c r="D730" i="14"/>
  <c r="A731" i="14"/>
  <c r="W729" i="14"/>
  <c r="X729" i="14" s="1"/>
  <c r="R729" i="14"/>
  <c r="S729" i="14" s="1"/>
  <c r="P730" i="14" l="1"/>
  <c r="U730" i="14"/>
  <c r="D731" i="14"/>
  <c r="A732" i="14"/>
  <c r="W730" i="14"/>
  <c r="X730" i="14" s="1"/>
  <c r="R730" i="14"/>
  <c r="S730" i="14" s="1"/>
  <c r="P731" i="14" l="1"/>
  <c r="R731" i="14" s="1"/>
  <c r="S731" i="14" s="1"/>
  <c r="U731" i="14"/>
  <c r="D732" i="14"/>
  <c r="A733" i="14"/>
  <c r="W731" i="14"/>
  <c r="X731" i="14" s="1"/>
  <c r="P732" i="14" l="1"/>
  <c r="R732" i="14" s="1"/>
  <c r="S732" i="14" s="1"/>
  <c r="U732" i="14"/>
  <c r="W732" i="14" s="1"/>
  <c r="X732" i="14" s="1"/>
  <c r="D733" i="14"/>
  <c r="A734" i="14"/>
  <c r="P733" i="14" l="1"/>
  <c r="R733" i="14" s="1"/>
  <c r="S733" i="14" s="1"/>
  <c r="U733" i="14"/>
  <c r="W733" i="14" s="1"/>
  <c r="X733" i="14" s="1"/>
  <c r="D734" i="14"/>
  <c r="A735" i="14"/>
  <c r="P734" i="14" l="1"/>
  <c r="R734" i="14" s="1"/>
  <c r="S734" i="14" s="1"/>
  <c r="U734" i="14"/>
  <c r="W734" i="14" s="1"/>
  <c r="X734" i="14" s="1"/>
  <c r="A736" i="14"/>
  <c r="D735" i="14"/>
  <c r="P735" i="14" l="1"/>
  <c r="R735" i="14" s="1"/>
  <c r="S735" i="14" s="1"/>
  <c r="U735" i="14"/>
  <c r="W735" i="14"/>
  <c r="X735" i="14" s="1"/>
  <c r="D736" i="14"/>
  <c r="A737" i="14"/>
  <c r="P736" i="14" l="1"/>
  <c r="R736" i="14" s="1"/>
  <c r="S736" i="14" s="1"/>
  <c r="U736" i="14"/>
  <c r="W736" i="14" s="1"/>
  <c r="X736" i="14" s="1"/>
  <c r="D737" i="14"/>
  <c r="A738" i="14"/>
  <c r="P737" i="14" l="1"/>
  <c r="R737" i="14" s="1"/>
  <c r="S737" i="14" s="1"/>
  <c r="U737" i="14"/>
  <c r="D738" i="14"/>
  <c r="A739" i="14"/>
  <c r="W737" i="14"/>
  <c r="X737" i="14" s="1"/>
  <c r="P738" i="14" l="1"/>
  <c r="R738" i="14" s="1"/>
  <c r="S738" i="14" s="1"/>
  <c r="U738" i="14"/>
  <c r="W738" i="14" s="1"/>
  <c r="X738" i="14" s="1"/>
  <c r="D739" i="14"/>
  <c r="A740" i="14"/>
  <c r="P739" i="14" l="1"/>
  <c r="R739" i="14" s="1"/>
  <c r="S739" i="14" s="1"/>
  <c r="U739" i="14"/>
  <c r="D740" i="14"/>
  <c r="A741" i="14"/>
  <c r="W739" i="14"/>
  <c r="X739" i="14" s="1"/>
  <c r="P740" i="14" l="1"/>
  <c r="R740" i="14" s="1"/>
  <c r="S740" i="14" s="1"/>
  <c r="U740" i="14"/>
  <c r="W740" i="14" s="1"/>
  <c r="X740" i="14" s="1"/>
  <c r="D741" i="14"/>
  <c r="A742" i="14"/>
  <c r="P741" i="14" l="1"/>
  <c r="R741" i="14" s="1"/>
  <c r="S741" i="14" s="1"/>
  <c r="U741" i="14"/>
  <c r="D742" i="14"/>
  <c r="A743" i="14"/>
  <c r="W741" i="14"/>
  <c r="X741" i="14" s="1"/>
  <c r="P742" i="14" l="1"/>
  <c r="R742" i="14" s="1"/>
  <c r="S742" i="14" s="1"/>
  <c r="U742" i="14"/>
  <c r="A744" i="14"/>
  <c r="D743" i="14"/>
  <c r="W742" i="14"/>
  <c r="X742" i="14" s="1"/>
  <c r="P743" i="14" l="1"/>
  <c r="R743" i="14" s="1"/>
  <c r="S743" i="14" s="1"/>
  <c r="U743" i="14"/>
  <c r="W743" i="14"/>
  <c r="X743" i="14" s="1"/>
  <c r="D744" i="14"/>
  <c r="A745" i="14"/>
  <c r="P744" i="14" l="1"/>
  <c r="R744" i="14" s="1"/>
  <c r="S744" i="14" s="1"/>
  <c r="U744" i="14"/>
  <c r="D745" i="14"/>
  <c r="A746" i="14"/>
  <c r="W744" i="14"/>
  <c r="X744" i="14" s="1"/>
  <c r="P745" i="14" l="1"/>
  <c r="R745" i="14" s="1"/>
  <c r="S745" i="14" s="1"/>
  <c r="U745" i="14"/>
  <c r="D746" i="14"/>
  <c r="A747" i="14"/>
  <c r="W745" i="14"/>
  <c r="X745" i="14" s="1"/>
  <c r="P746" i="14" l="1"/>
  <c r="R746" i="14" s="1"/>
  <c r="S746" i="14" s="1"/>
  <c r="U746" i="14"/>
  <c r="D747" i="14"/>
  <c r="A748" i="14"/>
  <c r="W746" i="14"/>
  <c r="X746" i="14" s="1"/>
  <c r="P747" i="14" l="1"/>
  <c r="R747" i="14" s="1"/>
  <c r="S747" i="14" s="1"/>
  <c r="U747" i="14"/>
  <c r="D748" i="14"/>
  <c r="A749" i="14"/>
  <c r="W747" i="14"/>
  <c r="X747" i="14" s="1"/>
  <c r="P748" i="14" l="1"/>
  <c r="R748" i="14" s="1"/>
  <c r="S748" i="14" s="1"/>
  <c r="U748" i="14"/>
  <c r="D749" i="14"/>
  <c r="A750" i="14"/>
  <c r="W748" i="14"/>
  <c r="X748" i="14" s="1"/>
  <c r="P749" i="14" l="1"/>
  <c r="R749" i="14" s="1"/>
  <c r="S749" i="14" s="1"/>
  <c r="U749" i="14"/>
  <c r="W749" i="14" s="1"/>
  <c r="X749" i="14" s="1"/>
  <c r="D750" i="14"/>
  <c r="A751" i="14"/>
  <c r="P750" i="14" l="1"/>
  <c r="R750" i="14" s="1"/>
  <c r="S750" i="14" s="1"/>
  <c r="U750" i="14"/>
  <c r="W750" i="14" s="1"/>
  <c r="X750" i="14" s="1"/>
  <c r="A752" i="14"/>
  <c r="D751" i="14"/>
  <c r="P751" i="14" l="1"/>
  <c r="R751" i="14" s="1"/>
  <c r="S751" i="14" s="1"/>
  <c r="U751" i="14"/>
  <c r="W751" i="14" s="1"/>
  <c r="X751" i="14" s="1"/>
  <c r="D752" i="14"/>
  <c r="A753" i="14"/>
  <c r="P752" i="14" l="1"/>
  <c r="R752" i="14" s="1"/>
  <c r="S752" i="14" s="1"/>
  <c r="U752" i="14"/>
  <c r="W752" i="14" s="1"/>
  <c r="X752" i="14" s="1"/>
  <c r="D753" i="14"/>
  <c r="A754" i="14"/>
  <c r="P753" i="14" l="1"/>
  <c r="U753" i="14"/>
  <c r="D754" i="14"/>
  <c r="A755" i="14"/>
  <c r="W753" i="14"/>
  <c r="X753" i="14" s="1"/>
  <c r="R753" i="14"/>
  <c r="S753" i="14" s="1"/>
  <c r="P754" i="14" l="1"/>
  <c r="R754" i="14" s="1"/>
  <c r="S754" i="14" s="1"/>
  <c r="U754" i="14"/>
  <c r="W754" i="14" s="1"/>
  <c r="X754" i="14" s="1"/>
  <c r="D755" i="14"/>
  <c r="A756" i="14"/>
  <c r="P755" i="14" l="1"/>
  <c r="R755" i="14" s="1"/>
  <c r="S755" i="14" s="1"/>
  <c r="U755" i="14"/>
  <c r="W755" i="14" s="1"/>
  <c r="X755" i="14" s="1"/>
  <c r="D756" i="14"/>
  <c r="A757" i="14"/>
  <c r="P756" i="14" l="1"/>
  <c r="R756" i="14" s="1"/>
  <c r="S756" i="14" s="1"/>
  <c r="U756" i="14"/>
  <c r="D757" i="14"/>
  <c r="A758" i="14"/>
  <c r="W756" i="14"/>
  <c r="X756" i="14" s="1"/>
  <c r="P757" i="14" l="1"/>
  <c r="U757" i="14"/>
  <c r="D758" i="14"/>
  <c r="A759" i="14"/>
  <c r="W757" i="14"/>
  <c r="X757" i="14" s="1"/>
  <c r="R757" i="14"/>
  <c r="S757" i="14" s="1"/>
  <c r="P758" i="14" l="1"/>
  <c r="R758" i="14" s="1"/>
  <c r="S758" i="14" s="1"/>
  <c r="U758" i="14"/>
  <c r="W758" i="14" s="1"/>
  <c r="X758" i="14" s="1"/>
  <c r="A760" i="14"/>
  <c r="D759" i="14"/>
  <c r="P759" i="14" l="1"/>
  <c r="R759" i="14" s="1"/>
  <c r="S759" i="14" s="1"/>
  <c r="U759" i="14"/>
  <c r="W759" i="14" s="1"/>
  <c r="X759" i="14" s="1"/>
  <c r="D760" i="14"/>
  <c r="A761" i="14"/>
  <c r="P760" i="14" l="1"/>
  <c r="U760" i="14"/>
  <c r="D761" i="14"/>
  <c r="A762" i="14"/>
  <c r="W760" i="14"/>
  <c r="X760" i="14" s="1"/>
  <c r="R760" i="14"/>
  <c r="S760" i="14" s="1"/>
  <c r="P761" i="14" l="1"/>
  <c r="R761" i="14" s="1"/>
  <c r="S761" i="14" s="1"/>
  <c r="U761" i="14"/>
  <c r="W761" i="14" s="1"/>
  <c r="X761" i="14" s="1"/>
  <c r="D762" i="14"/>
  <c r="A763" i="14"/>
  <c r="P762" i="14" l="1"/>
  <c r="R762" i="14" s="1"/>
  <c r="S762" i="14" s="1"/>
  <c r="U762" i="14"/>
  <c r="D763" i="14"/>
  <c r="A764" i="14"/>
  <c r="W762" i="14"/>
  <c r="X762" i="14" s="1"/>
  <c r="P763" i="14" l="1"/>
  <c r="U763" i="14"/>
  <c r="D764" i="14"/>
  <c r="A765" i="14"/>
  <c r="W763" i="14"/>
  <c r="X763" i="14" s="1"/>
  <c r="R763" i="14"/>
  <c r="S763" i="14" s="1"/>
  <c r="P764" i="14" l="1"/>
  <c r="R764" i="14" s="1"/>
  <c r="S764" i="14" s="1"/>
  <c r="U764" i="14"/>
  <c r="D765" i="14"/>
  <c r="A766" i="14"/>
  <c r="W764" i="14"/>
  <c r="X764" i="14" s="1"/>
  <c r="P765" i="14" l="1"/>
  <c r="R765" i="14" s="1"/>
  <c r="S765" i="14" s="1"/>
  <c r="U765" i="14"/>
  <c r="D766" i="14"/>
  <c r="A767" i="14"/>
  <c r="W765" i="14"/>
  <c r="X765" i="14" s="1"/>
  <c r="P766" i="14" l="1"/>
  <c r="R766" i="14" s="1"/>
  <c r="S766" i="14" s="1"/>
  <c r="U766" i="14"/>
  <c r="A768" i="14"/>
  <c r="D767" i="14"/>
  <c r="W766" i="14"/>
  <c r="X766" i="14" s="1"/>
  <c r="P767" i="14" l="1"/>
  <c r="R767" i="14" s="1"/>
  <c r="S767" i="14" s="1"/>
  <c r="U767" i="14"/>
  <c r="W767" i="14"/>
  <c r="X767" i="14" s="1"/>
  <c r="D768" i="14"/>
  <c r="A769" i="14"/>
  <c r="P768" i="14" l="1"/>
  <c r="R768" i="14" s="1"/>
  <c r="S768" i="14" s="1"/>
  <c r="U768" i="14"/>
  <c r="D769" i="14"/>
  <c r="A770" i="14"/>
  <c r="W768" i="14"/>
  <c r="X768" i="14" s="1"/>
  <c r="P769" i="14" l="1"/>
  <c r="R769" i="14" s="1"/>
  <c r="S769" i="14" s="1"/>
  <c r="U769" i="14"/>
  <c r="D770" i="14"/>
  <c r="A771" i="14"/>
  <c r="W769" i="14"/>
  <c r="X769" i="14" s="1"/>
  <c r="P770" i="14" l="1"/>
  <c r="R770" i="14" s="1"/>
  <c r="S770" i="14" s="1"/>
  <c r="U770" i="14"/>
  <c r="D771" i="14"/>
  <c r="A772" i="14"/>
  <c r="W770" i="14"/>
  <c r="X770" i="14" s="1"/>
  <c r="P771" i="14" l="1"/>
  <c r="R771" i="14" s="1"/>
  <c r="S771" i="14" s="1"/>
  <c r="U771" i="14"/>
  <c r="D772" i="14"/>
  <c r="A773" i="14"/>
  <c r="W771" i="14"/>
  <c r="X771" i="14" s="1"/>
  <c r="P772" i="14" l="1"/>
  <c r="R772" i="14" s="1"/>
  <c r="S772" i="14" s="1"/>
  <c r="U772" i="14"/>
  <c r="D773" i="14"/>
  <c r="A774" i="14"/>
  <c r="W772" i="14"/>
  <c r="X772" i="14" s="1"/>
  <c r="P773" i="14" l="1"/>
  <c r="R773" i="14" s="1"/>
  <c r="S773" i="14" s="1"/>
  <c r="U773" i="14"/>
  <c r="D774" i="14"/>
  <c r="A775" i="14"/>
  <c r="W773" i="14"/>
  <c r="X773" i="14" s="1"/>
  <c r="P774" i="14" l="1"/>
  <c r="R774" i="14" s="1"/>
  <c r="S774" i="14" s="1"/>
  <c r="U774" i="14"/>
  <c r="W774" i="14" s="1"/>
  <c r="X774" i="14" s="1"/>
  <c r="A776" i="14"/>
  <c r="D775" i="14"/>
  <c r="P775" i="14" l="1"/>
  <c r="R775" i="14" s="1"/>
  <c r="S775" i="14" s="1"/>
  <c r="U775" i="14"/>
  <c r="W775" i="14" s="1"/>
  <c r="X775" i="14" s="1"/>
  <c r="D776" i="14"/>
  <c r="A777" i="14"/>
  <c r="P776" i="14" l="1"/>
  <c r="R776" i="14" s="1"/>
  <c r="S776" i="14" s="1"/>
  <c r="U776" i="14"/>
  <c r="W776" i="14" s="1"/>
  <c r="X776" i="14" s="1"/>
  <c r="D777" i="14"/>
  <c r="A778" i="14"/>
  <c r="P777" i="14" l="1"/>
  <c r="R777" i="14" s="1"/>
  <c r="S777" i="14" s="1"/>
  <c r="U777" i="14"/>
  <c r="W777" i="14" s="1"/>
  <c r="X777" i="14" s="1"/>
  <c r="D778" i="14"/>
  <c r="A779" i="14"/>
  <c r="P778" i="14" l="1"/>
  <c r="R778" i="14" s="1"/>
  <c r="S778" i="14" s="1"/>
  <c r="U778" i="14"/>
  <c r="W778" i="14" s="1"/>
  <c r="X778" i="14" s="1"/>
  <c r="D779" i="14"/>
  <c r="A780" i="14"/>
  <c r="P779" i="14" l="1"/>
  <c r="R779" i="14" s="1"/>
  <c r="S779" i="14" s="1"/>
  <c r="U779" i="14"/>
  <c r="W779" i="14" s="1"/>
  <c r="X779" i="14" s="1"/>
  <c r="D780" i="14"/>
  <c r="A781" i="14"/>
  <c r="P780" i="14" l="1"/>
  <c r="R780" i="14" s="1"/>
  <c r="S780" i="14" s="1"/>
  <c r="U780" i="14"/>
  <c r="W780" i="14" s="1"/>
  <c r="X780" i="14" s="1"/>
  <c r="D781" i="14"/>
  <c r="A782" i="14"/>
  <c r="P781" i="14" l="1"/>
  <c r="R781" i="14" s="1"/>
  <c r="S781" i="14" s="1"/>
  <c r="U781" i="14"/>
  <c r="W781" i="14" s="1"/>
  <c r="X781" i="14" s="1"/>
  <c r="D782" i="14"/>
  <c r="A783" i="14"/>
  <c r="P782" i="14" l="1"/>
  <c r="R782" i="14" s="1"/>
  <c r="S782" i="14" s="1"/>
  <c r="U782" i="14"/>
  <c r="W782" i="14" s="1"/>
  <c r="X782" i="14" s="1"/>
  <c r="A784" i="14"/>
  <c r="D783" i="14"/>
  <c r="P783" i="14" l="1"/>
  <c r="U783" i="14"/>
  <c r="W783" i="14"/>
  <c r="X783" i="14" s="1"/>
  <c r="R783" i="14"/>
  <c r="S783" i="14" s="1"/>
  <c r="D784" i="14"/>
  <c r="A785" i="14"/>
  <c r="P784" i="14" l="1"/>
  <c r="U784" i="14"/>
  <c r="D785" i="14"/>
  <c r="A786" i="14"/>
  <c r="W784" i="14"/>
  <c r="X784" i="14" s="1"/>
  <c r="R784" i="14"/>
  <c r="S784" i="14" s="1"/>
  <c r="P785" i="14" l="1"/>
  <c r="U785" i="14"/>
  <c r="W785" i="14" s="1"/>
  <c r="X785" i="14" s="1"/>
  <c r="D786" i="14"/>
  <c r="A787" i="14"/>
  <c r="R785" i="14"/>
  <c r="S785" i="14" s="1"/>
  <c r="P786" i="14" l="1"/>
  <c r="R786" i="14" s="1"/>
  <c r="S786" i="14" s="1"/>
  <c r="U786" i="14"/>
  <c r="W786" i="14" s="1"/>
  <c r="X786" i="14" s="1"/>
  <c r="D787" i="14"/>
  <c r="A788" i="14"/>
  <c r="P787" i="14" l="1"/>
  <c r="R787" i="14" s="1"/>
  <c r="S787" i="14" s="1"/>
  <c r="U787" i="14"/>
  <c r="W787" i="14" s="1"/>
  <c r="X787" i="14" s="1"/>
  <c r="D788" i="14"/>
  <c r="A789" i="14"/>
  <c r="P788" i="14" l="1"/>
  <c r="R788" i="14" s="1"/>
  <c r="S788" i="14" s="1"/>
  <c r="U788" i="14"/>
  <c r="W788" i="14" s="1"/>
  <c r="X788" i="14" s="1"/>
  <c r="D789" i="14"/>
  <c r="A790" i="14"/>
  <c r="P789" i="14" l="1"/>
  <c r="R789" i="14" s="1"/>
  <c r="S789" i="14" s="1"/>
  <c r="U789" i="14"/>
  <c r="W789" i="14" s="1"/>
  <c r="X789" i="14" s="1"/>
  <c r="D790" i="14"/>
  <c r="A791" i="14"/>
  <c r="P790" i="14" l="1"/>
  <c r="R790" i="14" s="1"/>
  <c r="S790" i="14" s="1"/>
  <c r="U790" i="14"/>
  <c r="W790" i="14" s="1"/>
  <c r="X790" i="14" s="1"/>
  <c r="A792" i="14"/>
  <c r="D791" i="14"/>
  <c r="P791" i="14" l="1"/>
  <c r="R791" i="14" s="1"/>
  <c r="S791" i="14" s="1"/>
  <c r="U791" i="14"/>
  <c r="W791" i="14" s="1"/>
  <c r="X791" i="14" s="1"/>
  <c r="D792" i="14"/>
  <c r="A793" i="14"/>
  <c r="P792" i="14" l="1"/>
  <c r="R792" i="14" s="1"/>
  <c r="S792" i="14" s="1"/>
  <c r="U792" i="14"/>
  <c r="W792" i="14" s="1"/>
  <c r="X792" i="14" s="1"/>
  <c r="D793" i="14"/>
  <c r="A794" i="14"/>
  <c r="P793" i="14" l="1"/>
  <c r="R793" i="14" s="1"/>
  <c r="S793" i="14" s="1"/>
  <c r="U793" i="14"/>
  <c r="W793" i="14" s="1"/>
  <c r="X793" i="14" s="1"/>
  <c r="D794" i="14"/>
  <c r="A795" i="14"/>
  <c r="P794" i="14" l="1"/>
  <c r="R794" i="14" s="1"/>
  <c r="S794" i="14" s="1"/>
  <c r="U794" i="14"/>
  <c r="W794" i="14" s="1"/>
  <c r="X794" i="14" s="1"/>
  <c r="D795" i="14"/>
  <c r="A796" i="14"/>
  <c r="P795" i="14" l="1"/>
  <c r="R795" i="14" s="1"/>
  <c r="S795" i="14" s="1"/>
  <c r="U795" i="14"/>
  <c r="W795" i="14" s="1"/>
  <c r="X795" i="14" s="1"/>
  <c r="D796" i="14"/>
  <c r="A797" i="14"/>
  <c r="P796" i="14" l="1"/>
  <c r="R796" i="14" s="1"/>
  <c r="S796" i="14" s="1"/>
  <c r="U796" i="14"/>
  <c r="W796" i="14" s="1"/>
  <c r="X796" i="14" s="1"/>
  <c r="D797" i="14"/>
  <c r="A798" i="14"/>
  <c r="P797" i="14" l="1"/>
  <c r="R797" i="14" s="1"/>
  <c r="S797" i="14" s="1"/>
  <c r="U797" i="14"/>
  <c r="W797" i="14" s="1"/>
  <c r="X797" i="14" s="1"/>
  <c r="D798" i="14"/>
  <c r="A799" i="14"/>
  <c r="P798" i="14" l="1"/>
  <c r="R798" i="14" s="1"/>
  <c r="S798" i="14" s="1"/>
  <c r="U798" i="14"/>
  <c r="W798" i="14" s="1"/>
  <c r="X798" i="14" s="1"/>
  <c r="A800" i="14"/>
  <c r="D799" i="14"/>
  <c r="P799" i="14" l="1"/>
  <c r="R799" i="14" s="1"/>
  <c r="S799" i="14" s="1"/>
  <c r="U799" i="14"/>
  <c r="W799" i="14" s="1"/>
  <c r="X799" i="14" s="1"/>
  <c r="D800" i="14"/>
  <c r="A801" i="14"/>
  <c r="P800" i="14" l="1"/>
  <c r="R800" i="14" s="1"/>
  <c r="S800" i="14" s="1"/>
  <c r="U800" i="14"/>
  <c r="W800" i="14" s="1"/>
  <c r="X800" i="14" s="1"/>
  <c r="D801" i="14"/>
  <c r="A802" i="14"/>
  <c r="P801" i="14" l="1"/>
  <c r="R801" i="14" s="1"/>
  <c r="S801" i="14" s="1"/>
  <c r="U801" i="14"/>
  <c r="D802" i="14"/>
  <c r="A803" i="14"/>
  <c r="W801" i="14"/>
  <c r="X801" i="14" s="1"/>
  <c r="P802" i="14" l="1"/>
  <c r="R802" i="14" s="1"/>
  <c r="S802" i="14" s="1"/>
  <c r="U802" i="14"/>
  <c r="W802" i="14" s="1"/>
  <c r="X802" i="14" s="1"/>
  <c r="D803" i="14"/>
  <c r="A804" i="14"/>
  <c r="P803" i="14" l="1"/>
  <c r="R803" i="14" s="1"/>
  <c r="S803" i="14" s="1"/>
  <c r="U803" i="14"/>
  <c r="D804" i="14"/>
  <c r="A805" i="14"/>
  <c r="W803" i="14"/>
  <c r="X803" i="14" s="1"/>
  <c r="P804" i="14" l="1"/>
  <c r="R804" i="14" s="1"/>
  <c r="S804" i="14" s="1"/>
  <c r="U804" i="14"/>
  <c r="W804" i="14" s="1"/>
  <c r="X804" i="14" s="1"/>
  <c r="D805" i="14"/>
  <c r="A806" i="14"/>
  <c r="P805" i="14" l="1"/>
  <c r="R805" i="14" s="1"/>
  <c r="S805" i="14" s="1"/>
  <c r="U805" i="14"/>
  <c r="W805" i="14" s="1"/>
  <c r="X805" i="14" s="1"/>
  <c r="D806" i="14"/>
  <c r="A807" i="14"/>
  <c r="P806" i="14" l="1"/>
  <c r="R806" i="14" s="1"/>
  <c r="S806" i="14" s="1"/>
  <c r="U806" i="14"/>
  <c r="W806" i="14" s="1"/>
  <c r="X806" i="14" s="1"/>
  <c r="A808" i="14"/>
  <c r="D807" i="14"/>
  <c r="P807" i="14" l="1"/>
  <c r="R807" i="14" s="1"/>
  <c r="S807" i="14" s="1"/>
  <c r="U807" i="14"/>
  <c r="W807" i="14" s="1"/>
  <c r="X807" i="14" s="1"/>
  <c r="D808" i="14"/>
  <c r="A809" i="14"/>
  <c r="P808" i="14" l="1"/>
  <c r="R808" i="14" s="1"/>
  <c r="S808" i="14" s="1"/>
  <c r="U808" i="14"/>
  <c r="W808" i="14" s="1"/>
  <c r="X808" i="14" s="1"/>
  <c r="D809" i="14"/>
  <c r="A810" i="14"/>
  <c r="P809" i="14" l="1"/>
  <c r="R809" i="14" s="1"/>
  <c r="S809" i="14" s="1"/>
  <c r="U809" i="14"/>
  <c r="W809" i="14" s="1"/>
  <c r="X809" i="14" s="1"/>
  <c r="D810" i="14"/>
  <c r="A811" i="14"/>
  <c r="P810" i="14" l="1"/>
  <c r="R810" i="14" s="1"/>
  <c r="S810" i="14" s="1"/>
  <c r="U810" i="14"/>
  <c r="W810" i="14" s="1"/>
  <c r="X810" i="14" s="1"/>
  <c r="D811" i="14"/>
  <c r="A812" i="14"/>
  <c r="P811" i="14" l="1"/>
  <c r="R811" i="14" s="1"/>
  <c r="S811" i="14" s="1"/>
  <c r="U811" i="14"/>
  <c r="W811" i="14" s="1"/>
  <c r="X811" i="14" s="1"/>
  <c r="D812" i="14"/>
  <c r="A813" i="14"/>
  <c r="P812" i="14" l="1"/>
  <c r="R812" i="14" s="1"/>
  <c r="S812" i="14" s="1"/>
  <c r="U812" i="14"/>
  <c r="W812" i="14" s="1"/>
  <c r="X812" i="14" s="1"/>
  <c r="D813" i="14"/>
  <c r="A814" i="14"/>
  <c r="P813" i="14" l="1"/>
  <c r="R813" i="14" s="1"/>
  <c r="S813" i="14" s="1"/>
  <c r="U813" i="14"/>
  <c r="D814" i="14"/>
  <c r="A815" i="14"/>
  <c r="W813" i="14"/>
  <c r="X813" i="14" s="1"/>
  <c r="P814" i="14" l="1"/>
  <c r="R814" i="14" s="1"/>
  <c r="S814" i="14" s="1"/>
  <c r="U814" i="14"/>
  <c r="W814" i="14" s="1"/>
  <c r="X814" i="14" s="1"/>
  <c r="A816" i="14"/>
  <c r="D815" i="14"/>
  <c r="P815" i="14" l="1"/>
  <c r="R815" i="14" s="1"/>
  <c r="S815" i="14" s="1"/>
  <c r="U815" i="14"/>
  <c r="W815" i="14" s="1"/>
  <c r="X815" i="14" s="1"/>
  <c r="D816" i="14"/>
  <c r="A817" i="14"/>
  <c r="P816" i="14" l="1"/>
  <c r="R816" i="14" s="1"/>
  <c r="S816" i="14" s="1"/>
  <c r="U816" i="14"/>
  <c r="D817" i="14"/>
  <c r="A818" i="14"/>
  <c r="W816" i="14"/>
  <c r="X816" i="14" s="1"/>
  <c r="P817" i="14" l="1"/>
  <c r="R817" i="14" s="1"/>
  <c r="S817" i="14" s="1"/>
  <c r="U817" i="14"/>
  <c r="D818" i="14"/>
  <c r="A819" i="14"/>
  <c r="W817" i="14"/>
  <c r="X817" i="14" s="1"/>
  <c r="P818" i="14" l="1"/>
  <c r="R818" i="14" s="1"/>
  <c r="S818" i="14" s="1"/>
  <c r="U818" i="14"/>
  <c r="W818" i="14" s="1"/>
  <c r="X818" i="14" s="1"/>
  <c r="D819" i="14"/>
  <c r="A820" i="14"/>
  <c r="P819" i="14" l="1"/>
  <c r="R819" i="14" s="1"/>
  <c r="S819" i="14" s="1"/>
  <c r="U819" i="14"/>
  <c r="W819" i="14" s="1"/>
  <c r="X819" i="14" s="1"/>
  <c r="D820" i="14"/>
  <c r="A821" i="14"/>
  <c r="P820" i="14" l="1"/>
  <c r="R820" i="14" s="1"/>
  <c r="S820" i="14" s="1"/>
  <c r="U820" i="14"/>
  <c r="W820" i="14" s="1"/>
  <c r="X820" i="14" s="1"/>
  <c r="D821" i="14"/>
  <c r="A822" i="14"/>
  <c r="P821" i="14" l="1"/>
  <c r="R821" i="14" s="1"/>
  <c r="S821" i="14" s="1"/>
  <c r="U821" i="14"/>
  <c r="W821" i="14" s="1"/>
  <c r="X821" i="14" s="1"/>
  <c r="D822" i="14"/>
  <c r="A823" i="14"/>
  <c r="P822" i="14" l="1"/>
  <c r="R822" i="14" s="1"/>
  <c r="S822" i="14" s="1"/>
  <c r="U822" i="14"/>
  <c r="W822" i="14" s="1"/>
  <c r="X822" i="14" s="1"/>
  <c r="A824" i="14"/>
  <c r="D823" i="14"/>
  <c r="P823" i="14" l="1"/>
  <c r="R823" i="14" s="1"/>
  <c r="S823" i="14" s="1"/>
  <c r="U823" i="14"/>
  <c r="W823" i="14" s="1"/>
  <c r="X823" i="14" s="1"/>
  <c r="D824" i="14"/>
  <c r="A825" i="14"/>
  <c r="P824" i="14" l="1"/>
  <c r="R824" i="14" s="1"/>
  <c r="S824" i="14" s="1"/>
  <c r="U824" i="14"/>
  <c r="W824" i="14" s="1"/>
  <c r="X824" i="14" s="1"/>
  <c r="D825" i="14"/>
  <c r="A826" i="14"/>
  <c r="P825" i="14" l="1"/>
  <c r="R825" i="14" s="1"/>
  <c r="S825" i="14" s="1"/>
  <c r="U825" i="14"/>
  <c r="W825" i="14" s="1"/>
  <c r="X825" i="14" s="1"/>
  <c r="D826" i="14"/>
  <c r="A827" i="14"/>
  <c r="P826" i="14" l="1"/>
  <c r="R826" i="14" s="1"/>
  <c r="S826" i="14" s="1"/>
  <c r="U826" i="14"/>
  <c r="W826" i="14" s="1"/>
  <c r="X826" i="14" s="1"/>
  <c r="D827" i="14"/>
  <c r="A828" i="14"/>
  <c r="P827" i="14" l="1"/>
  <c r="R827" i="14" s="1"/>
  <c r="S827" i="14" s="1"/>
  <c r="U827" i="14"/>
  <c r="D828" i="14"/>
  <c r="A829" i="14"/>
  <c r="W827" i="14"/>
  <c r="X827" i="14" s="1"/>
  <c r="P828" i="14" l="1"/>
  <c r="R828" i="14" s="1"/>
  <c r="S828" i="14" s="1"/>
  <c r="U828" i="14"/>
  <c r="D829" i="14"/>
  <c r="A830" i="14"/>
  <c r="W828" i="14"/>
  <c r="X828" i="14" s="1"/>
  <c r="P829" i="14" l="1"/>
  <c r="R829" i="14" s="1"/>
  <c r="S829" i="14" s="1"/>
  <c r="U829" i="14"/>
  <c r="D830" i="14"/>
  <c r="A831" i="14"/>
  <c r="W829" i="14"/>
  <c r="X829" i="14" s="1"/>
  <c r="P830" i="14" l="1"/>
  <c r="R830" i="14" s="1"/>
  <c r="S830" i="14" s="1"/>
  <c r="U830" i="14"/>
  <c r="A832" i="14"/>
  <c r="D831" i="14"/>
  <c r="W830" i="14"/>
  <c r="X830" i="14" s="1"/>
  <c r="P831" i="14" l="1"/>
  <c r="R831" i="14" s="1"/>
  <c r="S831" i="14" s="1"/>
  <c r="U831" i="14"/>
  <c r="W831" i="14"/>
  <c r="X831" i="14" s="1"/>
  <c r="D832" i="14"/>
  <c r="A833" i="14"/>
  <c r="P832" i="14" l="1"/>
  <c r="R832" i="14" s="1"/>
  <c r="S832" i="14" s="1"/>
  <c r="U832" i="14"/>
  <c r="D833" i="14"/>
  <c r="A834" i="14"/>
  <c r="W832" i="14"/>
  <c r="X832" i="14" s="1"/>
  <c r="P833" i="14" l="1"/>
  <c r="U833" i="14"/>
  <c r="D834" i="14"/>
  <c r="A835" i="14"/>
  <c r="W833" i="14"/>
  <c r="X833" i="14" s="1"/>
  <c r="R833" i="14"/>
  <c r="S833" i="14" s="1"/>
  <c r="P834" i="14" l="1"/>
  <c r="R834" i="14" s="1"/>
  <c r="S834" i="14" s="1"/>
  <c r="U834" i="14"/>
  <c r="W834" i="14" s="1"/>
  <c r="X834" i="14" s="1"/>
  <c r="A836" i="14"/>
  <c r="D835" i="14"/>
  <c r="P835" i="14" l="1"/>
  <c r="R835" i="14" s="1"/>
  <c r="S835" i="14" s="1"/>
  <c r="U835" i="14"/>
  <c r="W835" i="14" s="1"/>
  <c r="X835" i="14" s="1"/>
  <c r="D836" i="14"/>
  <c r="A837" i="14"/>
  <c r="P836" i="14" l="1"/>
  <c r="R836" i="14" s="1"/>
  <c r="S836" i="14" s="1"/>
  <c r="U836" i="14"/>
  <c r="W836" i="14" s="1"/>
  <c r="X836" i="14" s="1"/>
  <c r="D837" i="14"/>
  <c r="A838" i="14"/>
  <c r="P837" i="14" l="1"/>
  <c r="R837" i="14" s="1"/>
  <c r="S837" i="14" s="1"/>
  <c r="U837" i="14"/>
  <c r="W837" i="14" s="1"/>
  <c r="X837" i="14" s="1"/>
  <c r="D838" i="14"/>
  <c r="A839" i="14"/>
  <c r="P838" i="14" l="1"/>
  <c r="R838" i="14" s="1"/>
  <c r="S838" i="14" s="1"/>
  <c r="U838" i="14"/>
  <c r="W838" i="14" s="1"/>
  <c r="X838" i="14" s="1"/>
  <c r="A840" i="14"/>
  <c r="D839" i="14"/>
  <c r="P839" i="14" l="1"/>
  <c r="R839" i="14" s="1"/>
  <c r="S839" i="14" s="1"/>
  <c r="U839" i="14"/>
  <c r="W839" i="14"/>
  <c r="X839" i="14" s="1"/>
  <c r="D840" i="14"/>
  <c r="A841" i="14"/>
  <c r="P840" i="14" l="1"/>
  <c r="R840" i="14" s="1"/>
  <c r="S840" i="14" s="1"/>
  <c r="U840" i="14"/>
  <c r="D841" i="14"/>
  <c r="A842" i="14"/>
  <c r="W840" i="14"/>
  <c r="X840" i="14" s="1"/>
  <c r="P841" i="14" l="1"/>
  <c r="R841" i="14" s="1"/>
  <c r="S841" i="14" s="1"/>
  <c r="U841" i="14"/>
  <c r="W841" i="14" s="1"/>
  <c r="X841" i="14" s="1"/>
  <c r="D842" i="14"/>
  <c r="A843" i="14"/>
  <c r="P842" i="14" l="1"/>
  <c r="R842" i="14" s="1"/>
  <c r="S842" i="14" s="1"/>
  <c r="U842" i="14"/>
  <c r="W842" i="14" s="1"/>
  <c r="X842" i="14" s="1"/>
  <c r="A844" i="14"/>
  <c r="D843" i="14"/>
  <c r="P843" i="14" l="1"/>
  <c r="R843" i="14" s="1"/>
  <c r="S843" i="14" s="1"/>
  <c r="U843" i="14"/>
  <c r="W843" i="14" s="1"/>
  <c r="X843" i="14" s="1"/>
  <c r="D844" i="14"/>
  <c r="A845" i="14"/>
  <c r="P844" i="14" l="1"/>
  <c r="R844" i="14" s="1"/>
  <c r="S844" i="14" s="1"/>
  <c r="U844" i="14"/>
  <c r="W844" i="14" s="1"/>
  <c r="X844" i="14" s="1"/>
  <c r="D845" i="14"/>
  <c r="A846" i="14"/>
  <c r="P845" i="14" l="1"/>
  <c r="U845" i="14"/>
  <c r="D846" i="14"/>
  <c r="A847" i="14"/>
  <c r="W845" i="14"/>
  <c r="X845" i="14" s="1"/>
  <c r="R845" i="14"/>
  <c r="S845" i="14" s="1"/>
  <c r="P846" i="14" l="1"/>
  <c r="U846" i="14"/>
  <c r="W846" i="14" s="1"/>
  <c r="X846" i="14" s="1"/>
  <c r="A848" i="14"/>
  <c r="D847" i="14"/>
  <c r="R846" i="14"/>
  <c r="S846" i="14" s="1"/>
  <c r="P847" i="14" l="1"/>
  <c r="U847" i="14"/>
  <c r="W847" i="14" s="1"/>
  <c r="X847" i="14" s="1"/>
  <c r="R847" i="14"/>
  <c r="S847" i="14" s="1"/>
  <c r="D848" i="14"/>
  <c r="A849" i="14"/>
  <c r="P848" i="14" l="1"/>
  <c r="U848" i="14"/>
  <c r="W848" i="14" s="1"/>
  <c r="X848" i="14" s="1"/>
  <c r="D849" i="14"/>
  <c r="A850" i="14"/>
  <c r="R848" i="14"/>
  <c r="S848" i="14" s="1"/>
  <c r="P849" i="14" l="1"/>
  <c r="R849" i="14" s="1"/>
  <c r="S849" i="14" s="1"/>
  <c r="U849" i="14"/>
  <c r="W849" i="14" s="1"/>
  <c r="X849" i="14" s="1"/>
  <c r="D850" i="14"/>
  <c r="A851" i="14"/>
  <c r="P850" i="14" l="1"/>
  <c r="R850" i="14" s="1"/>
  <c r="S850" i="14" s="1"/>
  <c r="U850" i="14"/>
  <c r="A852" i="14"/>
  <c r="D851" i="14"/>
  <c r="W850" i="14"/>
  <c r="X850" i="14" s="1"/>
  <c r="P851" i="14" l="1"/>
  <c r="R851" i="14" s="1"/>
  <c r="S851" i="14" s="1"/>
  <c r="U851" i="14"/>
  <c r="W851" i="14"/>
  <c r="X851" i="14" s="1"/>
  <c r="D852" i="14"/>
  <c r="A853" i="14"/>
  <c r="P852" i="14" l="1"/>
  <c r="R852" i="14" s="1"/>
  <c r="S852" i="14" s="1"/>
  <c r="U852" i="14"/>
  <c r="W852" i="14" s="1"/>
  <c r="X852" i="14" s="1"/>
  <c r="D853" i="14"/>
  <c r="A854" i="14"/>
  <c r="P853" i="14" l="1"/>
  <c r="R853" i="14" s="1"/>
  <c r="S853" i="14" s="1"/>
  <c r="U853" i="14"/>
  <c r="D854" i="14"/>
  <c r="A855" i="14"/>
  <c r="W853" i="14"/>
  <c r="X853" i="14" s="1"/>
  <c r="P854" i="14" l="1"/>
  <c r="U854" i="14"/>
  <c r="A856" i="14"/>
  <c r="D855" i="14"/>
  <c r="W854" i="14"/>
  <c r="X854" i="14" s="1"/>
  <c r="R854" i="14"/>
  <c r="S854" i="14" s="1"/>
  <c r="P855" i="14" l="1"/>
  <c r="R855" i="14" s="1"/>
  <c r="S855" i="14" s="1"/>
  <c r="U855" i="14"/>
  <c r="W855" i="14" s="1"/>
  <c r="X855" i="14" s="1"/>
  <c r="D856" i="14"/>
  <c r="A857" i="14"/>
  <c r="P856" i="14" l="1"/>
  <c r="R856" i="14" s="1"/>
  <c r="S856" i="14" s="1"/>
  <c r="U856" i="14"/>
  <c r="W856" i="14" s="1"/>
  <c r="X856" i="14" s="1"/>
  <c r="D857" i="14"/>
  <c r="A858" i="14"/>
  <c r="P857" i="14" l="1"/>
  <c r="R857" i="14" s="1"/>
  <c r="S857" i="14" s="1"/>
  <c r="U857" i="14"/>
  <c r="W857" i="14" s="1"/>
  <c r="X857" i="14" s="1"/>
  <c r="D858" i="14"/>
  <c r="A859" i="14"/>
  <c r="P858" i="14" l="1"/>
  <c r="R858" i="14" s="1"/>
  <c r="S858" i="14" s="1"/>
  <c r="U858" i="14"/>
  <c r="W858" i="14" s="1"/>
  <c r="X858" i="14" s="1"/>
  <c r="A860" i="14"/>
  <c r="D859" i="14"/>
  <c r="P859" i="14" l="1"/>
  <c r="R859" i="14" s="1"/>
  <c r="S859" i="14" s="1"/>
  <c r="U859" i="14"/>
  <c r="W859" i="14" s="1"/>
  <c r="X859" i="14" s="1"/>
  <c r="D860" i="14"/>
  <c r="A861" i="14"/>
  <c r="P860" i="14" l="1"/>
  <c r="R860" i="14" s="1"/>
  <c r="S860" i="14" s="1"/>
  <c r="U860" i="14"/>
  <c r="W860" i="14" s="1"/>
  <c r="X860" i="14" s="1"/>
  <c r="D861" i="14"/>
  <c r="A862" i="14"/>
  <c r="P861" i="14" l="1"/>
  <c r="R861" i="14" s="1"/>
  <c r="S861" i="14" s="1"/>
  <c r="U861" i="14"/>
  <c r="W861" i="14" s="1"/>
  <c r="X861" i="14" s="1"/>
  <c r="D862" i="14"/>
  <c r="A863" i="14"/>
  <c r="P862" i="14" l="1"/>
  <c r="R862" i="14" s="1"/>
  <c r="S862" i="14" s="1"/>
  <c r="U862" i="14"/>
  <c r="W862" i="14" s="1"/>
  <c r="X862" i="14" s="1"/>
  <c r="A864" i="14"/>
  <c r="D863" i="14"/>
  <c r="P863" i="14" l="1"/>
  <c r="R863" i="14" s="1"/>
  <c r="S863" i="14" s="1"/>
  <c r="U863" i="14"/>
  <c r="W863" i="14" s="1"/>
  <c r="X863" i="14" s="1"/>
  <c r="D864" i="14"/>
  <c r="A865" i="14"/>
  <c r="P864" i="14" l="1"/>
  <c r="R864" i="14" s="1"/>
  <c r="S864" i="14" s="1"/>
  <c r="U864" i="14"/>
  <c r="D865" i="14"/>
  <c r="A866" i="14"/>
  <c r="W864" i="14"/>
  <c r="X864" i="14" s="1"/>
  <c r="P865" i="14" l="1"/>
  <c r="R865" i="14" s="1"/>
  <c r="S865" i="14" s="1"/>
  <c r="U865" i="14"/>
  <c r="D866" i="14"/>
  <c r="A867" i="14"/>
  <c r="W865" i="14"/>
  <c r="X865" i="14" s="1"/>
  <c r="P866" i="14" l="1"/>
  <c r="R866" i="14" s="1"/>
  <c r="S866" i="14" s="1"/>
  <c r="U866" i="14"/>
  <c r="A868" i="14"/>
  <c r="D867" i="14"/>
  <c r="W866" i="14"/>
  <c r="X866" i="14" s="1"/>
  <c r="P867" i="14" l="1"/>
  <c r="R867" i="14" s="1"/>
  <c r="S867" i="14" s="1"/>
  <c r="U867" i="14"/>
  <c r="W867" i="14"/>
  <c r="X867" i="14" s="1"/>
  <c r="D868" i="14"/>
  <c r="A869" i="14"/>
  <c r="P868" i="14" l="1"/>
  <c r="R868" i="14" s="1"/>
  <c r="S868" i="14" s="1"/>
  <c r="U868" i="14"/>
  <c r="D869" i="14"/>
  <c r="A870" i="14"/>
  <c r="W868" i="14"/>
  <c r="X868" i="14" s="1"/>
  <c r="P869" i="14" l="1"/>
  <c r="R869" i="14" s="1"/>
  <c r="S869" i="14" s="1"/>
  <c r="U869" i="14"/>
  <c r="D870" i="14"/>
  <c r="A871" i="14"/>
  <c r="W869" i="14"/>
  <c r="X869" i="14" s="1"/>
  <c r="P870" i="14" l="1"/>
  <c r="R870" i="14" s="1"/>
  <c r="S870" i="14" s="1"/>
  <c r="U870" i="14"/>
  <c r="A872" i="14"/>
  <c r="D871" i="14"/>
  <c r="W870" i="14"/>
  <c r="X870" i="14" s="1"/>
  <c r="P871" i="14" l="1"/>
  <c r="R871" i="14" s="1"/>
  <c r="S871" i="14" s="1"/>
  <c r="U871" i="14"/>
  <c r="W871" i="14"/>
  <c r="X871" i="14" s="1"/>
  <c r="D872" i="14"/>
  <c r="A873" i="14"/>
  <c r="P872" i="14" l="1"/>
  <c r="R872" i="14" s="1"/>
  <c r="S872" i="14" s="1"/>
  <c r="U872" i="14"/>
  <c r="D873" i="14"/>
  <c r="A874" i="14"/>
  <c r="W872" i="14"/>
  <c r="X872" i="14" s="1"/>
  <c r="P873" i="14" l="1"/>
  <c r="R873" i="14" s="1"/>
  <c r="S873" i="14" s="1"/>
  <c r="U873" i="14"/>
  <c r="D874" i="14"/>
  <c r="A875" i="14"/>
  <c r="W873" i="14"/>
  <c r="X873" i="14" s="1"/>
  <c r="P874" i="14" l="1"/>
  <c r="R874" i="14" s="1"/>
  <c r="S874" i="14" s="1"/>
  <c r="U874" i="14"/>
  <c r="A876" i="14"/>
  <c r="D875" i="14"/>
  <c r="W874" i="14"/>
  <c r="X874" i="14" s="1"/>
  <c r="P875" i="14" l="1"/>
  <c r="R875" i="14" s="1"/>
  <c r="S875" i="14" s="1"/>
  <c r="U875" i="14"/>
  <c r="W875" i="14" s="1"/>
  <c r="X875" i="14" s="1"/>
  <c r="D876" i="14"/>
  <c r="A877" i="14"/>
  <c r="P876" i="14" l="1"/>
  <c r="R876" i="14" s="1"/>
  <c r="S876" i="14" s="1"/>
  <c r="U876" i="14"/>
  <c r="D877" i="14"/>
  <c r="A878" i="14"/>
  <c r="W876" i="14"/>
  <c r="X876" i="14" s="1"/>
  <c r="P877" i="14" l="1"/>
  <c r="R877" i="14" s="1"/>
  <c r="S877" i="14" s="1"/>
  <c r="U877" i="14"/>
  <c r="D878" i="14"/>
  <c r="A879" i="14"/>
  <c r="W877" i="14"/>
  <c r="X877" i="14" s="1"/>
  <c r="P878" i="14" l="1"/>
  <c r="R878" i="14" s="1"/>
  <c r="S878" i="14" s="1"/>
  <c r="U878" i="14"/>
  <c r="A880" i="14"/>
  <c r="D879" i="14"/>
  <c r="W878" i="14"/>
  <c r="X878" i="14" s="1"/>
  <c r="P879" i="14" l="1"/>
  <c r="R879" i="14" s="1"/>
  <c r="S879" i="14" s="1"/>
  <c r="U879" i="14"/>
  <c r="W879" i="14"/>
  <c r="X879" i="14" s="1"/>
  <c r="D880" i="14"/>
  <c r="A881" i="14"/>
  <c r="P880" i="14" l="1"/>
  <c r="R880" i="14" s="1"/>
  <c r="S880" i="14" s="1"/>
  <c r="U880" i="14"/>
  <c r="D881" i="14"/>
  <c r="A882" i="14"/>
  <c r="W880" i="14"/>
  <c r="X880" i="14" s="1"/>
  <c r="P881" i="14" l="1"/>
  <c r="R881" i="14" s="1"/>
  <c r="S881" i="14" s="1"/>
  <c r="U881" i="14"/>
  <c r="D882" i="14"/>
  <c r="A883" i="14"/>
  <c r="W881" i="14"/>
  <c r="X881" i="14" s="1"/>
  <c r="P882" i="14" l="1"/>
  <c r="R882" i="14" s="1"/>
  <c r="S882" i="14" s="1"/>
  <c r="U882" i="14"/>
  <c r="A884" i="14"/>
  <c r="D883" i="14"/>
  <c r="W882" i="14"/>
  <c r="X882" i="14" s="1"/>
  <c r="P883" i="14" l="1"/>
  <c r="R883" i="14" s="1"/>
  <c r="S883" i="14" s="1"/>
  <c r="U883" i="14"/>
  <c r="W883" i="14" s="1"/>
  <c r="X883" i="14" s="1"/>
  <c r="D884" i="14"/>
  <c r="A885" i="14"/>
  <c r="P884" i="14" l="1"/>
  <c r="R884" i="14" s="1"/>
  <c r="S884" i="14" s="1"/>
  <c r="U884" i="14"/>
  <c r="D885" i="14"/>
  <c r="A886" i="14"/>
  <c r="W884" i="14"/>
  <c r="X884" i="14" s="1"/>
  <c r="P885" i="14" l="1"/>
  <c r="R885" i="14" s="1"/>
  <c r="S885" i="14" s="1"/>
  <c r="U885" i="14"/>
  <c r="D886" i="14"/>
  <c r="A887" i="14"/>
  <c r="W885" i="14"/>
  <c r="X885" i="14" s="1"/>
  <c r="P886" i="14" l="1"/>
  <c r="R886" i="14" s="1"/>
  <c r="S886" i="14" s="1"/>
  <c r="U886" i="14"/>
  <c r="A888" i="14"/>
  <c r="D887" i="14"/>
  <c r="W886" i="14"/>
  <c r="X886" i="14" s="1"/>
  <c r="P887" i="14" l="1"/>
  <c r="R887" i="14" s="1"/>
  <c r="S887" i="14" s="1"/>
  <c r="U887" i="14"/>
  <c r="W887" i="14"/>
  <c r="X887" i="14" s="1"/>
  <c r="D888" i="14"/>
  <c r="A889" i="14"/>
  <c r="P888" i="14" l="1"/>
  <c r="R888" i="14" s="1"/>
  <c r="S888" i="14" s="1"/>
  <c r="U888" i="14"/>
  <c r="D889" i="14"/>
  <c r="A890" i="14"/>
  <c r="W888" i="14"/>
  <c r="X888" i="14" s="1"/>
  <c r="P889" i="14" l="1"/>
  <c r="R889" i="14" s="1"/>
  <c r="S889" i="14" s="1"/>
  <c r="U889" i="14"/>
  <c r="D890" i="14"/>
  <c r="A891" i="14"/>
  <c r="W889" i="14"/>
  <c r="X889" i="14" s="1"/>
  <c r="P890" i="14" l="1"/>
  <c r="U890" i="14"/>
  <c r="A892" i="14"/>
  <c r="D891" i="14"/>
  <c r="W890" i="14"/>
  <c r="X890" i="14" s="1"/>
  <c r="R890" i="14"/>
  <c r="S890" i="14" s="1"/>
  <c r="P891" i="14" l="1"/>
  <c r="U891" i="14"/>
  <c r="W891" i="14" s="1"/>
  <c r="X891" i="14" s="1"/>
  <c r="R891" i="14"/>
  <c r="S891" i="14" s="1"/>
  <c r="D892" i="14"/>
  <c r="A893" i="14"/>
  <c r="P892" i="14" l="1"/>
  <c r="R892" i="14" s="1"/>
  <c r="S892" i="14" s="1"/>
  <c r="U892" i="14"/>
  <c r="D893" i="14"/>
  <c r="A894" i="14"/>
  <c r="W892" i="14"/>
  <c r="X892" i="14" s="1"/>
  <c r="P893" i="14" l="1"/>
  <c r="R893" i="14" s="1"/>
  <c r="S893" i="14" s="1"/>
  <c r="U893" i="14"/>
  <c r="D894" i="14"/>
  <c r="A895" i="14"/>
  <c r="W893" i="14"/>
  <c r="X893" i="14" s="1"/>
  <c r="P894" i="14" l="1"/>
  <c r="R894" i="14" s="1"/>
  <c r="S894" i="14" s="1"/>
  <c r="U894" i="14"/>
  <c r="W894" i="14" s="1"/>
  <c r="X894" i="14" s="1"/>
  <c r="A896" i="14"/>
  <c r="D895" i="14"/>
  <c r="P895" i="14" l="1"/>
  <c r="R895" i="14" s="1"/>
  <c r="S895" i="14" s="1"/>
  <c r="U895" i="14"/>
  <c r="W895" i="14" s="1"/>
  <c r="X895" i="14" s="1"/>
  <c r="D896" i="14"/>
  <c r="A897" i="14"/>
  <c r="P896" i="14" l="1"/>
  <c r="R896" i="14" s="1"/>
  <c r="S896" i="14" s="1"/>
  <c r="U896" i="14"/>
  <c r="W896" i="14" s="1"/>
  <c r="X896" i="14" s="1"/>
  <c r="D897" i="14"/>
  <c r="A898" i="14"/>
  <c r="P897" i="14" l="1"/>
  <c r="R897" i="14" s="1"/>
  <c r="S897" i="14" s="1"/>
  <c r="U897" i="14"/>
  <c r="W897" i="14" s="1"/>
  <c r="X897" i="14" s="1"/>
  <c r="D898" i="14"/>
  <c r="A899" i="14"/>
  <c r="P898" i="14" l="1"/>
  <c r="R898" i="14" s="1"/>
  <c r="S898" i="14" s="1"/>
  <c r="U898" i="14"/>
  <c r="W898" i="14" s="1"/>
  <c r="X898" i="14" s="1"/>
  <c r="D899" i="14"/>
  <c r="A900" i="14"/>
  <c r="P899" i="14" l="1"/>
  <c r="R899" i="14" s="1"/>
  <c r="S899" i="14" s="1"/>
  <c r="U899" i="14"/>
  <c r="W899" i="14" s="1"/>
  <c r="X899" i="14" s="1"/>
  <c r="A901" i="14"/>
  <c r="D900" i="14"/>
  <c r="P900" i="14" l="1"/>
  <c r="R900" i="14" s="1"/>
  <c r="S900" i="14" s="1"/>
  <c r="U900" i="14"/>
  <c r="W900" i="14"/>
  <c r="X900" i="14" s="1"/>
  <c r="D901" i="14"/>
  <c r="A902" i="14"/>
  <c r="P901" i="14" l="1"/>
  <c r="R901" i="14" s="1"/>
  <c r="S901" i="14" s="1"/>
  <c r="U901" i="14"/>
  <c r="W901" i="14" s="1"/>
  <c r="X901" i="14" s="1"/>
  <c r="D902" i="14"/>
  <c r="A903" i="14"/>
  <c r="P902" i="14" l="1"/>
  <c r="R902" i="14" s="1"/>
  <c r="S902" i="14" s="1"/>
  <c r="U902" i="14"/>
  <c r="W902" i="14" s="1"/>
  <c r="X902" i="14" s="1"/>
  <c r="D903" i="14"/>
  <c r="A904" i="14"/>
  <c r="P903" i="14" l="1"/>
  <c r="R903" i="14" s="1"/>
  <c r="S903" i="14" s="1"/>
  <c r="U903" i="14"/>
  <c r="W903" i="14" s="1"/>
  <c r="X903" i="14" s="1"/>
  <c r="D904" i="14"/>
  <c r="A905" i="14"/>
  <c r="P904" i="14" l="1"/>
  <c r="R904" i="14" s="1"/>
  <c r="S904" i="14" s="1"/>
  <c r="U904" i="14"/>
  <c r="D905" i="14"/>
  <c r="A906" i="14"/>
  <c r="W904" i="14"/>
  <c r="X904" i="14" s="1"/>
  <c r="P905" i="14" l="1"/>
  <c r="R905" i="14" s="1"/>
  <c r="S905" i="14" s="1"/>
  <c r="U905" i="14"/>
  <c r="D906" i="14"/>
  <c r="A907" i="14"/>
  <c r="W905" i="14"/>
  <c r="X905" i="14" s="1"/>
  <c r="P906" i="14" l="1"/>
  <c r="R906" i="14" s="1"/>
  <c r="S906" i="14" s="1"/>
  <c r="U906" i="14"/>
  <c r="D907" i="14"/>
  <c r="A908" i="14"/>
  <c r="W906" i="14"/>
  <c r="X906" i="14" s="1"/>
  <c r="P907" i="14" l="1"/>
  <c r="R907" i="14" s="1"/>
  <c r="S907" i="14" s="1"/>
  <c r="U907" i="14"/>
  <c r="W907" i="14" s="1"/>
  <c r="X907" i="14" s="1"/>
  <c r="A909" i="14"/>
  <c r="D908" i="14"/>
  <c r="P908" i="14" l="1"/>
  <c r="R908" i="14" s="1"/>
  <c r="S908" i="14" s="1"/>
  <c r="U908" i="14"/>
  <c r="W908" i="14" s="1"/>
  <c r="X908" i="14" s="1"/>
  <c r="D909" i="14"/>
  <c r="A910" i="14"/>
  <c r="P909" i="14" l="1"/>
  <c r="R909" i="14" s="1"/>
  <c r="S909" i="14" s="1"/>
  <c r="U909" i="14"/>
  <c r="D910" i="14"/>
  <c r="A911" i="14"/>
  <c r="W909" i="14"/>
  <c r="X909" i="14" s="1"/>
  <c r="P910" i="14" l="1"/>
  <c r="R910" i="14" s="1"/>
  <c r="S910" i="14" s="1"/>
  <c r="U910" i="14"/>
  <c r="W910" i="14" s="1"/>
  <c r="X910" i="14" s="1"/>
  <c r="D911" i="14"/>
  <c r="A912" i="14"/>
  <c r="P911" i="14" l="1"/>
  <c r="R911" i="14" s="1"/>
  <c r="S911" i="14" s="1"/>
  <c r="U911" i="14"/>
  <c r="W911" i="14" s="1"/>
  <c r="X911" i="14" s="1"/>
  <c r="D912" i="14"/>
  <c r="A913" i="14"/>
  <c r="P912" i="14" l="1"/>
  <c r="R912" i="14" s="1"/>
  <c r="S912" i="14" s="1"/>
  <c r="U912" i="14"/>
  <c r="W912" i="14" s="1"/>
  <c r="X912" i="14" s="1"/>
  <c r="D913" i="14"/>
  <c r="A914" i="14"/>
  <c r="P913" i="14" l="1"/>
  <c r="R913" i="14" s="1"/>
  <c r="S913" i="14" s="1"/>
  <c r="U913" i="14"/>
  <c r="D914" i="14"/>
  <c r="A915" i="14"/>
  <c r="W913" i="14"/>
  <c r="X913" i="14" s="1"/>
  <c r="P914" i="14" l="1"/>
  <c r="R914" i="14" s="1"/>
  <c r="S914" i="14" s="1"/>
  <c r="U914" i="14"/>
  <c r="W914" i="14" s="1"/>
  <c r="X914" i="14" s="1"/>
  <c r="D915" i="14"/>
  <c r="A916" i="14"/>
  <c r="P915" i="14" l="1"/>
  <c r="R915" i="14" s="1"/>
  <c r="S915" i="14" s="1"/>
  <c r="U915" i="14"/>
  <c r="W915" i="14" s="1"/>
  <c r="X915" i="14" s="1"/>
  <c r="A917" i="14"/>
  <c r="D916" i="14"/>
  <c r="P916" i="14" l="1"/>
  <c r="R916" i="14" s="1"/>
  <c r="S916" i="14" s="1"/>
  <c r="U916" i="14"/>
  <c r="W916" i="14" s="1"/>
  <c r="X916" i="14" s="1"/>
  <c r="D917" i="14"/>
  <c r="A918" i="14"/>
  <c r="P917" i="14" l="1"/>
  <c r="R917" i="14" s="1"/>
  <c r="S917" i="14" s="1"/>
  <c r="U917" i="14"/>
  <c r="W917" i="14" s="1"/>
  <c r="X917" i="14" s="1"/>
  <c r="D918" i="14"/>
  <c r="A919" i="14"/>
  <c r="P918" i="14" l="1"/>
  <c r="R918" i="14" s="1"/>
  <c r="S918" i="14" s="1"/>
  <c r="U918" i="14"/>
  <c r="W918" i="14" s="1"/>
  <c r="X918" i="14" s="1"/>
  <c r="D919" i="14"/>
  <c r="A920" i="14"/>
  <c r="P919" i="14" l="1"/>
  <c r="R919" i="14" s="1"/>
  <c r="S919" i="14" s="1"/>
  <c r="U919" i="14"/>
  <c r="W919" i="14" s="1"/>
  <c r="X919" i="14" s="1"/>
  <c r="D920" i="14"/>
  <c r="A921" i="14"/>
  <c r="P920" i="14" l="1"/>
  <c r="R920" i="14" s="1"/>
  <c r="S920" i="14" s="1"/>
  <c r="U920" i="14"/>
  <c r="W920" i="14" s="1"/>
  <c r="X920" i="14" s="1"/>
  <c r="D921" i="14"/>
  <c r="A922" i="14"/>
  <c r="P921" i="14" l="1"/>
  <c r="R921" i="14" s="1"/>
  <c r="S921" i="14" s="1"/>
  <c r="U921" i="14"/>
  <c r="W921" i="14" s="1"/>
  <c r="X921" i="14" s="1"/>
  <c r="D922" i="14"/>
  <c r="A923" i="14"/>
  <c r="P922" i="14" l="1"/>
  <c r="R922" i="14" s="1"/>
  <c r="S922" i="14" s="1"/>
  <c r="U922" i="14"/>
  <c r="W922" i="14" s="1"/>
  <c r="X922" i="14" s="1"/>
  <c r="D923" i="14"/>
  <c r="A924" i="14"/>
  <c r="P923" i="14" l="1"/>
  <c r="R923" i="14" s="1"/>
  <c r="S923" i="14" s="1"/>
  <c r="U923" i="14"/>
  <c r="W923" i="14" s="1"/>
  <c r="X923" i="14" s="1"/>
  <c r="A925" i="14"/>
  <c r="D924" i="14"/>
  <c r="P924" i="14" l="1"/>
  <c r="R924" i="14" s="1"/>
  <c r="S924" i="14" s="1"/>
  <c r="U924" i="14"/>
  <c r="W924" i="14" s="1"/>
  <c r="X924" i="14" s="1"/>
  <c r="D925" i="14"/>
  <c r="A926" i="14"/>
  <c r="P925" i="14" l="1"/>
  <c r="R925" i="14" s="1"/>
  <c r="S925" i="14" s="1"/>
  <c r="U925" i="14"/>
  <c r="W925" i="14" s="1"/>
  <c r="X925" i="14" s="1"/>
  <c r="D926" i="14"/>
  <c r="A927" i="14"/>
  <c r="P926" i="14" l="1"/>
  <c r="R926" i="14" s="1"/>
  <c r="S926" i="14" s="1"/>
  <c r="U926" i="14"/>
  <c r="W926" i="14" s="1"/>
  <c r="X926" i="14" s="1"/>
  <c r="D927" i="14"/>
  <c r="A928" i="14"/>
  <c r="P927" i="14" l="1"/>
  <c r="R927" i="14" s="1"/>
  <c r="S927" i="14" s="1"/>
  <c r="U927" i="14"/>
  <c r="W927" i="14" s="1"/>
  <c r="X927" i="14" s="1"/>
  <c r="D928" i="14"/>
  <c r="A929" i="14"/>
  <c r="P928" i="14" l="1"/>
  <c r="R928" i="14" s="1"/>
  <c r="S928" i="14" s="1"/>
  <c r="U928" i="14"/>
  <c r="W928" i="14" s="1"/>
  <c r="X928" i="14" s="1"/>
  <c r="D929" i="14"/>
  <c r="A930" i="14"/>
  <c r="P929" i="14" l="1"/>
  <c r="R929" i="14" s="1"/>
  <c r="S929" i="14" s="1"/>
  <c r="U929" i="14"/>
  <c r="W929" i="14" s="1"/>
  <c r="X929" i="14" s="1"/>
  <c r="D930" i="14"/>
  <c r="A931" i="14"/>
  <c r="P930" i="14" l="1"/>
  <c r="R930" i="14" s="1"/>
  <c r="S930" i="14" s="1"/>
  <c r="U930" i="14"/>
  <c r="W930" i="14" s="1"/>
  <c r="X930" i="14" s="1"/>
  <c r="D931" i="14"/>
  <c r="A932" i="14"/>
  <c r="P931" i="14" l="1"/>
  <c r="R931" i="14" s="1"/>
  <c r="S931" i="14" s="1"/>
  <c r="U931" i="14"/>
  <c r="W931" i="14" s="1"/>
  <c r="X931" i="14" s="1"/>
  <c r="A933" i="14"/>
  <c r="D932" i="14"/>
  <c r="P932" i="14" l="1"/>
  <c r="R932" i="14" s="1"/>
  <c r="S932" i="14" s="1"/>
  <c r="U932" i="14"/>
  <c r="W932" i="14" s="1"/>
  <c r="X932" i="14" s="1"/>
  <c r="D933" i="14"/>
  <c r="A934" i="14"/>
  <c r="P933" i="14" l="1"/>
  <c r="R933" i="14" s="1"/>
  <c r="S933" i="14" s="1"/>
  <c r="U933" i="14"/>
  <c r="W933" i="14" s="1"/>
  <c r="X933" i="14" s="1"/>
  <c r="D934" i="14"/>
  <c r="A935" i="14"/>
  <c r="P934" i="14" l="1"/>
  <c r="R934" i="14" s="1"/>
  <c r="S934" i="14" s="1"/>
  <c r="U934" i="14"/>
  <c r="W934" i="14" s="1"/>
  <c r="X934" i="14" s="1"/>
  <c r="D935" i="14"/>
  <c r="A936" i="14"/>
  <c r="P935" i="14" l="1"/>
  <c r="R935" i="14" s="1"/>
  <c r="S935" i="14" s="1"/>
  <c r="U935" i="14"/>
  <c r="W935" i="14" s="1"/>
  <c r="X935" i="14" s="1"/>
  <c r="D936" i="14"/>
  <c r="A937" i="14"/>
  <c r="P936" i="14" l="1"/>
  <c r="U936" i="14"/>
  <c r="D937" i="14"/>
  <c r="A938" i="14"/>
  <c r="W936" i="14"/>
  <c r="X936" i="14" s="1"/>
  <c r="R936" i="14"/>
  <c r="S936" i="14" s="1"/>
  <c r="P937" i="14" l="1"/>
  <c r="U937" i="14"/>
  <c r="D938" i="14"/>
  <c r="A939" i="14"/>
  <c r="W937" i="14"/>
  <c r="X937" i="14" s="1"/>
  <c r="R937" i="14"/>
  <c r="S937" i="14" s="1"/>
  <c r="P938" i="14" l="1"/>
  <c r="U938" i="14"/>
  <c r="W938" i="14" s="1"/>
  <c r="X938" i="14" s="1"/>
  <c r="D939" i="14"/>
  <c r="A940" i="14"/>
  <c r="R938" i="14"/>
  <c r="S938" i="14" s="1"/>
  <c r="P939" i="14" l="1"/>
  <c r="R939" i="14" s="1"/>
  <c r="S939" i="14" s="1"/>
  <c r="U939" i="14"/>
  <c r="W939" i="14" s="1"/>
  <c r="X939" i="14" s="1"/>
  <c r="A941" i="14"/>
  <c r="D940" i="14"/>
  <c r="P940" i="14" l="1"/>
  <c r="R940" i="14" s="1"/>
  <c r="S940" i="14" s="1"/>
  <c r="U940" i="14"/>
  <c r="W940" i="14"/>
  <c r="X940" i="14" s="1"/>
  <c r="D941" i="14"/>
  <c r="A942" i="14"/>
  <c r="P941" i="14" l="1"/>
  <c r="R941" i="14" s="1"/>
  <c r="S941" i="14" s="1"/>
  <c r="U941" i="14"/>
  <c r="D942" i="14"/>
  <c r="A943" i="14"/>
  <c r="W941" i="14"/>
  <c r="X941" i="14" s="1"/>
  <c r="P942" i="14" l="1"/>
  <c r="R942" i="14" s="1"/>
  <c r="S942" i="14" s="1"/>
  <c r="U942" i="14"/>
  <c r="D943" i="14"/>
  <c r="A944" i="14"/>
  <c r="W942" i="14"/>
  <c r="X942" i="14" s="1"/>
  <c r="P943" i="14" l="1"/>
  <c r="R943" i="14" s="1"/>
  <c r="S943" i="14" s="1"/>
  <c r="U943" i="14"/>
  <c r="W943" i="14" s="1"/>
  <c r="X943" i="14" s="1"/>
  <c r="D944" i="14"/>
  <c r="A945" i="14"/>
  <c r="P944" i="14" l="1"/>
  <c r="R944" i="14" s="1"/>
  <c r="S944" i="14" s="1"/>
  <c r="U944" i="14"/>
  <c r="W944" i="14" s="1"/>
  <c r="X944" i="14" s="1"/>
  <c r="D945" i="14"/>
  <c r="A946" i="14"/>
  <c r="P945" i="14" l="1"/>
  <c r="U945" i="14"/>
  <c r="D946" i="14"/>
  <c r="A947" i="14"/>
  <c r="W945" i="14"/>
  <c r="X945" i="14" s="1"/>
  <c r="R945" i="14"/>
  <c r="S945" i="14" s="1"/>
  <c r="P946" i="14" l="1"/>
  <c r="R946" i="14" s="1"/>
  <c r="S946" i="14" s="1"/>
  <c r="U946" i="14"/>
  <c r="W946" i="14" s="1"/>
  <c r="X946" i="14" s="1"/>
  <c r="D947" i="14"/>
  <c r="A948" i="14"/>
  <c r="P947" i="14" l="1"/>
  <c r="R947" i="14" s="1"/>
  <c r="S947" i="14" s="1"/>
  <c r="U947" i="14"/>
  <c r="W947" i="14" s="1"/>
  <c r="X947" i="14" s="1"/>
  <c r="A949" i="14"/>
  <c r="D948" i="14"/>
  <c r="P948" i="14" l="1"/>
  <c r="R948" i="14" s="1"/>
  <c r="S948" i="14" s="1"/>
  <c r="U948" i="14"/>
  <c r="W948" i="14" s="1"/>
  <c r="X948" i="14" s="1"/>
  <c r="D949" i="14"/>
  <c r="A950" i="14"/>
  <c r="P949" i="14" l="1"/>
  <c r="R949" i="14" s="1"/>
  <c r="S949" i="14" s="1"/>
  <c r="U949" i="14"/>
  <c r="W949" i="14" s="1"/>
  <c r="X949" i="14" s="1"/>
  <c r="D950" i="14"/>
  <c r="A951" i="14"/>
  <c r="P950" i="14" l="1"/>
  <c r="R950" i="14" s="1"/>
  <c r="S950" i="14" s="1"/>
  <c r="U950" i="14"/>
  <c r="W950" i="14" s="1"/>
  <c r="X950" i="14" s="1"/>
  <c r="D951" i="14"/>
  <c r="A952" i="14"/>
  <c r="P951" i="14" l="1"/>
  <c r="R951" i="14" s="1"/>
  <c r="S951" i="14" s="1"/>
  <c r="U951" i="14"/>
  <c r="W951" i="14" s="1"/>
  <c r="X951" i="14" s="1"/>
  <c r="D952" i="14"/>
  <c r="A953" i="14"/>
  <c r="P952" i="14" l="1"/>
  <c r="R952" i="14" s="1"/>
  <c r="S952" i="14" s="1"/>
  <c r="U952" i="14"/>
  <c r="W952" i="14" s="1"/>
  <c r="X952" i="14" s="1"/>
  <c r="D953" i="14"/>
  <c r="A954" i="14"/>
  <c r="P953" i="14" l="1"/>
  <c r="R953" i="14" s="1"/>
  <c r="S953" i="14" s="1"/>
  <c r="U953" i="14"/>
  <c r="W953" i="14" s="1"/>
  <c r="X953" i="14" s="1"/>
  <c r="D954" i="14"/>
  <c r="A955" i="14"/>
  <c r="P954" i="14" l="1"/>
  <c r="R954" i="14" s="1"/>
  <c r="S954" i="14" s="1"/>
  <c r="U954" i="14"/>
  <c r="W954" i="14" s="1"/>
  <c r="X954" i="14" s="1"/>
  <c r="D955" i="14"/>
  <c r="A956" i="14"/>
  <c r="P955" i="14" l="1"/>
  <c r="R955" i="14" s="1"/>
  <c r="S955" i="14" s="1"/>
  <c r="U955" i="14"/>
  <c r="W955" i="14" s="1"/>
  <c r="X955" i="14" s="1"/>
  <c r="A957" i="14"/>
  <c r="D956" i="14"/>
  <c r="P956" i="14" l="1"/>
  <c r="R956" i="14" s="1"/>
  <c r="S956" i="14" s="1"/>
  <c r="U956" i="14"/>
  <c r="W956" i="14"/>
  <c r="X956" i="14" s="1"/>
  <c r="D957" i="14"/>
  <c r="A958" i="14"/>
  <c r="P957" i="14" l="1"/>
  <c r="R957" i="14" s="1"/>
  <c r="S957" i="14" s="1"/>
  <c r="U957" i="14"/>
  <c r="D958" i="14"/>
  <c r="A959" i="14"/>
  <c r="W957" i="14"/>
  <c r="X957" i="14" s="1"/>
  <c r="P958" i="14" l="1"/>
  <c r="R958" i="14" s="1"/>
  <c r="S958" i="14" s="1"/>
  <c r="U958" i="14"/>
  <c r="W958" i="14" s="1"/>
  <c r="X958" i="14" s="1"/>
  <c r="D959" i="14"/>
  <c r="A960" i="14"/>
  <c r="P959" i="14" l="1"/>
  <c r="R959" i="14" s="1"/>
  <c r="S959" i="14" s="1"/>
  <c r="U959" i="14"/>
  <c r="W959" i="14" s="1"/>
  <c r="X959" i="14" s="1"/>
  <c r="D960" i="14"/>
  <c r="A961" i="14"/>
  <c r="P960" i="14" l="1"/>
  <c r="R960" i="14" s="1"/>
  <c r="S960" i="14" s="1"/>
  <c r="U960" i="14"/>
  <c r="W960" i="14" s="1"/>
  <c r="X960" i="14" s="1"/>
  <c r="D961" i="14"/>
  <c r="A962" i="14"/>
  <c r="P961" i="14" l="1"/>
  <c r="R961" i="14" s="1"/>
  <c r="S961" i="14" s="1"/>
  <c r="U961" i="14"/>
  <c r="D962" i="14"/>
  <c r="A963" i="14"/>
  <c r="W961" i="14"/>
  <c r="X961" i="14" s="1"/>
  <c r="P962" i="14" l="1"/>
  <c r="R962" i="14" s="1"/>
  <c r="S962" i="14" s="1"/>
  <c r="U962" i="14"/>
  <c r="W962" i="14" s="1"/>
  <c r="X962" i="14" s="1"/>
  <c r="D963" i="14"/>
  <c r="A964" i="14"/>
  <c r="P963" i="14" l="1"/>
  <c r="R963" i="14" s="1"/>
  <c r="S963" i="14" s="1"/>
  <c r="U963" i="14"/>
  <c r="W963" i="14" s="1"/>
  <c r="X963" i="14" s="1"/>
  <c r="A965" i="14"/>
  <c r="D964" i="14"/>
  <c r="P964" i="14" l="1"/>
  <c r="R964" i="14" s="1"/>
  <c r="S964" i="14" s="1"/>
  <c r="U964" i="14"/>
  <c r="W964" i="14" s="1"/>
  <c r="X964" i="14" s="1"/>
  <c r="D965" i="14"/>
  <c r="A966" i="14"/>
  <c r="P965" i="14" l="1"/>
  <c r="R965" i="14" s="1"/>
  <c r="S965" i="14" s="1"/>
  <c r="U965" i="14"/>
  <c r="W965" i="14" s="1"/>
  <c r="X965" i="14" s="1"/>
  <c r="D966" i="14"/>
  <c r="A967" i="14"/>
  <c r="P966" i="14" l="1"/>
  <c r="R966" i="14" s="1"/>
  <c r="S966" i="14" s="1"/>
  <c r="U966" i="14"/>
  <c r="W966" i="14" s="1"/>
  <c r="X966" i="14" s="1"/>
  <c r="D967" i="14"/>
  <c r="A968" i="14"/>
  <c r="P967" i="14" l="1"/>
  <c r="R967" i="14" s="1"/>
  <c r="S967" i="14" s="1"/>
  <c r="U967" i="14"/>
  <c r="W967" i="14" s="1"/>
  <c r="X967" i="14" s="1"/>
  <c r="D968" i="14"/>
  <c r="A969" i="14"/>
  <c r="P968" i="14" l="1"/>
  <c r="R968" i="14" s="1"/>
  <c r="S968" i="14" s="1"/>
  <c r="U968" i="14"/>
  <c r="W968" i="14" s="1"/>
  <c r="X968" i="14" s="1"/>
  <c r="D969" i="14"/>
  <c r="A970" i="14"/>
  <c r="P969" i="14" l="1"/>
  <c r="R969" i="14" s="1"/>
  <c r="S969" i="14" s="1"/>
  <c r="U969" i="14"/>
  <c r="W969" i="14" s="1"/>
  <c r="X969" i="14" s="1"/>
  <c r="D970" i="14"/>
  <c r="A971" i="14"/>
  <c r="P970" i="14" l="1"/>
  <c r="R970" i="14" s="1"/>
  <c r="S970" i="14" s="1"/>
  <c r="U970" i="14"/>
  <c r="W970" i="14" s="1"/>
  <c r="X970" i="14" s="1"/>
  <c r="D971" i="14"/>
  <c r="A972" i="14"/>
  <c r="P971" i="14" l="1"/>
  <c r="R971" i="14" s="1"/>
  <c r="S971" i="14" s="1"/>
  <c r="U971" i="14"/>
  <c r="W971" i="14" s="1"/>
  <c r="X971" i="14" s="1"/>
  <c r="A973" i="14"/>
  <c r="D972" i="14"/>
  <c r="P972" i="14" l="1"/>
  <c r="R972" i="14" s="1"/>
  <c r="S972" i="14" s="1"/>
  <c r="U972" i="14"/>
  <c r="W972" i="14"/>
  <c r="X972" i="14" s="1"/>
  <c r="D973" i="14"/>
  <c r="A974" i="14"/>
  <c r="P973" i="14" l="1"/>
  <c r="R973" i="14" s="1"/>
  <c r="S973" i="14" s="1"/>
  <c r="U973" i="14"/>
  <c r="D974" i="14"/>
  <c r="A975" i="14"/>
  <c r="W973" i="14"/>
  <c r="X973" i="14" s="1"/>
  <c r="P974" i="14" l="1"/>
  <c r="R974" i="14" s="1"/>
  <c r="S974" i="14" s="1"/>
  <c r="U974" i="14"/>
  <c r="W974" i="14" s="1"/>
  <c r="X974" i="14" s="1"/>
  <c r="D975" i="14"/>
  <c r="A976" i="14"/>
  <c r="P975" i="14" l="1"/>
  <c r="R975" i="14" s="1"/>
  <c r="S975" i="14" s="1"/>
  <c r="U975" i="14"/>
  <c r="W975" i="14" s="1"/>
  <c r="X975" i="14" s="1"/>
  <c r="D976" i="14"/>
  <c r="A977" i="14"/>
  <c r="P976" i="14" l="1"/>
  <c r="R976" i="14" s="1"/>
  <c r="S976" i="14" s="1"/>
  <c r="U976" i="14"/>
  <c r="W976" i="14" s="1"/>
  <c r="X976" i="14" s="1"/>
  <c r="D977" i="14"/>
  <c r="A978" i="14"/>
  <c r="P977" i="14" l="1"/>
  <c r="R977" i="14" s="1"/>
  <c r="S977" i="14" s="1"/>
  <c r="U977" i="14"/>
  <c r="W977" i="14" s="1"/>
  <c r="X977" i="14" s="1"/>
  <c r="D978" i="14"/>
  <c r="A979" i="14"/>
  <c r="P978" i="14" l="1"/>
  <c r="R978" i="14" s="1"/>
  <c r="S978" i="14" s="1"/>
  <c r="U978" i="14"/>
  <c r="W978" i="14" s="1"/>
  <c r="X978" i="14" s="1"/>
  <c r="D979" i="14"/>
  <c r="A980" i="14"/>
  <c r="P979" i="14" l="1"/>
  <c r="R979" i="14" s="1"/>
  <c r="S979" i="14" s="1"/>
  <c r="U979" i="14"/>
  <c r="W979" i="14" s="1"/>
  <c r="X979" i="14" s="1"/>
  <c r="A981" i="14"/>
  <c r="D980" i="14"/>
  <c r="P980" i="14" l="1"/>
  <c r="R980" i="14" s="1"/>
  <c r="S980" i="14" s="1"/>
  <c r="U980" i="14"/>
  <c r="W980" i="14" s="1"/>
  <c r="X980" i="14" s="1"/>
  <c r="D981" i="14"/>
  <c r="A982" i="14"/>
  <c r="P981" i="14" l="1"/>
  <c r="R981" i="14" s="1"/>
  <c r="S981" i="14" s="1"/>
  <c r="U981" i="14"/>
  <c r="W981" i="14" s="1"/>
  <c r="X981" i="14" s="1"/>
  <c r="D982" i="14"/>
  <c r="A983" i="14"/>
  <c r="P982" i="14" l="1"/>
  <c r="R982" i="14" s="1"/>
  <c r="S982" i="14" s="1"/>
  <c r="U982" i="14"/>
  <c r="W982" i="14" s="1"/>
  <c r="X982" i="14" s="1"/>
  <c r="D983" i="14"/>
  <c r="A984" i="14"/>
  <c r="P983" i="14" l="1"/>
  <c r="R983" i="14" s="1"/>
  <c r="S983" i="14" s="1"/>
  <c r="U983" i="14"/>
  <c r="D984" i="14"/>
  <c r="A985" i="14"/>
  <c r="W983" i="14"/>
  <c r="X983" i="14" s="1"/>
  <c r="P984" i="14" l="1"/>
  <c r="R984" i="14" s="1"/>
  <c r="S984" i="14" s="1"/>
  <c r="U984" i="14"/>
  <c r="D985" i="14"/>
  <c r="A986" i="14"/>
  <c r="W984" i="14"/>
  <c r="X984" i="14" s="1"/>
  <c r="P985" i="14" l="1"/>
  <c r="R985" i="14" s="1"/>
  <c r="S985" i="14" s="1"/>
  <c r="U985" i="14"/>
  <c r="W985" i="14" s="1"/>
  <c r="X985" i="14" s="1"/>
  <c r="D986" i="14"/>
  <c r="A987" i="14"/>
  <c r="P986" i="14" l="1"/>
  <c r="R986" i="14" s="1"/>
  <c r="S986" i="14" s="1"/>
  <c r="U986" i="14"/>
  <c r="W986" i="14" s="1"/>
  <c r="X986" i="14" s="1"/>
  <c r="D987" i="14"/>
  <c r="A988" i="14"/>
  <c r="P987" i="14" l="1"/>
  <c r="R987" i="14" s="1"/>
  <c r="S987" i="14" s="1"/>
  <c r="U987" i="14"/>
  <c r="W987" i="14" s="1"/>
  <c r="X987" i="14" s="1"/>
  <c r="A989" i="14"/>
  <c r="D988" i="14"/>
  <c r="P988" i="14" l="1"/>
  <c r="R988" i="14" s="1"/>
  <c r="S988" i="14" s="1"/>
  <c r="U988" i="14"/>
  <c r="W988" i="14" s="1"/>
  <c r="X988" i="14" s="1"/>
  <c r="D989" i="14"/>
  <c r="A990" i="14"/>
  <c r="P989" i="14" l="1"/>
  <c r="R989" i="14" s="1"/>
  <c r="S989" i="14" s="1"/>
  <c r="U989" i="14"/>
  <c r="W989" i="14" s="1"/>
  <c r="X989" i="14" s="1"/>
  <c r="D990" i="14"/>
  <c r="A991" i="14"/>
  <c r="P990" i="14" l="1"/>
  <c r="R990" i="14" s="1"/>
  <c r="S990" i="14" s="1"/>
  <c r="U990" i="14"/>
  <c r="W990" i="14" s="1"/>
  <c r="X990" i="14" s="1"/>
  <c r="D991" i="14"/>
  <c r="A992" i="14"/>
  <c r="P991" i="14" l="1"/>
  <c r="R991" i="14" s="1"/>
  <c r="S991" i="14" s="1"/>
  <c r="U991" i="14"/>
  <c r="W991" i="14" s="1"/>
  <c r="X991" i="14" s="1"/>
  <c r="D992" i="14"/>
  <c r="A993" i="14"/>
  <c r="P992" i="14" l="1"/>
  <c r="U992" i="14"/>
  <c r="D993" i="14"/>
  <c r="A994" i="14"/>
  <c r="W992" i="14"/>
  <c r="X992" i="14" s="1"/>
  <c r="R992" i="14"/>
  <c r="S992" i="14" s="1"/>
  <c r="P993" i="14" l="1"/>
  <c r="R993" i="14" s="1"/>
  <c r="S993" i="14" s="1"/>
  <c r="U993" i="14"/>
  <c r="W993" i="14" s="1"/>
  <c r="X993" i="14" s="1"/>
  <c r="D994" i="14"/>
  <c r="A995" i="14"/>
  <c r="P994" i="14" l="1"/>
  <c r="R994" i="14" s="1"/>
  <c r="S994" i="14" s="1"/>
  <c r="U994" i="14"/>
  <c r="W994" i="14" s="1"/>
  <c r="X994" i="14" s="1"/>
  <c r="D995" i="14"/>
  <c r="A996" i="14"/>
  <c r="P995" i="14" l="1"/>
  <c r="R995" i="14" s="1"/>
  <c r="S995" i="14" s="1"/>
  <c r="U995" i="14"/>
  <c r="W995" i="14" s="1"/>
  <c r="X995" i="14" s="1"/>
  <c r="A997" i="14"/>
  <c r="D996" i="14"/>
  <c r="P996" i="14" l="1"/>
  <c r="R996" i="14" s="1"/>
  <c r="S996" i="14" s="1"/>
  <c r="U996" i="14"/>
  <c r="W996" i="14" s="1"/>
  <c r="X996" i="14" s="1"/>
  <c r="D997" i="14"/>
  <c r="A998" i="14"/>
  <c r="P997" i="14" l="1"/>
  <c r="R997" i="14" s="1"/>
  <c r="S997" i="14" s="1"/>
  <c r="U997" i="14"/>
  <c r="W997" i="14" s="1"/>
  <c r="X997" i="14" s="1"/>
  <c r="D998" i="14"/>
  <c r="A999" i="14"/>
  <c r="P998" i="14" l="1"/>
  <c r="R998" i="14" s="1"/>
  <c r="S998" i="14" s="1"/>
  <c r="U998" i="14"/>
  <c r="W998" i="14" s="1"/>
  <c r="X998" i="14" s="1"/>
  <c r="D999" i="14"/>
  <c r="A1000" i="14"/>
  <c r="P999" i="14" l="1"/>
  <c r="R999" i="14" s="1"/>
  <c r="S999" i="14" s="1"/>
  <c r="U999" i="14"/>
  <c r="W999" i="14" s="1"/>
  <c r="X999" i="14" s="1"/>
  <c r="D1000" i="14"/>
  <c r="A1001" i="14"/>
  <c r="P1000" i="14" l="1"/>
  <c r="R1000" i="14" s="1"/>
  <c r="S1000" i="14" s="1"/>
  <c r="U1000" i="14"/>
  <c r="W1000" i="14" s="1"/>
  <c r="X1000" i="14" s="1"/>
  <c r="D1001" i="14"/>
  <c r="A1002" i="14"/>
  <c r="P1001" i="14" l="1"/>
  <c r="R1001" i="14" s="1"/>
  <c r="S1001" i="14" s="1"/>
  <c r="U1001" i="14"/>
  <c r="W1001" i="14" s="1"/>
  <c r="X1001" i="14" s="1"/>
  <c r="D1002" i="14"/>
  <c r="A1003" i="14"/>
  <c r="P1002" i="14" l="1"/>
  <c r="R1002" i="14" s="1"/>
  <c r="S1002" i="14" s="1"/>
  <c r="U1002" i="14"/>
  <c r="W1002" i="14" s="1"/>
  <c r="X1002" i="14" s="1"/>
  <c r="D1003" i="14"/>
  <c r="A1004" i="14"/>
  <c r="P1003" i="14" l="1"/>
  <c r="R1003" i="14" s="1"/>
  <c r="S1003" i="14" s="1"/>
  <c r="U1003" i="14"/>
  <c r="W1003" i="14" s="1"/>
  <c r="X1003" i="14" s="1"/>
  <c r="A1005" i="14"/>
  <c r="D1004" i="14"/>
  <c r="P1004" i="14" l="1"/>
  <c r="R1004" i="14" s="1"/>
  <c r="S1004" i="14" s="1"/>
  <c r="U1004" i="14"/>
  <c r="W1004" i="14" s="1"/>
  <c r="X1004" i="14" s="1"/>
  <c r="D1005" i="14"/>
  <c r="A1006" i="14"/>
  <c r="P1005" i="14" l="1"/>
  <c r="R1005" i="14" s="1"/>
  <c r="S1005" i="14" s="1"/>
  <c r="U1005" i="14"/>
  <c r="W1005" i="14" s="1"/>
  <c r="X1005" i="14" s="1"/>
  <c r="D1006" i="14"/>
  <c r="A1007" i="14"/>
  <c r="P1006" i="14" l="1"/>
  <c r="R1006" i="14" s="1"/>
  <c r="S1006" i="14" s="1"/>
  <c r="U1006" i="14"/>
  <c r="W1006" i="14" s="1"/>
  <c r="X1006" i="14" s="1"/>
  <c r="D1007" i="14"/>
  <c r="A1008" i="14"/>
  <c r="P1007" i="14" l="1"/>
  <c r="R1007" i="14" s="1"/>
  <c r="S1007" i="14" s="1"/>
  <c r="U1007" i="14"/>
  <c r="D1008" i="14"/>
  <c r="A1009" i="14"/>
  <c r="W1007" i="14"/>
  <c r="X1007" i="14" s="1"/>
  <c r="P1008" i="14" l="1"/>
  <c r="R1008" i="14" s="1"/>
  <c r="S1008" i="14" s="1"/>
  <c r="U1008" i="14"/>
  <c r="W1008" i="14" s="1"/>
  <c r="X1008" i="14" s="1"/>
  <c r="D1009" i="14"/>
  <c r="A1010" i="14"/>
  <c r="P1009" i="14" l="1"/>
  <c r="R1009" i="14" s="1"/>
  <c r="S1009" i="14" s="1"/>
  <c r="U1009" i="14"/>
  <c r="D1010" i="14"/>
  <c r="A1011" i="14"/>
  <c r="W1009" i="14"/>
  <c r="X1009" i="14" s="1"/>
  <c r="P1010" i="14" l="1"/>
  <c r="R1010" i="14" s="1"/>
  <c r="S1010" i="14" s="1"/>
  <c r="U1010" i="14"/>
  <c r="D1011" i="14"/>
  <c r="A1012" i="14"/>
  <c r="W1010" i="14"/>
  <c r="X1010" i="14" s="1"/>
  <c r="P1011" i="14" l="1"/>
  <c r="R1011" i="14" s="1"/>
  <c r="S1011" i="14" s="1"/>
  <c r="U1011" i="14"/>
  <c r="A1013" i="14"/>
  <c r="D1012" i="14"/>
  <c r="W1011" i="14"/>
  <c r="X1011" i="14" s="1"/>
  <c r="P1012" i="14" l="1"/>
  <c r="R1012" i="14" s="1"/>
  <c r="S1012" i="14" s="1"/>
  <c r="U1012" i="14"/>
  <c r="W1012" i="14" s="1"/>
  <c r="X1012" i="14" s="1"/>
  <c r="D1013" i="14"/>
  <c r="A1014" i="14"/>
  <c r="P1013" i="14" l="1"/>
  <c r="R1013" i="14" s="1"/>
  <c r="S1013" i="14" s="1"/>
  <c r="U1013" i="14"/>
  <c r="W1013" i="14" s="1"/>
  <c r="X1013" i="14" s="1"/>
  <c r="D1014" i="14"/>
  <c r="A1015" i="14"/>
  <c r="P1014" i="14" l="1"/>
  <c r="U1014" i="14"/>
  <c r="D1015" i="14"/>
  <c r="A1016" i="14"/>
  <c r="W1014" i="14"/>
  <c r="X1014" i="14" s="1"/>
  <c r="R1014" i="14"/>
  <c r="S1014" i="14" s="1"/>
  <c r="P1015" i="14" l="1"/>
  <c r="R1015" i="14" s="1"/>
  <c r="S1015" i="14" s="1"/>
  <c r="U1015" i="14"/>
  <c r="W1015" i="14" s="1"/>
  <c r="X1015" i="14" s="1"/>
  <c r="D1016" i="14"/>
  <c r="A1017" i="14"/>
  <c r="P1016" i="14" l="1"/>
  <c r="R1016" i="14" s="1"/>
  <c r="S1016" i="14" s="1"/>
  <c r="U1016" i="14"/>
  <c r="W1016" i="14" s="1"/>
  <c r="X1016" i="14" s="1"/>
  <c r="D1017" i="14"/>
  <c r="A1018" i="14"/>
  <c r="P1017" i="14" l="1"/>
  <c r="R1017" i="14" s="1"/>
  <c r="S1017" i="14" s="1"/>
  <c r="U1017" i="14"/>
  <c r="W1017" i="14" s="1"/>
  <c r="X1017" i="14" s="1"/>
  <c r="D1018" i="14"/>
  <c r="A1019" i="14"/>
  <c r="P1018" i="14" l="1"/>
  <c r="R1018" i="14" s="1"/>
  <c r="S1018" i="14" s="1"/>
  <c r="U1018" i="14"/>
  <c r="W1018" i="14" s="1"/>
  <c r="X1018" i="14" s="1"/>
  <c r="D1019" i="14"/>
  <c r="A1020" i="14"/>
  <c r="P1019" i="14" l="1"/>
  <c r="R1019" i="14" s="1"/>
  <c r="S1019" i="14" s="1"/>
  <c r="U1019" i="14"/>
  <c r="W1019" i="14" s="1"/>
  <c r="X1019" i="14" s="1"/>
  <c r="A1021" i="14"/>
  <c r="D1020" i="14"/>
  <c r="P1020" i="14" l="1"/>
  <c r="R1020" i="14" s="1"/>
  <c r="S1020" i="14" s="1"/>
  <c r="U1020" i="14"/>
  <c r="W1020" i="14" s="1"/>
  <c r="X1020" i="14" s="1"/>
  <c r="D1021" i="14"/>
  <c r="A1022" i="14"/>
  <c r="P1021" i="14" l="1"/>
  <c r="R1021" i="14" s="1"/>
  <c r="S1021" i="14" s="1"/>
  <c r="U1021" i="14"/>
  <c r="W1021" i="14" s="1"/>
  <c r="X1021" i="14" s="1"/>
  <c r="D1022" i="14"/>
  <c r="A1023" i="14"/>
  <c r="P1022" i="14" l="1"/>
  <c r="R1022" i="14" s="1"/>
  <c r="S1022" i="14" s="1"/>
  <c r="U1022" i="14"/>
  <c r="W1022" i="14" s="1"/>
  <c r="X1022" i="14" s="1"/>
  <c r="D1023" i="14"/>
  <c r="A1024" i="14"/>
  <c r="P1023" i="14" l="1"/>
  <c r="R1023" i="14" s="1"/>
  <c r="S1023" i="14" s="1"/>
  <c r="U1023" i="14"/>
  <c r="W1023" i="14" s="1"/>
  <c r="X1023" i="14" s="1"/>
  <c r="D1024" i="14"/>
  <c r="A1025" i="14"/>
  <c r="P1024" i="14" l="1"/>
  <c r="R1024" i="14" s="1"/>
  <c r="S1024" i="14" s="1"/>
  <c r="U1024" i="14"/>
  <c r="W1024" i="14" s="1"/>
  <c r="X1024" i="14" s="1"/>
  <c r="D1025" i="14"/>
  <c r="A1026" i="14"/>
  <c r="P1025" i="14" l="1"/>
  <c r="R1025" i="14" s="1"/>
  <c r="S1025" i="14" s="1"/>
  <c r="U1025" i="14"/>
  <c r="W1025" i="14" s="1"/>
  <c r="X1025" i="14" s="1"/>
  <c r="D1026" i="14"/>
  <c r="A1027" i="14"/>
  <c r="P1026" i="14" l="1"/>
  <c r="R1026" i="14" s="1"/>
  <c r="S1026" i="14" s="1"/>
  <c r="U1026" i="14"/>
  <c r="W1026" i="14" s="1"/>
  <c r="X1026" i="14" s="1"/>
  <c r="D1027" i="14"/>
  <c r="A1028" i="14"/>
  <c r="P1027" i="14" l="1"/>
  <c r="R1027" i="14" s="1"/>
  <c r="S1027" i="14" s="1"/>
  <c r="U1027" i="14"/>
  <c r="W1027" i="14" s="1"/>
  <c r="X1027" i="14" s="1"/>
  <c r="A1029" i="14"/>
  <c r="D1028" i="14"/>
  <c r="P1028" i="14" l="1"/>
  <c r="R1028" i="14" s="1"/>
  <c r="S1028" i="14" s="1"/>
  <c r="U1028" i="14"/>
  <c r="W1028" i="14" s="1"/>
  <c r="X1028" i="14" s="1"/>
  <c r="D1029" i="14"/>
  <c r="A1030" i="14"/>
  <c r="P1029" i="14" l="1"/>
  <c r="R1029" i="14" s="1"/>
  <c r="S1029" i="14" s="1"/>
  <c r="U1029" i="14"/>
  <c r="W1029" i="14" s="1"/>
  <c r="X1029" i="14" s="1"/>
  <c r="D1030" i="14"/>
  <c r="A1031" i="14"/>
  <c r="P1030" i="14" l="1"/>
  <c r="R1030" i="14" s="1"/>
  <c r="S1030" i="14" s="1"/>
  <c r="U1030" i="14"/>
  <c r="W1030" i="14" s="1"/>
  <c r="X1030" i="14" s="1"/>
  <c r="D1031" i="14"/>
  <c r="A1032" i="14"/>
  <c r="P1031" i="14" l="1"/>
  <c r="R1031" i="14" s="1"/>
  <c r="S1031" i="14" s="1"/>
  <c r="U1031" i="14"/>
  <c r="W1031" i="14" s="1"/>
  <c r="X1031" i="14" s="1"/>
  <c r="D1032" i="14"/>
  <c r="A1033" i="14"/>
  <c r="P1032" i="14" l="1"/>
  <c r="R1032" i="14" s="1"/>
  <c r="S1032" i="14" s="1"/>
  <c r="U1032" i="14"/>
  <c r="W1032" i="14" s="1"/>
  <c r="X1032" i="14" s="1"/>
  <c r="D1033" i="14"/>
  <c r="A1034" i="14"/>
  <c r="P1033" i="14" l="1"/>
  <c r="R1033" i="14" s="1"/>
  <c r="S1033" i="14" s="1"/>
  <c r="U1033" i="14"/>
  <c r="W1033" i="14" s="1"/>
  <c r="X1033" i="14" s="1"/>
  <c r="D1034" i="14"/>
  <c r="A1035" i="14"/>
  <c r="P1034" i="14" l="1"/>
  <c r="R1034" i="14" s="1"/>
  <c r="S1034" i="14" s="1"/>
  <c r="U1034" i="14"/>
  <c r="W1034" i="14" s="1"/>
  <c r="X1034" i="14" s="1"/>
  <c r="D1035" i="14"/>
  <c r="A1036" i="14"/>
  <c r="P1035" i="14" l="1"/>
  <c r="R1035" i="14" s="1"/>
  <c r="S1035" i="14" s="1"/>
  <c r="U1035" i="14"/>
  <c r="W1035" i="14" s="1"/>
  <c r="X1035" i="14" s="1"/>
  <c r="A1037" i="14"/>
  <c r="D1036" i="14"/>
  <c r="P1036" i="14" l="1"/>
  <c r="R1036" i="14" s="1"/>
  <c r="S1036" i="14" s="1"/>
  <c r="U1036" i="14"/>
  <c r="W1036" i="14" s="1"/>
  <c r="X1036" i="14" s="1"/>
  <c r="D1037" i="14"/>
  <c r="A1038" i="14"/>
  <c r="P1037" i="14" l="1"/>
  <c r="R1037" i="14" s="1"/>
  <c r="S1037" i="14" s="1"/>
  <c r="U1037" i="14"/>
  <c r="W1037" i="14" s="1"/>
  <c r="X1037" i="14" s="1"/>
  <c r="D1038" i="14"/>
  <c r="A1039" i="14"/>
  <c r="P1038" i="14" l="1"/>
  <c r="R1038" i="14" s="1"/>
  <c r="S1038" i="14" s="1"/>
  <c r="U1038" i="14"/>
  <c r="D1039" i="14"/>
  <c r="A1040" i="14"/>
  <c r="W1038" i="14"/>
  <c r="X1038" i="14" s="1"/>
  <c r="P1039" i="14" l="1"/>
  <c r="R1039" i="14" s="1"/>
  <c r="S1039" i="14" s="1"/>
  <c r="U1039" i="14"/>
  <c r="W1039" i="14" s="1"/>
  <c r="X1039" i="14" s="1"/>
  <c r="D1040" i="14"/>
  <c r="A1041" i="14"/>
  <c r="P1040" i="14" l="1"/>
  <c r="R1040" i="14" s="1"/>
  <c r="S1040" i="14" s="1"/>
  <c r="U1040" i="14"/>
  <c r="W1040" i="14" s="1"/>
  <c r="X1040" i="14" s="1"/>
  <c r="D1041" i="14"/>
  <c r="A1042" i="14"/>
  <c r="P1041" i="14" l="1"/>
  <c r="R1041" i="14" s="1"/>
  <c r="S1041" i="14" s="1"/>
  <c r="U1041" i="14"/>
  <c r="W1041" i="14" s="1"/>
  <c r="X1041" i="14" s="1"/>
  <c r="D1042" i="14"/>
  <c r="A1043" i="14"/>
  <c r="P1042" i="14" l="1"/>
  <c r="R1042" i="14" s="1"/>
  <c r="S1042" i="14" s="1"/>
  <c r="U1042" i="14"/>
  <c r="W1042" i="14" s="1"/>
  <c r="X1042" i="14" s="1"/>
  <c r="D1043" i="14"/>
  <c r="A1044" i="14"/>
  <c r="P1043" i="14" l="1"/>
  <c r="R1043" i="14" s="1"/>
  <c r="S1043" i="14" s="1"/>
  <c r="U1043" i="14"/>
  <c r="W1043" i="14" s="1"/>
  <c r="X1043" i="14" s="1"/>
  <c r="A1045" i="14"/>
  <c r="D1044" i="14"/>
  <c r="P1044" i="14" l="1"/>
  <c r="R1044" i="14" s="1"/>
  <c r="S1044" i="14" s="1"/>
  <c r="U1044" i="14"/>
  <c r="W1044" i="14" s="1"/>
  <c r="X1044" i="14" s="1"/>
  <c r="D1045" i="14"/>
  <c r="A1046" i="14"/>
  <c r="P1045" i="14" l="1"/>
  <c r="R1045" i="14" s="1"/>
  <c r="S1045" i="14" s="1"/>
  <c r="U1045" i="14"/>
  <c r="W1045" i="14" s="1"/>
  <c r="X1045" i="14" s="1"/>
  <c r="D1046" i="14"/>
  <c r="A1047" i="14"/>
  <c r="P1046" i="14" l="1"/>
  <c r="R1046" i="14" s="1"/>
  <c r="S1046" i="14" s="1"/>
  <c r="U1046" i="14"/>
  <c r="W1046" i="14" s="1"/>
  <c r="X1046" i="14" s="1"/>
  <c r="D1047" i="14"/>
  <c r="A1048" i="14"/>
  <c r="P1047" i="14" l="1"/>
  <c r="R1047" i="14" s="1"/>
  <c r="S1047" i="14" s="1"/>
  <c r="U1047" i="14"/>
  <c r="W1047" i="14" s="1"/>
  <c r="X1047" i="14" s="1"/>
  <c r="D1048" i="14"/>
  <c r="A1049" i="14"/>
  <c r="P1048" i="14" l="1"/>
  <c r="R1048" i="14" s="1"/>
  <c r="S1048" i="14" s="1"/>
  <c r="U1048" i="14"/>
  <c r="W1048" i="14" s="1"/>
  <c r="X1048" i="14" s="1"/>
  <c r="D1049" i="14"/>
  <c r="A1050" i="14"/>
  <c r="P1049" i="14" l="1"/>
  <c r="R1049" i="14" s="1"/>
  <c r="S1049" i="14" s="1"/>
  <c r="U1049" i="14"/>
  <c r="W1049" i="14" s="1"/>
  <c r="X1049" i="14" s="1"/>
  <c r="D1050" i="14"/>
  <c r="A1051" i="14"/>
  <c r="P1050" i="14" l="1"/>
  <c r="R1050" i="14" s="1"/>
  <c r="S1050" i="14" s="1"/>
  <c r="U1050" i="14"/>
  <c r="W1050" i="14" s="1"/>
  <c r="X1050" i="14" s="1"/>
  <c r="D1051" i="14"/>
  <c r="A1052" i="14"/>
  <c r="P1051" i="14" l="1"/>
  <c r="R1051" i="14" s="1"/>
  <c r="S1051" i="14" s="1"/>
  <c r="U1051" i="14"/>
  <c r="W1051" i="14" s="1"/>
  <c r="X1051" i="14" s="1"/>
  <c r="A1053" i="14"/>
  <c r="D1052" i="14"/>
  <c r="P1052" i="14" l="1"/>
  <c r="R1052" i="14" s="1"/>
  <c r="S1052" i="14" s="1"/>
  <c r="U1052" i="14"/>
  <c r="W1052" i="14" s="1"/>
  <c r="X1052" i="14" s="1"/>
  <c r="D1053" i="14"/>
  <c r="A1054" i="14"/>
  <c r="P1053" i="14" l="1"/>
  <c r="R1053" i="14" s="1"/>
  <c r="S1053" i="14" s="1"/>
  <c r="U1053" i="14"/>
  <c r="W1053" i="14" s="1"/>
  <c r="X1053" i="14" s="1"/>
  <c r="D1054" i="14"/>
  <c r="A1055" i="14"/>
  <c r="P1054" i="14" l="1"/>
  <c r="R1054" i="14" s="1"/>
  <c r="S1054" i="14" s="1"/>
  <c r="U1054" i="14"/>
  <c r="W1054" i="14" s="1"/>
  <c r="X1054" i="14" s="1"/>
  <c r="D1055" i="14"/>
  <c r="A1056" i="14"/>
  <c r="P1055" i="14" l="1"/>
  <c r="R1055" i="14" s="1"/>
  <c r="S1055" i="14" s="1"/>
  <c r="U1055" i="14"/>
  <c r="W1055" i="14" s="1"/>
  <c r="X1055" i="14" s="1"/>
  <c r="D1056" i="14"/>
  <c r="A1057" i="14"/>
  <c r="P1056" i="14" l="1"/>
  <c r="R1056" i="14" s="1"/>
  <c r="S1056" i="14" s="1"/>
  <c r="U1056" i="14"/>
  <c r="W1056" i="14" s="1"/>
  <c r="X1056" i="14" s="1"/>
  <c r="D1057" i="14"/>
  <c r="A1058" i="14"/>
  <c r="P1057" i="14" l="1"/>
  <c r="R1057" i="14" s="1"/>
  <c r="S1057" i="14" s="1"/>
  <c r="U1057" i="14"/>
  <c r="W1057" i="14" s="1"/>
  <c r="X1057" i="14" s="1"/>
  <c r="D1058" i="14"/>
  <c r="A1059" i="14"/>
  <c r="P1058" i="14" l="1"/>
  <c r="R1058" i="14" s="1"/>
  <c r="S1058" i="14" s="1"/>
  <c r="U1058" i="14"/>
  <c r="W1058" i="14" s="1"/>
  <c r="X1058" i="14" s="1"/>
  <c r="D1059" i="14"/>
  <c r="A1060" i="14"/>
  <c r="P1059" i="14" l="1"/>
  <c r="R1059" i="14" s="1"/>
  <c r="S1059" i="14" s="1"/>
  <c r="U1059" i="14"/>
  <c r="W1059" i="14" s="1"/>
  <c r="X1059" i="14" s="1"/>
  <c r="A1061" i="14"/>
  <c r="D1060" i="14"/>
  <c r="P1060" i="14" l="1"/>
  <c r="R1060" i="14" s="1"/>
  <c r="S1060" i="14" s="1"/>
  <c r="U1060" i="14"/>
  <c r="W1060" i="14" s="1"/>
  <c r="X1060" i="14" s="1"/>
  <c r="D1061" i="14"/>
  <c r="A1062" i="14"/>
  <c r="P1061" i="14" l="1"/>
  <c r="R1061" i="14" s="1"/>
  <c r="S1061" i="14" s="1"/>
  <c r="U1061" i="14"/>
  <c r="W1061" i="14" s="1"/>
  <c r="X1061" i="14" s="1"/>
  <c r="D1062" i="14"/>
  <c r="A1063" i="14"/>
  <c r="P1062" i="14" l="1"/>
  <c r="R1062" i="14" s="1"/>
  <c r="S1062" i="14" s="1"/>
  <c r="U1062" i="14"/>
  <c r="D1063" i="14"/>
  <c r="A1064" i="14"/>
  <c r="W1062" i="14"/>
  <c r="X1062" i="14" s="1"/>
  <c r="P1063" i="14" l="1"/>
  <c r="R1063" i="14" s="1"/>
  <c r="S1063" i="14" s="1"/>
  <c r="U1063" i="14"/>
  <c r="W1063" i="14" s="1"/>
  <c r="X1063" i="14" s="1"/>
  <c r="D1064" i="14"/>
  <c r="A1065" i="14"/>
  <c r="P1064" i="14" l="1"/>
  <c r="R1064" i="14" s="1"/>
  <c r="S1064" i="14" s="1"/>
  <c r="U1064" i="14"/>
  <c r="W1064" i="14" s="1"/>
  <c r="X1064" i="14" s="1"/>
  <c r="D1065" i="14"/>
  <c r="A1066" i="14"/>
  <c r="P1065" i="14" l="1"/>
  <c r="R1065" i="14" s="1"/>
  <c r="S1065" i="14" s="1"/>
  <c r="U1065" i="14"/>
  <c r="W1065" i="14" s="1"/>
  <c r="X1065" i="14" s="1"/>
  <c r="D1066" i="14"/>
  <c r="A1067" i="14"/>
  <c r="P1066" i="14" l="1"/>
  <c r="R1066" i="14" s="1"/>
  <c r="S1066" i="14" s="1"/>
  <c r="U1066" i="14"/>
  <c r="W1066" i="14" s="1"/>
  <c r="X1066" i="14" s="1"/>
  <c r="D1067" i="14"/>
  <c r="A1068" i="14"/>
  <c r="P1067" i="14" l="1"/>
  <c r="R1067" i="14" s="1"/>
  <c r="S1067" i="14" s="1"/>
  <c r="U1067" i="14"/>
  <c r="A1069" i="14"/>
  <c r="D1068" i="14"/>
  <c r="W1067" i="14"/>
  <c r="X1067" i="14" s="1"/>
  <c r="P1068" i="14" l="1"/>
  <c r="R1068" i="14" s="1"/>
  <c r="S1068" i="14" s="1"/>
  <c r="U1068" i="14"/>
  <c r="W1068" i="14" s="1"/>
  <c r="X1068" i="14" s="1"/>
  <c r="D1069" i="14"/>
  <c r="A1070" i="14"/>
  <c r="P1069" i="14" l="1"/>
  <c r="R1069" i="14" s="1"/>
  <c r="S1069" i="14" s="1"/>
  <c r="U1069" i="14"/>
  <c r="W1069" i="14" s="1"/>
  <c r="X1069" i="14" s="1"/>
  <c r="D1070" i="14"/>
  <c r="A1071" i="14"/>
  <c r="P1070" i="14" l="1"/>
  <c r="R1070" i="14" s="1"/>
  <c r="S1070" i="14" s="1"/>
  <c r="U1070" i="14"/>
  <c r="W1070" i="14" s="1"/>
  <c r="X1070" i="14" s="1"/>
  <c r="D1071" i="14"/>
  <c r="A1072" i="14"/>
  <c r="P1071" i="14" l="1"/>
  <c r="R1071" i="14" s="1"/>
  <c r="S1071" i="14" s="1"/>
  <c r="U1071" i="14"/>
  <c r="W1071" i="14" s="1"/>
  <c r="X1071" i="14" s="1"/>
  <c r="D1072" i="14"/>
  <c r="A1073" i="14"/>
  <c r="P1072" i="14" l="1"/>
  <c r="R1072" i="14" s="1"/>
  <c r="S1072" i="14" s="1"/>
  <c r="U1072" i="14"/>
  <c r="W1072" i="14" s="1"/>
  <c r="X1072" i="14" s="1"/>
  <c r="D1073" i="14"/>
  <c r="A1074" i="14"/>
  <c r="P1073" i="14" l="1"/>
  <c r="R1073" i="14" s="1"/>
  <c r="S1073" i="14" s="1"/>
  <c r="U1073" i="14"/>
  <c r="W1073" i="14" s="1"/>
  <c r="X1073" i="14" s="1"/>
  <c r="D1074" i="14"/>
  <c r="A1075" i="14"/>
  <c r="P1074" i="14" l="1"/>
  <c r="U1074" i="14"/>
  <c r="D1075" i="14"/>
  <c r="A1076" i="14"/>
  <c r="W1074" i="14"/>
  <c r="X1074" i="14" s="1"/>
  <c r="R1074" i="14"/>
  <c r="S1074" i="14" s="1"/>
  <c r="P1075" i="14" l="1"/>
  <c r="R1075" i="14" s="1"/>
  <c r="S1075" i="14" s="1"/>
  <c r="U1075" i="14"/>
  <c r="W1075" i="14" s="1"/>
  <c r="X1075" i="14" s="1"/>
  <c r="A1077" i="14"/>
  <c r="D1076" i="14"/>
  <c r="P1076" i="14" l="1"/>
  <c r="R1076" i="14" s="1"/>
  <c r="S1076" i="14" s="1"/>
  <c r="U1076" i="14"/>
  <c r="W1076" i="14" s="1"/>
  <c r="X1076" i="14" s="1"/>
  <c r="D1077" i="14"/>
  <c r="A1078" i="14"/>
  <c r="P1077" i="14" l="1"/>
  <c r="R1077" i="14" s="1"/>
  <c r="S1077" i="14" s="1"/>
  <c r="U1077" i="14"/>
  <c r="D1078" i="14"/>
  <c r="A1079" i="14"/>
  <c r="W1077" i="14"/>
  <c r="X1077" i="14" s="1"/>
  <c r="P1078" i="14" l="1"/>
  <c r="R1078" i="14" s="1"/>
  <c r="S1078" i="14" s="1"/>
  <c r="U1078" i="14"/>
  <c r="D1079" i="14"/>
  <c r="A1080" i="14"/>
  <c r="W1078" i="14"/>
  <c r="X1078" i="14" s="1"/>
  <c r="P1079" i="14" l="1"/>
  <c r="R1079" i="14" s="1"/>
  <c r="S1079" i="14" s="1"/>
  <c r="U1079" i="14"/>
  <c r="D1080" i="14"/>
  <c r="A1081" i="14"/>
  <c r="W1079" i="14"/>
  <c r="X1079" i="14" s="1"/>
  <c r="P1080" i="14" l="1"/>
  <c r="R1080" i="14" s="1"/>
  <c r="S1080" i="14" s="1"/>
  <c r="U1080" i="14"/>
  <c r="D1081" i="14"/>
  <c r="A1082" i="14"/>
  <c r="W1080" i="14"/>
  <c r="X1080" i="14" s="1"/>
  <c r="P1081" i="14" l="1"/>
  <c r="R1081" i="14" s="1"/>
  <c r="S1081" i="14" s="1"/>
  <c r="U1081" i="14"/>
  <c r="D1082" i="14"/>
  <c r="A1083" i="14"/>
  <c r="W1081" i="14"/>
  <c r="X1081" i="14" s="1"/>
  <c r="P1082" i="14" l="1"/>
  <c r="R1082" i="14" s="1"/>
  <c r="S1082" i="14" s="1"/>
  <c r="U1082" i="14"/>
  <c r="D1083" i="14"/>
  <c r="A1084" i="14"/>
  <c r="W1082" i="14"/>
  <c r="X1082" i="14" s="1"/>
  <c r="P1083" i="14" l="1"/>
  <c r="R1083" i="14" s="1"/>
  <c r="S1083" i="14" s="1"/>
  <c r="U1083" i="14"/>
  <c r="W1083" i="14" s="1"/>
  <c r="X1083" i="14" s="1"/>
  <c r="A1085" i="14"/>
  <c r="D1084" i="14"/>
  <c r="P1084" i="14" l="1"/>
  <c r="R1084" i="14" s="1"/>
  <c r="S1084" i="14" s="1"/>
  <c r="U1084" i="14"/>
  <c r="W1084" i="14" s="1"/>
  <c r="X1084" i="14" s="1"/>
  <c r="D1085" i="14"/>
  <c r="A1086" i="14"/>
  <c r="P1085" i="14" l="1"/>
  <c r="R1085" i="14" s="1"/>
  <c r="S1085" i="14" s="1"/>
  <c r="U1085" i="14"/>
  <c r="W1085" i="14" s="1"/>
  <c r="X1085" i="14" s="1"/>
  <c r="D1086" i="14"/>
  <c r="A1087" i="14"/>
  <c r="P1086" i="14" l="1"/>
  <c r="R1086" i="14" s="1"/>
  <c r="S1086" i="14" s="1"/>
  <c r="U1086" i="14"/>
  <c r="D1087" i="14"/>
  <c r="A1088" i="14"/>
  <c r="W1086" i="14"/>
  <c r="X1086" i="14" s="1"/>
  <c r="P1087" i="14" l="1"/>
  <c r="R1087" i="14" s="1"/>
  <c r="S1087" i="14" s="1"/>
  <c r="U1087" i="14"/>
  <c r="D1088" i="14"/>
  <c r="A1089" i="14"/>
  <c r="W1087" i="14"/>
  <c r="X1087" i="14" s="1"/>
  <c r="P1088" i="14" l="1"/>
  <c r="R1088" i="14" s="1"/>
  <c r="S1088" i="14" s="1"/>
  <c r="U1088" i="14"/>
  <c r="D1089" i="14"/>
  <c r="A1090" i="14"/>
  <c r="W1088" i="14"/>
  <c r="X1088" i="14" s="1"/>
  <c r="P1089" i="14" l="1"/>
  <c r="R1089" i="14" s="1"/>
  <c r="S1089" i="14" s="1"/>
  <c r="U1089" i="14"/>
  <c r="D1090" i="14"/>
  <c r="A1091" i="14"/>
  <c r="W1089" i="14"/>
  <c r="X1089" i="14" s="1"/>
  <c r="P1090" i="14" l="1"/>
  <c r="R1090" i="14" s="1"/>
  <c r="S1090" i="14" s="1"/>
  <c r="U1090" i="14"/>
  <c r="D1091" i="14"/>
  <c r="A1092" i="14"/>
  <c r="W1090" i="14"/>
  <c r="X1090" i="14" s="1"/>
  <c r="P1091" i="14" l="1"/>
  <c r="R1091" i="14" s="1"/>
  <c r="S1091" i="14" s="1"/>
  <c r="U1091" i="14"/>
  <c r="A1093" i="14"/>
  <c r="D1092" i="14"/>
  <c r="W1091" i="14"/>
  <c r="X1091" i="14" s="1"/>
  <c r="P1092" i="14" l="1"/>
  <c r="R1092" i="14" s="1"/>
  <c r="S1092" i="14" s="1"/>
  <c r="U1092" i="14"/>
  <c r="W1092" i="14"/>
  <c r="X1092" i="14" s="1"/>
  <c r="D1093" i="14"/>
  <c r="A1094" i="14"/>
  <c r="P1093" i="14" l="1"/>
  <c r="R1093" i="14" s="1"/>
  <c r="S1093" i="14" s="1"/>
  <c r="U1093" i="14"/>
  <c r="D1094" i="14"/>
  <c r="A1095" i="14"/>
  <c r="W1093" i="14"/>
  <c r="X1093" i="14" s="1"/>
  <c r="P1094" i="14" l="1"/>
  <c r="R1094" i="14" s="1"/>
  <c r="S1094" i="14" s="1"/>
  <c r="U1094" i="14"/>
  <c r="D1095" i="14"/>
  <c r="A1096" i="14"/>
  <c r="W1094" i="14"/>
  <c r="X1094" i="14" s="1"/>
  <c r="P1095" i="14" l="1"/>
  <c r="R1095" i="14" s="1"/>
  <c r="S1095" i="14" s="1"/>
  <c r="U1095" i="14"/>
  <c r="D1096" i="14"/>
  <c r="A1097" i="14"/>
  <c r="W1095" i="14"/>
  <c r="X1095" i="14" s="1"/>
  <c r="P1096" i="14" l="1"/>
  <c r="R1096" i="14" s="1"/>
  <c r="S1096" i="14" s="1"/>
  <c r="U1096" i="14"/>
  <c r="W1096" i="14" s="1"/>
  <c r="X1096" i="14" s="1"/>
  <c r="D1097" i="14"/>
  <c r="A1098" i="14"/>
  <c r="P1097" i="14" l="1"/>
  <c r="R1097" i="14" s="1"/>
  <c r="S1097" i="14" s="1"/>
  <c r="U1097" i="14"/>
  <c r="D1098" i="14"/>
  <c r="A1099" i="14"/>
  <c r="W1097" i="14"/>
  <c r="X1097" i="14" s="1"/>
  <c r="P1098" i="14" l="1"/>
  <c r="R1098" i="14" s="1"/>
  <c r="S1098" i="14" s="1"/>
  <c r="U1098" i="14"/>
  <c r="D1099" i="14"/>
  <c r="A1100" i="14"/>
  <c r="W1098" i="14"/>
  <c r="X1098" i="14" s="1"/>
  <c r="P1099" i="14" l="1"/>
  <c r="R1099" i="14" s="1"/>
  <c r="S1099" i="14" s="1"/>
  <c r="U1099" i="14"/>
  <c r="A1101" i="14"/>
  <c r="D1100" i="14"/>
  <c r="W1099" i="14"/>
  <c r="X1099" i="14" s="1"/>
  <c r="P1100" i="14" l="1"/>
  <c r="R1100" i="14" s="1"/>
  <c r="S1100" i="14" s="1"/>
  <c r="U1100" i="14"/>
  <c r="W1100" i="14" s="1"/>
  <c r="X1100" i="14" s="1"/>
  <c r="D1101" i="14"/>
  <c r="A1102" i="14"/>
  <c r="P1101" i="14" l="1"/>
  <c r="R1101" i="14" s="1"/>
  <c r="S1101" i="14" s="1"/>
  <c r="U1101" i="14"/>
  <c r="D1102" i="14"/>
  <c r="A1103" i="14"/>
  <c r="W1101" i="14"/>
  <c r="X1101" i="14" s="1"/>
  <c r="P1102" i="14" l="1"/>
  <c r="R1102" i="14" s="1"/>
  <c r="S1102" i="14" s="1"/>
  <c r="U1102" i="14"/>
  <c r="D1103" i="14"/>
  <c r="A1104" i="14"/>
  <c r="W1102" i="14"/>
  <c r="X1102" i="14" s="1"/>
  <c r="P1103" i="14" l="1"/>
  <c r="R1103" i="14" s="1"/>
  <c r="S1103" i="14" s="1"/>
  <c r="U1103" i="14"/>
  <c r="W1103" i="14" s="1"/>
  <c r="X1103" i="14" s="1"/>
  <c r="D1104" i="14"/>
  <c r="A1105" i="14"/>
  <c r="P1104" i="14" l="1"/>
  <c r="R1104" i="14" s="1"/>
  <c r="S1104" i="14" s="1"/>
  <c r="U1104" i="14"/>
  <c r="W1104" i="14" s="1"/>
  <c r="X1104" i="14" s="1"/>
  <c r="D1105" i="14"/>
  <c r="A1106" i="14"/>
  <c r="P1105" i="14" l="1"/>
  <c r="R1105" i="14" s="1"/>
  <c r="S1105" i="14" s="1"/>
  <c r="U1105" i="14"/>
  <c r="D1106" i="14"/>
  <c r="A1107" i="14"/>
  <c r="W1105" i="14"/>
  <c r="X1105" i="14" s="1"/>
  <c r="P1106" i="14" l="1"/>
  <c r="R1106" i="14" s="1"/>
  <c r="S1106" i="14" s="1"/>
  <c r="U1106" i="14"/>
  <c r="W1106" i="14" s="1"/>
  <c r="X1106" i="14" s="1"/>
  <c r="D1107" i="14"/>
  <c r="A1108" i="14"/>
  <c r="P1107" i="14" l="1"/>
  <c r="R1107" i="14" s="1"/>
  <c r="S1107" i="14" s="1"/>
  <c r="U1107" i="14"/>
  <c r="W1107" i="14" s="1"/>
  <c r="X1107" i="14" s="1"/>
  <c r="A1109" i="14"/>
  <c r="D1108" i="14"/>
  <c r="P1108" i="14" l="1"/>
  <c r="R1108" i="14" s="1"/>
  <c r="S1108" i="14" s="1"/>
  <c r="U1108" i="14"/>
  <c r="W1108" i="14" s="1"/>
  <c r="X1108" i="14" s="1"/>
  <c r="D1109" i="14"/>
  <c r="A1110" i="14"/>
  <c r="P1109" i="14" l="1"/>
  <c r="R1109" i="14" s="1"/>
  <c r="S1109" i="14" s="1"/>
  <c r="U1109" i="14"/>
  <c r="W1109" i="14" s="1"/>
  <c r="X1109" i="14" s="1"/>
  <c r="D1110" i="14"/>
  <c r="A1111" i="14"/>
  <c r="P1110" i="14" l="1"/>
  <c r="R1110" i="14" s="1"/>
  <c r="S1110" i="14" s="1"/>
  <c r="U1110" i="14"/>
  <c r="D1111" i="14"/>
  <c r="A1112" i="14"/>
  <c r="W1110" i="14"/>
  <c r="X1110" i="14" s="1"/>
  <c r="P1111" i="14" l="1"/>
  <c r="R1111" i="14" s="1"/>
  <c r="S1111" i="14" s="1"/>
  <c r="U1111" i="14"/>
  <c r="D1112" i="14"/>
  <c r="A1113" i="14"/>
  <c r="W1111" i="14"/>
  <c r="X1111" i="14" s="1"/>
  <c r="P1112" i="14" l="1"/>
  <c r="R1112" i="14" s="1"/>
  <c r="S1112" i="14" s="1"/>
  <c r="U1112" i="14"/>
  <c r="W1112" i="14" s="1"/>
  <c r="X1112" i="14" s="1"/>
  <c r="D1113" i="14"/>
  <c r="A1114" i="14"/>
  <c r="P1113" i="14" l="1"/>
  <c r="R1113" i="14" s="1"/>
  <c r="S1113" i="14" s="1"/>
  <c r="U1113" i="14"/>
  <c r="W1113" i="14" s="1"/>
  <c r="X1113" i="14" s="1"/>
  <c r="D1114" i="14"/>
  <c r="A1115" i="14"/>
  <c r="P1114" i="14" l="1"/>
  <c r="R1114" i="14" s="1"/>
  <c r="S1114" i="14" s="1"/>
  <c r="U1114" i="14"/>
  <c r="W1114" i="14" s="1"/>
  <c r="X1114" i="14" s="1"/>
  <c r="D1115" i="14"/>
  <c r="A1116" i="14"/>
  <c r="P1115" i="14" l="1"/>
  <c r="R1115" i="14" s="1"/>
  <c r="S1115" i="14" s="1"/>
  <c r="U1115" i="14"/>
  <c r="W1115" i="14" s="1"/>
  <c r="X1115" i="14" s="1"/>
  <c r="A1117" i="14"/>
  <c r="D1116" i="14"/>
  <c r="P1116" i="14" l="1"/>
  <c r="R1116" i="14" s="1"/>
  <c r="S1116" i="14" s="1"/>
  <c r="U1116" i="14"/>
  <c r="W1116" i="14"/>
  <c r="X1116" i="14" s="1"/>
  <c r="D1117" i="14"/>
  <c r="A1118" i="14"/>
  <c r="P1117" i="14" l="1"/>
  <c r="R1117" i="14" s="1"/>
  <c r="S1117" i="14" s="1"/>
  <c r="U1117" i="14"/>
  <c r="D1118" i="14"/>
  <c r="A1119" i="14"/>
  <c r="W1117" i="14"/>
  <c r="X1117" i="14" s="1"/>
  <c r="P1118" i="14" l="1"/>
  <c r="R1118" i="14" s="1"/>
  <c r="S1118" i="14" s="1"/>
  <c r="U1118" i="14"/>
  <c r="W1118" i="14" s="1"/>
  <c r="X1118" i="14" s="1"/>
  <c r="D1119" i="14"/>
  <c r="A1120" i="14"/>
  <c r="P1119" i="14" l="1"/>
  <c r="R1119" i="14" s="1"/>
  <c r="S1119" i="14" s="1"/>
  <c r="U1119" i="14"/>
  <c r="D1120" i="14"/>
  <c r="A1121" i="14"/>
  <c r="W1119" i="14"/>
  <c r="X1119" i="14" s="1"/>
  <c r="P1120" i="14" l="1"/>
  <c r="R1120" i="14" s="1"/>
  <c r="S1120" i="14" s="1"/>
  <c r="U1120" i="14"/>
  <c r="W1120" i="14" s="1"/>
  <c r="X1120" i="14" s="1"/>
  <c r="D1121" i="14"/>
  <c r="A1122" i="14"/>
  <c r="P1121" i="14" l="1"/>
  <c r="R1121" i="14" s="1"/>
  <c r="S1121" i="14" s="1"/>
  <c r="U1121" i="14"/>
  <c r="W1121" i="14" s="1"/>
  <c r="X1121" i="14" s="1"/>
  <c r="D1122" i="14"/>
  <c r="A1123" i="14"/>
  <c r="P1122" i="14" l="1"/>
  <c r="R1122" i="14" s="1"/>
  <c r="S1122" i="14" s="1"/>
  <c r="U1122" i="14"/>
  <c r="D1123" i="14"/>
  <c r="A1124" i="14"/>
  <c r="W1122" i="14"/>
  <c r="X1122" i="14" s="1"/>
  <c r="P1123" i="14" l="1"/>
  <c r="R1123" i="14" s="1"/>
  <c r="S1123" i="14" s="1"/>
  <c r="U1123" i="14"/>
  <c r="A1125" i="14"/>
  <c r="D1124" i="14"/>
  <c r="W1123" i="14"/>
  <c r="X1123" i="14" s="1"/>
  <c r="P1124" i="14" l="1"/>
  <c r="R1124" i="14" s="1"/>
  <c r="S1124" i="14" s="1"/>
  <c r="U1124" i="14"/>
  <c r="W1124" i="14" s="1"/>
  <c r="X1124" i="14" s="1"/>
  <c r="D1125" i="14"/>
  <c r="A1126" i="14"/>
  <c r="P1125" i="14" l="1"/>
  <c r="R1125" i="14" s="1"/>
  <c r="S1125" i="14" s="1"/>
  <c r="U1125" i="14"/>
  <c r="W1125" i="14" s="1"/>
  <c r="X1125" i="14" s="1"/>
  <c r="D1126" i="14"/>
  <c r="A1127" i="14"/>
  <c r="P1126" i="14" l="1"/>
  <c r="R1126" i="14" s="1"/>
  <c r="S1126" i="14" s="1"/>
  <c r="U1126" i="14"/>
  <c r="D1127" i="14"/>
  <c r="A1128" i="14"/>
  <c r="W1126" i="14"/>
  <c r="X1126" i="14" s="1"/>
  <c r="P1127" i="14" l="1"/>
  <c r="R1127" i="14" s="1"/>
  <c r="S1127" i="14" s="1"/>
  <c r="U1127" i="14"/>
  <c r="D1128" i="14"/>
  <c r="A1129" i="14"/>
  <c r="W1127" i="14"/>
  <c r="X1127" i="14" s="1"/>
  <c r="P1128" i="14" l="1"/>
  <c r="R1128" i="14" s="1"/>
  <c r="S1128" i="14" s="1"/>
  <c r="U1128" i="14"/>
  <c r="D1129" i="14"/>
  <c r="A1130" i="14"/>
  <c r="W1128" i="14"/>
  <c r="X1128" i="14" s="1"/>
  <c r="P1129" i="14" l="1"/>
  <c r="R1129" i="14" s="1"/>
  <c r="S1129" i="14" s="1"/>
  <c r="U1129" i="14"/>
  <c r="D1130" i="14"/>
  <c r="A1131" i="14"/>
  <c r="W1129" i="14"/>
  <c r="X1129" i="14" s="1"/>
  <c r="P1130" i="14" l="1"/>
  <c r="R1130" i="14" s="1"/>
  <c r="S1130" i="14" s="1"/>
  <c r="U1130" i="14"/>
  <c r="D1131" i="14"/>
  <c r="A1132" i="14"/>
  <c r="W1130" i="14"/>
  <c r="X1130" i="14" s="1"/>
  <c r="P1131" i="14" l="1"/>
  <c r="R1131" i="14" s="1"/>
  <c r="S1131" i="14" s="1"/>
  <c r="U1131" i="14"/>
  <c r="A1133" i="14"/>
  <c r="D1132" i="14"/>
  <c r="W1131" i="14"/>
  <c r="X1131" i="14" s="1"/>
  <c r="P1132" i="14" l="1"/>
  <c r="R1132" i="14" s="1"/>
  <c r="S1132" i="14" s="1"/>
  <c r="U1132" i="14"/>
  <c r="W1132" i="14"/>
  <c r="X1132" i="14" s="1"/>
  <c r="D1133" i="14"/>
  <c r="A1134" i="14"/>
  <c r="P1133" i="14" l="1"/>
  <c r="R1133" i="14" s="1"/>
  <c r="S1133" i="14" s="1"/>
  <c r="U1133" i="14"/>
  <c r="W1133" i="14" s="1"/>
  <c r="X1133" i="14" s="1"/>
  <c r="D1134" i="14"/>
  <c r="A1135" i="14"/>
  <c r="P1134" i="14" l="1"/>
  <c r="R1134" i="14" s="1"/>
  <c r="S1134" i="14" s="1"/>
  <c r="U1134" i="14"/>
  <c r="D1135" i="14"/>
  <c r="A1136" i="14"/>
  <c r="W1134" i="14"/>
  <c r="X1134" i="14" s="1"/>
  <c r="P1135" i="14" l="1"/>
  <c r="R1135" i="14" s="1"/>
  <c r="S1135" i="14" s="1"/>
  <c r="U1135" i="14"/>
  <c r="D1136" i="14"/>
  <c r="A1137" i="14"/>
  <c r="W1135" i="14"/>
  <c r="X1135" i="14" s="1"/>
  <c r="P1136" i="14" l="1"/>
  <c r="R1136" i="14" s="1"/>
  <c r="S1136" i="14" s="1"/>
  <c r="U1136" i="14"/>
  <c r="D1137" i="14"/>
  <c r="A1138" i="14"/>
  <c r="W1136" i="14"/>
  <c r="X1136" i="14" s="1"/>
  <c r="P1137" i="14" l="1"/>
  <c r="R1137" i="14" s="1"/>
  <c r="S1137" i="14" s="1"/>
  <c r="U1137" i="14"/>
  <c r="D1138" i="14"/>
  <c r="A1139" i="14"/>
  <c r="W1137" i="14"/>
  <c r="X1137" i="14" s="1"/>
  <c r="P1138" i="14" l="1"/>
  <c r="R1138" i="14" s="1"/>
  <c r="S1138" i="14" s="1"/>
  <c r="U1138" i="14"/>
  <c r="D1139" i="14"/>
  <c r="A1140" i="14"/>
  <c r="W1138" i="14"/>
  <c r="X1138" i="14" s="1"/>
  <c r="P1139" i="14" l="1"/>
  <c r="R1139" i="14" s="1"/>
  <c r="S1139" i="14" s="1"/>
  <c r="U1139" i="14"/>
  <c r="A1141" i="14"/>
  <c r="D1140" i="14"/>
  <c r="W1139" i="14"/>
  <c r="X1139" i="14" s="1"/>
  <c r="P1140" i="14" l="1"/>
  <c r="R1140" i="14" s="1"/>
  <c r="S1140" i="14" s="1"/>
  <c r="U1140" i="14"/>
  <c r="W1140" i="14"/>
  <c r="X1140" i="14" s="1"/>
  <c r="D1141" i="14"/>
  <c r="A1142" i="14"/>
  <c r="P1141" i="14" l="1"/>
  <c r="R1141" i="14" s="1"/>
  <c r="S1141" i="14" s="1"/>
  <c r="U1141" i="14"/>
  <c r="D1142" i="14"/>
  <c r="A1143" i="14"/>
  <c r="W1141" i="14"/>
  <c r="X1141" i="14" s="1"/>
  <c r="P1142" i="14" l="1"/>
  <c r="R1142" i="14" s="1"/>
  <c r="S1142" i="14" s="1"/>
  <c r="U1142" i="14"/>
  <c r="D1143" i="14"/>
  <c r="A1144" i="14"/>
  <c r="W1142" i="14"/>
  <c r="X1142" i="14" s="1"/>
  <c r="P1143" i="14" l="1"/>
  <c r="R1143" i="14" s="1"/>
  <c r="S1143" i="14" s="1"/>
  <c r="U1143" i="14"/>
  <c r="W1143" i="14" s="1"/>
  <c r="X1143" i="14" s="1"/>
  <c r="D1144" i="14"/>
  <c r="A1145" i="14"/>
  <c r="P1144" i="14" l="1"/>
  <c r="R1144" i="14" s="1"/>
  <c r="S1144" i="14" s="1"/>
  <c r="U1144" i="14"/>
  <c r="W1144" i="14" s="1"/>
  <c r="X1144" i="14" s="1"/>
  <c r="D1145" i="14"/>
  <c r="A1146" i="14"/>
  <c r="P1145" i="14" l="1"/>
  <c r="R1145" i="14" s="1"/>
  <c r="S1145" i="14" s="1"/>
  <c r="U1145" i="14"/>
  <c r="W1145" i="14" s="1"/>
  <c r="X1145" i="14" s="1"/>
  <c r="D1146" i="14"/>
  <c r="A1147" i="14"/>
  <c r="P1146" i="14" l="1"/>
  <c r="U1146" i="14"/>
  <c r="D1147" i="14"/>
  <c r="A1148" i="14"/>
  <c r="W1146" i="14"/>
  <c r="X1146" i="14" s="1"/>
  <c r="R1146" i="14"/>
  <c r="S1146" i="14" s="1"/>
  <c r="P1147" i="14" l="1"/>
  <c r="R1147" i="14" s="1"/>
  <c r="S1147" i="14" s="1"/>
  <c r="U1147" i="14"/>
  <c r="A1149" i="14"/>
  <c r="D1148" i="14"/>
  <c r="W1147" i="14"/>
  <c r="X1147" i="14" s="1"/>
  <c r="P1148" i="14" l="1"/>
  <c r="R1148" i="14" s="1"/>
  <c r="S1148" i="14" s="1"/>
  <c r="U1148" i="14"/>
  <c r="W1148" i="14"/>
  <c r="X1148" i="14" s="1"/>
  <c r="D1149" i="14"/>
  <c r="A1150" i="14"/>
  <c r="P1149" i="14" l="1"/>
  <c r="R1149" i="14" s="1"/>
  <c r="S1149" i="14" s="1"/>
  <c r="U1149" i="14"/>
  <c r="D1150" i="14"/>
  <c r="A1151" i="14"/>
  <c r="W1149" i="14"/>
  <c r="X1149" i="14" s="1"/>
  <c r="P1150" i="14" l="1"/>
  <c r="U1150" i="14"/>
  <c r="D1151" i="14"/>
  <c r="A1152" i="14"/>
  <c r="W1150" i="14"/>
  <c r="X1150" i="14" s="1"/>
  <c r="R1150" i="14"/>
  <c r="S1150" i="14" s="1"/>
  <c r="P1151" i="14" l="1"/>
  <c r="R1151" i="14" s="1"/>
  <c r="S1151" i="14" s="1"/>
  <c r="U1151" i="14"/>
  <c r="W1151" i="14" s="1"/>
  <c r="X1151" i="14" s="1"/>
  <c r="D1152" i="14"/>
  <c r="A1153" i="14"/>
  <c r="P1152" i="14" l="1"/>
  <c r="R1152" i="14" s="1"/>
  <c r="S1152" i="14" s="1"/>
  <c r="U1152" i="14"/>
  <c r="W1152" i="14" s="1"/>
  <c r="X1152" i="14" s="1"/>
  <c r="D1153" i="14"/>
  <c r="A1154" i="14"/>
  <c r="P1153" i="14" l="1"/>
  <c r="R1153" i="14" s="1"/>
  <c r="S1153" i="14" s="1"/>
  <c r="U1153" i="14"/>
  <c r="D1154" i="14"/>
  <c r="A1155" i="14"/>
  <c r="W1153" i="14"/>
  <c r="X1153" i="14" s="1"/>
  <c r="P1154" i="14" l="1"/>
  <c r="R1154" i="14" s="1"/>
  <c r="S1154" i="14" s="1"/>
  <c r="U1154" i="14"/>
  <c r="W1154" i="14" s="1"/>
  <c r="X1154" i="14" s="1"/>
  <c r="D1155" i="14"/>
  <c r="A1156" i="14"/>
  <c r="P1155" i="14" l="1"/>
  <c r="R1155" i="14" s="1"/>
  <c r="S1155" i="14" s="1"/>
  <c r="U1155" i="14"/>
  <c r="W1155" i="14" s="1"/>
  <c r="X1155" i="14" s="1"/>
  <c r="A1157" i="14"/>
  <c r="D1156" i="14"/>
  <c r="P1156" i="14" l="1"/>
  <c r="R1156" i="14" s="1"/>
  <c r="S1156" i="14" s="1"/>
  <c r="U1156" i="14"/>
  <c r="W1156" i="14" s="1"/>
  <c r="X1156" i="14" s="1"/>
  <c r="D1157" i="14"/>
  <c r="A1158" i="14"/>
  <c r="P1157" i="14" l="1"/>
  <c r="R1157" i="14" s="1"/>
  <c r="S1157" i="14" s="1"/>
  <c r="U1157" i="14"/>
  <c r="D1158" i="14"/>
  <c r="A1159" i="14"/>
  <c r="W1157" i="14"/>
  <c r="X1157" i="14" s="1"/>
  <c r="P1158" i="14" l="1"/>
  <c r="R1158" i="14" s="1"/>
  <c r="S1158" i="14" s="1"/>
  <c r="U1158" i="14"/>
  <c r="D1159" i="14"/>
  <c r="A1160" i="14"/>
  <c r="W1158" i="14"/>
  <c r="X1158" i="14" s="1"/>
  <c r="P1159" i="14" l="1"/>
  <c r="R1159" i="14" s="1"/>
  <c r="S1159" i="14" s="1"/>
  <c r="U1159" i="14"/>
  <c r="W1159" i="14" s="1"/>
  <c r="X1159" i="14" s="1"/>
  <c r="D1160" i="14"/>
  <c r="A1161" i="14"/>
  <c r="P1160" i="14" l="1"/>
  <c r="R1160" i="14" s="1"/>
  <c r="S1160" i="14" s="1"/>
  <c r="U1160" i="14"/>
  <c r="W1160" i="14" s="1"/>
  <c r="X1160" i="14" s="1"/>
  <c r="D1161" i="14"/>
  <c r="A1162" i="14"/>
  <c r="P1161" i="14" l="1"/>
  <c r="U1161" i="14"/>
  <c r="D1162" i="14"/>
  <c r="A1163" i="14"/>
  <c r="W1161" i="14"/>
  <c r="X1161" i="14" s="1"/>
  <c r="R1161" i="14"/>
  <c r="S1161" i="14" s="1"/>
  <c r="P1162" i="14" l="1"/>
  <c r="R1162" i="14" s="1"/>
  <c r="S1162" i="14" s="1"/>
  <c r="U1162" i="14"/>
  <c r="W1162" i="14" s="1"/>
  <c r="X1162" i="14" s="1"/>
  <c r="D1163" i="14"/>
  <c r="A1164" i="14"/>
  <c r="P1163" i="14" l="1"/>
  <c r="R1163" i="14" s="1"/>
  <c r="S1163" i="14" s="1"/>
  <c r="U1163" i="14"/>
  <c r="A1165" i="14"/>
  <c r="D1164" i="14"/>
  <c r="W1163" i="14"/>
  <c r="X1163" i="14" s="1"/>
  <c r="P1164" i="14" l="1"/>
  <c r="R1164" i="14" s="1"/>
  <c r="S1164" i="14" s="1"/>
  <c r="U1164" i="14"/>
  <c r="W1164" i="14" s="1"/>
  <c r="X1164" i="14" s="1"/>
  <c r="D1165" i="14"/>
  <c r="A1166" i="14"/>
  <c r="P1165" i="14" l="1"/>
  <c r="R1165" i="14" s="1"/>
  <c r="S1165" i="14" s="1"/>
  <c r="U1165" i="14"/>
  <c r="D1166" i="14"/>
  <c r="A1167" i="14"/>
  <c r="W1165" i="14"/>
  <c r="X1165" i="14" s="1"/>
  <c r="P1166" i="14" l="1"/>
  <c r="R1166" i="14" s="1"/>
  <c r="S1166" i="14" s="1"/>
  <c r="U1166" i="14"/>
  <c r="D1167" i="14"/>
  <c r="A1168" i="14"/>
  <c r="W1166" i="14"/>
  <c r="X1166" i="14" s="1"/>
  <c r="P1167" i="14" l="1"/>
  <c r="R1167" i="14" s="1"/>
  <c r="S1167" i="14" s="1"/>
  <c r="U1167" i="14"/>
  <c r="D1168" i="14"/>
  <c r="A1169" i="14"/>
  <c r="W1167" i="14"/>
  <c r="X1167" i="14" s="1"/>
  <c r="P1168" i="14" l="1"/>
  <c r="U1168" i="14"/>
  <c r="D1169" i="14"/>
  <c r="A1170" i="14"/>
  <c r="W1168" i="14"/>
  <c r="X1168" i="14" s="1"/>
  <c r="R1168" i="14"/>
  <c r="S1168" i="14" s="1"/>
  <c r="P1169" i="14" l="1"/>
  <c r="U1169" i="14"/>
  <c r="D1170" i="14"/>
  <c r="A1171" i="14"/>
  <c r="W1169" i="14"/>
  <c r="X1169" i="14" s="1"/>
  <c r="R1169" i="14"/>
  <c r="S1169" i="14" s="1"/>
  <c r="P1170" i="14" l="1"/>
  <c r="R1170" i="14" s="1"/>
  <c r="S1170" i="14" s="1"/>
  <c r="U1170" i="14"/>
  <c r="D1171" i="14"/>
  <c r="A1172" i="14"/>
  <c r="W1170" i="14"/>
  <c r="X1170" i="14" s="1"/>
  <c r="P1171" i="14" l="1"/>
  <c r="R1171" i="14" s="1"/>
  <c r="S1171" i="14" s="1"/>
  <c r="U1171" i="14"/>
  <c r="A1173" i="14"/>
  <c r="D1172" i="14"/>
  <c r="W1171" i="14"/>
  <c r="X1171" i="14" s="1"/>
  <c r="P1172" i="14" l="1"/>
  <c r="R1172" i="14" s="1"/>
  <c r="S1172" i="14" s="1"/>
  <c r="U1172" i="14"/>
  <c r="W1172" i="14"/>
  <c r="X1172" i="14" s="1"/>
  <c r="D1173" i="14"/>
  <c r="A1174" i="14"/>
  <c r="P1173" i="14" l="1"/>
  <c r="U1173" i="14"/>
  <c r="W1173" i="14" s="1"/>
  <c r="X1173" i="14" s="1"/>
  <c r="D1174" i="14"/>
  <c r="A1175" i="14"/>
  <c r="R1173" i="14"/>
  <c r="S1173" i="14" s="1"/>
  <c r="P1174" i="14" l="1"/>
  <c r="R1174" i="14" s="1"/>
  <c r="S1174" i="14" s="1"/>
  <c r="U1174" i="14"/>
  <c r="W1174" i="14" s="1"/>
  <c r="X1174" i="14" s="1"/>
  <c r="D1175" i="14"/>
  <c r="A1176" i="14"/>
  <c r="P1175" i="14" l="1"/>
  <c r="R1175" i="14" s="1"/>
  <c r="S1175" i="14" s="1"/>
  <c r="U1175" i="14"/>
  <c r="W1175" i="14" s="1"/>
  <c r="X1175" i="14" s="1"/>
  <c r="D1176" i="14"/>
  <c r="A1177" i="14"/>
  <c r="P1176" i="14" l="1"/>
  <c r="R1176" i="14" s="1"/>
  <c r="S1176" i="14" s="1"/>
  <c r="U1176" i="14"/>
  <c r="D1177" i="14"/>
  <c r="A1178" i="14"/>
  <c r="W1176" i="14"/>
  <c r="X1176" i="14" s="1"/>
  <c r="P1177" i="14" l="1"/>
  <c r="R1177" i="14" s="1"/>
  <c r="S1177" i="14" s="1"/>
  <c r="U1177" i="14"/>
  <c r="D1178" i="14"/>
  <c r="A1179" i="14"/>
  <c r="W1177" i="14"/>
  <c r="X1177" i="14" s="1"/>
  <c r="P1178" i="14" l="1"/>
  <c r="U1178" i="14"/>
  <c r="D1179" i="14"/>
  <c r="A1180" i="14"/>
  <c r="W1178" i="14"/>
  <c r="X1178" i="14" s="1"/>
  <c r="R1178" i="14"/>
  <c r="S1178" i="14" s="1"/>
  <c r="P1179" i="14" l="1"/>
  <c r="R1179" i="14" s="1"/>
  <c r="S1179" i="14" s="1"/>
  <c r="U1179" i="14"/>
  <c r="A1181" i="14"/>
  <c r="D1180" i="14"/>
  <c r="W1179" i="14"/>
  <c r="X1179" i="14" s="1"/>
  <c r="P1180" i="14" l="1"/>
  <c r="U1180" i="14"/>
  <c r="W1180" i="14"/>
  <c r="X1180" i="14" s="1"/>
  <c r="R1180" i="14"/>
  <c r="S1180" i="14" s="1"/>
  <c r="D1181" i="14"/>
  <c r="A1182" i="14"/>
  <c r="P1181" i="14" l="1"/>
  <c r="R1181" i="14" s="1"/>
  <c r="S1181" i="14" s="1"/>
  <c r="U1181" i="14"/>
  <c r="W1181" i="14" s="1"/>
  <c r="X1181" i="14" s="1"/>
  <c r="D1182" i="14"/>
  <c r="A1183" i="14"/>
  <c r="P1182" i="14" l="1"/>
  <c r="R1182" i="14" s="1"/>
  <c r="S1182" i="14" s="1"/>
  <c r="U1182" i="14"/>
  <c r="D1183" i="14"/>
  <c r="A1184" i="14"/>
  <c r="W1182" i="14"/>
  <c r="X1182" i="14" s="1"/>
  <c r="P1183" i="14" l="1"/>
  <c r="R1183" i="14" s="1"/>
  <c r="S1183" i="14" s="1"/>
  <c r="U1183" i="14"/>
  <c r="D1184" i="14"/>
  <c r="A1185" i="14"/>
  <c r="W1183" i="14"/>
  <c r="X1183" i="14" s="1"/>
  <c r="P1184" i="14" l="1"/>
  <c r="U1184" i="14"/>
  <c r="D1185" i="14"/>
  <c r="A1186" i="14"/>
  <c r="W1184" i="14"/>
  <c r="X1184" i="14" s="1"/>
  <c r="R1184" i="14"/>
  <c r="S1184" i="14" s="1"/>
  <c r="P1185" i="14" l="1"/>
  <c r="R1185" i="14" s="1"/>
  <c r="S1185" i="14" s="1"/>
  <c r="U1185" i="14"/>
  <c r="W1185" i="14" s="1"/>
  <c r="X1185" i="14" s="1"/>
  <c r="D1186" i="14"/>
  <c r="A1187" i="14"/>
  <c r="P1186" i="14" l="1"/>
  <c r="R1186" i="14" s="1"/>
  <c r="S1186" i="14" s="1"/>
  <c r="U1186" i="14"/>
  <c r="W1186" i="14" s="1"/>
  <c r="X1186" i="14" s="1"/>
  <c r="D1187" i="14"/>
  <c r="A1188" i="14"/>
  <c r="P1187" i="14" l="1"/>
  <c r="R1187" i="14" s="1"/>
  <c r="S1187" i="14" s="1"/>
  <c r="U1187" i="14"/>
  <c r="W1187" i="14" s="1"/>
  <c r="X1187" i="14" s="1"/>
  <c r="A1189" i="14"/>
  <c r="D1188" i="14"/>
  <c r="P1188" i="14" l="1"/>
  <c r="R1188" i="14" s="1"/>
  <c r="S1188" i="14" s="1"/>
  <c r="U1188" i="14"/>
  <c r="W1188" i="14"/>
  <c r="X1188" i="14" s="1"/>
  <c r="D1189" i="14"/>
  <c r="A1190" i="14"/>
  <c r="P1189" i="14" l="1"/>
  <c r="R1189" i="14" s="1"/>
  <c r="S1189" i="14" s="1"/>
  <c r="U1189" i="14"/>
  <c r="W1189" i="14" s="1"/>
  <c r="X1189" i="14" s="1"/>
  <c r="D1190" i="14"/>
  <c r="A1191" i="14"/>
  <c r="P1190" i="14" l="1"/>
  <c r="R1190" i="14" s="1"/>
  <c r="S1190" i="14" s="1"/>
  <c r="U1190" i="14"/>
  <c r="D1191" i="14"/>
  <c r="A1192" i="14"/>
  <c r="W1190" i="14"/>
  <c r="X1190" i="14" s="1"/>
  <c r="P1191" i="14" l="1"/>
  <c r="R1191" i="14" s="1"/>
  <c r="S1191" i="14" s="1"/>
  <c r="U1191" i="14"/>
  <c r="W1191" i="14" s="1"/>
  <c r="X1191" i="14" s="1"/>
  <c r="D1192" i="14"/>
  <c r="A1193" i="14"/>
  <c r="P1192" i="14" l="1"/>
  <c r="R1192" i="14" s="1"/>
  <c r="S1192" i="14" s="1"/>
  <c r="U1192" i="14"/>
  <c r="D1193" i="14"/>
  <c r="A1194" i="14"/>
  <c r="W1192" i="14"/>
  <c r="X1192" i="14" s="1"/>
  <c r="P1193" i="14" l="1"/>
  <c r="R1193" i="14" s="1"/>
  <c r="S1193" i="14" s="1"/>
  <c r="U1193" i="14"/>
  <c r="D1194" i="14"/>
  <c r="A1195" i="14"/>
  <c r="W1193" i="14"/>
  <c r="X1193" i="14" s="1"/>
  <c r="P1194" i="14" l="1"/>
  <c r="R1194" i="14" s="1"/>
  <c r="S1194" i="14" s="1"/>
  <c r="U1194" i="14"/>
  <c r="W1194" i="14" s="1"/>
  <c r="X1194" i="14" s="1"/>
  <c r="D1195" i="14"/>
  <c r="A1196" i="14"/>
  <c r="P1195" i="14" l="1"/>
  <c r="R1195" i="14" s="1"/>
  <c r="S1195" i="14" s="1"/>
  <c r="U1195" i="14"/>
  <c r="W1195" i="14" s="1"/>
  <c r="X1195" i="14" s="1"/>
  <c r="A1197" i="14"/>
  <c r="D1196" i="14"/>
  <c r="P1196" i="14" l="1"/>
  <c r="R1196" i="14" s="1"/>
  <c r="S1196" i="14" s="1"/>
  <c r="U1196" i="14"/>
  <c r="W1196" i="14" s="1"/>
  <c r="X1196" i="14" s="1"/>
  <c r="D1197" i="14"/>
  <c r="A1198" i="14"/>
  <c r="P1197" i="14" l="1"/>
  <c r="R1197" i="14" s="1"/>
  <c r="S1197" i="14" s="1"/>
  <c r="U1197" i="14"/>
  <c r="W1197" i="14" s="1"/>
  <c r="X1197" i="14" s="1"/>
  <c r="D1198" i="14"/>
  <c r="A1199" i="14"/>
  <c r="P1198" i="14" l="1"/>
  <c r="R1198" i="14" s="1"/>
  <c r="S1198" i="14" s="1"/>
  <c r="U1198" i="14"/>
  <c r="W1198" i="14" s="1"/>
  <c r="X1198" i="14" s="1"/>
  <c r="D1199" i="14"/>
  <c r="A1200" i="14"/>
  <c r="P1199" i="14" l="1"/>
  <c r="R1199" i="14" s="1"/>
  <c r="S1199" i="14" s="1"/>
  <c r="U1199" i="14"/>
  <c r="W1199" i="14" s="1"/>
  <c r="X1199" i="14" s="1"/>
  <c r="D1200" i="14"/>
  <c r="A1201" i="14"/>
  <c r="P1200" i="14" l="1"/>
  <c r="R1200" i="14" s="1"/>
  <c r="S1200" i="14" s="1"/>
  <c r="U1200" i="14"/>
  <c r="W1200" i="14" s="1"/>
  <c r="X1200" i="14" s="1"/>
  <c r="D1201" i="14"/>
  <c r="A1202" i="14"/>
  <c r="P1201" i="14" l="1"/>
  <c r="R1201" i="14" s="1"/>
  <c r="S1201" i="14" s="1"/>
  <c r="U1201" i="14"/>
  <c r="W1201" i="14" s="1"/>
  <c r="X1201" i="14" s="1"/>
  <c r="D1202" i="14"/>
  <c r="A1203" i="14"/>
  <c r="P1202" i="14" l="1"/>
  <c r="R1202" i="14" s="1"/>
  <c r="S1202" i="14" s="1"/>
  <c r="U1202" i="14"/>
  <c r="W1202" i="14" s="1"/>
  <c r="X1202" i="14" s="1"/>
  <c r="D1203" i="14"/>
  <c r="A1204" i="14"/>
  <c r="P1203" i="14" l="1"/>
  <c r="R1203" i="14" s="1"/>
  <c r="S1203" i="14" s="1"/>
  <c r="U1203" i="14"/>
  <c r="W1203" i="14" s="1"/>
  <c r="X1203" i="14" s="1"/>
  <c r="A1205" i="14"/>
  <c r="D1204" i="14"/>
  <c r="P1204" i="14" l="1"/>
  <c r="U1204" i="14"/>
  <c r="W1204" i="14"/>
  <c r="X1204" i="14" s="1"/>
  <c r="R1204" i="14"/>
  <c r="S1204" i="14" s="1"/>
  <c r="D1205" i="14"/>
  <c r="A1206" i="14"/>
  <c r="P1205" i="14" l="1"/>
  <c r="U1205" i="14"/>
  <c r="D1206" i="14"/>
  <c r="A1207" i="14"/>
  <c r="W1205" i="14"/>
  <c r="X1205" i="14" s="1"/>
  <c r="R1205" i="14"/>
  <c r="S1205" i="14" s="1"/>
  <c r="P1206" i="14" l="1"/>
  <c r="U1206" i="14"/>
  <c r="D1207" i="14"/>
  <c r="A1208" i="14"/>
  <c r="W1206" i="14"/>
  <c r="X1206" i="14" s="1"/>
  <c r="R1206" i="14"/>
  <c r="S1206" i="14" s="1"/>
  <c r="P1207" i="14" l="1"/>
  <c r="R1207" i="14" s="1"/>
  <c r="S1207" i="14" s="1"/>
  <c r="U1207" i="14"/>
  <c r="D1208" i="14"/>
  <c r="A1209" i="14"/>
  <c r="W1207" i="14"/>
  <c r="X1207" i="14" s="1"/>
  <c r="P1208" i="14" l="1"/>
  <c r="R1208" i="14" s="1"/>
  <c r="S1208" i="14" s="1"/>
  <c r="U1208" i="14"/>
  <c r="W1208" i="14" s="1"/>
  <c r="X1208" i="14" s="1"/>
  <c r="D1209" i="14"/>
  <c r="A1210" i="14"/>
  <c r="P1209" i="14" l="1"/>
  <c r="U1209" i="14"/>
  <c r="D1210" i="14"/>
  <c r="A1211" i="14"/>
  <c r="W1209" i="14"/>
  <c r="X1209" i="14" s="1"/>
  <c r="R1209" i="14"/>
  <c r="S1209" i="14" s="1"/>
  <c r="P1210" i="14" l="1"/>
  <c r="R1210" i="14" s="1"/>
  <c r="S1210" i="14" s="1"/>
  <c r="U1210" i="14"/>
  <c r="D1211" i="14"/>
  <c r="A1212" i="14"/>
  <c r="W1210" i="14"/>
  <c r="X1210" i="14" s="1"/>
  <c r="P1211" i="14" l="1"/>
  <c r="U1211" i="14"/>
  <c r="A1213" i="14"/>
  <c r="D1212" i="14"/>
  <c r="W1211" i="14"/>
  <c r="X1211" i="14" s="1"/>
  <c r="R1211" i="14"/>
  <c r="S1211" i="14" s="1"/>
  <c r="P1212" i="14" l="1"/>
  <c r="R1212" i="14" s="1"/>
  <c r="S1212" i="14" s="1"/>
  <c r="U1212" i="14"/>
  <c r="W1212" i="14"/>
  <c r="X1212" i="14" s="1"/>
  <c r="D1213" i="14"/>
  <c r="A1214" i="14"/>
  <c r="P1213" i="14" l="1"/>
  <c r="U1213" i="14"/>
  <c r="W1213" i="14" s="1"/>
  <c r="X1213" i="14" s="1"/>
  <c r="D1214" i="14"/>
  <c r="A1215" i="14"/>
  <c r="R1213" i="14"/>
  <c r="S1213" i="14" s="1"/>
  <c r="P1214" i="14" l="1"/>
  <c r="R1214" i="14" s="1"/>
  <c r="S1214" i="14" s="1"/>
  <c r="U1214" i="14"/>
  <c r="W1214" i="14" s="1"/>
  <c r="X1214" i="14" s="1"/>
  <c r="D1215" i="14"/>
  <c r="A1216" i="14"/>
  <c r="P1215" i="14" l="1"/>
  <c r="U1215" i="14"/>
  <c r="D1216" i="14"/>
  <c r="A1217" i="14"/>
  <c r="W1215" i="14"/>
  <c r="X1215" i="14" s="1"/>
  <c r="R1215" i="14"/>
  <c r="S1215" i="14" s="1"/>
  <c r="P1216" i="14" l="1"/>
  <c r="U1216" i="14"/>
  <c r="D1217" i="14"/>
  <c r="A1218" i="14"/>
  <c r="W1216" i="14"/>
  <c r="X1216" i="14" s="1"/>
  <c r="R1216" i="14"/>
  <c r="S1216" i="14" s="1"/>
  <c r="P1217" i="14" l="1"/>
  <c r="U1217" i="14"/>
  <c r="D1218" i="14"/>
  <c r="A1219" i="14"/>
  <c r="W1217" i="14"/>
  <c r="X1217" i="14" s="1"/>
  <c r="R1217" i="14"/>
  <c r="S1217" i="14" s="1"/>
  <c r="P1218" i="14" l="1"/>
  <c r="U1218" i="14"/>
  <c r="D1219" i="14"/>
  <c r="A1220" i="14"/>
  <c r="W1218" i="14"/>
  <c r="X1218" i="14" s="1"/>
  <c r="R1218" i="14"/>
  <c r="S1218" i="14" s="1"/>
  <c r="P1219" i="14" l="1"/>
  <c r="U1219" i="14"/>
  <c r="W1219" i="14" s="1"/>
  <c r="X1219" i="14" s="1"/>
  <c r="A1221" i="14"/>
  <c r="D1220" i="14"/>
  <c r="R1219" i="14"/>
  <c r="S1219" i="14" s="1"/>
  <c r="P1220" i="14" l="1"/>
  <c r="U1220" i="14"/>
  <c r="W1220" i="14"/>
  <c r="X1220" i="14" s="1"/>
  <c r="R1220" i="14"/>
  <c r="S1220" i="14" s="1"/>
  <c r="D1221" i="14"/>
  <c r="A1222" i="14"/>
  <c r="P1221" i="14" l="1"/>
  <c r="R1221" i="14" s="1"/>
  <c r="S1221" i="14" s="1"/>
  <c r="U1221" i="14"/>
  <c r="D1222" i="14"/>
  <c r="A1223" i="14"/>
  <c r="W1221" i="14"/>
  <c r="X1221" i="14" s="1"/>
  <c r="P1222" i="14" l="1"/>
  <c r="U1222" i="14"/>
  <c r="W1222" i="14" s="1"/>
  <c r="X1222" i="14" s="1"/>
  <c r="D1223" i="14"/>
  <c r="A1224" i="14"/>
  <c r="R1222" i="14"/>
  <c r="S1222" i="14" s="1"/>
  <c r="P1223" i="14" l="1"/>
  <c r="R1223" i="14" s="1"/>
  <c r="S1223" i="14" s="1"/>
  <c r="U1223" i="14"/>
  <c r="D1224" i="14"/>
  <c r="A1225" i="14"/>
  <c r="W1223" i="14"/>
  <c r="X1223" i="14" s="1"/>
  <c r="P1224" i="14" l="1"/>
  <c r="R1224" i="14" s="1"/>
  <c r="S1224" i="14" s="1"/>
  <c r="U1224" i="14"/>
  <c r="W1224" i="14" s="1"/>
  <c r="X1224" i="14" s="1"/>
  <c r="D1225" i="14"/>
  <c r="A1226" i="14"/>
  <c r="P1225" i="14" l="1"/>
  <c r="R1225" i="14" s="1"/>
  <c r="S1225" i="14" s="1"/>
  <c r="U1225" i="14"/>
  <c r="W1225" i="14" s="1"/>
  <c r="X1225" i="14" s="1"/>
  <c r="D1226" i="14"/>
  <c r="A1227" i="14"/>
  <c r="P1226" i="14" l="1"/>
  <c r="R1226" i="14" s="1"/>
  <c r="S1226" i="14" s="1"/>
  <c r="U1226" i="14"/>
  <c r="D1227" i="14"/>
  <c r="A1228" i="14"/>
  <c r="W1226" i="14"/>
  <c r="X1226" i="14" s="1"/>
  <c r="P1227" i="14" l="1"/>
  <c r="U1227" i="14"/>
  <c r="A1229" i="14"/>
  <c r="D1228" i="14"/>
  <c r="W1227" i="14"/>
  <c r="X1227" i="14" s="1"/>
  <c r="R1227" i="14"/>
  <c r="S1227" i="14" s="1"/>
  <c r="P1228" i="14" l="1"/>
  <c r="U1228" i="14"/>
  <c r="W1228" i="14"/>
  <c r="X1228" i="14" s="1"/>
  <c r="R1228" i="14"/>
  <c r="S1228" i="14" s="1"/>
  <c r="D1229" i="14"/>
  <c r="A1230" i="14"/>
  <c r="P1229" i="14" l="1"/>
  <c r="U1229" i="14"/>
  <c r="D1230" i="14"/>
  <c r="A1231" i="14"/>
  <c r="W1229" i="14"/>
  <c r="X1229" i="14" s="1"/>
  <c r="R1229" i="14"/>
  <c r="S1229" i="14" s="1"/>
  <c r="P1230" i="14" l="1"/>
  <c r="U1230" i="14"/>
  <c r="D1231" i="14"/>
  <c r="A1232" i="14"/>
  <c r="W1230" i="14"/>
  <c r="X1230" i="14" s="1"/>
  <c r="R1230" i="14"/>
  <c r="S1230" i="14" s="1"/>
  <c r="P1231" i="14" l="1"/>
  <c r="U1231" i="14"/>
  <c r="W1231" i="14" s="1"/>
  <c r="X1231" i="14" s="1"/>
  <c r="D1232" i="14"/>
  <c r="A1233" i="14"/>
  <c r="R1231" i="14"/>
  <c r="S1231" i="14" s="1"/>
  <c r="P1232" i="14" l="1"/>
  <c r="R1232" i="14" s="1"/>
  <c r="S1232" i="14" s="1"/>
  <c r="U1232" i="14"/>
  <c r="W1232" i="14" s="1"/>
  <c r="X1232" i="14" s="1"/>
  <c r="D1233" i="14"/>
  <c r="A1234" i="14"/>
  <c r="P1233" i="14" l="1"/>
  <c r="U1233" i="14"/>
  <c r="D1234" i="14"/>
  <c r="A1235" i="14"/>
  <c r="W1233" i="14"/>
  <c r="X1233" i="14" s="1"/>
  <c r="R1233" i="14"/>
  <c r="S1233" i="14" s="1"/>
  <c r="P1234" i="14" l="1"/>
  <c r="U1234" i="14"/>
  <c r="D1235" i="14"/>
  <c r="A1236" i="14"/>
  <c r="W1234" i="14"/>
  <c r="X1234" i="14" s="1"/>
  <c r="R1234" i="14"/>
  <c r="S1234" i="14" s="1"/>
  <c r="P1235" i="14" l="1"/>
  <c r="U1235" i="14"/>
  <c r="A1237" i="14"/>
  <c r="D1236" i="14"/>
  <c r="W1235" i="14"/>
  <c r="X1235" i="14" s="1"/>
  <c r="R1235" i="14"/>
  <c r="S1235" i="14" s="1"/>
  <c r="P1236" i="14" l="1"/>
  <c r="U1236" i="14"/>
  <c r="W1236" i="14"/>
  <c r="X1236" i="14" s="1"/>
  <c r="R1236" i="14"/>
  <c r="S1236" i="14" s="1"/>
  <c r="D1237" i="14"/>
  <c r="A1238" i="14"/>
  <c r="P1237" i="14" l="1"/>
  <c r="U1237" i="14"/>
  <c r="D1238" i="14"/>
  <c r="A1239" i="14"/>
  <c r="W1237" i="14"/>
  <c r="X1237" i="14" s="1"/>
  <c r="R1237" i="14"/>
  <c r="S1237" i="14" s="1"/>
  <c r="P1238" i="14" l="1"/>
  <c r="R1238" i="14" s="1"/>
  <c r="S1238" i="14" s="1"/>
  <c r="U1238" i="14"/>
  <c r="W1238" i="14" s="1"/>
  <c r="X1238" i="14" s="1"/>
  <c r="D1239" i="14"/>
  <c r="A1240" i="14"/>
  <c r="P1239" i="14" l="1"/>
  <c r="U1239" i="14"/>
  <c r="D1240" i="14"/>
  <c r="A1241" i="14"/>
  <c r="W1239" i="14"/>
  <c r="X1239" i="14" s="1"/>
  <c r="R1239" i="14"/>
  <c r="S1239" i="14" s="1"/>
  <c r="P1240" i="14" l="1"/>
  <c r="U1240" i="14"/>
  <c r="D1241" i="14"/>
  <c r="A1242" i="14"/>
  <c r="W1240" i="14"/>
  <c r="X1240" i="14" s="1"/>
  <c r="R1240" i="14"/>
  <c r="S1240" i="14" s="1"/>
  <c r="P1241" i="14" l="1"/>
  <c r="U1241" i="14"/>
  <c r="D1242" i="14"/>
  <c r="A1243" i="14"/>
  <c r="W1241" i="14"/>
  <c r="X1241" i="14" s="1"/>
  <c r="R1241" i="14"/>
  <c r="S1241" i="14" s="1"/>
  <c r="P1242" i="14" l="1"/>
  <c r="R1242" i="14" s="1"/>
  <c r="S1242" i="14" s="1"/>
  <c r="U1242" i="14"/>
  <c r="W1242" i="14" s="1"/>
  <c r="X1242" i="14" s="1"/>
  <c r="D1243" i="14"/>
  <c r="A1244" i="14"/>
  <c r="P1243" i="14" l="1"/>
  <c r="R1243" i="14" s="1"/>
  <c r="S1243" i="14" s="1"/>
  <c r="U1243" i="14"/>
  <c r="W1243" i="14" s="1"/>
  <c r="X1243" i="14" s="1"/>
  <c r="A1245" i="14"/>
  <c r="D1244" i="14"/>
  <c r="P1244" i="14" l="1"/>
  <c r="U1244" i="14"/>
  <c r="W1244" i="14"/>
  <c r="X1244" i="14" s="1"/>
  <c r="R1244" i="14"/>
  <c r="S1244" i="14" s="1"/>
  <c r="D1245" i="14"/>
  <c r="A1246" i="14"/>
  <c r="P1245" i="14" l="1"/>
  <c r="R1245" i="14" s="1"/>
  <c r="S1245" i="14" s="1"/>
  <c r="U1245" i="14"/>
  <c r="W1245" i="14" s="1"/>
  <c r="X1245" i="14" s="1"/>
  <c r="D1246" i="14"/>
  <c r="A1247" i="14"/>
  <c r="P1246" i="14" l="1"/>
  <c r="R1246" i="14" s="1"/>
  <c r="S1246" i="14" s="1"/>
  <c r="U1246" i="14"/>
  <c r="W1246" i="14" s="1"/>
  <c r="X1246" i="14" s="1"/>
  <c r="D1247" i="14"/>
  <c r="A1248" i="14"/>
  <c r="P1247" i="14" l="1"/>
  <c r="R1247" i="14" s="1"/>
  <c r="S1247" i="14" s="1"/>
  <c r="U1247" i="14"/>
  <c r="W1247" i="14" s="1"/>
  <c r="X1247" i="14" s="1"/>
  <c r="D1248" i="14"/>
  <c r="A1249" i="14"/>
  <c r="P1248" i="14" l="1"/>
  <c r="R1248" i="14" s="1"/>
  <c r="S1248" i="14" s="1"/>
  <c r="U1248" i="14"/>
  <c r="W1248" i="14" s="1"/>
  <c r="X1248" i="14" s="1"/>
  <c r="D1249" i="14"/>
  <c r="A1250" i="14"/>
  <c r="P1249" i="14" l="1"/>
  <c r="R1249" i="14" s="1"/>
  <c r="S1249" i="14" s="1"/>
  <c r="U1249" i="14"/>
  <c r="W1249" i="14" s="1"/>
  <c r="X1249" i="14" s="1"/>
  <c r="D1250" i="14"/>
  <c r="A1251" i="14"/>
  <c r="P1250" i="14" l="1"/>
  <c r="R1250" i="14" s="1"/>
  <c r="S1250" i="14" s="1"/>
  <c r="U1250" i="14"/>
  <c r="W1250" i="14" s="1"/>
  <c r="X1250" i="14" s="1"/>
  <c r="D1251" i="14"/>
  <c r="A1252" i="14"/>
  <c r="P1251" i="14" l="1"/>
  <c r="R1251" i="14" s="1"/>
  <c r="S1251" i="14" s="1"/>
  <c r="U1251" i="14"/>
  <c r="W1251" i="14" s="1"/>
  <c r="X1251" i="14" s="1"/>
  <c r="A1253" i="14"/>
  <c r="D1252" i="14"/>
  <c r="P1252" i="14" l="1"/>
  <c r="R1252" i="14" s="1"/>
  <c r="S1252" i="14" s="1"/>
  <c r="U1252" i="14"/>
  <c r="W1252" i="14" s="1"/>
  <c r="X1252" i="14" s="1"/>
  <c r="D1253" i="14"/>
  <c r="A1254" i="14"/>
  <c r="P1253" i="14" l="1"/>
  <c r="U1253" i="14"/>
  <c r="D1254" i="14"/>
  <c r="A1255" i="14"/>
  <c r="W1253" i="14"/>
  <c r="X1253" i="14" s="1"/>
  <c r="R1253" i="14"/>
  <c r="S1253" i="14" s="1"/>
  <c r="P1254" i="14" l="1"/>
  <c r="R1254" i="14" s="1"/>
  <c r="S1254" i="14" s="1"/>
  <c r="U1254" i="14"/>
  <c r="D1255" i="14"/>
  <c r="A1256" i="14"/>
  <c r="W1254" i="14"/>
  <c r="X1254" i="14" s="1"/>
  <c r="P1255" i="14" l="1"/>
  <c r="U1255" i="14"/>
  <c r="D1256" i="14"/>
  <c r="A1257" i="14"/>
  <c r="W1255" i="14"/>
  <c r="X1255" i="14" s="1"/>
  <c r="R1255" i="14"/>
  <c r="S1255" i="14" s="1"/>
  <c r="P1256" i="14" l="1"/>
  <c r="R1256" i="14" s="1"/>
  <c r="S1256" i="14" s="1"/>
  <c r="U1256" i="14"/>
  <c r="D1257" i="14"/>
  <c r="A1258" i="14"/>
  <c r="W1256" i="14"/>
  <c r="X1256" i="14" s="1"/>
  <c r="P1257" i="14" l="1"/>
  <c r="R1257" i="14" s="1"/>
  <c r="S1257" i="14" s="1"/>
  <c r="U1257" i="14"/>
  <c r="D1258" i="14"/>
  <c r="A1259" i="14"/>
  <c r="W1257" i="14"/>
  <c r="X1257" i="14" s="1"/>
  <c r="P1258" i="14" l="1"/>
  <c r="R1258" i="14" s="1"/>
  <c r="S1258" i="14" s="1"/>
  <c r="U1258" i="14"/>
  <c r="D1259" i="14"/>
  <c r="A1260" i="14"/>
  <c r="W1258" i="14"/>
  <c r="X1258" i="14" s="1"/>
  <c r="P1259" i="14" l="1"/>
  <c r="R1259" i="14" s="1"/>
  <c r="S1259" i="14" s="1"/>
  <c r="U1259" i="14"/>
  <c r="A1261" i="14"/>
  <c r="D1260" i="14"/>
  <c r="W1259" i="14"/>
  <c r="X1259" i="14" s="1"/>
  <c r="P1260" i="14" l="1"/>
  <c r="R1260" i="14" s="1"/>
  <c r="S1260" i="14" s="1"/>
  <c r="U1260" i="14"/>
  <c r="W1260" i="14"/>
  <c r="X1260" i="14" s="1"/>
  <c r="D1261" i="14"/>
  <c r="A1262" i="14"/>
  <c r="P1261" i="14" l="1"/>
  <c r="R1261" i="14" s="1"/>
  <c r="S1261" i="14" s="1"/>
  <c r="U1261" i="14"/>
  <c r="D1262" i="14"/>
  <c r="A1263" i="14"/>
  <c r="W1261" i="14"/>
  <c r="X1261" i="14" s="1"/>
  <c r="P1262" i="14" l="1"/>
  <c r="R1262" i="14" s="1"/>
  <c r="S1262" i="14" s="1"/>
  <c r="U1262" i="14"/>
  <c r="D1263" i="14"/>
  <c r="A1264" i="14"/>
  <c r="W1262" i="14"/>
  <c r="X1262" i="14" s="1"/>
  <c r="P1263" i="14" l="1"/>
  <c r="R1263" i="14" s="1"/>
  <c r="S1263" i="14" s="1"/>
  <c r="U1263" i="14"/>
  <c r="D1264" i="14"/>
  <c r="A1265" i="14"/>
  <c r="W1263" i="14"/>
  <c r="X1263" i="14" s="1"/>
  <c r="P1264" i="14" l="1"/>
  <c r="R1264" i="14" s="1"/>
  <c r="S1264" i="14" s="1"/>
  <c r="U1264" i="14"/>
  <c r="W1264" i="14" s="1"/>
  <c r="X1264" i="14" s="1"/>
  <c r="D1265" i="14"/>
  <c r="A1266" i="14"/>
  <c r="P1265" i="14" l="1"/>
  <c r="R1265" i="14" s="1"/>
  <c r="S1265" i="14" s="1"/>
  <c r="U1265" i="14"/>
  <c r="W1265" i="14" s="1"/>
  <c r="X1265" i="14" s="1"/>
  <c r="D1266" i="14"/>
  <c r="A1267" i="14"/>
  <c r="P1266" i="14" l="1"/>
  <c r="R1266" i="14" s="1"/>
  <c r="S1266" i="14" s="1"/>
  <c r="U1266" i="14"/>
  <c r="W1266" i="14" s="1"/>
  <c r="X1266" i="14" s="1"/>
  <c r="D1267" i="14"/>
  <c r="A1268" i="14"/>
  <c r="P1267" i="14" l="1"/>
  <c r="R1267" i="14" s="1"/>
  <c r="S1267" i="14" s="1"/>
  <c r="U1267" i="14"/>
  <c r="W1267" i="14" s="1"/>
  <c r="X1267" i="14" s="1"/>
  <c r="A1269" i="14"/>
  <c r="D1268" i="14"/>
  <c r="P1268" i="14" l="1"/>
  <c r="R1268" i="14" s="1"/>
  <c r="S1268" i="14" s="1"/>
  <c r="U1268" i="14"/>
  <c r="W1268" i="14" s="1"/>
  <c r="X1268" i="14" s="1"/>
  <c r="D1269" i="14"/>
  <c r="A1270" i="14"/>
  <c r="P1269" i="14" l="1"/>
  <c r="R1269" i="14" s="1"/>
  <c r="S1269" i="14" s="1"/>
  <c r="U1269" i="14"/>
  <c r="W1269" i="14" s="1"/>
  <c r="X1269" i="14" s="1"/>
  <c r="D1270" i="14"/>
  <c r="A1271" i="14"/>
  <c r="P1270" i="14" l="1"/>
  <c r="R1270" i="14" s="1"/>
  <c r="S1270" i="14" s="1"/>
  <c r="U1270" i="14"/>
  <c r="W1270" i="14" s="1"/>
  <c r="X1270" i="14" s="1"/>
  <c r="D1271" i="14"/>
  <c r="A1272" i="14"/>
  <c r="P1271" i="14" l="1"/>
  <c r="R1271" i="14" s="1"/>
  <c r="S1271" i="14" s="1"/>
  <c r="U1271" i="14"/>
  <c r="W1271" i="14" s="1"/>
  <c r="X1271" i="14" s="1"/>
  <c r="D1272" i="14"/>
  <c r="A1273" i="14"/>
  <c r="P1272" i="14" l="1"/>
  <c r="R1272" i="14" s="1"/>
  <c r="S1272" i="14" s="1"/>
  <c r="U1272" i="14"/>
  <c r="W1272" i="14" s="1"/>
  <c r="X1272" i="14" s="1"/>
  <c r="D1273" i="14"/>
  <c r="A1274" i="14"/>
  <c r="P1273" i="14" l="1"/>
  <c r="R1273" i="14" s="1"/>
  <c r="S1273" i="14" s="1"/>
  <c r="U1273" i="14"/>
  <c r="W1273" i="14" s="1"/>
  <c r="X1273" i="14" s="1"/>
  <c r="D1274" i="14"/>
  <c r="A1275" i="14"/>
  <c r="P1274" i="14" l="1"/>
  <c r="R1274" i="14" s="1"/>
  <c r="S1274" i="14" s="1"/>
  <c r="U1274" i="14"/>
  <c r="W1274" i="14" s="1"/>
  <c r="X1274" i="14" s="1"/>
  <c r="D1275" i="14"/>
  <c r="A1276" i="14"/>
  <c r="P1275" i="14" l="1"/>
  <c r="R1275" i="14" s="1"/>
  <c r="S1275" i="14" s="1"/>
  <c r="U1275" i="14"/>
  <c r="W1275" i="14" s="1"/>
  <c r="X1275" i="14" s="1"/>
  <c r="A1277" i="14"/>
  <c r="D1276" i="14"/>
  <c r="P1276" i="14" l="1"/>
  <c r="R1276" i="14" s="1"/>
  <c r="S1276" i="14" s="1"/>
  <c r="U1276" i="14"/>
  <c r="W1276" i="14" s="1"/>
  <c r="X1276" i="14" s="1"/>
  <c r="D1277" i="14"/>
  <c r="A1278" i="14"/>
  <c r="P1277" i="14" l="1"/>
  <c r="R1277" i="14" s="1"/>
  <c r="S1277" i="14" s="1"/>
  <c r="U1277" i="14"/>
  <c r="W1277" i="14" s="1"/>
  <c r="X1277" i="14" s="1"/>
  <c r="D1278" i="14"/>
  <c r="A1279" i="14"/>
  <c r="P1278" i="14" l="1"/>
  <c r="R1278" i="14" s="1"/>
  <c r="S1278" i="14" s="1"/>
  <c r="U1278" i="14"/>
  <c r="W1278" i="14" s="1"/>
  <c r="X1278" i="14" s="1"/>
  <c r="D1279" i="14"/>
  <c r="A1280" i="14"/>
  <c r="P1279" i="14" l="1"/>
  <c r="R1279" i="14" s="1"/>
  <c r="S1279" i="14" s="1"/>
  <c r="U1279" i="14"/>
  <c r="W1279" i="14" s="1"/>
  <c r="X1279" i="14" s="1"/>
  <c r="D1280" i="14"/>
  <c r="A1281" i="14"/>
  <c r="P1280" i="14" l="1"/>
  <c r="R1280" i="14" s="1"/>
  <c r="S1280" i="14" s="1"/>
  <c r="U1280" i="14"/>
  <c r="W1280" i="14" s="1"/>
  <c r="X1280" i="14" s="1"/>
  <c r="D1281" i="14"/>
  <c r="A1282" i="14"/>
  <c r="P1281" i="14" l="1"/>
  <c r="R1281" i="14" s="1"/>
  <c r="S1281" i="14" s="1"/>
  <c r="U1281" i="14"/>
  <c r="W1281" i="14" s="1"/>
  <c r="X1281" i="14" s="1"/>
  <c r="D1282" i="14"/>
  <c r="A1283" i="14"/>
  <c r="P1282" i="14" l="1"/>
  <c r="R1282" i="14" s="1"/>
  <c r="S1282" i="14" s="1"/>
  <c r="U1282" i="14"/>
  <c r="W1282" i="14" s="1"/>
  <c r="X1282" i="14" s="1"/>
  <c r="D1283" i="14"/>
  <c r="A1284" i="14"/>
  <c r="P1283" i="14" l="1"/>
  <c r="R1283" i="14" s="1"/>
  <c r="S1283" i="14" s="1"/>
  <c r="U1283" i="14"/>
  <c r="W1283" i="14" s="1"/>
  <c r="X1283" i="14" s="1"/>
  <c r="A1285" i="14"/>
  <c r="D1284" i="14"/>
  <c r="P1284" i="14" l="1"/>
  <c r="R1284" i="14" s="1"/>
  <c r="S1284" i="14" s="1"/>
  <c r="U1284" i="14"/>
  <c r="W1284" i="14" s="1"/>
  <c r="X1284" i="14" s="1"/>
  <c r="D1285" i="14"/>
  <c r="A1286" i="14"/>
  <c r="P1285" i="14" l="1"/>
  <c r="R1285" i="14" s="1"/>
  <c r="S1285" i="14" s="1"/>
  <c r="U1285" i="14"/>
  <c r="W1285" i="14" s="1"/>
  <c r="X1285" i="14" s="1"/>
  <c r="D1286" i="14"/>
  <c r="A1287" i="14"/>
  <c r="P1286" i="14" l="1"/>
  <c r="R1286" i="14" s="1"/>
  <c r="S1286" i="14" s="1"/>
  <c r="U1286" i="14"/>
  <c r="D1287" i="14"/>
  <c r="A1288" i="14"/>
  <c r="W1286" i="14"/>
  <c r="X1286" i="14" s="1"/>
  <c r="P1287" i="14" l="1"/>
  <c r="U1287" i="14"/>
  <c r="W1287" i="14" s="1"/>
  <c r="X1287" i="14" s="1"/>
  <c r="D1288" i="14"/>
  <c r="A1289" i="14"/>
  <c r="R1287" i="14"/>
  <c r="S1287" i="14" s="1"/>
  <c r="P1288" i="14" l="1"/>
  <c r="R1288" i="14" s="1"/>
  <c r="S1288" i="14" s="1"/>
  <c r="U1288" i="14"/>
  <c r="W1288" i="14" s="1"/>
  <c r="X1288" i="14" s="1"/>
  <c r="D1289" i="14"/>
  <c r="A1290" i="14"/>
  <c r="P1289" i="14" l="1"/>
  <c r="R1289" i="14" s="1"/>
  <c r="S1289" i="14" s="1"/>
  <c r="U1289" i="14"/>
  <c r="W1289" i="14" s="1"/>
  <c r="X1289" i="14" s="1"/>
  <c r="D1290" i="14"/>
  <c r="A1291" i="14"/>
  <c r="P1290" i="14" l="1"/>
  <c r="R1290" i="14" s="1"/>
  <c r="S1290" i="14" s="1"/>
  <c r="U1290" i="14"/>
  <c r="W1290" i="14" s="1"/>
  <c r="X1290" i="14" s="1"/>
  <c r="D1291" i="14"/>
  <c r="A1292" i="14"/>
  <c r="P1291" i="14" l="1"/>
  <c r="R1291" i="14" s="1"/>
  <c r="S1291" i="14" s="1"/>
  <c r="U1291" i="14"/>
  <c r="A1293" i="14"/>
  <c r="D1292" i="14"/>
  <c r="W1291" i="14"/>
  <c r="X1291" i="14" s="1"/>
  <c r="P1292" i="14" l="1"/>
  <c r="R1292" i="14" s="1"/>
  <c r="S1292" i="14" s="1"/>
  <c r="U1292" i="14"/>
  <c r="W1292" i="14"/>
  <c r="X1292" i="14" s="1"/>
  <c r="D1293" i="14"/>
  <c r="A1294" i="14"/>
  <c r="P1293" i="14" l="1"/>
  <c r="R1293" i="14" s="1"/>
  <c r="S1293" i="14" s="1"/>
  <c r="U1293" i="14"/>
  <c r="W1293" i="14" s="1"/>
  <c r="X1293" i="14" s="1"/>
  <c r="D1294" i="14"/>
  <c r="A1295" i="14"/>
  <c r="P1294" i="14" l="1"/>
  <c r="R1294" i="14" s="1"/>
  <c r="S1294" i="14" s="1"/>
  <c r="U1294" i="14"/>
  <c r="D1295" i="14"/>
  <c r="A1296" i="14"/>
  <c r="W1294" i="14"/>
  <c r="X1294" i="14" s="1"/>
  <c r="P1295" i="14" l="1"/>
  <c r="R1295" i="14" s="1"/>
  <c r="S1295" i="14" s="1"/>
  <c r="U1295" i="14"/>
  <c r="W1295" i="14" s="1"/>
  <c r="X1295" i="14" s="1"/>
  <c r="D1296" i="14"/>
  <c r="A1297" i="14"/>
  <c r="P1296" i="14" l="1"/>
  <c r="R1296" i="14" s="1"/>
  <c r="S1296" i="14" s="1"/>
  <c r="U1296" i="14"/>
  <c r="W1296" i="14" s="1"/>
  <c r="X1296" i="14" s="1"/>
  <c r="D1297" i="14"/>
  <c r="A1298" i="14"/>
  <c r="P1297" i="14" l="1"/>
  <c r="R1297" i="14" s="1"/>
  <c r="S1297" i="14" s="1"/>
  <c r="U1297" i="14"/>
  <c r="W1297" i="14" s="1"/>
  <c r="X1297" i="14" s="1"/>
  <c r="D1298" i="14"/>
  <c r="A1299" i="14"/>
  <c r="P1298" i="14" l="1"/>
  <c r="R1298" i="14" s="1"/>
  <c r="S1298" i="14" s="1"/>
  <c r="U1298" i="14"/>
  <c r="W1298" i="14" s="1"/>
  <c r="X1298" i="14" s="1"/>
  <c r="D1299" i="14"/>
  <c r="A1300" i="14"/>
  <c r="P1299" i="14" l="1"/>
  <c r="R1299" i="14" s="1"/>
  <c r="S1299" i="14" s="1"/>
  <c r="U1299" i="14"/>
  <c r="W1299" i="14" s="1"/>
  <c r="X1299" i="14" s="1"/>
  <c r="A1301" i="14"/>
  <c r="D1300" i="14"/>
  <c r="P1300" i="14" l="1"/>
  <c r="R1300" i="14" s="1"/>
  <c r="S1300" i="14" s="1"/>
  <c r="U1300" i="14"/>
  <c r="W1300" i="14" s="1"/>
  <c r="X1300" i="14" s="1"/>
  <c r="D1301" i="14"/>
  <c r="A1302" i="14"/>
  <c r="P1301" i="14" l="1"/>
  <c r="R1301" i="14" s="1"/>
  <c r="S1301" i="14" s="1"/>
  <c r="U1301" i="14"/>
  <c r="W1301" i="14" s="1"/>
  <c r="X1301" i="14" s="1"/>
  <c r="D1302" i="14"/>
  <c r="A1303" i="14"/>
  <c r="P1302" i="14" l="1"/>
  <c r="R1302" i="14" s="1"/>
  <c r="S1302" i="14" s="1"/>
  <c r="U1302" i="14"/>
  <c r="W1302" i="14" s="1"/>
  <c r="X1302" i="14" s="1"/>
  <c r="D1303" i="14"/>
  <c r="A1304" i="14"/>
  <c r="P1303" i="14" l="1"/>
  <c r="R1303" i="14" s="1"/>
  <c r="S1303" i="14" s="1"/>
  <c r="U1303" i="14"/>
  <c r="W1303" i="14" s="1"/>
  <c r="X1303" i="14" s="1"/>
  <c r="D1304" i="14"/>
  <c r="A1305" i="14"/>
  <c r="P1304" i="14" l="1"/>
  <c r="R1304" i="14" s="1"/>
  <c r="S1304" i="14" s="1"/>
  <c r="U1304" i="14"/>
  <c r="D1305" i="14"/>
  <c r="A1306" i="14"/>
  <c r="W1304" i="14"/>
  <c r="X1304" i="14" s="1"/>
  <c r="P1305" i="14" l="1"/>
  <c r="R1305" i="14" s="1"/>
  <c r="S1305" i="14" s="1"/>
  <c r="U1305" i="14"/>
  <c r="D1306" i="14"/>
  <c r="A1307" i="14"/>
  <c r="W1305" i="14"/>
  <c r="X1305" i="14" s="1"/>
  <c r="P1306" i="14" l="1"/>
  <c r="R1306" i="14" s="1"/>
  <c r="S1306" i="14" s="1"/>
  <c r="U1306" i="14"/>
  <c r="D1307" i="14"/>
  <c r="A1308" i="14"/>
  <c r="W1306" i="14"/>
  <c r="X1306" i="14" s="1"/>
  <c r="P1307" i="14" l="1"/>
  <c r="R1307" i="14" s="1"/>
  <c r="S1307" i="14" s="1"/>
  <c r="U1307" i="14"/>
  <c r="A1309" i="14"/>
  <c r="D1308" i="14"/>
  <c r="W1307" i="14"/>
  <c r="X1307" i="14" s="1"/>
  <c r="P1308" i="14" l="1"/>
  <c r="R1308" i="14" s="1"/>
  <c r="S1308" i="14" s="1"/>
  <c r="U1308" i="14"/>
  <c r="W1308" i="14" s="1"/>
  <c r="X1308" i="14" s="1"/>
  <c r="D1309" i="14"/>
  <c r="A1310" i="14"/>
  <c r="P1309" i="14" l="1"/>
  <c r="R1309" i="14" s="1"/>
  <c r="S1309" i="14" s="1"/>
  <c r="U1309" i="14"/>
  <c r="D1310" i="14"/>
  <c r="A1311" i="14"/>
  <c r="W1309" i="14"/>
  <c r="X1309" i="14" s="1"/>
  <c r="P1310" i="14" l="1"/>
  <c r="R1310" i="14" s="1"/>
  <c r="S1310" i="14" s="1"/>
  <c r="U1310" i="14"/>
  <c r="W1310" i="14" s="1"/>
  <c r="X1310" i="14" s="1"/>
  <c r="D1311" i="14"/>
  <c r="A1312" i="14"/>
  <c r="P1311" i="14" l="1"/>
  <c r="R1311" i="14" s="1"/>
  <c r="S1311" i="14" s="1"/>
  <c r="U1311" i="14"/>
  <c r="W1311" i="14" s="1"/>
  <c r="X1311" i="14" s="1"/>
  <c r="D1312" i="14"/>
  <c r="A1313" i="14"/>
  <c r="P1312" i="14" l="1"/>
  <c r="R1312" i="14" s="1"/>
  <c r="S1312" i="14" s="1"/>
  <c r="U1312" i="14"/>
  <c r="D1313" i="14"/>
  <c r="A1314" i="14"/>
  <c r="W1312" i="14"/>
  <c r="X1312" i="14" s="1"/>
  <c r="P1313" i="14" l="1"/>
  <c r="R1313" i="14" s="1"/>
  <c r="S1313" i="14" s="1"/>
  <c r="U1313" i="14"/>
  <c r="D1314" i="14"/>
  <c r="A1315" i="14"/>
  <c r="W1313" i="14"/>
  <c r="X1313" i="14" s="1"/>
  <c r="P1314" i="14" l="1"/>
  <c r="R1314" i="14" s="1"/>
  <c r="S1314" i="14" s="1"/>
  <c r="U1314" i="14"/>
  <c r="D1315" i="14"/>
  <c r="A1316" i="14"/>
  <c r="W1314" i="14"/>
  <c r="X1314" i="14" s="1"/>
  <c r="P1315" i="14" l="1"/>
  <c r="R1315" i="14" s="1"/>
  <c r="S1315" i="14" s="1"/>
  <c r="U1315" i="14"/>
  <c r="A1317" i="14"/>
  <c r="D1316" i="14"/>
  <c r="W1315" i="14"/>
  <c r="X1315" i="14" s="1"/>
  <c r="P1316" i="14" l="1"/>
  <c r="R1316" i="14" s="1"/>
  <c r="S1316" i="14" s="1"/>
  <c r="U1316" i="14"/>
  <c r="W1316" i="14" s="1"/>
  <c r="X1316" i="14" s="1"/>
  <c r="D1317" i="14"/>
  <c r="A1318" i="14"/>
  <c r="P1317" i="14" l="1"/>
  <c r="R1317" i="14" s="1"/>
  <c r="S1317" i="14" s="1"/>
  <c r="U1317" i="14"/>
  <c r="W1317" i="14" s="1"/>
  <c r="X1317" i="14" s="1"/>
  <c r="D1318" i="14"/>
  <c r="A1319" i="14"/>
  <c r="P1318" i="14" l="1"/>
  <c r="R1318" i="14" s="1"/>
  <c r="S1318" i="14" s="1"/>
  <c r="U1318" i="14"/>
  <c r="W1318" i="14" s="1"/>
  <c r="X1318" i="14" s="1"/>
  <c r="D1319" i="14"/>
  <c r="A1320" i="14"/>
  <c r="P1319" i="14" l="1"/>
  <c r="R1319" i="14" s="1"/>
  <c r="S1319" i="14" s="1"/>
  <c r="U1319" i="14"/>
  <c r="W1319" i="14" s="1"/>
  <c r="X1319" i="14" s="1"/>
  <c r="D1320" i="14"/>
  <c r="A1321" i="14"/>
  <c r="P1320" i="14" l="1"/>
  <c r="R1320" i="14" s="1"/>
  <c r="S1320" i="14" s="1"/>
  <c r="U1320" i="14"/>
  <c r="D1321" i="14"/>
  <c r="A1322" i="14"/>
  <c r="W1320" i="14"/>
  <c r="X1320" i="14" s="1"/>
  <c r="P1321" i="14" l="1"/>
  <c r="R1321" i="14" s="1"/>
  <c r="S1321" i="14" s="1"/>
  <c r="U1321" i="14"/>
  <c r="D1322" i="14"/>
  <c r="A1323" i="14"/>
  <c r="W1321" i="14"/>
  <c r="X1321" i="14" s="1"/>
  <c r="P1322" i="14" l="1"/>
  <c r="R1322" i="14" s="1"/>
  <c r="S1322" i="14" s="1"/>
  <c r="U1322" i="14"/>
  <c r="W1322" i="14" s="1"/>
  <c r="X1322" i="14" s="1"/>
  <c r="D1323" i="14"/>
  <c r="A1324" i="14"/>
  <c r="P1323" i="14" l="1"/>
  <c r="R1323" i="14" s="1"/>
  <c r="S1323" i="14" s="1"/>
  <c r="U1323" i="14"/>
  <c r="A1325" i="14"/>
  <c r="D1324" i="14"/>
  <c r="W1323" i="14"/>
  <c r="X1323" i="14" s="1"/>
  <c r="P1324" i="14" l="1"/>
  <c r="R1324" i="14" s="1"/>
  <c r="S1324" i="14" s="1"/>
  <c r="U1324" i="14"/>
  <c r="W1324" i="14" s="1"/>
  <c r="X1324" i="14" s="1"/>
  <c r="D1325" i="14"/>
  <c r="A1326" i="14"/>
  <c r="P1325" i="14" l="1"/>
  <c r="R1325" i="14" s="1"/>
  <c r="S1325" i="14" s="1"/>
  <c r="U1325" i="14"/>
  <c r="D1326" i="14"/>
  <c r="A1327" i="14"/>
  <c r="W1325" i="14"/>
  <c r="X1325" i="14" s="1"/>
  <c r="P1326" i="14" l="1"/>
  <c r="R1326" i="14" s="1"/>
  <c r="S1326" i="14" s="1"/>
  <c r="U1326" i="14"/>
  <c r="D1327" i="14"/>
  <c r="A1328" i="14"/>
  <c r="W1326" i="14"/>
  <c r="X1326" i="14" s="1"/>
  <c r="P1327" i="14" l="1"/>
  <c r="R1327" i="14" s="1"/>
  <c r="S1327" i="14" s="1"/>
  <c r="U1327" i="14"/>
  <c r="D1328" i="14"/>
  <c r="A1329" i="14"/>
  <c r="W1327" i="14"/>
  <c r="X1327" i="14" s="1"/>
  <c r="P1328" i="14" l="1"/>
  <c r="U1328" i="14"/>
  <c r="W1328" i="14" s="1"/>
  <c r="X1328" i="14" s="1"/>
  <c r="D1329" i="14"/>
  <c r="A1330" i="14"/>
  <c r="R1328" i="14"/>
  <c r="S1328" i="14" s="1"/>
  <c r="P1329" i="14" l="1"/>
  <c r="U1329" i="14"/>
  <c r="D1330" i="14"/>
  <c r="A1331" i="14"/>
  <c r="W1329" i="14"/>
  <c r="X1329" i="14" s="1"/>
  <c r="R1329" i="14"/>
  <c r="S1329" i="14" s="1"/>
  <c r="P1330" i="14" l="1"/>
  <c r="R1330" i="14" s="1"/>
  <c r="S1330" i="14" s="1"/>
  <c r="U1330" i="14"/>
  <c r="D1331" i="14"/>
  <c r="A1332" i="14"/>
  <c r="W1330" i="14"/>
  <c r="X1330" i="14" s="1"/>
  <c r="P1331" i="14" l="1"/>
  <c r="R1331" i="14" s="1"/>
  <c r="S1331" i="14" s="1"/>
  <c r="U1331" i="14"/>
  <c r="A1333" i="14"/>
  <c r="D1332" i="14"/>
  <c r="W1331" i="14"/>
  <c r="X1331" i="14" s="1"/>
  <c r="P1332" i="14" l="1"/>
  <c r="R1332" i="14" s="1"/>
  <c r="S1332" i="14" s="1"/>
  <c r="U1332" i="14"/>
  <c r="W1332" i="14" s="1"/>
  <c r="X1332" i="14" s="1"/>
  <c r="D1333" i="14"/>
  <c r="A1334" i="14"/>
  <c r="P1333" i="14" l="1"/>
  <c r="R1333" i="14" s="1"/>
  <c r="S1333" i="14" s="1"/>
  <c r="U1333" i="14"/>
  <c r="D1334" i="14"/>
  <c r="A1335" i="14"/>
  <c r="W1333" i="14"/>
  <c r="X1333" i="14" s="1"/>
  <c r="P1334" i="14" l="1"/>
  <c r="R1334" i="14" s="1"/>
  <c r="S1334" i="14" s="1"/>
  <c r="U1334" i="14"/>
  <c r="D1335" i="14"/>
  <c r="A1336" i="14"/>
  <c r="W1334" i="14"/>
  <c r="X1334" i="14" s="1"/>
  <c r="P1335" i="14" l="1"/>
  <c r="R1335" i="14" s="1"/>
  <c r="S1335" i="14" s="1"/>
  <c r="U1335" i="14"/>
  <c r="D1336" i="14"/>
  <c r="A1337" i="14"/>
  <c r="W1335" i="14"/>
  <c r="X1335" i="14" s="1"/>
  <c r="P1336" i="14" l="1"/>
  <c r="R1336" i="14" s="1"/>
  <c r="S1336" i="14" s="1"/>
  <c r="U1336" i="14"/>
  <c r="W1336" i="14" s="1"/>
  <c r="X1336" i="14" s="1"/>
  <c r="D1337" i="14"/>
  <c r="A1338" i="14"/>
  <c r="P1337" i="14" l="1"/>
  <c r="R1337" i="14" s="1"/>
  <c r="S1337" i="14" s="1"/>
  <c r="U1337" i="14"/>
  <c r="W1337" i="14" s="1"/>
  <c r="X1337" i="14" s="1"/>
  <c r="D1338" i="14"/>
  <c r="A1339" i="14"/>
  <c r="P1338" i="14" l="1"/>
  <c r="R1338" i="14" s="1"/>
  <c r="S1338" i="14" s="1"/>
  <c r="U1338" i="14"/>
  <c r="W1338" i="14" s="1"/>
  <c r="X1338" i="14" s="1"/>
  <c r="D1339" i="14"/>
  <c r="A1340" i="14"/>
  <c r="P1339" i="14" l="1"/>
  <c r="R1339" i="14" s="1"/>
  <c r="S1339" i="14" s="1"/>
  <c r="U1339" i="14"/>
  <c r="W1339" i="14" s="1"/>
  <c r="X1339" i="14" s="1"/>
  <c r="A1341" i="14"/>
  <c r="D1340" i="14"/>
  <c r="P1340" i="14" l="1"/>
  <c r="R1340" i="14" s="1"/>
  <c r="S1340" i="14" s="1"/>
  <c r="U1340" i="14"/>
  <c r="W1340" i="14" s="1"/>
  <c r="X1340" i="14" s="1"/>
  <c r="D1341" i="14"/>
  <c r="A1342" i="14"/>
  <c r="P1341" i="14" l="1"/>
  <c r="R1341" i="14" s="1"/>
  <c r="S1341" i="14" s="1"/>
  <c r="U1341" i="14"/>
  <c r="W1341" i="14" s="1"/>
  <c r="X1341" i="14" s="1"/>
  <c r="D1342" i="14"/>
  <c r="A1343" i="14"/>
  <c r="P1342" i="14" l="1"/>
  <c r="R1342" i="14" s="1"/>
  <c r="S1342" i="14" s="1"/>
  <c r="U1342" i="14"/>
  <c r="W1342" i="14" s="1"/>
  <c r="X1342" i="14" s="1"/>
  <c r="D1343" i="14"/>
  <c r="A1344" i="14"/>
  <c r="P1343" i="14" l="1"/>
  <c r="R1343" i="14" s="1"/>
  <c r="S1343" i="14" s="1"/>
  <c r="U1343" i="14"/>
  <c r="W1343" i="14" s="1"/>
  <c r="X1343" i="14" s="1"/>
  <c r="D1344" i="14"/>
  <c r="A1345" i="14"/>
  <c r="P1344" i="14" l="1"/>
  <c r="R1344" i="14" s="1"/>
  <c r="S1344" i="14" s="1"/>
  <c r="U1344" i="14"/>
  <c r="W1344" i="14" s="1"/>
  <c r="X1344" i="14" s="1"/>
  <c r="D1345" i="14"/>
  <c r="A1346" i="14"/>
  <c r="P1345" i="14" l="1"/>
  <c r="R1345" i="14" s="1"/>
  <c r="S1345" i="14" s="1"/>
  <c r="U1345" i="14"/>
  <c r="W1345" i="14" s="1"/>
  <c r="X1345" i="14" s="1"/>
  <c r="D1346" i="14"/>
  <c r="A1347" i="14"/>
  <c r="P1346" i="14" l="1"/>
  <c r="R1346" i="14" s="1"/>
  <c r="S1346" i="14" s="1"/>
  <c r="U1346" i="14"/>
  <c r="W1346" i="14" s="1"/>
  <c r="X1346" i="14" s="1"/>
  <c r="D1347" i="14"/>
  <c r="A1348" i="14"/>
  <c r="P1347" i="14" l="1"/>
  <c r="R1347" i="14" s="1"/>
  <c r="S1347" i="14" s="1"/>
  <c r="U1347" i="14"/>
  <c r="W1347" i="14" s="1"/>
  <c r="X1347" i="14" s="1"/>
  <c r="A1349" i="14"/>
  <c r="D1348" i="14"/>
  <c r="P1348" i="14" l="1"/>
  <c r="R1348" i="14" s="1"/>
  <c r="S1348" i="14" s="1"/>
  <c r="U1348" i="14"/>
  <c r="W1348" i="14" s="1"/>
  <c r="X1348" i="14" s="1"/>
  <c r="D1349" i="14"/>
  <c r="A1350" i="14"/>
  <c r="P1349" i="14" l="1"/>
  <c r="R1349" i="14" s="1"/>
  <c r="S1349" i="14" s="1"/>
  <c r="U1349" i="14"/>
  <c r="W1349" i="14" s="1"/>
  <c r="X1349" i="14" s="1"/>
  <c r="D1350" i="14"/>
  <c r="A1351" i="14"/>
  <c r="P1350" i="14" l="1"/>
  <c r="R1350" i="14" s="1"/>
  <c r="S1350" i="14" s="1"/>
  <c r="U1350" i="14"/>
  <c r="W1350" i="14" s="1"/>
  <c r="X1350" i="14" s="1"/>
  <c r="D1351" i="14"/>
  <c r="A1352" i="14"/>
  <c r="P1351" i="14" l="1"/>
  <c r="R1351" i="14" s="1"/>
  <c r="S1351" i="14" s="1"/>
  <c r="U1351" i="14"/>
  <c r="D1352" i="14"/>
  <c r="A1353" i="14"/>
  <c r="W1351" i="14"/>
  <c r="X1351" i="14" s="1"/>
  <c r="P1352" i="14" l="1"/>
  <c r="R1352" i="14" s="1"/>
  <c r="S1352" i="14" s="1"/>
  <c r="U1352" i="14"/>
  <c r="D1353" i="14"/>
  <c r="A1354" i="14"/>
  <c r="W1352" i="14"/>
  <c r="X1352" i="14" s="1"/>
  <c r="P1353" i="14" l="1"/>
  <c r="R1353" i="14" s="1"/>
  <c r="S1353" i="14" s="1"/>
  <c r="U1353" i="14"/>
  <c r="D1354" i="14"/>
  <c r="A1355" i="14"/>
  <c r="W1353" i="14"/>
  <c r="X1353" i="14" s="1"/>
  <c r="P1354" i="14" l="1"/>
  <c r="R1354" i="14" s="1"/>
  <c r="S1354" i="14" s="1"/>
  <c r="U1354" i="14"/>
  <c r="D1355" i="14"/>
  <c r="A1356" i="14"/>
  <c r="W1354" i="14"/>
  <c r="X1354" i="14" s="1"/>
  <c r="P1355" i="14" l="1"/>
  <c r="R1355" i="14" s="1"/>
  <c r="S1355" i="14" s="1"/>
  <c r="U1355" i="14"/>
  <c r="A1357" i="14"/>
  <c r="D1356" i="14"/>
  <c r="W1355" i="14"/>
  <c r="X1355" i="14" s="1"/>
  <c r="P1356" i="14" l="1"/>
  <c r="R1356" i="14" s="1"/>
  <c r="S1356" i="14" s="1"/>
  <c r="U1356" i="14"/>
  <c r="W1356" i="14" s="1"/>
  <c r="X1356" i="14" s="1"/>
  <c r="D1357" i="14"/>
  <c r="A1358" i="14"/>
  <c r="P1357" i="14" l="1"/>
  <c r="R1357" i="14" s="1"/>
  <c r="S1357" i="14" s="1"/>
  <c r="U1357" i="14"/>
  <c r="W1357" i="14" s="1"/>
  <c r="X1357" i="14" s="1"/>
  <c r="D1358" i="14"/>
  <c r="A1359" i="14"/>
  <c r="P1358" i="14" l="1"/>
  <c r="R1358" i="14" s="1"/>
  <c r="S1358" i="14" s="1"/>
  <c r="U1358" i="14"/>
  <c r="W1358" i="14" s="1"/>
  <c r="X1358" i="14" s="1"/>
  <c r="D1359" i="14"/>
  <c r="A1360" i="14"/>
  <c r="P1359" i="14" l="1"/>
  <c r="R1359" i="14" s="1"/>
  <c r="S1359" i="14" s="1"/>
  <c r="U1359" i="14"/>
  <c r="W1359" i="14" s="1"/>
  <c r="X1359" i="14" s="1"/>
  <c r="D1360" i="14"/>
  <c r="A1361" i="14"/>
  <c r="P1360" i="14" l="1"/>
  <c r="R1360" i="14" s="1"/>
  <c r="S1360" i="14" s="1"/>
  <c r="U1360" i="14"/>
  <c r="D1361" i="14"/>
  <c r="A1362" i="14"/>
  <c r="W1360" i="14"/>
  <c r="X1360" i="14" s="1"/>
  <c r="P1361" i="14" l="1"/>
  <c r="R1361" i="14" s="1"/>
  <c r="S1361" i="14" s="1"/>
  <c r="U1361" i="14"/>
  <c r="D1362" i="14"/>
  <c r="A1363" i="14"/>
  <c r="W1361" i="14"/>
  <c r="X1361" i="14" s="1"/>
  <c r="P1362" i="14" l="1"/>
  <c r="R1362" i="14" s="1"/>
  <c r="S1362" i="14" s="1"/>
  <c r="U1362" i="14"/>
  <c r="D1363" i="14"/>
  <c r="A1364" i="14"/>
  <c r="W1362" i="14"/>
  <c r="X1362" i="14" s="1"/>
  <c r="P1363" i="14" l="1"/>
  <c r="R1363" i="14" s="1"/>
  <c r="S1363" i="14" s="1"/>
  <c r="U1363" i="14"/>
  <c r="W1363" i="14" s="1"/>
  <c r="X1363" i="14" s="1"/>
  <c r="A1365" i="14"/>
  <c r="D1364" i="14"/>
  <c r="P1364" i="14" l="1"/>
  <c r="R1364" i="14" s="1"/>
  <c r="S1364" i="14" s="1"/>
  <c r="U1364" i="14"/>
  <c r="W1364" i="14" s="1"/>
  <c r="X1364" i="14" s="1"/>
  <c r="D1365" i="14"/>
  <c r="A1366" i="14"/>
  <c r="P1365" i="14" l="1"/>
  <c r="R1365" i="14" s="1"/>
  <c r="S1365" i="14" s="1"/>
  <c r="U1365" i="14"/>
  <c r="W1365" i="14" s="1"/>
  <c r="X1365" i="14" s="1"/>
  <c r="D1366" i="14"/>
  <c r="A1367" i="14"/>
  <c r="P1366" i="14" l="1"/>
  <c r="R1366" i="14" s="1"/>
  <c r="S1366" i="14" s="1"/>
  <c r="U1366" i="14"/>
  <c r="W1366" i="14" s="1"/>
  <c r="X1366" i="14" s="1"/>
  <c r="D1367" i="14"/>
  <c r="A1368" i="14"/>
  <c r="P1367" i="14" l="1"/>
  <c r="R1367" i="14" s="1"/>
  <c r="S1367" i="14" s="1"/>
  <c r="U1367" i="14"/>
  <c r="D1368" i="14"/>
  <c r="A1369" i="14"/>
  <c r="W1367" i="14"/>
  <c r="X1367" i="14" s="1"/>
  <c r="P1368" i="14" l="1"/>
  <c r="R1368" i="14" s="1"/>
  <c r="S1368" i="14" s="1"/>
  <c r="U1368" i="14"/>
  <c r="W1368" i="14" s="1"/>
  <c r="X1368" i="14" s="1"/>
  <c r="D1369" i="14"/>
  <c r="A1370" i="14"/>
  <c r="P1369" i="14" l="1"/>
  <c r="R1369" i="14" s="1"/>
  <c r="S1369" i="14" s="1"/>
  <c r="U1369" i="14"/>
  <c r="W1369" i="14" s="1"/>
  <c r="X1369" i="14" s="1"/>
  <c r="D1370" i="14"/>
  <c r="A1371" i="14"/>
  <c r="P1370" i="14" l="1"/>
  <c r="R1370" i="14" s="1"/>
  <c r="S1370" i="14" s="1"/>
  <c r="U1370" i="14"/>
  <c r="D1371" i="14"/>
  <c r="A1372" i="14"/>
  <c r="W1370" i="14"/>
  <c r="X1370" i="14" s="1"/>
  <c r="P1371" i="14" l="1"/>
  <c r="R1371" i="14" s="1"/>
  <c r="S1371" i="14" s="1"/>
  <c r="U1371" i="14"/>
  <c r="W1371" i="14" s="1"/>
  <c r="X1371" i="14" s="1"/>
  <c r="A1373" i="14"/>
  <c r="D1372" i="14"/>
  <c r="P1372" i="14" l="1"/>
  <c r="R1372" i="14" s="1"/>
  <c r="S1372" i="14" s="1"/>
  <c r="U1372" i="14"/>
  <c r="W1372" i="14" s="1"/>
  <c r="X1372" i="14" s="1"/>
  <c r="D1373" i="14"/>
  <c r="A1374" i="14"/>
  <c r="P1373" i="14" l="1"/>
  <c r="R1373" i="14" s="1"/>
  <c r="S1373" i="14" s="1"/>
  <c r="U1373" i="14"/>
  <c r="W1373" i="14" s="1"/>
  <c r="X1373" i="14" s="1"/>
  <c r="D1374" i="14"/>
  <c r="A1375" i="14"/>
  <c r="P1374" i="14" l="1"/>
  <c r="R1374" i="14" s="1"/>
  <c r="S1374" i="14" s="1"/>
  <c r="U1374" i="14"/>
  <c r="W1374" i="14" s="1"/>
  <c r="X1374" i="14" s="1"/>
  <c r="D1375" i="14"/>
  <c r="A1376" i="14"/>
  <c r="P1375" i="14" l="1"/>
  <c r="R1375" i="14" s="1"/>
  <c r="S1375" i="14" s="1"/>
  <c r="U1375" i="14"/>
  <c r="W1375" i="14" s="1"/>
  <c r="X1375" i="14" s="1"/>
  <c r="D1376" i="14"/>
  <c r="A1377" i="14"/>
  <c r="P1376" i="14" l="1"/>
  <c r="R1376" i="14" s="1"/>
  <c r="S1376" i="14" s="1"/>
  <c r="U1376" i="14"/>
  <c r="W1376" i="14" s="1"/>
  <c r="X1376" i="14" s="1"/>
  <c r="D1377" i="14"/>
  <c r="A1378" i="14"/>
  <c r="P1377" i="14" l="1"/>
  <c r="U1377" i="14"/>
  <c r="W1377" i="14" s="1"/>
  <c r="X1377" i="14" s="1"/>
  <c r="D1378" i="14"/>
  <c r="A1379" i="14"/>
  <c r="R1377" i="14"/>
  <c r="S1377" i="14" s="1"/>
  <c r="P1378" i="14" l="1"/>
  <c r="R1378" i="14" s="1"/>
  <c r="S1378" i="14" s="1"/>
  <c r="U1378" i="14"/>
  <c r="D1379" i="14"/>
  <c r="A1380" i="14"/>
  <c r="W1378" i="14"/>
  <c r="X1378" i="14" s="1"/>
  <c r="P1379" i="14" l="1"/>
  <c r="R1379" i="14" s="1"/>
  <c r="S1379" i="14" s="1"/>
  <c r="U1379" i="14"/>
  <c r="W1379" i="14" s="1"/>
  <c r="X1379" i="14" s="1"/>
  <c r="A1381" i="14"/>
  <c r="D1380" i="14"/>
  <c r="P1380" i="14" l="1"/>
  <c r="R1380" i="14" s="1"/>
  <c r="S1380" i="14" s="1"/>
  <c r="U1380" i="14"/>
  <c r="W1380" i="14" s="1"/>
  <c r="X1380" i="14" s="1"/>
  <c r="D1381" i="14"/>
  <c r="A1382" i="14"/>
  <c r="P1381" i="14" l="1"/>
  <c r="R1381" i="14" s="1"/>
  <c r="S1381" i="14" s="1"/>
  <c r="U1381" i="14"/>
  <c r="W1381" i="14" s="1"/>
  <c r="X1381" i="14" s="1"/>
  <c r="D1382" i="14"/>
  <c r="A1383" i="14"/>
  <c r="P1382" i="14" l="1"/>
  <c r="R1382" i="14" s="1"/>
  <c r="S1382" i="14" s="1"/>
  <c r="U1382" i="14"/>
  <c r="D1383" i="14"/>
  <c r="A1384" i="14"/>
  <c r="W1382" i="14"/>
  <c r="X1382" i="14" s="1"/>
  <c r="P1383" i="14" l="1"/>
  <c r="R1383" i="14" s="1"/>
  <c r="S1383" i="14" s="1"/>
  <c r="U1383" i="14"/>
  <c r="W1383" i="14" s="1"/>
  <c r="X1383" i="14" s="1"/>
  <c r="D1384" i="14"/>
  <c r="A1385" i="14"/>
  <c r="P1384" i="14" l="1"/>
  <c r="R1384" i="14" s="1"/>
  <c r="S1384" i="14" s="1"/>
  <c r="U1384" i="14"/>
  <c r="D1385" i="14"/>
  <c r="A1386" i="14"/>
  <c r="W1384" i="14"/>
  <c r="X1384" i="14" s="1"/>
  <c r="P1385" i="14" l="1"/>
  <c r="R1385" i="14" s="1"/>
  <c r="S1385" i="14" s="1"/>
  <c r="U1385" i="14"/>
  <c r="D1386" i="14"/>
  <c r="A1387" i="14"/>
  <c r="W1385" i="14"/>
  <c r="X1385" i="14" s="1"/>
  <c r="P1386" i="14" l="1"/>
  <c r="R1386" i="14" s="1"/>
  <c r="S1386" i="14" s="1"/>
  <c r="U1386" i="14"/>
  <c r="D1387" i="14"/>
  <c r="A1388" i="14"/>
  <c r="W1386" i="14"/>
  <c r="X1386" i="14" s="1"/>
  <c r="P1387" i="14" l="1"/>
  <c r="R1387" i="14" s="1"/>
  <c r="S1387" i="14" s="1"/>
  <c r="U1387" i="14"/>
  <c r="A1389" i="14"/>
  <c r="D1388" i="14"/>
  <c r="W1387" i="14"/>
  <c r="X1387" i="14" s="1"/>
  <c r="P1388" i="14" l="1"/>
  <c r="R1388" i="14" s="1"/>
  <c r="S1388" i="14" s="1"/>
  <c r="U1388" i="14"/>
  <c r="W1388" i="14" s="1"/>
  <c r="X1388" i="14" s="1"/>
  <c r="D1389" i="14"/>
  <c r="A1390" i="14"/>
  <c r="P1389" i="14" l="1"/>
  <c r="R1389" i="14" s="1"/>
  <c r="S1389" i="14" s="1"/>
  <c r="U1389" i="14"/>
  <c r="W1389" i="14" s="1"/>
  <c r="X1389" i="14" s="1"/>
  <c r="D1390" i="14"/>
  <c r="A1391" i="14"/>
  <c r="P1390" i="14" l="1"/>
  <c r="R1390" i="14" s="1"/>
  <c r="S1390" i="14" s="1"/>
  <c r="U1390" i="14"/>
  <c r="W1390" i="14" s="1"/>
  <c r="X1390" i="14" s="1"/>
  <c r="D1391" i="14"/>
  <c r="A1392" i="14"/>
  <c r="P1391" i="14" l="1"/>
  <c r="R1391" i="14" s="1"/>
  <c r="S1391" i="14" s="1"/>
  <c r="U1391" i="14"/>
  <c r="W1391" i="14" s="1"/>
  <c r="X1391" i="14" s="1"/>
  <c r="D1392" i="14"/>
  <c r="A1393" i="14"/>
  <c r="P1392" i="14" l="1"/>
  <c r="R1392" i="14" s="1"/>
  <c r="S1392" i="14" s="1"/>
  <c r="U1392" i="14"/>
  <c r="W1392" i="14" s="1"/>
  <c r="X1392" i="14" s="1"/>
  <c r="D1393" i="14"/>
  <c r="A1394" i="14"/>
  <c r="P1393" i="14" l="1"/>
  <c r="R1393" i="14" s="1"/>
  <c r="S1393" i="14" s="1"/>
  <c r="U1393" i="14"/>
  <c r="W1393" i="14" s="1"/>
  <c r="X1393" i="14" s="1"/>
  <c r="D1394" i="14"/>
  <c r="A1395" i="14"/>
  <c r="P1394" i="14" l="1"/>
  <c r="R1394" i="14" s="1"/>
  <c r="S1394" i="14" s="1"/>
  <c r="U1394" i="14"/>
  <c r="W1394" i="14" s="1"/>
  <c r="X1394" i="14" s="1"/>
  <c r="D1395" i="14"/>
  <c r="A1396" i="14"/>
  <c r="P1395" i="14" l="1"/>
  <c r="R1395" i="14" s="1"/>
  <c r="S1395" i="14" s="1"/>
  <c r="U1395" i="14"/>
  <c r="W1395" i="14" s="1"/>
  <c r="X1395" i="14" s="1"/>
  <c r="A1397" i="14"/>
  <c r="D1396" i="14"/>
  <c r="P1396" i="14" l="1"/>
  <c r="R1396" i="14" s="1"/>
  <c r="S1396" i="14" s="1"/>
  <c r="U1396" i="14"/>
  <c r="W1396" i="14" s="1"/>
  <c r="X1396" i="14" s="1"/>
  <c r="D1397" i="14"/>
  <c r="A1398" i="14"/>
  <c r="P1397" i="14" l="1"/>
  <c r="R1397" i="14" s="1"/>
  <c r="S1397" i="14" s="1"/>
  <c r="U1397" i="14"/>
  <c r="W1397" i="14" s="1"/>
  <c r="X1397" i="14" s="1"/>
  <c r="D1398" i="14"/>
  <c r="A1399" i="14"/>
  <c r="P1398" i="14" l="1"/>
  <c r="R1398" i="14" s="1"/>
  <c r="S1398" i="14" s="1"/>
  <c r="U1398" i="14"/>
  <c r="W1398" i="14" s="1"/>
  <c r="X1398" i="14" s="1"/>
  <c r="D1399" i="14"/>
  <c r="A1400" i="14"/>
  <c r="P1399" i="14" l="1"/>
  <c r="R1399" i="14" s="1"/>
  <c r="S1399" i="14" s="1"/>
  <c r="U1399" i="14"/>
  <c r="W1399" i="14" s="1"/>
  <c r="X1399" i="14" s="1"/>
  <c r="D1400" i="14"/>
  <c r="A1401" i="14"/>
  <c r="P1400" i="14" l="1"/>
  <c r="R1400" i="14" s="1"/>
  <c r="S1400" i="14" s="1"/>
  <c r="U1400" i="14"/>
  <c r="D1401" i="14"/>
  <c r="A1402" i="14"/>
  <c r="W1400" i="14"/>
  <c r="X1400" i="14" s="1"/>
  <c r="P1401" i="14" l="1"/>
  <c r="R1401" i="14" s="1"/>
  <c r="S1401" i="14" s="1"/>
  <c r="U1401" i="14"/>
  <c r="D1402" i="14"/>
  <c r="A1403" i="14"/>
  <c r="W1401" i="14"/>
  <c r="X1401" i="14" s="1"/>
  <c r="P1402" i="14" l="1"/>
  <c r="R1402" i="14" s="1"/>
  <c r="S1402" i="14" s="1"/>
  <c r="U1402" i="14"/>
  <c r="W1402" i="14" s="1"/>
  <c r="X1402" i="14" s="1"/>
  <c r="D1403" i="14"/>
  <c r="A1404" i="14"/>
  <c r="P1403" i="14" l="1"/>
  <c r="R1403" i="14" s="1"/>
  <c r="S1403" i="14" s="1"/>
  <c r="U1403" i="14"/>
  <c r="W1403" i="14" s="1"/>
  <c r="X1403" i="14" s="1"/>
  <c r="A1405" i="14"/>
  <c r="D1404" i="14"/>
  <c r="P1404" i="14" l="1"/>
  <c r="R1404" i="14" s="1"/>
  <c r="S1404" i="14" s="1"/>
  <c r="U1404" i="14"/>
  <c r="W1404" i="14" s="1"/>
  <c r="X1404" i="14" s="1"/>
  <c r="D1405" i="14"/>
  <c r="A1406" i="14"/>
  <c r="P1405" i="14" l="1"/>
  <c r="R1405" i="14" s="1"/>
  <c r="S1405" i="14" s="1"/>
  <c r="U1405" i="14"/>
  <c r="D1406" i="14"/>
  <c r="A1407" i="14"/>
  <c r="W1405" i="14"/>
  <c r="X1405" i="14" s="1"/>
  <c r="P1406" i="14" l="1"/>
  <c r="R1406" i="14" s="1"/>
  <c r="S1406" i="14" s="1"/>
  <c r="U1406" i="14"/>
  <c r="W1406" i="14" s="1"/>
  <c r="X1406" i="14" s="1"/>
  <c r="D1407" i="14"/>
  <c r="A1408" i="14"/>
  <c r="P1407" i="14" l="1"/>
  <c r="R1407" i="14" s="1"/>
  <c r="S1407" i="14" s="1"/>
  <c r="U1407" i="14"/>
  <c r="W1407" i="14" s="1"/>
  <c r="X1407" i="14" s="1"/>
  <c r="D1408" i="14"/>
  <c r="A1409" i="14"/>
  <c r="P1408" i="14" l="1"/>
  <c r="R1408" i="14" s="1"/>
  <c r="S1408" i="14" s="1"/>
  <c r="U1408" i="14"/>
  <c r="D1409" i="14"/>
  <c r="A1410" i="14"/>
  <c r="W1408" i="14"/>
  <c r="X1408" i="14" s="1"/>
  <c r="P1409" i="14" l="1"/>
  <c r="R1409" i="14" s="1"/>
  <c r="S1409" i="14" s="1"/>
  <c r="U1409" i="14"/>
  <c r="W1409" i="14" s="1"/>
  <c r="X1409" i="14" s="1"/>
  <c r="D1410" i="14"/>
  <c r="A1411" i="14"/>
  <c r="P1410" i="14" l="1"/>
  <c r="R1410" i="14" s="1"/>
  <c r="S1410" i="14" s="1"/>
  <c r="U1410" i="14"/>
  <c r="D1411" i="14"/>
  <c r="A1412" i="14"/>
  <c r="W1410" i="14"/>
  <c r="X1410" i="14" s="1"/>
  <c r="P1411" i="14" l="1"/>
  <c r="R1411" i="14" s="1"/>
  <c r="S1411" i="14" s="1"/>
  <c r="U1411" i="14"/>
  <c r="A1413" i="14"/>
  <c r="D1412" i="14"/>
  <c r="W1411" i="14"/>
  <c r="X1411" i="14" s="1"/>
  <c r="P1412" i="14" l="1"/>
  <c r="R1412" i="14" s="1"/>
  <c r="S1412" i="14" s="1"/>
  <c r="U1412" i="14"/>
  <c r="W1412" i="14"/>
  <c r="X1412" i="14" s="1"/>
  <c r="D1413" i="14"/>
  <c r="A1414" i="14"/>
  <c r="P1413" i="14" l="1"/>
  <c r="R1413" i="14" s="1"/>
  <c r="S1413" i="14" s="1"/>
  <c r="U1413" i="14"/>
  <c r="D1414" i="14"/>
  <c r="A1415" i="14"/>
  <c r="W1413" i="14"/>
  <c r="X1413" i="14" s="1"/>
  <c r="P1414" i="14" l="1"/>
  <c r="R1414" i="14" s="1"/>
  <c r="S1414" i="14" s="1"/>
  <c r="U1414" i="14"/>
  <c r="D1415" i="14"/>
  <c r="A1416" i="14"/>
  <c r="W1414" i="14"/>
  <c r="X1414" i="14" s="1"/>
  <c r="P1415" i="14" l="1"/>
  <c r="R1415" i="14" s="1"/>
  <c r="S1415" i="14" s="1"/>
  <c r="U1415" i="14"/>
  <c r="D1416" i="14"/>
  <c r="A1417" i="14"/>
  <c r="W1415" i="14"/>
  <c r="X1415" i="14" s="1"/>
  <c r="P1416" i="14" l="1"/>
  <c r="R1416" i="14" s="1"/>
  <c r="S1416" i="14" s="1"/>
  <c r="U1416" i="14"/>
  <c r="W1416" i="14" s="1"/>
  <c r="X1416" i="14" s="1"/>
  <c r="D1417" i="14"/>
  <c r="A1418" i="14"/>
  <c r="P1417" i="14" l="1"/>
  <c r="R1417" i="14" s="1"/>
  <c r="S1417" i="14" s="1"/>
  <c r="U1417" i="14"/>
  <c r="W1417" i="14" s="1"/>
  <c r="X1417" i="14" s="1"/>
  <c r="D1418" i="14"/>
  <c r="A1419" i="14"/>
  <c r="P1418" i="14" l="1"/>
  <c r="R1418" i="14" s="1"/>
  <c r="S1418" i="14" s="1"/>
  <c r="U1418" i="14"/>
  <c r="W1418" i="14" s="1"/>
  <c r="X1418" i="14" s="1"/>
  <c r="D1419" i="14"/>
  <c r="A1420" i="14"/>
  <c r="P1419" i="14" l="1"/>
  <c r="R1419" i="14" s="1"/>
  <c r="S1419" i="14" s="1"/>
  <c r="U1419" i="14"/>
  <c r="W1419" i="14" s="1"/>
  <c r="X1419" i="14" s="1"/>
  <c r="A1421" i="14"/>
  <c r="D1420" i="14"/>
  <c r="P1420" i="14" l="1"/>
  <c r="R1420" i="14" s="1"/>
  <c r="S1420" i="14" s="1"/>
  <c r="U1420" i="14"/>
  <c r="W1420" i="14" s="1"/>
  <c r="X1420" i="14" s="1"/>
  <c r="D1421" i="14"/>
  <c r="A1422" i="14"/>
  <c r="P1421" i="14" l="1"/>
  <c r="R1421" i="14" s="1"/>
  <c r="S1421" i="14" s="1"/>
  <c r="U1421" i="14"/>
  <c r="W1421" i="14" s="1"/>
  <c r="X1421" i="14" s="1"/>
  <c r="D1422" i="14"/>
  <c r="A1423" i="14"/>
  <c r="P1422" i="14" l="1"/>
  <c r="R1422" i="14" s="1"/>
  <c r="S1422" i="14" s="1"/>
  <c r="U1422" i="14"/>
  <c r="W1422" i="14" s="1"/>
  <c r="X1422" i="14" s="1"/>
  <c r="D1423" i="14"/>
  <c r="A1424" i="14"/>
  <c r="P1423" i="14" l="1"/>
  <c r="R1423" i="14" s="1"/>
  <c r="S1423" i="14" s="1"/>
  <c r="U1423" i="14"/>
  <c r="W1423" i="14" s="1"/>
  <c r="X1423" i="14" s="1"/>
  <c r="D1424" i="14"/>
  <c r="A1425" i="14"/>
  <c r="P1424" i="14" l="1"/>
  <c r="R1424" i="14" s="1"/>
  <c r="S1424" i="14" s="1"/>
  <c r="U1424" i="14"/>
  <c r="W1424" i="14" s="1"/>
  <c r="X1424" i="14" s="1"/>
  <c r="D1425" i="14"/>
  <c r="A1426" i="14"/>
  <c r="P1425" i="14" l="1"/>
  <c r="R1425" i="14" s="1"/>
  <c r="S1425" i="14" s="1"/>
  <c r="U1425" i="14"/>
  <c r="W1425" i="14" s="1"/>
  <c r="X1425" i="14" s="1"/>
  <c r="D1426" i="14"/>
  <c r="A1427" i="14"/>
  <c r="P1426" i="14" l="1"/>
  <c r="R1426" i="14" s="1"/>
  <c r="S1426" i="14" s="1"/>
  <c r="U1426" i="14"/>
  <c r="D1427" i="14"/>
  <c r="A1428" i="14"/>
  <c r="W1426" i="14"/>
  <c r="X1426" i="14" s="1"/>
  <c r="P1427" i="14" l="1"/>
  <c r="U1427" i="14"/>
  <c r="A1429" i="14"/>
  <c r="D1428" i="14"/>
  <c r="W1427" i="14"/>
  <c r="X1427" i="14" s="1"/>
  <c r="R1427" i="14"/>
  <c r="S1427" i="14" s="1"/>
  <c r="P1428" i="14" l="1"/>
  <c r="R1428" i="14" s="1"/>
  <c r="S1428" i="14" s="1"/>
  <c r="U1428" i="14"/>
  <c r="W1428" i="14" s="1"/>
  <c r="X1428" i="14" s="1"/>
  <c r="D1429" i="14"/>
  <c r="A1430" i="14"/>
  <c r="P1429" i="14" l="1"/>
  <c r="R1429" i="14" s="1"/>
  <c r="S1429" i="14" s="1"/>
  <c r="U1429" i="14"/>
  <c r="W1429" i="14" s="1"/>
  <c r="X1429" i="14" s="1"/>
  <c r="D1430" i="14"/>
  <c r="A1431" i="14"/>
  <c r="P1430" i="14" l="1"/>
  <c r="R1430" i="14" s="1"/>
  <c r="S1430" i="14" s="1"/>
  <c r="U1430" i="14"/>
  <c r="W1430" i="14" s="1"/>
  <c r="X1430" i="14" s="1"/>
  <c r="D1431" i="14"/>
  <c r="A1432" i="14"/>
  <c r="P1431" i="14" l="1"/>
  <c r="R1431" i="14" s="1"/>
  <c r="S1431" i="14" s="1"/>
  <c r="U1431" i="14"/>
  <c r="W1431" i="14" s="1"/>
  <c r="X1431" i="14" s="1"/>
  <c r="D1432" i="14"/>
  <c r="A1433" i="14"/>
  <c r="P1432" i="14" l="1"/>
  <c r="R1432" i="14" s="1"/>
  <c r="S1432" i="14" s="1"/>
  <c r="U1432" i="14"/>
  <c r="D1433" i="14"/>
  <c r="A1434" i="14"/>
  <c r="W1432" i="14"/>
  <c r="X1432" i="14" s="1"/>
  <c r="P1433" i="14" l="1"/>
  <c r="R1433" i="14" s="1"/>
  <c r="S1433" i="14" s="1"/>
  <c r="U1433" i="14"/>
  <c r="D1434" i="14"/>
  <c r="A1435" i="14"/>
  <c r="W1433" i="14"/>
  <c r="X1433" i="14" s="1"/>
  <c r="P1434" i="14" l="1"/>
  <c r="R1434" i="14" s="1"/>
  <c r="S1434" i="14" s="1"/>
  <c r="U1434" i="14"/>
  <c r="D1435" i="14"/>
  <c r="A1436" i="14"/>
  <c r="W1434" i="14"/>
  <c r="X1434" i="14" s="1"/>
  <c r="P1435" i="14" l="1"/>
  <c r="R1435" i="14" s="1"/>
  <c r="S1435" i="14" s="1"/>
  <c r="U1435" i="14"/>
  <c r="A1437" i="14"/>
  <c r="D1436" i="14"/>
  <c r="W1435" i="14"/>
  <c r="X1435" i="14" s="1"/>
  <c r="P1436" i="14" l="1"/>
  <c r="R1436" i="14" s="1"/>
  <c r="S1436" i="14" s="1"/>
  <c r="U1436" i="14"/>
  <c r="W1436" i="14" s="1"/>
  <c r="X1436" i="14" s="1"/>
  <c r="D1437" i="14"/>
  <c r="A1438" i="14"/>
  <c r="P1437" i="14" l="1"/>
  <c r="R1437" i="14" s="1"/>
  <c r="S1437" i="14" s="1"/>
  <c r="U1437" i="14"/>
  <c r="D1438" i="14"/>
  <c r="A1439" i="14"/>
  <c r="W1437" i="14"/>
  <c r="X1437" i="14" s="1"/>
  <c r="P1438" i="14" l="1"/>
  <c r="R1438" i="14" s="1"/>
  <c r="S1438" i="14" s="1"/>
  <c r="U1438" i="14"/>
  <c r="W1438" i="14" s="1"/>
  <c r="X1438" i="14" s="1"/>
  <c r="D1439" i="14"/>
  <c r="A1440" i="14"/>
  <c r="P1439" i="14" l="1"/>
  <c r="U1439" i="14"/>
  <c r="D1440" i="14"/>
  <c r="A1441" i="14"/>
  <c r="W1439" i="14"/>
  <c r="X1439" i="14" s="1"/>
  <c r="R1439" i="14"/>
  <c r="S1439" i="14" s="1"/>
  <c r="P1440" i="14" l="1"/>
  <c r="U1440" i="14"/>
  <c r="W1440" i="14" s="1"/>
  <c r="X1440" i="14" s="1"/>
  <c r="D1441" i="14"/>
  <c r="A1442" i="14"/>
  <c r="R1440" i="14"/>
  <c r="S1440" i="14" s="1"/>
  <c r="P1441" i="14" l="1"/>
  <c r="R1441" i="14" s="1"/>
  <c r="S1441" i="14" s="1"/>
  <c r="U1441" i="14"/>
  <c r="W1441" i="14" s="1"/>
  <c r="X1441" i="14" s="1"/>
  <c r="D1442" i="14"/>
  <c r="A1443" i="14"/>
  <c r="P1442" i="14" l="1"/>
  <c r="R1442" i="14" s="1"/>
  <c r="S1442" i="14" s="1"/>
  <c r="U1442" i="14"/>
  <c r="D1443" i="14"/>
  <c r="A1444" i="14"/>
  <c r="W1442" i="14"/>
  <c r="X1442" i="14" s="1"/>
  <c r="P1443" i="14" l="1"/>
  <c r="R1443" i="14" s="1"/>
  <c r="S1443" i="14" s="1"/>
  <c r="U1443" i="14"/>
  <c r="A1445" i="14"/>
  <c r="D1444" i="14"/>
  <c r="W1443" i="14"/>
  <c r="X1443" i="14" s="1"/>
  <c r="P1444" i="14" l="1"/>
  <c r="R1444" i="14" s="1"/>
  <c r="S1444" i="14" s="1"/>
  <c r="U1444" i="14"/>
  <c r="W1444" i="14" s="1"/>
  <c r="X1444" i="14" s="1"/>
  <c r="D1445" i="14"/>
  <c r="A1446" i="14"/>
  <c r="P1445" i="14" l="1"/>
  <c r="R1445" i="14" s="1"/>
  <c r="S1445" i="14" s="1"/>
  <c r="U1445" i="14"/>
  <c r="W1445" i="14" s="1"/>
  <c r="X1445" i="14" s="1"/>
  <c r="D1446" i="14"/>
  <c r="A1447" i="14"/>
  <c r="P1446" i="14" l="1"/>
  <c r="R1446" i="14" s="1"/>
  <c r="S1446" i="14" s="1"/>
  <c r="U1446" i="14"/>
  <c r="W1446" i="14" s="1"/>
  <c r="X1446" i="14" s="1"/>
  <c r="D1447" i="14"/>
  <c r="A1448" i="14"/>
  <c r="P1447" i="14" l="1"/>
  <c r="R1447" i="14" s="1"/>
  <c r="S1447" i="14" s="1"/>
  <c r="U1447" i="14"/>
  <c r="W1447" i="14" s="1"/>
  <c r="X1447" i="14" s="1"/>
  <c r="D1448" i="14"/>
  <c r="A1449" i="14"/>
  <c r="P1448" i="14" l="1"/>
  <c r="R1448" i="14" s="1"/>
  <c r="S1448" i="14" s="1"/>
  <c r="U1448" i="14"/>
  <c r="D1449" i="14"/>
  <c r="A1450" i="14"/>
  <c r="W1448" i="14"/>
  <c r="X1448" i="14" s="1"/>
  <c r="P1449" i="14" l="1"/>
  <c r="R1449" i="14" s="1"/>
  <c r="S1449" i="14" s="1"/>
  <c r="U1449" i="14"/>
  <c r="D1450" i="14"/>
  <c r="A1451" i="14"/>
  <c r="W1449" i="14"/>
  <c r="X1449" i="14" s="1"/>
  <c r="P1450" i="14" l="1"/>
  <c r="R1450" i="14" s="1"/>
  <c r="S1450" i="14" s="1"/>
  <c r="U1450" i="14"/>
  <c r="D1451" i="14"/>
  <c r="A1452" i="14"/>
  <c r="W1450" i="14"/>
  <c r="X1450" i="14" s="1"/>
  <c r="P1451" i="14" l="1"/>
  <c r="R1451" i="14" s="1"/>
  <c r="S1451" i="14" s="1"/>
  <c r="U1451" i="14"/>
  <c r="A1453" i="14"/>
  <c r="D1452" i="14"/>
  <c r="W1451" i="14"/>
  <c r="X1451" i="14" s="1"/>
  <c r="P1452" i="14" l="1"/>
  <c r="R1452" i="14" s="1"/>
  <c r="S1452" i="14" s="1"/>
  <c r="U1452" i="14"/>
  <c r="W1452" i="14" s="1"/>
  <c r="X1452" i="14" s="1"/>
  <c r="D1453" i="14"/>
  <c r="A1454" i="14"/>
  <c r="P1453" i="14" l="1"/>
  <c r="R1453" i="14" s="1"/>
  <c r="S1453" i="14" s="1"/>
  <c r="U1453" i="14"/>
  <c r="W1453" i="14" s="1"/>
  <c r="X1453" i="14" s="1"/>
  <c r="D1454" i="14"/>
  <c r="A1455" i="14"/>
  <c r="P1454" i="14" l="1"/>
  <c r="R1454" i="14" s="1"/>
  <c r="S1454" i="14" s="1"/>
  <c r="U1454" i="14"/>
  <c r="W1454" i="14" s="1"/>
  <c r="X1454" i="14" s="1"/>
  <c r="D1455" i="14"/>
  <c r="A1456" i="14"/>
  <c r="P1455" i="14" l="1"/>
  <c r="R1455" i="14" s="1"/>
  <c r="S1455" i="14" s="1"/>
  <c r="U1455" i="14"/>
  <c r="W1455" i="14" s="1"/>
  <c r="X1455" i="14" s="1"/>
  <c r="D1456" i="14"/>
  <c r="A1457" i="14"/>
  <c r="P1456" i="14" l="1"/>
  <c r="R1456" i="14" s="1"/>
  <c r="S1456" i="14" s="1"/>
  <c r="U1456" i="14"/>
  <c r="D1457" i="14"/>
  <c r="A1458" i="14"/>
  <c r="W1456" i="14"/>
  <c r="X1456" i="14" s="1"/>
  <c r="P1457" i="14" l="1"/>
  <c r="R1457" i="14" s="1"/>
  <c r="S1457" i="14" s="1"/>
  <c r="U1457" i="14"/>
  <c r="D1458" i="14"/>
  <c r="A1459" i="14"/>
  <c r="W1457" i="14"/>
  <c r="X1457" i="14" s="1"/>
  <c r="P1458" i="14" l="1"/>
  <c r="R1458" i="14" s="1"/>
  <c r="S1458" i="14" s="1"/>
  <c r="U1458" i="14"/>
  <c r="D1459" i="14"/>
  <c r="A1460" i="14"/>
  <c r="W1458" i="14"/>
  <c r="X1458" i="14" s="1"/>
  <c r="P1459" i="14" l="1"/>
  <c r="R1459" i="14" s="1"/>
  <c r="S1459" i="14" s="1"/>
  <c r="U1459" i="14"/>
  <c r="A1461" i="14"/>
  <c r="D1460" i="14"/>
  <c r="W1459" i="14"/>
  <c r="X1459" i="14" s="1"/>
  <c r="P1460" i="14" l="1"/>
  <c r="R1460" i="14" s="1"/>
  <c r="S1460" i="14" s="1"/>
  <c r="U1460" i="14"/>
  <c r="W1460" i="14"/>
  <c r="X1460" i="14" s="1"/>
  <c r="D1461" i="14"/>
  <c r="A1462" i="14"/>
  <c r="P1461" i="14" l="1"/>
  <c r="R1461" i="14" s="1"/>
  <c r="S1461" i="14" s="1"/>
  <c r="U1461" i="14"/>
  <c r="D1462" i="14"/>
  <c r="A1463" i="14"/>
  <c r="W1461" i="14"/>
  <c r="X1461" i="14" s="1"/>
  <c r="P1462" i="14" l="1"/>
  <c r="R1462" i="14" s="1"/>
  <c r="S1462" i="14" s="1"/>
  <c r="U1462" i="14"/>
  <c r="D1463" i="14"/>
  <c r="A1464" i="14"/>
  <c r="W1462" i="14"/>
  <c r="X1462" i="14" s="1"/>
  <c r="P1463" i="14" l="1"/>
  <c r="U1463" i="14"/>
  <c r="D1464" i="14"/>
  <c r="A1465" i="14"/>
  <c r="W1463" i="14"/>
  <c r="X1463" i="14" s="1"/>
  <c r="R1463" i="14"/>
  <c r="S1463" i="14" s="1"/>
  <c r="P1464" i="14" l="1"/>
  <c r="R1464" i="14" s="1"/>
  <c r="S1464" i="14" s="1"/>
  <c r="U1464" i="14"/>
  <c r="D1465" i="14"/>
  <c r="A1466" i="14"/>
  <c r="W1464" i="14"/>
  <c r="X1464" i="14" s="1"/>
  <c r="P1465" i="14" l="1"/>
  <c r="U1465" i="14"/>
  <c r="D1466" i="14"/>
  <c r="A1467" i="14"/>
  <c r="W1465" i="14"/>
  <c r="X1465" i="14" s="1"/>
  <c r="R1465" i="14"/>
  <c r="S1465" i="14" s="1"/>
  <c r="P1466" i="14" l="1"/>
  <c r="U1466" i="14"/>
  <c r="D1467" i="14"/>
  <c r="A1468" i="14"/>
  <c r="W1466" i="14"/>
  <c r="X1466" i="14" s="1"/>
  <c r="R1466" i="14"/>
  <c r="S1466" i="14" s="1"/>
  <c r="P1467" i="14" l="1"/>
  <c r="R1467" i="14" s="1"/>
  <c r="S1467" i="14" s="1"/>
  <c r="U1467" i="14"/>
  <c r="A1469" i="14"/>
  <c r="D1468" i="14"/>
  <c r="W1467" i="14"/>
  <c r="X1467" i="14" s="1"/>
  <c r="P1468" i="14" l="1"/>
  <c r="R1468" i="14" s="1"/>
  <c r="S1468" i="14" s="1"/>
  <c r="U1468" i="14"/>
  <c r="W1468" i="14" s="1"/>
  <c r="X1468" i="14" s="1"/>
  <c r="D1469" i="14"/>
  <c r="A1470" i="14"/>
  <c r="P1469" i="14" l="1"/>
  <c r="U1469" i="14"/>
  <c r="D1470" i="14"/>
  <c r="A1471" i="14"/>
  <c r="W1469" i="14"/>
  <c r="X1469" i="14" s="1"/>
  <c r="R1469" i="14"/>
  <c r="S1469" i="14" s="1"/>
  <c r="P1470" i="14" l="1"/>
  <c r="R1470" i="14" s="1"/>
  <c r="S1470" i="14" s="1"/>
  <c r="U1470" i="14"/>
  <c r="W1470" i="14" s="1"/>
  <c r="X1470" i="14" s="1"/>
  <c r="D1471" i="14"/>
  <c r="A1472" i="14"/>
  <c r="P1471" i="14" l="1"/>
  <c r="R1471" i="14" s="1"/>
  <c r="S1471" i="14" s="1"/>
  <c r="U1471" i="14"/>
  <c r="W1471" i="14" s="1"/>
  <c r="X1471" i="14" s="1"/>
  <c r="D1472" i="14"/>
  <c r="A1473" i="14"/>
  <c r="P1472" i="14" l="1"/>
  <c r="R1472" i="14" s="1"/>
  <c r="S1472" i="14" s="1"/>
  <c r="U1472" i="14"/>
  <c r="D1473" i="14"/>
  <c r="A1474" i="14"/>
  <c r="W1472" i="14"/>
  <c r="X1472" i="14" s="1"/>
  <c r="P1473" i="14" l="1"/>
  <c r="R1473" i="14" s="1"/>
  <c r="S1473" i="14" s="1"/>
  <c r="U1473" i="14"/>
  <c r="D1474" i="14"/>
  <c r="A1475" i="14"/>
  <c r="W1473" i="14"/>
  <c r="X1473" i="14" s="1"/>
  <c r="P1474" i="14" l="1"/>
  <c r="R1474" i="14" s="1"/>
  <c r="S1474" i="14" s="1"/>
  <c r="U1474" i="14"/>
  <c r="W1474" i="14" s="1"/>
  <c r="X1474" i="14" s="1"/>
  <c r="D1475" i="14"/>
  <c r="A1476" i="14"/>
  <c r="P1475" i="14" l="1"/>
  <c r="R1475" i="14" s="1"/>
  <c r="S1475" i="14" s="1"/>
  <c r="U1475" i="14"/>
  <c r="W1475" i="14" s="1"/>
  <c r="X1475" i="14" s="1"/>
  <c r="A1477" i="14"/>
  <c r="D1476" i="14"/>
  <c r="P1476" i="14" l="1"/>
  <c r="R1476" i="14" s="1"/>
  <c r="S1476" i="14" s="1"/>
  <c r="U1476" i="14"/>
  <c r="W1476" i="14" s="1"/>
  <c r="X1476" i="14" s="1"/>
  <c r="D1477" i="14"/>
  <c r="A1478" i="14"/>
  <c r="P1477" i="14" l="1"/>
  <c r="R1477" i="14" s="1"/>
  <c r="S1477" i="14" s="1"/>
  <c r="U1477" i="14"/>
  <c r="D1478" i="14"/>
  <c r="A1479" i="14"/>
  <c r="W1477" i="14"/>
  <c r="X1477" i="14" s="1"/>
  <c r="P1478" i="14" l="1"/>
  <c r="R1478" i="14" s="1"/>
  <c r="S1478" i="14" s="1"/>
  <c r="U1478" i="14"/>
  <c r="W1478" i="14" s="1"/>
  <c r="X1478" i="14" s="1"/>
  <c r="D1479" i="14"/>
  <c r="A1480" i="14"/>
  <c r="P1479" i="14" l="1"/>
  <c r="R1479" i="14" s="1"/>
  <c r="S1479" i="14" s="1"/>
  <c r="U1479" i="14"/>
  <c r="D1480" i="14"/>
  <c r="A1481" i="14"/>
  <c r="W1479" i="14"/>
  <c r="X1479" i="14" s="1"/>
  <c r="P1480" i="14" l="1"/>
  <c r="R1480" i="14" s="1"/>
  <c r="S1480" i="14" s="1"/>
  <c r="U1480" i="14"/>
  <c r="D1481" i="14"/>
  <c r="A1482" i="14"/>
  <c r="W1480" i="14"/>
  <c r="X1480" i="14" s="1"/>
  <c r="P1481" i="14" l="1"/>
  <c r="R1481" i="14" s="1"/>
  <c r="S1481" i="14" s="1"/>
  <c r="U1481" i="14"/>
  <c r="W1481" i="14" s="1"/>
  <c r="X1481" i="14" s="1"/>
  <c r="D1482" i="14"/>
  <c r="A1483" i="14"/>
  <c r="P1482" i="14" l="1"/>
  <c r="R1482" i="14" s="1"/>
  <c r="S1482" i="14" s="1"/>
  <c r="U1482" i="14"/>
  <c r="W1482" i="14" s="1"/>
  <c r="X1482" i="14" s="1"/>
  <c r="D1483" i="14"/>
  <c r="A1484" i="14"/>
  <c r="P1483" i="14" l="1"/>
  <c r="R1483" i="14" s="1"/>
  <c r="S1483" i="14" s="1"/>
  <c r="U1483" i="14"/>
  <c r="W1483" i="14" s="1"/>
  <c r="X1483" i="14" s="1"/>
  <c r="A1485" i="14"/>
  <c r="D1484" i="14"/>
  <c r="P1484" i="14" l="1"/>
  <c r="R1484" i="14" s="1"/>
  <c r="S1484" i="14" s="1"/>
  <c r="U1484" i="14"/>
  <c r="W1484" i="14" s="1"/>
  <c r="X1484" i="14" s="1"/>
  <c r="D1485" i="14"/>
  <c r="A1486" i="14"/>
  <c r="P1485" i="14" l="1"/>
  <c r="R1485" i="14" s="1"/>
  <c r="S1485" i="14" s="1"/>
  <c r="U1485" i="14"/>
  <c r="W1485" i="14" s="1"/>
  <c r="X1485" i="14" s="1"/>
  <c r="D1486" i="14"/>
  <c r="A1487" i="14"/>
  <c r="P1486" i="14" l="1"/>
  <c r="R1486" i="14" s="1"/>
  <c r="S1486" i="14" s="1"/>
  <c r="U1486" i="14"/>
  <c r="W1486" i="14" s="1"/>
  <c r="X1486" i="14" s="1"/>
  <c r="D1487" i="14"/>
  <c r="A1488" i="14"/>
  <c r="P1487" i="14" l="1"/>
  <c r="R1487" i="14" s="1"/>
  <c r="S1487" i="14" s="1"/>
  <c r="U1487" i="14"/>
  <c r="W1487" i="14" s="1"/>
  <c r="X1487" i="14" s="1"/>
  <c r="D1488" i="14"/>
  <c r="A1489" i="14"/>
  <c r="P1488" i="14" l="1"/>
  <c r="R1488" i="14" s="1"/>
  <c r="S1488" i="14" s="1"/>
  <c r="U1488" i="14"/>
  <c r="W1488" i="14" s="1"/>
  <c r="X1488" i="14" s="1"/>
  <c r="D1489" i="14"/>
  <c r="A1490" i="14"/>
  <c r="P1489" i="14" l="1"/>
  <c r="R1489" i="14" s="1"/>
  <c r="S1489" i="14" s="1"/>
  <c r="U1489" i="14"/>
  <c r="W1489" i="14" s="1"/>
  <c r="X1489" i="14" s="1"/>
  <c r="D1490" i="14"/>
  <c r="A1491" i="14"/>
  <c r="P1490" i="14" l="1"/>
  <c r="R1490" i="14" s="1"/>
  <c r="S1490" i="14" s="1"/>
  <c r="U1490" i="14"/>
  <c r="W1490" i="14" s="1"/>
  <c r="X1490" i="14" s="1"/>
  <c r="D1491" i="14"/>
  <c r="A1492" i="14"/>
  <c r="P1491" i="14" l="1"/>
  <c r="R1491" i="14" s="1"/>
  <c r="S1491" i="14" s="1"/>
  <c r="U1491" i="14"/>
  <c r="W1491" i="14" s="1"/>
  <c r="X1491" i="14" s="1"/>
  <c r="A1493" i="14"/>
  <c r="D1492" i="14"/>
  <c r="P1492" i="14" l="1"/>
  <c r="R1492" i="14" s="1"/>
  <c r="S1492" i="14" s="1"/>
  <c r="U1492" i="14"/>
  <c r="W1492" i="14" s="1"/>
  <c r="X1492" i="14" s="1"/>
  <c r="D1493" i="14"/>
  <c r="A1494" i="14"/>
  <c r="P1493" i="14" l="1"/>
  <c r="R1493" i="14" s="1"/>
  <c r="S1493" i="14" s="1"/>
  <c r="U1493" i="14"/>
  <c r="W1493" i="14" s="1"/>
  <c r="X1493" i="14" s="1"/>
  <c r="D1494" i="14"/>
  <c r="A1495" i="14"/>
  <c r="P1494" i="14" l="1"/>
  <c r="R1494" i="14" s="1"/>
  <c r="S1494" i="14" s="1"/>
  <c r="U1494" i="14"/>
  <c r="D1495" i="14"/>
  <c r="A1496" i="14"/>
  <c r="W1494" i="14"/>
  <c r="X1494" i="14" s="1"/>
  <c r="P1495" i="14" l="1"/>
  <c r="R1495" i="14" s="1"/>
  <c r="S1495" i="14" s="1"/>
  <c r="U1495" i="14"/>
  <c r="D1496" i="14"/>
  <c r="A1497" i="14"/>
  <c r="W1495" i="14"/>
  <c r="X1495" i="14" s="1"/>
  <c r="P1496" i="14" l="1"/>
  <c r="U1496" i="14"/>
  <c r="D1497" i="14"/>
  <c r="A1498" i="14"/>
  <c r="W1496" i="14"/>
  <c r="X1496" i="14" s="1"/>
  <c r="R1496" i="14"/>
  <c r="S1496" i="14" s="1"/>
  <c r="P1497" i="14" l="1"/>
  <c r="U1497" i="14"/>
  <c r="W1497" i="14" s="1"/>
  <c r="X1497" i="14" s="1"/>
  <c r="D1498" i="14"/>
  <c r="A1499" i="14"/>
  <c r="R1497" i="14"/>
  <c r="S1497" i="14" s="1"/>
  <c r="P1498" i="14" l="1"/>
  <c r="R1498" i="14" s="1"/>
  <c r="S1498" i="14" s="1"/>
  <c r="U1498" i="14"/>
  <c r="D1499" i="14"/>
  <c r="A1500" i="14"/>
  <c r="W1498" i="14"/>
  <c r="X1498" i="14" s="1"/>
  <c r="P1499" i="14" l="1"/>
  <c r="R1499" i="14" s="1"/>
  <c r="S1499" i="14" s="1"/>
  <c r="U1499" i="14"/>
  <c r="W1499" i="14" s="1"/>
  <c r="X1499" i="14" s="1"/>
  <c r="A1501" i="14"/>
  <c r="D1500" i="14"/>
  <c r="P1500" i="14" l="1"/>
  <c r="R1500" i="14" s="1"/>
  <c r="S1500" i="14" s="1"/>
  <c r="U1500" i="14"/>
  <c r="W1500" i="14" s="1"/>
  <c r="X1500" i="14" s="1"/>
  <c r="D1501" i="14"/>
  <c r="A1502" i="14"/>
  <c r="P1501" i="14" l="1"/>
  <c r="R1501" i="14" s="1"/>
  <c r="S1501" i="14" s="1"/>
  <c r="U1501" i="14"/>
  <c r="W1501" i="14" s="1"/>
  <c r="X1501" i="14" s="1"/>
  <c r="D1502" i="14"/>
  <c r="A1503" i="14"/>
  <c r="P1502" i="14" l="1"/>
  <c r="R1502" i="14" s="1"/>
  <c r="S1502" i="14" s="1"/>
  <c r="U1502" i="14"/>
  <c r="W1502" i="14" s="1"/>
  <c r="X1502" i="14" s="1"/>
  <c r="D1503" i="14"/>
  <c r="A1504" i="14"/>
  <c r="P1503" i="14" l="1"/>
  <c r="R1503" i="14" s="1"/>
  <c r="S1503" i="14" s="1"/>
  <c r="U1503" i="14"/>
  <c r="W1503" i="14" s="1"/>
  <c r="X1503" i="14" s="1"/>
  <c r="D1504" i="14"/>
  <c r="A1505" i="14"/>
  <c r="P1504" i="14" l="1"/>
  <c r="R1504" i="14" s="1"/>
  <c r="S1504" i="14" s="1"/>
  <c r="U1504" i="14"/>
  <c r="W1504" i="14" s="1"/>
  <c r="X1504" i="14" s="1"/>
  <c r="D1505" i="14"/>
  <c r="A1506" i="14"/>
  <c r="P1505" i="14" l="1"/>
  <c r="R1505" i="14" s="1"/>
  <c r="S1505" i="14" s="1"/>
  <c r="U1505" i="14"/>
  <c r="W1505" i="14" s="1"/>
  <c r="X1505" i="14" s="1"/>
  <c r="D1506" i="14"/>
  <c r="A1507" i="14"/>
  <c r="P1506" i="14" l="1"/>
  <c r="R1506" i="14" s="1"/>
  <c r="S1506" i="14" s="1"/>
  <c r="U1506" i="14"/>
  <c r="W1506" i="14" s="1"/>
  <c r="X1506" i="14" s="1"/>
  <c r="D1507" i="14"/>
  <c r="A1508" i="14"/>
  <c r="P1507" i="14" l="1"/>
  <c r="R1507" i="14" s="1"/>
  <c r="S1507" i="14" s="1"/>
  <c r="U1507" i="14"/>
  <c r="W1507" i="14" s="1"/>
  <c r="X1507" i="14" s="1"/>
  <c r="A1509" i="14"/>
  <c r="D1508" i="14"/>
  <c r="P1508" i="14" l="1"/>
  <c r="R1508" i="14" s="1"/>
  <c r="S1508" i="14" s="1"/>
  <c r="U1508" i="14"/>
  <c r="W1508" i="14"/>
  <c r="X1508" i="14" s="1"/>
  <c r="D1509" i="14"/>
  <c r="A1510" i="14"/>
  <c r="P1509" i="14" l="1"/>
  <c r="R1509" i="14" s="1"/>
  <c r="S1509" i="14" s="1"/>
  <c r="U1509" i="14"/>
  <c r="D1510" i="14"/>
  <c r="A1511" i="14"/>
  <c r="W1509" i="14"/>
  <c r="X1509" i="14" s="1"/>
  <c r="P1510" i="14" l="1"/>
  <c r="R1510" i="14" s="1"/>
  <c r="S1510" i="14" s="1"/>
  <c r="U1510" i="14"/>
  <c r="D1511" i="14"/>
  <c r="A1512" i="14"/>
  <c r="W1510" i="14"/>
  <c r="X1510" i="14" s="1"/>
  <c r="P1511" i="14" l="1"/>
  <c r="R1511" i="14" s="1"/>
  <c r="S1511" i="14" s="1"/>
  <c r="U1511" i="14"/>
  <c r="D1512" i="14"/>
  <c r="A1513" i="14"/>
  <c r="W1511" i="14"/>
  <c r="X1511" i="14" s="1"/>
  <c r="P1512" i="14" l="1"/>
  <c r="R1512" i="14" s="1"/>
  <c r="S1512" i="14" s="1"/>
  <c r="U1512" i="14"/>
  <c r="D1513" i="14"/>
  <c r="A1514" i="14"/>
  <c r="W1512" i="14"/>
  <c r="X1512" i="14" s="1"/>
  <c r="P1513" i="14" l="1"/>
  <c r="R1513" i="14" s="1"/>
  <c r="S1513" i="14" s="1"/>
  <c r="U1513" i="14"/>
  <c r="W1513" i="14" s="1"/>
  <c r="X1513" i="14" s="1"/>
  <c r="D1514" i="14"/>
  <c r="A1515" i="14"/>
  <c r="P1514" i="14" l="1"/>
  <c r="R1514" i="14" s="1"/>
  <c r="S1514" i="14" s="1"/>
  <c r="U1514" i="14"/>
  <c r="W1514" i="14" s="1"/>
  <c r="X1514" i="14" s="1"/>
  <c r="D1515" i="14"/>
  <c r="A1516" i="14"/>
  <c r="P1515" i="14" l="1"/>
  <c r="R1515" i="14" s="1"/>
  <c r="S1515" i="14" s="1"/>
  <c r="U1515" i="14"/>
  <c r="A1517" i="14"/>
  <c r="D1516" i="14"/>
  <c r="W1515" i="14"/>
  <c r="X1515" i="14" s="1"/>
  <c r="P1516" i="14" l="1"/>
  <c r="R1516" i="14" s="1"/>
  <c r="S1516" i="14" s="1"/>
  <c r="U1516" i="14"/>
  <c r="W1516" i="14" s="1"/>
  <c r="X1516" i="14" s="1"/>
  <c r="D1517" i="14"/>
  <c r="A1518" i="14"/>
  <c r="P1517" i="14" l="1"/>
  <c r="R1517" i="14" s="1"/>
  <c r="S1517" i="14" s="1"/>
  <c r="U1517" i="14"/>
  <c r="W1517" i="14" s="1"/>
  <c r="X1517" i="14" s="1"/>
  <c r="D1518" i="14"/>
  <c r="A1519" i="14"/>
  <c r="P1518" i="14" l="1"/>
  <c r="R1518" i="14" s="1"/>
  <c r="S1518" i="14" s="1"/>
  <c r="U1518" i="14"/>
  <c r="D1519" i="14"/>
  <c r="A1520" i="14"/>
  <c r="W1518" i="14"/>
  <c r="X1518" i="14" s="1"/>
  <c r="P1519" i="14" l="1"/>
  <c r="U1519" i="14"/>
  <c r="D1520" i="14"/>
  <c r="A1521" i="14"/>
  <c r="W1519" i="14"/>
  <c r="X1519" i="14" s="1"/>
  <c r="R1519" i="14"/>
  <c r="S1519" i="14" s="1"/>
  <c r="P1520" i="14" l="1"/>
  <c r="R1520" i="14" s="1"/>
  <c r="S1520" i="14" s="1"/>
  <c r="U1520" i="14"/>
  <c r="W1520" i="14" s="1"/>
  <c r="X1520" i="14" s="1"/>
  <c r="D1521" i="14"/>
  <c r="A1522" i="14"/>
  <c r="P1521" i="14" l="1"/>
  <c r="R1521" i="14" s="1"/>
  <c r="S1521" i="14" s="1"/>
  <c r="U1521" i="14"/>
  <c r="D1522" i="14"/>
  <c r="A1523" i="14"/>
  <c r="W1521" i="14"/>
  <c r="X1521" i="14" s="1"/>
  <c r="P1522" i="14" l="1"/>
  <c r="U1522" i="14"/>
  <c r="D1523" i="14"/>
  <c r="A1524" i="14"/>
  <c r="W1522" i="14"/>
  <c r="X1522" i="14" s="1"/>
  <c r="R1522" i="14"/>
  <c r="S1522" i="14" s="1"/>
  <c r="P1523" i="14" l="1"/>
  <c r="U1523" i="14"/>
  <c r="W1523" i="14" s="1"/>
  <c r="X1523" i="14" s="1"/>
  <c r="A1525" i="14"/>
  <c r="D1524" i="14"/>
  <c r="R1523" i="14"/>
  <c r="S1523" i="14" s="1"/>
  <c r="P1524" i="14" l="1"/>
  <c r="R1524" i="14" s="1"/>
  <c r="S1524" i="14" s="1"/>
  <c r="U1524" i="14"/>
  <c r="W1524" i="14" s="1"/>
  <c r="X1524" i="14" s="1"/>
  <c r="D1525" i="14"/>
  <c r="A1526" i="14"/>
  <c r="P1525" i="14" l="1"/>
  <c r="R1525" i="14" s="1"/>
  <c r="S1525" i="14" s="1"/>
  <c r="U1525" i="14"/>
  <c r="W1525" i="14" s="1"/>
  <c r="X1525" i="14" s="1"/>
  <c r="D1526" i="14"/>
  <c r="A1527" i="14"/>
  <c r="P1526" i="14" l="1"/>
  <c r="U1526" i="14"/>
  <c r="W1526" i="14" s="1"/>
  <c r="X1526" i="14" s="1"/>
  <c r="D1527" i="14"/>
  <c r="A1528" i="14"/>
  <c r="R1526" i="14"/>
  <c r="S1526" i="14" s="1"/>
  <c r="P1527" i="14" l="1"/>
  <c r="R1527" i="14" s="1"/>
  <c r="S1527" i="14" s="1"/>
  <c r="U1527" i="14"/>
  <c r="W1527" i="14" s="1"/>
  <c r="X1527" i="14" s="1"/>
  <c r="D1528" i="14"/>
  <c r="A1529" i="14"/>
  <c r="P1528" i="14" l="1"/>
  <c r="U1528" i="14"/>
  <c r="W1528" i="14" s="1"/>
  <c r="X1528" i="14" s="1"/>
  <c r="D1529" i="14"/>
  <c r="A1530" i="14"/>
  <c r="R1528" i="14"/>
  <c r="S1528" i="14" s="1"/>
  <c r="P1529" i="14" l="1"/>
  <c r="R1529" i="14" s="1"/>
  <c r="S1529" i="14" s="1"/>
  <c r="U1529" i="14"/>
  <c r="W1529" i="14" s="1"/>
  <c r="X1529" i="14" s="1"/>
  <c r="D1530" i="14"/>
  <c r="A1531" i="14"/>
  <c r="P1530" i="14" l="1"/>
  <c r="R1530" i="14" s="1"/>
  <c r="S1530" i="14" s="1"/>
  <c r="U1530" i="14"/>
  <c r="W1530" i="14" s="1"/>
  <c r="X1530" i="14" s="1"/>
  <c r="D1531" i="14"/>
  <c r="A1532" i="14"/>
  <c r="P1531" i="14" l="1"/>
  <c r="U1531" i="14"/>
  <c r="D1532" i="14"/>
  <c r="A1533" i="14"/>
  <c r="W1531" i="14"/>
  <c r="X1531" i="14" s="1"/>
  <c r="R1531" i="14"/>
  <c r="S1531" i="14" s="1"/>
  <c r="P1532" i="14" l="1"/>
  <c r="U1532" i="14"/>
  <c r="D1533" i="14"/>
  <c r="A1534" i="14"/>
  <c r="W1532" i="14"/>
  <c r="X1532" i="14" s="1"/>
  <c r="R1532" i="14"/>
  <c r="S1532" i="14" s="1"/>
  <c r="P1533" i="14" l="1"/>
  <c r="R1533" i="14" s="1"/>
  <c r="S1533" i="14" s="1"/>
  <c r="U1533" i="14"/>
  <c r="W1533" i="14" s="1"/>
  <c r="X1533" i="14" s="1"/>
  <c r="D1534" i="14"/>
  <c r="A1535" i="14"/>
  <c r="P1534" i="14" l="1"/>
  <c r="R1534" i="14" s="1"/>
  <c r="S1534" i="14" s="1"/>
  <c r="U1534" i="14"/>
  <c r="W1534" i="14" s="1"/>
  <c r="X1534" i="14" s="1"/>
  <c r="D1535" i="14"/>
  <c r="A1536" i="14"/>
  <c r="P1535" i="14" l="1"/>
  <c r="R1535" i="14" s="1"/>
  <c r="S1535" i="14" s="1"/>
  <c r="U1535" i="14"/>
  <c r="W1535" i="14" s="1"/>
  <c r="X1535" i="14" s="1"/>
  <c r="D1536" i="14"/>
  <c r="A1537" i="14"/>
  <c r="P1536" i="14" l="1"/>
  <c r="U1536" i="14"/>
  <c r="W1536" i="14" s="1"/>
  <c r="X1536" i="14" s="1"/>
  <c r="D1537" i="14"/>
  <c r="A1538" i="14"/>
  <c r="R1536" i="14"/>
  <c r="S1536" i="14" s="1"/>
  <c r="P1537" i="14" l="1"/>
  <c r="R1537" i="14" s="1"/>
  <c r="S1537" i="14" s="1"/>
  <c r="U1537" i="14"/>
  <c r="W1537" i="14" s="1"/>
  <c r="X1537" i="14" s="1"/>
  <c r="D1538" i="14"/>
  <c r="A1539" i="14"/>
  <c r="P1538" i="14" l="1"/>
  <c r="U1538" i="14"/>
  <c r="D1539" i="14"/>
  <c r="A1540" i="14"/>
  <c r="W1538" i="14"/>
  <c r="X1538" i="14" s="1"/>
  <c r="R1538" i="14"/>
  <c r="S1538" i="14" s="1"/>
  <c r="P1539" i="14" l="1"/>
  <c r="U1539" i="14"/>
  <c r="W1539" i="14" s="1"/>
  <c r="X1539" i="14" s="1"/>
  <c r="D1540" i="14"/>
  <c r="A1541" i="14"/>
  <c r="R1539" i="14"/>
  <c r="S1539" i="14" s="1"/>
  <c r="P1540" i="14" l="1"/>
  <c r="R1540" i="14" s="1"/>
  <c r="S1540" i="14" s="1"/>
  <c r="U1540" i="14"/>
  <c r="W1540" i="14" s="1"/>
  <c r="X1540" i="14" s="1"/>
  <c r="D1541" i="14"/>
  <c r="A1542" i="14"/>
  <c r="P1541" i="14" l="1"/>
  <c r="R1541" i="14" s="1"/>
  <c r="S1541" i="14" s="1"/>
  <c r="U1541" i="14"/>
  <c r="W1541" i="14" s="1"/>
  <c r="X1541" i="14" s="1"/>
  <c r="D1542" i="14"/>
  <c r="A1543" i="14"/>
  <c r="P1542" i="14" l="1"/>
  <c r="R1542" i="14" s="1"/>
  <c r="S1542" i="14" s="1"/>
  <c r="U1542" i="14"/>
  <c r="W1542" i="14" s="1"/>
  <c r="X1542" i="14" s="1"/>
  <c r="D1543" i="14"/>
  <c r="A1544" i="14"/>
  <c r="P1543" i="14" l="1"/>
  <c r="R1543" i="14" s="1"/>
  <c r="S1543" i="14" s="1"/>
  <c r="U1543" i="14"/>
  <c r="W1543" i="14" s="1"/>
  <c r="X1543" i="14" s="1"/>
  <c r="D1544" i="14"/>
  <c r="A1545" i="14"/>
  <c r="P1544" i="14" l="1"/>
  <c r="U1544" i="14"/>
  <c r="D1545" i="14"/>
  <c r="A1546" i="14"/>
  <c r="W1544" i="14"/>
  <c r="X1544" i="14" s="1"/>
  <c r="R1544" i="14"/>
  <c r="S1544" i="14" s="1"/>
  <c r="P1545" i="14" l="1"/>
  <c r="R1545" i="14" s="1"/>
  <c r="S1545" i="14" s="1"/>
  <c r="U1545" i="14"/>
  <c r="D1546" i="14"/>
  <c r="A1547" i="14"/>
  <c r="W1545" i="14"/>
  <c r="X1545" i="14" s="1"/>
  <c r="P1546" i="14" l="1"/>
  <c r="R1546" i="14" s="1"/>
  <c r="S1546" i="14" s="1"/>
  <c r="U1546" i="14"/>
  <c r="D1547" i="14"/>
  <c r="A1548" i="14"/>
  <c r="W1546" i="14"/>
  <c r="X1546" i="14" s="1"/>
  <c r="P1547" i="14" l="1"/>
  <c r="U1547" i="14"/>
  <c r="D1548" i="14"/>
  <c r="A1549" i="14"/>
  <c r="W1547" i="14"/>
  <c r="X1547" i="14" s="1"/>
  <c r="R1547" i="14"/>
  <c r="S1547" i="14" s="1"/>
  <c r="P1548" i="14" l="1"/>
  <c r="U1548" i="14"/>
  <c r="D1549" i="14"/>
  <c r="A1550" i="14"/>
  <c r="W1548" i="14"/>
  <c r="X1548" i="14" s="1"/>
  <c r="R1548" i="14"/>
  <c r="S1548" i="14" s="1"/>
  <c r="P1549" i="14" l="1"/>
  <c r="U1549" i="14"/>
  <c r="D1550" i="14"/>
  <c r="A1551" i="14"/>
  <c r="W1549" i="14"/>
  <c r="X1549" i="14" s="1"/>
  <c r="R1549" i="14"/>
  <c r="S1549" i="14" s="1"/>
  <c r="P1550" i="14" l="1"/>
  <c r="U1550" i="14"/>
  <c r="D1551" i="14"/>
  <c r="A1552" i="14"/>
  <c r="W1550" i="14"/>
  <c r="X1550" i="14" s="1"/>
  <c r="R1550" i="14"/>
  <c r="S1550" i="14" s="1"/>
  <c r="P1551" i="14" l="1"/>
  <c r="U1551" i="14"/>
  <c r="D1552" i="14"/>
  <c r="A1553" i="14"/>
  <c r="W1551" i="14"/>
  <c r="X1551" i="14" s="1"/>
  <c r="R1551" i="14"/>
  <c r="S1551" i="14" s="1"/>
  <c r="P1552" i="14" l="1"/>
  <c r="R1552" i="14" s="1"/>
  <c r="S1552" i="14" s="1"/>
  <c r="U1552" i="14"/>
  <c r="W1552" i="14" s="1"/>
  <c r="X1552" i="14" s="1"/>
  <c r="D1553" i="14"/>
  <c r="A1554" i="14"/>
  <c r="P1553" i="14" l="1"/>
  <c r="R1553" i="14" s="1"/>
  <c r="S1553" i="14" s="1"/>
  <c r="U1553" i="14"/>
  <c r="W1553" i="14" s="1"/>
  <c r="X1553" i="14" s="1"/>
  <c r="D1554" i="14"/>
  <c r="A1555" i="14"/>
  <c r="P1554" i="14" l="1"/>
  <c r="R1554" i="14" s="1"/>
  <c r="S1554" i="14" s="1"/>
  <c r="U1554" i="14"/>
  <c r="W1554" i="14" s="1"/>
  <c r="X1554" i="14" s="1"/>
  <c r="D1555" i="14"/>
  <c r="A1556" i="14"/>
  <c r="P1555" i="14" l="1"/>
  <c r="U1555" i="14"/>
  <c r="D1556" i="14"/>
  <c r="A1557" i="14"/>
  <c r="W1555" i="14"/>
  <c r="X1555" i="14" s="1"/>
  <c r="R1555" i="14"/>
  <c r="S1555" i="14" s="1"/>
  <c r="P1556" i="14" l="1"/>
  <c r="R1556" i="14" s="1"/>
  <c r="S1556" i="14" s="1"/>
  <c r="U1556" i="14"/>
  <c r="W1556" i="14" s="1"/>
  <c r="X1556" i="14" s="1"/>
  <c r="D1557" i="14"/>
  <c r="A1558" i="14"/>
  <c r="P1557" i="14" l="1"/>
  <c r="R1557" i="14" s="1"/>
  <c r="S1557" i="14" s="1"/>
  <c r="U1557" i="14"/>
  <c r="W1557" i="14" s="1"/>
  <c r="X1557" i="14" s="1"/>
  <c r="D1558" i="14"/>
  <c r="A1559" i="14"/>
  <c r="P1558" i="14" l="1"/>
  <c r="U1558" i="14"/>
  <c r="D1559" i="14"/>
  <c r="A1560" i="14"/>
  <c r="W1558" i="14"/>
  <c r="X1558" i="14" s="1"/>
  <c r="R1558" i="14"/>
  <c r="S1558" i="14" s="1"/>
  <c r="P1559" i="14" l="1"/>
  <c r="U1559" i="14"/>
  <c r="W1559" i="14" s="1"/>
  <c r="X1559" i="14" s="1"/>
  <c r="D1560" i="14"/>
  <c r="A1561" i="14"/>
  <c r="R1559" i="14"/>
  <c r="S1559" i="14" s="1"/>
  <c r="P1560" i="14" l="1"/>
  <c r="R1560" i="14" s="1"/>
  <c r="S1560" i="14" s="1"/>
  <c r="U1560" i="14"/>
  <c r="W1560" i="14" s="1"/>
  <c r="X1560" i="14" s="1"/>
  <c r="D1561" i="14"/>
  <c r="A1562" i="14"/>
  <c r="P1561" i="14" l="1"/>
  <c r="R1561" i="14" s="1"/>
  <c r="S1561" i="14" s="1"/>
  <c r="U1561" i="14"/>
  <c r="W1561" i="14" s="1"/>
  <c r="X1561" i="14" s="1"/>
  <c r="D1562" i="14"/>
  <c r="A1563" i="14"/>
  <c r="P1562" i="14" l="1"/>
  <c r="R1562" i="14" s="1"/>
  <c r="S1562" i="14" s="1"/>
  <c r="U1562" i="14"/>
  <c r="W1562" i="14" s="1"/>
  <c r="X1562" i="14" s="1"/>
  <c r="D1563" i="14"/>
  <c r="A1564" i="14"/>
  <c r="P1563" i="14" l="1"/>
  <c r="R1563" i="14" s="1"/>
  <c r="S1563" i="14" s="1"/>
  <c r="U1563" i="14"/>
  <c r="D1564" i="14"/>
  <c r="A1565" i="14"/>
  <c r="W1563" i="14"/>
  <c r="X1563" i="14" s="1"/>
  <c r="P1564" i="14" l="1"/>
  <c r="U1564" i="14"/>
  <c r="D1565" i="14"/>
  <c r="A1566" i="14"/>
  <c r="W1564" i="14"/>
  <c r="X1564" i="14" s="1"/>
  <c r="R1564" i="14"/>
  <c r="S1564" i="14" s="1"/>
  <c r="P1565" i="14" l="1"/>
  <c r="R1565" i="14" s="1"/>
  <c r="S1565" i="14" s="1"/>
  <c r="U1565" i="14"/>
  <c r="W1565" i="14" s="1"/>
  <c r="X1565" i="14" s="1"/>
  <c r="D1566" i="14"/>
  <c r="A1567" i="14"/>
  <c r="P1566" i="14" l="1"/>
  <c r="R1566" i="14" s="1"/>
  <c r="S1566" i="14" s="1"/>
  <c r="U1566" i="14"/>
  <c r="W1566" i="14" s="1"/>
  <c r="X1566" i="14" s="1"/>
  <c r="D1567" i="14"/>
  <c r="A1568" i="14"/>
  <c r="P1567" i="14" l="1"/>
  <c r="U1567" i="14"/>
  <c r="D1568" i="14"/>
  <c r="A1569" i="14"/>
  <c r="W1567" i="14"/>
  <c r="X1567" i="14" s="1"/>
  <c r="R1567" i="14"/>
  <c r="S1567" i="14" s="1"/>
  <c r="P1568" i="14" l="1"/>
  <c r="U1568" i="14"/>
  <c r="D1569" i="14"/>
  <c r="A1570" i="14"/>
  <c r="W1568" i="14"/>
  <c r="X1568" i="14" s="1"/>
  <c r="R1568" i="14"/>
  <c r="S1568" i="14" s="1"/>
  <c r="P1569" i="14" l="1"/>
  <c r="U1569" i="14"/>
  <c r="D1570" i="14"/>
  <c r="A1571" i="14"/>
  <c r="W1569" i="14"/>
  <c r="X1569" i="14" s="1"/>
  <c r="R1569" i="14"/>
  <c r="S1569" i="14" s="1"/>
  <c r="P1570" i="14" l="1"/>
  <c r="U1570" i="14"/>
  <c r="D1571" i="14"/>
  <c r="A1572" i="14"/>
  <c r="W1570" i="14"/>
  <c r="X1570" i="14" s="1"/>
  <c r="R1570" i="14"/>
  <c r="S1570" i="14" s="1"/>
  <c r="P1571" i="14" l="1"/>
  <c r="U1571" i="14"/>
  <c r="D1572" i="14"/>
  <c r="A1573" i="14"/>
  <c r="W1571" i="14"/>
  <c r="X1571" i="14" s="1"/>
  <c r="R1571" i="14"/>
  <c r="S1571" i="14" s="1"/>
  <c r="P1572" i="14" l="1"/>
  <c r="U1572" i="14"/>
  <c r="W1572" i="14" s="1"/>
  <c r="X1572" i="14" s="1"/>
  <c r="D1573" i="14"/>
  <c r="A1574" i="14"/>
  <c r="R1572" i="14"/>
  <c r="S1572" i="14" s="1"/>
  <c r="P1573" i="14" l="1"/>
  <c r="U1573" i="14"/>
  <c r="W1573" i="14" s="1"/>
  <c r="X1573" i="14" s="1"/>
  <c r="D1574" i="14"/>
  <c r="A1575" i="14"/>
  <c r="R1573" i="14"/>
  <c r="S1573" i="14" s="1"/>
  <c r="P1574" i="14" l="1"/>
  <c r="R1574" i="14" s="1"/>
  <c r="S1574" i="14" s="1"/>
  <c r="U1574" i="14"/>
  <c r="W1574" i="14" s="1"/>
  <c r="X1574" i="14" s="1"/>
  <c r="D1575" i="14"/>
  <c r="A1576" i="14"/>
  <c r="P1575" i="14" l="1"/>
  <c r="U1575" i="14"/>
  <c r="D1576" i="14"/>
  <c r="A1577" i="14"/>
  <c r="W1575" i="14"/>
  <c r="X1575" i="14" s="1"/>
  <c r="R1575" i="14"/>
  <c r="S1575" i="14" s="1"/>
  <c r="P1576" i="14" l="1"/>
  <c r="R1576" i="14" s="1"/>
  <c r="S1576" i="14" s="1"/>
  <c r="U1576" i="14"/>
  <c r="W1576" i="14" s="1"/>
  <c r="X1576" i="14" s="1"/>
  <c r="D1577" i="14"/>
  <c r="A1578" i="14"/>
  <c r="P1577" i="14" l="1"/>
  <c r="R1577" i="14" s="1"/>
  <c r="S1577" i="14" s="1"/>
  <c r="U1577" i="14"/>
  <c r="W1577" i="14" s="1"/>
  <c r="X1577" i="14" s="1"/>
  <c r="D1578" i="14"/>
  <c r="A1579" i="14"/>
  <c r="P1578" i="14" l="1"/>
  <c r="U1578" i="14"/>
  <c r="D1579" i="14"/>
  <c r="A1580" i="14"/>
  <c r="W1578" i="14"/>
  <c r="X1578" i="14" s="1"/>
  <c r="R1578" i="14"/>
  <c r="S1578" i="14" s="1"/>
  <c r="P1579" i="14" l="1"/>
  <c r="U1579" i="14"/>
  <c r="D1580" i="14"/>
  <c r="A1581" i="14"/>
  <c r="W1579" i="14"/>
  <c r="X1579" i="14" s="1"/>
  <c r="R1579" i="14"/>
  <c r="S1579" i="14" s="1"/>
  <c r="P1580" i="14" l="1"/>
  <c r="U1580" i="14"/>
  <c r="D1581" i="14"/>
  <c r="A1582" i="14"/>
  <c r="W1580" i="14"/>
  <c r="X1580" i="14" s="1"/>
  <c r="R1580" i="14"/>
  <c r="S1580" i="14" s="1"/>
  <c r="P1581" i="14" l="1"/>
  <c r="U1581" i="14"/>
  <c r="D1582" i="14"/>
  <c r="A1583" i="14"/>
  <c r="W1581" i="14"/>
  <c r="X1581" i="14" s="1"/>
  <c r="R1581" i="14"/>
  <c r="S1581" i="14" s="1"/>
  <c r="P1582" i="14" l="1"/>
  <c r="R1582" i="14" s="1"/>
  <c r="S1582" i="14" s="1"/>
  <c r="U1582" i="14"/>
  <c r="W1582" i="14" s="1"/>
  <c r="X1582" i="14" s="1"/>
  <c r="D1583" i="14"/>
  <c r="A1584" i="14"/>
  <c r="P1583" i="14" l="1"/>
  <c r="R1583" i="14" s="1"/>
  <c r="S1583" i="14" s="1"/>
  <c r="U1583" i="14"/>
  <c r="W1583" i="14" s="1"/>
  <c r="X1583" i="14" s="1"/>
  <c r="D1584" i="14"/>
  <c r="A1585" i="14"/>
  <c r="P1584" i="14" l="1"/>
  <c r="R1584" i="14" s="1"/>
  <c r="S1584" i="14" s="1"/>
  <c r="U1584" i="14"/>
  <c r="W1584" i="14" s="1"/>
  <c r="X1584" i="14" s="1"/>
  <c r="D1585" i="14"/>
  <c r="A1586" i="14"/>
  <c r="P1585" i="14" l="1"/>
  <c r="R1585" i="14" s="1"/>
  <c r="S1585" i="14" s="1"/>
  <c r="U1585" i="14"/>
  <c r="W1585" i="14" s="1"/>
  <c r="X1585" i="14" s="1"/>
  <c r="D1586" i="14"/>
  <c r="A1587" i="14"/>
  <c r="P1586" i="14" l="1"/>
  <c r="R1586" i="14" s="1"/>
  <c r="S1586" i="14" s="1"/>
  <c r="U1586" i="14"/>
  <c r="W1586" i="14" s="1"/>
  <c r="X1586" i="14" s="1"/>
  <c r="D1587" i="14"/>
  <c r="A1588" i="14"/>
  <c r="P1587" i="14" l="1"/>
  <c r="R1587" i="14" s="1"/>
  <c r="S1587" i="14" s="1"/>
  <c r="U1587" i="14"/>
  <c r="W1587" i="14" s="1"/>
  <c r="X1587" i="14" s="1"/>
  <c r="D1588" i="14"/>
  <c r="A1589" i="14"/>
  <c r="P1588" i="14" l="1"/>
  <c r="R1588" i="14" s="1"/>
  <c r="S1588" i="14" s="1"/>
  <c r="U1588" i="14"/>
  <c r="W1588" i="14" s="1"/>
  <c r="X1588" i="14" s="1"/>
  <c r="D1589" i="14"/>
  <c r="A1590" i="14"/>
  <c r="P1589" i="14" l="1"/>
  <c r="R1589" i="14" s="1"/>
  <c r="S1589" i="14" s="1"/>
  <c r="U1589" i="14"/>
  <c r="W1589" i="14" s="1"/>
  <c r="X1589" i="14" s="1"/>
  <c r="D1590" i="14"/>
  <c r="A1591" i="14"/>
  <c r="P1590" i="14" l="1"/>
  <c r="R1590" i="14" s="1"/>
  <c r="S1590" i="14" s="1"/>
  <c r="U1590" i="14"/>
  <c r="W1590" i="14" s="1"/>
  <c r="X1590" i="14" s="1"/>
  <c r="D1591" i="14"/>
  <c r="A1592" i="14"/>
  <c r="P1591" i="14" l="1"/>
  <c r="R1591" i="14" s="1"/>
  <c r="S1591" i="14" s="1"/>
  <c r="U1591" i="14"/>
  <c r="W1591" i="14" s="1"/>
  <c r="X1591" i="14" s="1"/>
  <c r="D1592" i="14"/>
  <c r="A1593" i="14"/>
  <c r="P1592" i="14" l="1"/>
  <c r="R1592" i="14" s="1"/>
  <c r="S1592" i="14" s="1"/>
  <c r="U1592" i="14"/>
  <c r="D1593" i="14"/>
  <c r="A1594" i="14"/>
  <c r="W1592" i="14"/>
  <c r="X1592" i="14" s="1"/>
  <c r="P1593" i="14" l="1"/>
  <c r="R1593" i="14" s="1"/>
  <c r="S1593" i="14" s="1"/>
  <c r="U1593" i="14"/>
  <c r="W1593" i="14" s="1"/>
  <c r="X1593" i="14" s="1"/>
  <c r="D1594" i="14"/>
  <c r="A1595" i="14"/>
  <c r="P1594" i="14" l="1"/>
  <c r="U1594" i="14"/>
  <c r="D1595" i="14"/>
  <c r="A1596" i="14"/>
  <c r="W1594" i="14"/>
  <c r="X1594" i="14" s="1"/>
  <c r="R1594" i="14"/>
  <c r="S1594" i="14" s="1"/>
  <c r="P1595" i="14" l="1"/>
  <c r="R1595" i="14" s="1"/>
  <c r="S1595" i="14" s="1"/>
  <c r="U1595" i="14"/>
  <c r="W1595" i="14" s="1"/>
  <c r="X1595" i="14" s="1"/>
  <c r="D1596" i="14"/>
  <c r="A1597" i="14"/>
  <c r="P1596" i="14" l="1"/>
  <c r="R1596" i="14" s="1"/>
  <c r="S1596" i="14" s="1"/>
  <c r="U1596" i="14"/>
  <c r="W1596" i="14" s="1"/>
  <c r="X1596" i="14" s="1"/>
  <c r="D1597" i="14"/>
  <c r="A1598" i="14"/>
  <c r="P1597" i="14" l="1"/>
  <c r="R1597" i="14" s="1"/>
  <c r="S1597" i="14" s="1"/>
  <c r="U1597" i="14"/>
  <c r="W1597" i="14" s="1"/>
  <c r="X1597" i="14" s="1"/>
  <c r="D1598" i="14"/>
  <c r="A1599" i="14"/>
  <c r="P1598" i="14" l="1"/>
  <c r="R1598" i="14" s="1"/>
  <c r="S1598" i="14" s="1"/>
  <c r="U1598" i="14"/>
  <c r="W1598" i="14" s="1"/>
  <c r="X1598" i="14" s="1"/>
  <c r="D1599" i="14"/>
  <c r="A1600" i="14"/>
  <c r="P1599" i="14" l="1"/>
  <c r="U1599" i="14"/>
  <c r="D1600" i="14"/>
  <c r="A1601" i="14"/>
  <c r="W1599" i="14"/>
  <c r="X1599" i="14" s="1"/>
  <c r="R1599" i="14"/>
  <c r="S1599" i="14" s="1"/>
  <c r="P1600" i="14" l="1"/>
  <c r="U1600" i="14"/>
  <c r="D1601" i="14"/>
  <c r="A1602" i="14"/>
  <c r="W1600" i="14"/>
  <c r="X1600" i="14" s="1"/>
  <c r="R1600" i="14"/>
  <c r="S1600" i="14" s="1"/>
  <c r="P1601" i="14" l="1"/>
  <c r="R1601" i="14" s="1"/>
  <c r="S1601" i="14" s="1"/>
  <c r="U1601" i="14"/>
  <c r="D1602" i="14"/>
  <c r="A1603" i="14"/>
  <c r="W1601" i="14"/>
  <c r="X1601" i="14" s="1"/>
  <c r="P1602" i="14" l="1"/>
  <c r="R1602" i="14" s="1"/>
  <c r="S1602" i="14" s="1"/>
  <c r="U1602" i="14"/>
  <c r="W1602" i="14" s="1"/>
  <c r="X1602" i="14" s="1"/>
  <c r="D1603" i="14"/>
  <c r="A1604" i="14"/>
  <c r="P1603" i="14" l="1"/>
  <c r="U1603" i="14"/>
  <c r="W1603" i="14" s="1"/>
  <c r="X1603" i="14" s="1"/>
  <c r="D1604" i="14"/>
  <c r="A1605" i="14"/>
  <c r="R1603" i="14"/>
  <c r="S1603" i="14" s="1"/>
  <c r="P1604" i="14" l="1"/>
  <c r="U1604" i="14"/>
  <c r="D1605" i="14"/>
  <c r="A1606" i="14"/>
  <c r="W1604" i="14"/>
  <c r="X1604" i="14" s="1"/>
  <c r="R1604" i="14"/>
  <c r="S1604" i="14" s="1"/>
  <c r="P1605" i="14" l="1"/>
  <c r="R1605" i="14" s="1"/>
  <c r="S1605" i="14" s="1"/>
  <c r="U1605" i="14"/>
  <c r="W1605" i="14" s="1"/>
  <c r="X1605" i="14" s="1"/>
  <c r="D1606" i="14"/>
  <c r="A1607" i="14"/>
  <c r="P1606" i="14" l="1"/>
  <c r="R1606" i="14" s="1"/>
  <c r="S1606" i="14" s="1"/>
  <c r="U1606" i="14"/>
  <c r="W1606" i="14" s="1"/>
  <c r="X1606" i="14" s="1"/>
  <c r="D1607" i="14"/>
  <c r="A1608" i="14"/>
  <c r="P1607" i="14" l="1"/>
  <c r="U1607" i="14"/>
  <c r="D1608" i="14"/>
  <c r="A1609" i="14"/>
  <c r="W1607" i="14"/>
  <c r="X1607" i="14" s="1"/>
  <c r="R1607" i="14"/>
  <c r="S1607" i="14" s="1"/>
  <c r="P1608" i="14" l="1"/>
  <c r="U1608" i="14"/>
  <c r="D1609" i="14"/>
  <c r="A1610" i="14"/>
  <c r="W1608" i="14"/>
  <c r="X1608" i="14" s="1"/>
  <c r="R1608" i="14"/>
  <c r="S1608" i="14" s="1"/>
  <c r="P1609" i="14" l="1"/>
  <c r="R1609" i="14" s="1"/>
  <c r="S1609" i="14" s="1"/>
  <c r="U1609" i="14"/>
  <c r="W1609" i="14" s="1"/>
  <c r="X1609" i="14" s="1"/>
  <c r="D1610" i="14"/>
  <c r="A1611" i="14"/>
  <c r="P1610" i="14" l="1"/>
  <c r="U1610" i="14"/>
  <c r="D1611" i="14"/>
  <c r="A1612" i="14"/>
  <c r="W1610" i="14"/>
  <c r="X1610" i="14" s="1"/>
  <c r="R1610" i="14"/>
  <c r="S1610" i="14" s="1"/>
  <c r="P1611" i="14" l="1"/>
  <c r="U1611" i="14"/>
  <c r="W1611" i="14" s="1"/>
  <c r="X1611" i="14" s="1"/>
  <c r="D1612" i="14"/>
  <c r="A1613" i="14"/>
  <c r="R1611" i="14"/>
  <c r="S1611" i="14" s="1"/>
  <c r="P1612" i="14" l="1"/>
  <c r="R1612" i="14" s="1"/>
  <c r="S1612" i="14" s="1"/>
  <c r="U1612" i="14"/>
  <c r="W1612" i="14" s="1"/>
  <c r="X1612" i="14" s="1"/>
  <c r="D1613" i="14"/>
  <c r="A1614" i="14"/>
  <c r="P1613" i="14" l="1"/>
  <c r="R1613" i="14" s="1"/>
  <c r="S1613" i="14" s="1"/>
  <c r="U1613" i="14"/>
  <c r="W1613" i="14" s="1"/>
  <c r="X1613" i="14" s="1"/>
  <c r="D1614" i="14"/>
  <c r="A1615" i="14"/>
  <c r="P1614" i="14" l="1"/>
  <c r="R1614" i="14" s="1"/>
  <c r="S1614" i="14" s="1"/>
  <c r="U1614" i="14"/>
  <c r="W1614" i="14" s="1"/>
  <c r="X1614" i="14" s="1"/>
  <c r="D1615" i="14"/>
  <c r="A1616" i="14"/>
  <c r="P1615" i="14" l="1"/>
  <c r="R1615" i="14" s="1"/>
  <c r="S1615" i="14" s="1"/>
  <c r="U1615" i="14"/>
  <c r="W1615" i="14" s="1"/>
  <c r="X1615" i="14" s="1"/>
  <c r="D1616" i="14"/>
  <c r="A1617" i="14"/>
  <c r="P1616" i="14" l="1"/>
  <c r="R1616" i="14" s="1"/>
  <c r="S1616" i="14" s="1"/>
  <c r="U1616" i="14"/>
  <c r="D1617" i="14"/>
  <c r="A1618" i="14"/>
  <c r="W1616" i="14"/>
  <c r="X1616" i="14" s="1"/>
  <c r="P1617" i="14" l="1"/>
  <c r="R1617" i="14" s="1"/>
  <c r="S1617" i="14" s="1"/>
  <c r="U1617" i="14"/>
  <c r="D1618" i="14"/>
  <c r="A1619" i="14"/>
  <c r="W1617" i="14"/>
  <c r="X1617" i="14" s="1"/>
  <c r="P1618" i="14" l="1"/>
  <c r="U1618" i="14"/>
  <c r="D1619" i="14"/>
  <c r="A1620" i="14"/>
  <c r="W1618" i="14"/>
  <c r="X1618" i="14" s="1"/>
  <c r="R1618" i="14"/>
  <c r="S1618" i="14" s="1"/>
  <c r="P1619" i="14" l="1"/>
  <c r="R1619" i="14" s="1"/>
  <c r="S1619" i="14" s="1"/>
  <c r="U1619" i="14"/>
  <c r="D1620" i="14"/>
  <c r="A1621" i="14"/>
  <c r="W1619" i="14"/>
  <c r="X1619" i="14" s="1"/>
  <c r="P1620" i="14" l="1"/>
  <c r="R1620" i="14" s="1"/>
  <c r="S1620" i="14" s="1"/>
  <c r="U1620" i="14"/>
  <c r="D1621" i="14"/>
  <c r="A1622" i="14"/>
  <c r="W1620" i="14"/>
  <c r="X1620" i="14" s="1"/>
  <c r="P1621" i="14" l="1"/>
  <c r="R1621" i="14" s="1"/>
  <c r="S1621" i="14" s="1"/>
  <c r="U1621" i="14"/>
  <c r="D1622" i="14"/>
  <c r="A1623" i="14"/>
  <c r="W1621" i="14"/>
  <c r="X1621" i="14" s="1"/>
  <c r="P1622" i="14" l="1"/>
  <c r="R1622" i="14" s="1"/>
  <c r="S1622" i="14" s="1"/>
  <c r="U1622" i="14"/>
  <c r="W1622" i="14" s="1"/>
  <c r="X1622" i="14" s="1"/>
  <c r="D1623" i="14"/>
  <c r="A1624" i="14"/>
  <c r="P1623" i="14" l="1"/>
  <c r="R1623" i="14" s="1"/>
  <c r="S1623" i="14" s="1"/>
  <c r="U1623" i="14"/>
  <c r="W1623" i="14" s="1"/>
  <c r="X1623" i="14" s="1"/>
  <c r="D1624" i="14"/>
  <c r="A1625" i="14"/>
  <c r="P1624" i="14" l="1"/>
  <c r="R1624" i="14" s="1"/>
  <c r="S1624" i="14" s="1"/>
  <c r="U1624" i="14"/>
  <c r="W1624" i="14" s="1"/>
  <c r="X1624" i="14" s="1"/>
  <c r="D1625" i="14"/>
  <c r="A1626" i="14"/>
  <c r="P1625" i="14" l="1"/>
  <c r="R1625" i="14" s="1"/>
  <c r="S1625" i="14" s="1"/>
  <c r="U1625" i="14"/>
  <c r="D1626" i="14"/>
  <c r="A1627" i="14"/>
  <c r="W1625" i="14"/>
  <c r="X1625" i="14" s="1"/>
  <c r="P1626" i="14" l="1"/>
  <c r="R1626" i="14" s="1"/>
  <c r="S1626" i="14" s="1"/>
  <c r="U1626" i="14"/>
  <c r="D1627" i="14"/>
  <c r="A1628" i="14"/>
  <c r="W1626" i="14"/>
  <c r="X1626" i="14" s="1"/>
  <c r="P1627" i="14" l="1"/>
  <c r="R1627" i="14" s="1"/>
  <c r="S1627" i="14" s="1"/>
  <c r="U1627" i="14"/>
  <c r="W1627" i="14" s="1"/>
  <c r="X1627" i="14" s="1"/>
  <c r="D1628" i="14"/>
  <c r="A1629" i="14"/>
  <c r="P1628" i="14" l="1"/>
  <c r="R1628" i="14" s="1"/>
  <c r="S1628" i="14" s="1"/>
  <c r="U1628" i="14"/>
  <c r="W1628" i="14" s="1"/>
  <c r="X1628" i="14" s="1"/>
  <c r="D1629" i="14"/>
  <c r="A1630" i="14"/>
  <c r="P1629" i="14" l="1"/>
  <c r="R1629" i="14" s="1"/>
  <c r="S1629" i="14" s="1"/>
  <c r="U1629" i="14"/>
  <c r="W1629" i="14" s="1"/>
  <c r="X1629" i="14" s="1"/>
  <c r="D1630" i="14"/>
  <c r="A1631" i="14"/>
  <c r="P1630" i="14" l="1"/>
  <c r="R1630" i="14" s="1"/>
  <c r="S1630" i="14" s="1"/>
  <c r="U1630" i="14"/>
  <c r="W1630" i="14" s="1"/>
  <c r="X1630" i="14" s="1"/>
  <c r="D1631" i="14"/>
  <c r="A1632" i="14"/>
  <c r="P1631" i="14" l="1"/>
  <c r="R1631" i="14" s="1"/>
  <c r="S1631" i="14" s="1"/>
  <c r="U1631" i="14"/>
  <c r="D1632" i="14"/>
  <c r="A1633" i="14"/>
  <c r="W1631" i="14"/>
  <c r="X1631" i="14" s="1"/>
  <c r="P1632" i="14" l="1"/>
  <c r="R1632" i="14" s="1"/>
  <c r="S1632" i="14" s="1"/>
  <c r="U1632" i="14"/>
  <c r="D1633" i="14"/>
  <c r="A1634" i="14"/>
  <c r="W1632" i="14"/>
  <c r="X1632" i="14" s="1"/>
  <c r="P1633" i="14" l="1"/>
  <c r="R1633" i="14" s="1"/>
  <c r="S1633" i="14" s="1"/>
  <c r="U1633" i="14"/>
  <c r="D1634" i="14"/>
  <c r="A1635" i="14"/>
  <c r="W1633" i="14"/>
  <c r="X1633" i="14" s="1"/>
  <c r="P1634" i="14" l="1"/>
  <c r="R1634" i="14" s="1"/>
  <c r="S1634" i="14" s="1"/>
  <c r="U1634" i="14"/>
  <c r="D1635" i="14"/>
  <c r="A1636" i="14"/>
  <c r="W1634" i="14"/>
  <c r="X1634" i="14" s="1"/>
  <c r="P1635" i="14" l="1"/>
  <c r="R1635" i="14" s="1"/>
  <c r="S1635" i="14" s="1"/>
  <c r="U1635" i="14"/>
  <c r="D1636" i="14"/>
  <c r="A1637" i="14"/>
  <c r="W1635" i="14"/>
  <c r="X1635" i="14" s="1"/>
  <c r="P1636" i="14" l="1"/>
  <c r="R1636" i="14" s="1"/>
  <c r="S1636" i="14" s="1"/>
  <c r="U1636" i="14"/>
  <c r="D1637" i="14"/>
  <c r="A1638" i="14"/>
  <c r="W1636" i="14"/>
  <c r="X1636" i="14" s="1"/>
  <c r="P1637" i="14" l="1"/>
  <c r="R1637" i="14" s="1"/>
  <c r="S1637" i="14" s="1"/>
  <c r="U1637" i="14"/>
  <c r="D1638" i="14"/>
  <c r="A1639" i="14"/>
  <c r="W1637" i="14"/>
  <c r="X1637" i="14" s="1"/>
  <c r="P1638" i="14" l="1"/>
  <c r="R1638" i="14" s="1"/>
  <c r="S1638" i="14" s="1"/>
  <c r="U1638" i="14"/>
  <c r="D1639" i="14"/>
  <c r="A1640" i="14"/>
  <c r="W1638" i="14"/>
  <c r="X1638" i="14" s="1"/>
  <c r="P1639" i="14" l="1"/>
  <c r="R1639" i="14" s="1"/>
  <c r="S1639" i="14" s="1"/>
  <c r="U1639" i="14"/>
  <c r="W1639" i="14" s="1"/>
  <c r="X1639" i="14" s="1"/>
  <c r="D1640" i="14"/>
  <c r="A1641" i="14"/>
  <c r="P1640" i="14" l="1"/>
  <c r="R1640" i="14" s="1"/>
  <c r="S1640" i="14" s="1"/>
  <c r="U1640" i="14"/>
  <c r="W1640" i="14" s="1"/>
  <c r="X1640" i="14" s="1"/>
  <c r="D1641" i="14"/>
  <c r="A1642" i="14"/>
  <c r="P1641" i="14" l="1"/>
  <c r="R1641" i="14" s="1"/>
  <c r="S1641" i="14" s="1"/>
  <c r="U1641" i="14"/>
  <c r="W1641" i="14" s="1"/>
  <c r="X1641" i="14" s="1"/>
  <c r="D1642" i="14"/>
  <c r="A1643" i="14"/>
  <c r="P1642" i="14" l="1"/>
  <c r="R1642" i="14" s="1"/>
  <c r="S1642" i="14" s="1"/>
  <c r="U1642" i="14"/>
  <c r="W1642" i="14" s="1"/>
  <c r="X1642" i="14" s="1"/>
  <c r="D1643" i="14"/>
  <c r="A1644" i="14"/>
  <c r="P1643" i="14" l="1"/>
  <c r="R1643" i="14" s="1"/>
  <c r="S1643" i="14" s="1"/>
  <c r="U1643" i="14"/>
  <c r="D1644" i="14"/>
  <c r="A1645" i="14"/>
  <c r="W1643" i="14"/>
  <c r="X1643" i="14" s="1"/>
  <c r="P1644" i="14" l="1"/>
  <c r="R1644" i="14" s="1"/>
  <c r="S1644" i="14" s="1"/>
  <c r="U1644" i="14"/>
  <c r="D1645" i="14"/>
  <c r="A1646" i="14"/>
  <c r="W1644" i="14"/>
  <c r="X1644" i="14" s="1"/>
  <c r="P1645" i="14" l="1"/>
  <c r="R1645" i="14" s="1"/>
  <c r="S1645" i="14" s="1"/>
  <c r="U1645" i="14"/>
  <c r="W1645" i="14" s="1"/>
  <c r="X1645" i="14" s="1"/>
  <c r="D1646" i="14"/>
  <c r="A1647" i="14"/>
  <c r="P1646" i="14" l="1"/>
  <c r="R1646" i="14" s="1"/>
  <c r="S1646" i="14" s="1"/>
  <c r="U1646" i="14"/>
  <c r="W1646" i="14" s="1"/>
  <c r="X1646" i="14" s="1"/>
  <c r="D1647" i="14"/>
  <c r="A1648" i="14"/>
  <c r="P1647" i="14" l="1"/>
  <c r="R1647" i="14" s="1"/>
  <c r="S1647" i="14" s="1"/>
  <c r="U1647" i="14"/>
  <c r="D1648" i="14"/>
  <c r="A1649" i="14"/>
  <c r="W1647" i="14"/>
  <c r="X1647" i="14" s="1"/>
  <c r="P1648" i="14" l="1"/>
  <c r="R1648" i="14" s="1"/>
  <c r="S1648" i="14" s="1"/>
  <c r="U1648" i="14"/>
  <c r="W1648" i="14" s="1"/>
  <c r="X1648" i="14" s="1"/>
  <c r="D1649" i="14"/>
  <c r="A1650" i="14"/>
  <c r="P1649" i="14" l="1"/>
  <c r="R1649" i="14" s="1"/>
  <c r="S1649" i="14" s="1"/>
  <c r="U1649" i="14"/>
  <c r="W1649" i="14" s="1"/>
  <c r="X1649" i="14" s="1"/>
  <c r="D1650" i="14"/>
  <c r="A1651" i="14"/>
  <c r="P1650" i="14" l="1"/>
  <c r="R1650" i="14" s="1"/>
  <c r="S1650" i="14" s="1"/>
  <c r="U1650" i="14"/>
  <c r="W1650" i="14" s="1"/>
  <c r="X1650" i="14" s="1"/>
  <c r="D1651" i="14"/>
  <c r="A1652" i="14"/>
  <c r="P1651" i="14" l="1"/>
  <c r="R1651" i="14" s="1"/>
  <c r="S1651" i="14" s="1"/>
  <c r="U1651" i="14"/>
  <c r="W1651" i="14" s="1"/>
  <c r="X1651" i="14" s="1"/>
  <c r="D1652" i="14"/>
  <c r="A1653" i="14"/>
  <c r="P1652" i="14" l="1"/>
  <c r="R1652" i="14" s="1"/>
  <c r="S1652" i="14" s="1"/>
  <c r="U1652" i="14"/>
  <c r="W1652" i="14" s="1"/>
  <c r="X1652" i="14" s="1"/>
  <c r="D1653" i="14"/>
  <c r="A1654" i="14"/>
  <c r="P1653" i="14" l="1"/>
  <c r="R1653" i="14" s="1"/>
  <c r="S1653" i="14" s="1"/>
  <c r="U1653" i="14"/>
  <c r="W1653" i="14" s="1"/>
  <c r="X1653" i="14" s="1"/>
  <c r="D1654" i="14"/>
  <c r="A1655" i="14"/>
  <c r="P1654" i="14" l="1"/>
  <c r="R1654" i="14" s="1"/>
  <c r="S1654" i="14" s="1"/>
  <c r="U1654" i="14"/>
  <c r="W1654" i="14" s="1"/>
  <c r="X1654" i="14" s="1"/>
  <c r="D1655" i="14"/>
  <c r="A1656" i="14"/>
  <c r="P1655" i="14" l="1"/>
  <c r="R1655" i="14" s="1"/>
  <c r="S1655" i="14" s="1"/>
  <c r="U1655" i="14"/>
  <c r="D1656" i="14"/>
  <c r="A1657" i="14"/>
  <c r="W1655" i="14"/>
  <c r="X1655" i="14" s="1"/>
  <c r="P1656" i="14" l="1"/>
  <c r="R1656" i="14" s="1"/>
  <c r="S1656" i="14" s="1"/>
  <c r="U1656" i="14"/>
  <c r="D1657" i="14"/>
  <c r="A1658" i="14"/>
  <c r="W1656" i="14"/>
  <c r="X1656" i="14" s="1"/>
  <c r="P1657" i="14" l="1"/>
  <c r="R1657" i="14" s="1"/>
  <c r="S1657" i="14" s="1"/>
  <c r="U1657" i="14"/>
  <c r="D1658" i="14"/>
  <c r="A1659" i="14"/>
  <c r="W1657" i="14"/>
  <c r="X1657" i="14" s="1"/>
  <c r="P1658" i="14" l="1"/>
  <c r="R1658" i="14" s="1"/>
  <c r="S1658" i="14" s="1"/>
  <c r="U1658" i="14"/>
  <c r="D1659" i="14"/>
  <c r="A1660" i="14"/>
  <c r="W1658" i="14"/>
  <c r="X1658" i="14" s="1"/>
  <c r="P1659" i="14" l="1"/>
  <c r="R1659" i="14" s="1"/>
  <c r="S1659" i="14" s="1"/>
  <c r="U1659" i="14"/>
  <c r="D1660" i="14"/>
  <c r="A1661" i="14"/>
  <c r="W1659" i="14"/>
  <c r="X1659" i="14" s="1"/>
  <c r="P1660" i="14" l="1"/>
  <c r="R1660" i="14" s="1"/>
  <c r="S1660" i="14" s="1"/>
  <c r="U1660" i="14"/>
  <c r="D1661" i="14"/>
  <c r="A1662" i="14"/>
  <c r="W1660" i="14"/>
  <c r="X1660" i="14" s="1"/>
  <c r="P1661" i="14" l="1"/>
  <c r="U1661" i="14"/>
  <c r="D1662" i="14"/>
  <c r="A1663" i="14"/>
  <c r="W1661" i="14"/>
  <c r="X1661" i="14" s="1"/>
  <c r="R1661" i="14"/>
  <c r="S1661" i="14" s="1"/>
  <c r="P1662" i="14" l="1"/>
  <c r="R1662" i="14" s="1"/>
  <c r="S1662" i="14" s="1"/>
  <c r="U1662" i="14"/>
  <c r="D1663" i="14"/>
  <c r="A1664" i="14"/>
  <c r="W1662" i="14"/>
  <c r="X1662" i="14" s="1"/>
  <c r="P1663" i="14" l="1"/>
  <c r="R1663" i="14" s="1"/>
  <c r="S1663" i="14" s="1"/>
  <c r="U1663" i="14"/>
  <c r="D1664" i="14"/>
  <c r="A1665" i="14"/>
  <c r="W1663" i="14"/>
  <c r="X1663" i="14" s="1"/>
  <c r="P1664" i="14" l="1"/>
  <c r="R1664" i="14" s="1"/>
  <c r="S1664" i="14" s="1"/>
  <c r="U1664" i="14"/>
  <c r="D1665" i="14"/>
  <c r="A1666" i="14"/>
  <c r="W1664" i="14"/>
  <c r="X1664" i="14" s="1"/>
  <c r="P1665" i="14" l="1"/>
  <c r="R1665" i="14" s="1"/>
  <c r="S1665" i="14" s="1"/>
  <c r="U1665" i="14"/>
  <c r="W1665" i="14" s="1"/>
  <c r="X1665" i="14" s="1"/>
  <c r="D1666" i="14"/>
  <c r="A1667" i="14"/>
  <c r="P1666" i="14" l="1"/>
  <c r="R1666" i="14" s="1"/>
  <c r="S1666" i="14" s="1"/>
  <c r="U1666" i="14"/>
  <c r="W1666" i="14" s="1"/>
  <c r="X1666" i="14" s="1"/>
  <c r="D1667" i="14"/>
  <c r="A1668" i="14"/>
  <c r="P1667" i="14" l="1"/>
  <c r="R1667" i="14" s="1"/>
  <c r="S1667" i="14" s="1"/>
  <c r="U1667" i="14"/>
  <c r="W1667" i="14" s="1"/>
  <c r="X1667" i="14" s="1"/>
  <c r="D1668" i="14"/>
  <c r="A1669" i="14"/>
  <c r="P1668" i="14" l="1"/>
  <c r="R1668" i="14" s="1"/>
  <c r="S1668" i="14" s="1"/>
  <c r="U1668" i="14"/>
  <c r="W1668" i="14" s="1"/>
  <c r="X1668" i="14" s="1"/>
  <c r="D1669" i="14"/>
  <c r="A1670" i="14"/>
  <c r="P1669" i="14" l="1"/>
  <c r="R1669" i="14" s="1"/>
  <c r="S1669" i="14" s="1"/>
  <c r="U1669" i="14"/>
  <c r="W1669" i="14" s="1"/>
  <c r="X1669" i="14" s="1"/>
  <c r="D1670" i="14"/>
  <c r="A1671" i="14"/>
  <c r="P1670" i="14" l="1"/>
  <c r="R1670" i="14" s="1"/>
  <c r="S1670" i="14" s="1"/>
  <c r="U1670" i="14"/>
  <c r="W1670" i="14" s="1"/>
  <c r="X1670" i="14" s="1"/>
  <c r="D1671" i="14"/>
  <c r="A1672" i="14"/>
  <c r="P1671" i="14" l="1"/>
  <c r="R1671" i="14" s="1"/>
  <c r="S1671" i="14" s="1"/>
  <c r="U1671" i="14"/>
  <c r="W1671" i="14" s="1"/>
  <c r="X1671" i="14" s="1"/>
  <c r="D1672" i="14"/>
  <c r="A1673" i="14"/>
  <c r="P1672" i="14" l="1"/>
  <c r="R1672" i="14" s="1"/>
  <c r="S1672" i="14" s="1"/>
  <c r="U1672" i="14"/>
  <c r="W1672" i="14" s="1"/>
  <c r="X1672" i="14" s="1"/>
  <c r="D1673" i="14"/>
  <c r="A1674" i="14"/>
  <c r="P1673" i="14" l="1"/>
  <c r="R1673" i="14" s="1"/>
  <c r="S1673" i="14" s="1"/>
  <c r="U1673" i="14"/>
  <c r="W1673" i="14" s="1"/>
  <c r="X1673" i="14" s="1"/>
  <c r="D1674" i="14"/>
  <c r="A1675" i="14"/>
  <c r="P1674" i="14" l="1"/>
  <c r="R1674" i="14" s="1"/>
  <c r="S1674" i="14" s="1"/>
  <c r="U1674" i="14"/>
  <c r="W1674" i="14" s="1"/>
  <c r="X1674" i="14" s="1"/>
  <c r="D1675" i="14"/>
  <c r="A1676" i="14"/>
  <c r="P1675" i="14" l="1"/>
  <c r="R1675" i="14" s="1"/>
  <c r="S1675" i="14" s="1"/>
  <c r="U1675" i="14"/>
  <c r="W1675" i="14" s="1"/>
  <c r="X1675" i="14" s="1"/>
  <c r="D1676" i="14"/>
  <c r="A1677" i="14"/>
  <c r="P1676" i="14" l="1"/>
  <c r="R1676" i="14" s="1"/>
  <c r="S1676" i="14" s="1"/>
  <c r="U1676" i="14"/>
  <c r="D1677" i="14"/>
  <c r="A1678" i="14"/>
  <c r="W1676" i="14"/>
  <c r="X1676" i="14" s="1"/>
  <c r="P1677" i="14" l="1"/>
  <c r="U1677" i="14"/>
  <c r="W1677" i="14" s="1"/>
  <c r="X1677" i="14" s="1"/>
  <c r="D1678" i="14"/>
  <c r="A1679" i="14"/>
  <c r="R1677" i="14"/>
  <c r="S1677" i="14" s="1"/>
  <c r="P1678" i="14" l="1"/>
  <c r="R1678" i="14" s="1"/>
  <c r="S1678" i="14" s="1"/>
  <c r="U1678" i="14"/>
  <c r="W1678" i="14" s="1"/>
  <c r="X1678" i="14" s="1"/>
  <c r="D1679" i="14"/>
  <c r="A1680" i="14"/>
  <c r="P1679" i="14" l="1"/>
  <c r="R1679" i="14" s="1"/>
  <c r="S1679" i="14" s="1"/>
  <c r="U1679" i="14"/>
  <c r="D1680" i="14"/>
  <c r="A1681" i="14"/>
  <c r="W1679" i="14"/>
  <c r="X1679" i="14" s="1"/>
  <c r="P1680" i="14" l="1"/>
  <c r="R1680" i="14" s="1"/>
  <c r="S1680" i="14" s="1"/>
  <c r="U1680" i="14"/>
  <c r="W1680" i="14" s="1"/>
  <c r="X1680" i="14" s="1"/>
  <c r="D1681" i="14"/>
  <c r="A1682" i="14"/>
  <c r="P1681" i="14" l="1"/>
  <c r="R1681" i="14" s="1"/>
  <c r="S1681" i="14" s="1"/>
  <c r="U1681" i="14"/>
  <c r="W1681" i="14" s="1"/>
  <c r="X1681" i="14" s="1"/>
  <c r="D1682" i="14"/>
  <c r="A1683" i="14"/>
  <c r="P1682" i="14" l="1"/>
  <c r="R1682" i="14" s="1"/>
  <c r="S1682" i="14" s="1"/>
  <c r="U1682" i="14"/>
  <c r="W1682" i="14" s="1"/>
  <c r="X1682" i="14" s="1"/>
  <c r="D1683" i="14"/>
  <c r="A1684" i="14"/>
  <c r="P1683" i="14" l="1"/>
  <c r="U1683" i="14"/>
  <c r="D1684" i="14"/>
  <c r="A1685" i="14"/>
  <c r="W1683" i="14"/>
  <c r="X1683" i="14" s="1"/>
  <c r="R1683" i="14"/>
  <c r="S1683" i="14" s="1"/>
  <c r="P1684" i="14" l="1"/>
  <c r="R1684" i="14" s="1"/>
  <c r="S1684" i="14" s="1"/>
  <c r="U1684" i="14"/>
  <c r="D1685" i="14"/>
  <c r="A1686" i="14"/>
  <c r="W1684" i="14"/>
  <c r="X1684" i="14" s="1"/>
  <c r="P1685" i="14" l="1"/>
  <c r="R1685" i="14" s="1"/>
  <c r="S1685" i="14" s="1"/>
  <c r="U1685" i="14"/>
  <c r="W1685" i="14" s="1"/>
  <c r="X1685" i="14" s="1"/>
  <c r="D1686" i="14"/>
  <c r="A1687" i="14"/>
  <c r="P1686" i="14" l="1"/>
  <c r="R1686" i="14" s="1"/>
  <c r="S1686" i="14" s="1"/>
  <c r="U1686" i="14"/>
  <c r="D1687" i="14"/>
  <c r="A1688" i="14"/>
  <c r="W1686" i="14"/>
  <c r="X1686" i="14" s="1"/>
  <c r="P1687" i="14" l="1"/>
  <c r="R1687" i="14" s="1"/>
  <c r="S1687" i="14" s="1"/>
  <c r="U1687" i="14"/>
  <c r="W1687" i="14" s="1"/>
  <c r="X1687" i="14" s="1"/>
  <c r="D1688" i="14"/>
  <c r="A1689" i="14"/>
  <c r="P1688" i="14" l="1"/>
  <c r="R1688" i="14" s="1"/>
  <c r="S1688" i="14" s="1"/>
  <c r="U1688" i="14"/>
  <c r="W1688" i="14" s="1"/>
  <c r="X1688" i="14" s="1"/>
  <c r="D1689" i="14"/>
  <c r="A1690" i="14"/>
  <c r="P1689" i="14" l="1"/>
  <c r="R1689" i="14" s="1"/>
  <c r="S1689" i="14" s="1"/>
  <c r="U1689" i="14"/>
  <c r="W1689" i="14" s="1"/>
  <c r="X1689" i="14" s="1"/>
  <c r="D1690" i="14"/>
  <c r="A1691" i="14"/>
  <c r="P1690" i="14" l="1"/>
  <c r="R1690" i="14" s="1"/>
  <c r="S1690" i="14" s="1"/>
  <c r="U1690" i="14"/>
  <c r="W1690" i="14" s="1"/>
  <c r="X1690" i="14" s="1"/>
  <c r="D1691" i="14"/>
  <c r="A1692" i="14"/>
  <c r="P1691" i="14" l="1"/>
  <c r="R1691" i="14" s="1"/>
  <c r="S1691" i="14" s="1"/>
  <c r="U1691" i="14"/>
  <c r="W1691" i="14" s="1"/>
  <c r="X1691" i="14" s="1"/>
  <c r="D1692" i="14"/>
  <c r="A1693" i="14"/>
  <c r="P1692" i="14" l="1"/>
  <c r="R1692" i="14" s="1"/>
  <c r="S1692" i="14" s="1"/>
  <c r="U1692" i="14"/>
  <c r="W1692" i="14" s="1"/>
  <c r="X1692" i="14" s="1"/>
  <c r="D1693" i="14"/>
  <c r="A1694" i="14"/>
  <c r="P1693" i="14" l="1"/>
  <c r="R1693" i="14" s="1"/>
  <c r="S1693" i="14" s="1"/>
  <c r="U1693" i="14"/>
  <c r="W1693" i="14" s="1"/>
  <c r="X1693" i="14" s="1"/>
  <c r="D1694" i="14"/>
  <c r="A1695" i="14"/>
  <c r="P1694" i="14" l="1"/>
  <c r="R1694" i="14" s="1"/>
  <c r="S1694" i="14" s="1"/>
  <c r="U1694" i="14"/>
  <c r="W1694" i="14" s="1"/>
  <c r="X1694" i="14" s="1"/>
  <c r="D1695" i="14"/>
  <c r="A1696" i="14"/>
  <c r="P1695" i="14" l="1"/>
  <c r="R1695" i="14" s="1"/>
  <c r="S1695" i="14" s="1"/>
  <c r="U1695" i="14"/>
  <c r="W1695" i="14" s="1"/>
  <c r="X1695" i="14" s="1"/>
  <c r="D1696" i="14"/>
  <c r="A1697" i="14"/>
  <c r="P1696" i="14" l="1"/>
  <c r="R1696" i="14" s="1"/>
  <c r="S1696" i="14" s="1"/>
  <c r="U1696" i="14"/>
  <c r="W1696" i="14" s="1"/>
  <c r="X1696" i="14" s="1"/>
  <c r="D1697" i="14"/>
  <c r="A1698" i="14"/>
  <c r="P1697" i="14" l="1"/>
  <c r="R1697" i="14" s="1"/>
  <c r="S1697" i="14" s="1"/>
  <c r="U1697" i="14"/>
  <c r="W1697" i="14" s="1"/>
  <c r="X1697" i="14" s="1"/>
  <c r="D1698" i="14"/>
  <c r="A1699" i="14"/>
  <c r="P1698" i="14" l="1"/>
  <c r="R1698" i="14" s="1"/>
  <c r="S1698" i="14" s="1"/>
  <c r="U1698" i="14"/>
  <c r="W1698" i="14" s="1"/>
  <c r="X1698" i="14" s="1"/>
  <c r="D1699" i="14"/>
  <c r="A1700" i="14"/>
  <c r="P1699" i="14" l="1"/>
  <c r="R1699" i="14" s="1"/>
  <c r="S1699" i="14" s="1"/>
  <c r="U1699" i="14"/>
  <c r="W1699" i="14" s="1"/>
  <c r="X1699" i="14" s="1"/>
  <c r="D1700" i="14"/>
  <c r="A1701" i="14"/>
  <c r="P1700" i="14" l="1"/>
  <c r="R1700" i="14" s="1"/>
  <c r="S1700" i="14" s="1"/>
  <c r="U1700" i="14"/>
  <c r="D1701" i="14"/>
  <c r="A1702" i="14"/>
  <c r="W1700" i="14"/>
  <c r="X1700" i="14" s="1"/>
  <c r="P1701" i="14" l="1"/>
  <c r="R1701" i="14" s="1"/>
  <c r="S1701" i="14" s="1"/>
  <c r="U1701" i="14"/>
  <c r="D1702" i="14"/>
  <c r="A1703" i="14"/>
  <c r="W1701" i="14"/>
  <c r="X1701" i="14" s="1"/>
  <c r="P1702" i="14" l="1"/>
  <c r="R1702" i="14" s="1"/>
  <c r="S1702" i="14" s="1"/>
  <c r="U1702" i="14"/>
  <c r="D1703" i="14"/>
  <c r="A1704" i="14"/>
  <c r="W1702" i="14"/>
  <c r="X1702" i="14" s="1"/>
  <c r="P1703" i="14" l="1"/>
  <c r="R1703" i="14" s="1"/>
  <c r="S1703" i="14" s="1"/>
  <c r="U1703" i="14"/>
  <c r="D1704" i="14"/>
  <c r="A1705" i="14"/>
  <c r="W1703" i="14"/>
  <c r="X1703" i="14" s="1"/>
  <c r="P1704" i="14" l="1"/>
  <c r="U1704" i="14"/>
  <c r="D1705" i="14"/>
  <c r="A1706" i="14"/>
  <c r="W1704" i="14"/>
  <c r="X1704" i="14" s="1"/>
  <c r="R1704" i="14"/>
  <c r="S1704" i="14" s="1"/>
  <c r="P1705" i="14" l="1"/>
  <c r="R1705" i="14" s="1"/>
  <c r="S1705" i="14" s="1"/>
  <c r="U1705" i="14"/>
  <c r="W1705" i="14" s="1"/>
  <c r="X1705" i="14" s="1"/>
  <c r="D1706" i="14"/>
  <c r="A1707" i="14"/>
  <c r="P1706" i="14" l="1"/>
  <c r="R1706" i="14" s="1"/>
  <c r="S1706" i="14" s="1"/>
  <c r="U1706" i="14"/>
  <c r="W1706" i="14" s="1"/>
  <c r="X1706" i="14" s="1"/>
  <c r="D1707" i="14"/>
  <c r="A1708" i="14"/>
  <c r="P1707" i="14" l="1"/>
  <c r="R1707" i="14" s="1"/>
  <c r="S1707" i="14" s="1"/>
  <c r="U1707" i="14"/>
  <c r="W1707" i="14" s="1"/>
  <c r="X1707" i="14" s="1"/>
  <c r="D1708" i="14"/>
  <c r="A1709" i="14"/>
  <c r="P1708" i="14" l="1"/>
  <c r="R1708" i="14" s="1"/>
  <c r="S1708" i="14" s="1"/>
  <c r="U1708" i="14"/>
  <c r="W1708" i="14" s="1"/>
  <c r="X1708" i="14" s="1"/>
  <c r="D1709" i="14"/>
  <c r="A1710" i="14"/>
  <c r="P1709" i="14" l="1"/>
  <c r="U1709" i="14"/>
  <c r="W1709" i="14" s="1"/>
  <c r="X1709" i="14" s="1"/>
  <c r="D1710" i="14"/>
  <c r="A1711" i="14"/>
  <c r="R1709" i="14"/>
  <c r="S1709" i="14" s="1"/>
  <c r="P1710" i="14" l="1"/>
  <c r="U1710" i="14"/>
  <c r="D1711" i="14"/>
  <c r="A1712" i="14"/>
  <c r="W1710" i="14"/>
  <c r="X1710" i="14" s="1"/>
  <c r="R1710" i="14"/>
  <c r="S1710" i="14" s="1"/>
  <c r="P1711" i="14" l="1"/>
  <c r="U1711" i="14"/>
  <c r="W1711" i="14" s="1"/>
  <c r="X1711" i="14" s="1"/>
  <c r="D1712" i="14"/>
  <c r="A1713" i="14"/>
  <c r="R1711" i="14"/>
  <c r="S1711" i="14" s="1"/>
  <c r="P1712" i="14" l="1"/>
  <c r="R1712" i="14" s="1"/>
  <c r="S1712" i="14" s="1"/>
  <c r="U1712" i="14"/>
  <c r="W1712" i="14" s="1"/>
  <c r="X1712" i="14" s="1"/>
  <c r="D1713" i="14"/>
  <c r="A1714" i="14"/>
  <c r="P1713" i="14" l="1"/>
  <c r="R1713" i="14" s="1"/>
  <c r="S1713" i="14" s="1"/>
  <c r="U1713" i="14"/>
  <c r="D1714" i="14"/>
  <c r="A1715" i="14"/>
  <c r="W1713" i="14"/>
  <c r="X1713" i="14" s="1"/>
  <c r="P1714" i="14" l="1"/>
  <c r="U1714" i="14"/>
  <c r="D1715" i="14"/>
  <c r="A1716" i="14"/>
  <c r="W1714" i="14"/>
  <c r="X1714" i="14" s="1"/>
  <c r="R1714" i="14"/>
  <c r="S1714" i="14" s="1"/>
  <c r="P1715" i="14" l="1"/>
  <c r="R1715" i="14" s="1"/>
  <c r="S1715" i="14" s="1"/>
  <c r="U1715" i="14"/>
  <c r="W1715" i="14" s="1"/>
  <c r="X1715" i="14" s="1"/>
  <c r="D1716" i="14"/>
  <c r="A1717" i="14"/>
  <c r="P1716" i="14" l="1"/>
  <c r="R1716" i="14" s="1"/>
  <c r="S1716" i="14" s="1"/>
  <c r="U1716" i="14"/>
  <c r="D1717" i="14"/>
  <c r="A1718" i="14"/>
  <c r="W1716" i="14"/>
  <c r="X1716" i="14" s="1"/>
  <c r="P1717" i="14" l="1"/>
  <c r="R1717" i="14" s="1"/>
  <c r="S1717" i="14" s="1"/>
  <c r="U1717" i="14"/>
  <c r="W1717" i="14" s="1"/>
  <c r="X1717" i="14" s="1"/>
  <c r="D1718" i="14"/>
  <c r="A1719" i="14"/>
  <c r="P1718" i="14" l="1"/>
  <c r="R1718" i="14" s="1"/>
  <c r="S1718" i="14" s="1"/>
  <c r="U1718" i="14"/>
  <c r="W1718" i="14" s="1"/>
  <c r="X1718" i="14" s="1"/>
  <c r="D1719" i="14"/>
  <c r="A1720" i="14"/>
  <c r="P1719" i="14" l="1"/>
  <c r="R1719" i="14" s="1"/>
  <c r="S1719" i="14" s="1"/>
  <c r="U1719" i="14"/>
  <c r="W1719" i="14" s="1"/>
  <c r="X1719" i="14" s="1"/>
  <c r="D1720" i="14"/>
  <c r="A1721" i="14"/>
  <c r="P1720" i="14" l="1"/>
  <c r="U1720" i="14"/>
  <c r="D1721" i="14"/>
  <c r="A1722" i="14"/>
  <c r="W1720" i="14"/>
  <c r="X1720" i="14" s="1"/>
  <c r="R1720" i="14"/>
  <c r="S1720" i="14" s="1"/>
  <c r="P1721" i="14" l="1"/>
  <c r="R1721" i="14" s="1"/>
  <c r="S1721" i="14" s="1"/>
  <c r="U1721" i="14"/>
  <c r="W1721" i="14" s="1"/>
  <c r="X1721" i="14" s="1"/>
  <c r="D1722" i="14"/>
  <c r="A1723" i="14"/>
  <c r="P1722" i="14" l="1"/>
  <c r="R1722" i="14" s="1"/>
  <c r="S1722" i="14" s="1"/>
  <c r="U1722" i="14"/>
  <c r="D1723" i="14"/>
  <c r="A1724" i="14"/>
  <c r="W1722" i="14"/>
  <c r="X1722" i="14" s="1"/>
  <c r="P1723" i="14" l="1"/>
  <c r="U1723" i="14"/>
  <c r="D1724" i="14"/>
  <c r="A1725" i="14"/>
  <c r="W1723" i="14"/>
  <c r="X1723" i="14" s="1"/>
  <c r="R1723" i="14"/>
  <c r="S1723" i="14" s="1"/>
  <c r="P1724" i="14" l="1"/>
  <c r="U1724" i="14"/>
  <c r="D1725" i="14"/>
  <c r="A1726" i="14"/>
  <c r="W1724" i="14"/>
  <c r="X1724" i="14" s="1"/>
  <c r="R1724" i="14"/>
  <c r="S1724" i="14" s="1"/>
  <c r="P1725" i="14" l="1"/>
  <c r="R1725" i="14" s="1"/>
  <c r="S1725" i="14" s="1"/>
  <c r="U1725" i="14"/>
  <c r="D1726" i="14"/>
  <c r="A1727" i="14"/>
  <c r="W1725" i="14"/>
  <c r="X1725" i="14" s="1"/>
  <c r="P1726" i="14" l="1"/>
  <c r="R1726" i="14" s="1"/>
  <c r="S1726" i="14" s="1"/>
  <c r="U1726" i="14"/>
  <c r="W1726" i="14" s="1"/>
  <c r="X1726" i="14" s="1"/>
  <c r="D1727" i="14"/>
  <c r="A1728" i="14"/>
  <c r="P1727" i="14" l="1"/>
  <c r="R1727" i="14" s="1"/>
  <c r="S1727" i="14" s="1"/>
  <c r="U1727" i="14"/>
  <c r="W1727" i="14" s="1"/>
  <c r="X1727" i="14" s="1"/>
  <c r="D1728" i="14"/>
  <c r="A1729" i="14"/>
  <c r="P1728" i="14" l="1"/>
  <c r="U1728" i="14"/>
  <c r="D1729" i="14"/>
  <c r="A1730" i="14"/>
  <c r="W1728" i="14"/>
  <c r="X1728" i="14" s="1"/>
  <c r="R1728" i="14"/>
  <c r="S1728" i="14" s="1"/>
  <c r="P1729" i="14" l="1"/>
  <c r="R1729" i="14" s="1"/>
  <c r="S1729" i="14" s="1"/>
  <c r="U1729" i="14"/>
  <c r="D1730" i="14"/>
  <c r="A1731" i="14"/>
  <c r="W1729" i="14"/>
  <c r="X1729" i="14" s="1"/>
  <c r="P1730" i="14" l="1"/>
  <c r="R1730" i="14" s="1"/>
  <c r="S1730" i="14" s="1"/>
  <c r="U1730" i="14"/>
  <c r="D1731" i="14"/>
  <c r="A1732" i="14"/>
  <c r="W1730" i="14"/>
  <c r="X1730" i="14" s="1"/>
  <c r="P1731" i="14" l="1"/>
  <c r="R1731" i="14" s="1"/>
  <c r="S1731" i="14" s="1"/>
  <c r="U1731" i="14"/>
  <c r="D1732" i="14"/>
  <c r="A1733" i="14"/>
  <c r="W1731" i="14"/>
  <c r="X1731" i="14" s="1"/>
  <c r="P1732" i="14" l="1"/>
  <c r="R1732" i="14" s="1"/>
  <c r="S1732" i="14" s="1"/>
  <c r="U1732" i="14"/>
  <c r="D1733" i="14"/>
  <c r="A1734" i="14"/>
  <c r="W1732" i="14"/>
  <c r="X1732" i="14" s="1"/>
  <c r="P1733" i="14" l="1"/>
  <c r="R1733" i="14" s="1"/>
  <c r="S1733" i="14" s="1"/>
  <c r="U1733" i="14"/>
  <c r="D1734" i="14"/>
  <c r="A1735" i="14"/>
  <c r="W1733" i="14"/>
  <c r="X1733" i="14" s="1"/>
  <c r="P1734" i="14" l="1"/>
  <c r="R1734" i="14" s="1"/>
  <c r="S1734" i="14" s="1"/>
  <c r="U1734" i="14"/>
  <c r="W1734" i="14" s="1"/>
  <c r="X1734" i="14" s="1"/>
  <c r="D1735" i="14"/>
  <c r="A1736" i="14"/>
  <c r="P1735" i="14" l="1"/>
  <c r="R1735" i="14" s="1"/>
  <c r="S1735" i="14" s="1"/>
  <c r="U1735" i="14"/>
  <c r="W1735" i="14" s="1"/>
  <c r="X1735" i="14" s="1"/>
  <c r="D1736" i="14"/>
  <c r="A1737" i="14"/>
  <c r="P1736" i="14" l="1"/>
  <c r="R1736" i="14" s="1"/>
  <c r="S1736" i="14" s="1"/>
  <c r="U1736" i="14"/>
  <c r="D1737" i="14"/>
  <c r="A1738" i="14"/>
  <c r="W1736" i="14"/>
  <c r="X1736" i="14" s="1"/>
  <c r="P1737" i="14" l="1"/>
  <c r="R1737" i="14" s="1"/>
  <c r="S1737" i="14" s="1"/>
  <c r="U1737" i="14"/>
  <c r="W1737" i="14" s="1"/>
  <c r="X1737" i="14" s="1"/>
  <c r="D1738" i="14"/>
  <c r="A1739" i="14"/>
  <c r="P1738" i="14" l="1"/>
  <c r="R1738" i="14" s="1"/>
  <c r="S1738" i="14" s="1"/>
  <c r="U1738" i="14"/>
  <c r="W1738" i="14" s="1"/>
  <c r="X1738" i="14" s="1"/>
  <c r="D1739" i="14"/>
  <c r="A1740" i="14"/>
  <c r="P1739" i="14" l="1"/>
  <c r="R1739" i="14" s="1"/>
  <c r="S1739" i="14" s="1"/>
  <c r="U1739" i="14"/>
  <c r="W1739" i="14" s="1"/>
  <c r="X1739" i="14" s="1"/>
  <c r="D1740" i="14"/>
  <c r="A1741" i="14"/>
  <c r="P1740" i="14" l="1"/>
  <c r="R1740" i="14" s="1"/>
  <c r="S1740" i="14" s="1"/>
  <c r="U1740" i="14"/>
  <c r="W1740" i="14" s="1"/>
  <c r="X1740" i="14" s="1"/>
  <c r="D1741" i="14"/>
  <c r="A1742" i="14"/>
  <c r="P1741" i="14" l="1"/>
  <c r="R1741" i="14" s="1"/>
  <c r="S1741" i="14" s="1"/>
  <c r="U1741" i="14"/>
  <c r="W1741" i="14" s="1"/>
  <c r="X1741" i="14" s="1"/>
  <c r="D1742" i="14"/>
  <c r="A1743" i="14"/>
  <c r="P1742" i="14" l="1"/>
  <c r="R1742" i="14" s="1"/>
  <c r="S1742" i="14" s="1"/>
  <c r="U1742" i="14"/>
  <c r="W1742" i="14" s="1"/>
  <c r="X1742" i="14" s="1"/>
  <c r="D1743" i="14"/>
  <c r="A1744" i="14"/>
  <c r="P1743" i="14" l="1"/>
  <c r="R1743" i="14" s="1"/>
  <c r="S1743" i="14" s="1"/>
  <c r="U1743" i="14"/>
  <c r="W1743" i="14" s="1"/>
  <c r="X1743" i="14" s="1"/>
  <c r="D1744" i="14"/>
  <c r="A1745" i="14"/>
  <c r="P1744" i="14" l="1"/>
  <c r="R1744" i="14" s="1"/>
  <c r="S1744" i="14" s="1"/>
  <c r="U1744" i="14"/>
  <c r="W1744" i="14" s="1"/>
  <c r="X1744" i="14" s="1"/>
  <c r="D1745" i="14"/>
  <c r="A1746" i="14"/>
  <c r="P1745" i="14" l="1"/>
  <c r="R1745" i="14" s="1"/>
  <c r="S1745" i="14" s="1"/>
  <c r="U1745" i="14"/>
  <c r="W1745" i="14" s="1"/>
  <c r="X1745" i="14" s="1"/>
  <c r="D1746" i="14"/>
  <c r="A1747" i="14"/>
  <c r="P1746" i="14" l="1"/>
  <c r="R1746" i="14" s="1"/>
  <c r="S1746" i="14" s="1"/>
  <c r="U1746" i="14"/>
  <c r="W1746" i="14" s="1"/>
  <c r="X1746" i="14" s="1"/>
  <c r="D1747" i="14"/>
  <c r="A1748" i="14"/>
  <c r="P1747" i="14" l="1"/>
  <c r="R1747" i="14" s="1"/>
  <c r="S1747" i="14" s="1"/>
  <c r="U1747" i="14"/>
  <c r="W1747" i="14" s="1"/>
  <c r="X1747" i="14" s="1"/>
  <c r="D1748" i="14"/>
  <c r="A1749" i="14"/>
  <c r="P1748" i="14" l="1"/>
  <c r="R1748" i="14" s="1"/>
  <c r="S1748" i="14" s="1"/>
  <c r="U1748" i="14"/>
  <c r="D1749" i="14"/>
  <c r="A1750" i="14"/>
  <c r="W1748" i="14"/>
  <c r="X1748" i="14" s="1"/>
  <c r="P1749" i="14" l="1"/>
  <c r="R1749" i="14" s="1"/>
  <c r="S1749" i="14" s="1"/>
  <c r="U1749" i="14"/>
  <c r="D1750" i="14"/>
  <c r="A1751" i="14"/>
  <c r="W1749" i="14"/>
  <c r="X1749" i="14" s="1"/>
  <c r="P1750" i="14" l="1"/>
  <c r="R1750" i="14" s="1"/>
  <c r="S1750" i="14" s="1"/>
  <c r="U1750" i="14"/>
  <c r="W1750" i="14" s="1"/>
  <c r="X1750" i="14" s="1"/>
  <c r="D1751" i="14"/>
  <c r="A1752" i="14"/>
  <c r="P1751" i="14" l="1"/>
  <c r="R1751" i="14" s="1"/>
  <c r="S1751" i="14" s="1"/>
  <c r="U1751" i="14"/>
  <c r="W1751" i="14" s="1"/>
  <c r="X1751" i="14" s="1"/>
  <c r="D1752" i="14"/>
  <c r="A1753" i="14"/>
  <c r="P1752" i="14" l="1"/>
  <c r="R1752" i="14" s="1"/>
  <c r="S1752" i="14" s="1"/>
  <c r="U1752" i="14"/>
  <c r="W1752" i="14" s="1"/>
  <c r="X1752" i="14" s="1"/>
  <c r="D1753" i="14"/>
  <c r="A1754" i="14"/>
  <c r="P1753" i="14" l="1"/>
  <c r="R1753" i="14" s="1"/>
  <c r="S1753" i="14" s="1"/>
  <c r="U1753" i="14"/>
  <c r="W1753" i="14" s="1"/>
  <c r="X1753" i="14" s="1"/>
  <c r="D1754" i="14"/>
  <c r="A1755" i="14"/>
  <c r="P1754" i="14" l="1"/>
  <c r="R1754" i="14" s="1"/>
  <c r="S1754" i="14" s="1"/>
  <c r="U1754" i="14"/>
  <c r="W1754" i="14" s="1"/>
  <c r="X1754" i="14" s="1"/>
  <c r="D1755" i="14"/>
  <c r="A1756" i="14"/>
  <c r="P1755" i="14" l="1"/>
  <c r="R1755" i="14" s="1"/>
  <c r="S1755" i="14" s="1"/>
  <c r="U1755" i="14"/>
  <c r="W1755" i="14" s="1"/>
  <c r="X1755" i="14" s="1"/>
  <c r="D1756" i="14"/>
  <c r="A1757" i="14"/>
  <c r="P1756" i="14" l="1"/>
  <c r="R1756" i="14" s="1"/>
  <c r="S1756" i="14" s="1"/>
  <c r="U1756" i="14"/>
  <c r="W1756" i="14" s="1"/>
  <c r="X1756" i="14" s="1"/>
  <c r="D1757" i="14"/>
  <c r="A1758" i="14"/>
  <c r="P1757" i="14" l="1"/>
  <c r="R1757" i="14" s="1"/>
  <c r="S1757" i="14" s="1"/>
  <c r="U1757" i="14"/>
  <c r="W1757" i="14" s="1"/>
  <c r="X1757" i="14" s="1"/>
  <c r="D1758" i="14"/>
  <c r="A1759" i="14"/>
  <c r="P1758" i="14" l="1"/>
  <c r="R1758" i="14" s="1"/>
  <c r="S1758" i="14" s="1"/>
  <c r="U1758" i="14"/>
  <c r="W1758" i="14" s="1"/>
  <c r="X1758" i="14" s="1"/>
  <c r="D1759" i="14"/>
  <c r="A1760" i="14"/>
  <c r="P1759" i="14" l="1"/>
  <c r="R1759" i="14" s="1"/>
  <c r="S1759" i="14" s="1"/>
  <c r="U1759" i="14"/>
  <c r="W1759" i="14" s="1"/>
  <c r="X1759" i="14" s="1"/>
  <c r="D1760" i="14"/>
  <c r="A1761" i="14"/>
  <c r="P1760" i="14" l="1"/>
  <c r="R1760" i="14" s="1"/>
  <c r="S1760" i="14" s="1"/>
  <c r="U1760" i="14"/>
  <c r="D1761" i="14"/>
  <c r="A1762" i="14"/>
  <c r="W1760" i="14"/>
  <c r="X1760" i="14" s="1"/>
  <c r="P1761" i="14" l="1"/>
  <c r="R1761" i="14" s="1"/>
  <c r="S1761" i="14" s="1"/>
  <c r="U1761" i="14"/>
  <c r="D1762" i="14"/>
  <c r="A1763" i="14"/>
  <c r="W1761" i="14"/>
  <c r="X1761" i="14" s="1"/>
  <c r="P1762" i="14" l="1"/>
  <c r="R1762" i="14" s="1"/>
  <c r="S1762" i="14" s="1"/>
  <c r="U1762" i="14"/>
  <c r="W1762" i="14" s="1"/>
  <c r="X1762" i="14" s="1"/>
  <c r="D1763" i="14"/>
  <c r="A1764" i="14"/>
  <c r="P1763" i="14" l="1"/>
  <c r="R1763" i="14" s="1"/>
  <c r="S1763" i="14" s="1"/>
  <c r="U1763" i="14"/>
  <c r="W1763" i="14" s="1"/>
  <c r="X1763" i="14" s="1"/>
  <c r="D1764" i="14"/>
  <c r="A1765" i="14"/>
  <c r="P1764" i="14" l="1"/>
  <c r="R1764" i="14" s="1"/>
  <c r="S1764" i="14" s="1"/>
  <c r="U1764" i="14"/>
  <c r="W1764" i="14" s="1"/>
  <c r="X1764" i="14" s="1"/>
  <c r="D1765" i="14"/>
  <c r="A1766" i="14"/>
  <c r="P1765" i="14" l="1"/>
  <c r="R1765" i="14" s="1"/>
  <c r="S1765" i="14" s="1"/>
  <c r="U1765" i="14"/>
  <c r="W1765" i="14" s="1"/>
  <c r="X1765" i="14" s="1"/>
  <c r="D1766" i="14"/>
  <c r="A1767" i="14"/>
  <c r="P1766" i="14" l="1"/>
  <c r="R1766" i="14" s="1"/>
  <c r="S1766" i="14" s="1"/>
  <c r="U1766" i="14"/>
  <c r="W1766" i="14" s="1"/>
  <c r="X1766" i="14" s="1"/>
  <c r="D1767" i="14"/>
  <c r="A1768" i="14"/>
  <c r="P1767" i="14" l="1"/>
  <c r="R1767" i="14" s="1"/>
  <c r="S1767" i="14" s="1"/>
  <c r="U1767" i="14"/>
  <c r="W1767" i="14" s="1"/>
  <c r="X1767" i="14" s="1"/>
  <c r="D1768" i="14"/>
  <c r="A1769" i="14"/>
  <c r="P1768" i="14" l="1"/>
  <c r="R1768" i="14" s="1"/>
  <c r="S1768" i="14" s="1"/>
  <c r="U1768" i="14"/>
  <c r="W1768" i="14" s="1"/>
  <c r="X1768" i="14" s="1"/>
  <c r="D1769" i="14"/>
  <c r="A1770" i="14"/>
  <c r="P1769" i="14" l="1"/>
  <c r="R1769" i="14" s="1"/>
  <c r="S1769" i="14" s="1"/>
  <c r="U1769" i="14"/>
  <c r="W1769" i="14" s="1"/>
  <c r="X1769" i="14" s="1"/>
  <c r="D1770" i="14"/>
  <c r="A1771" i="14"/>
  <c r="P1770" i="14" l="1"/>
  <c r="R1770" i="14" s="1"/>
  <c r="S1770" i="14" s="1"/>
  <c r="U1770" i="14"/>
  <c r="D1771" i="14"/>
  <c r="A1772" i="14"/>
  <c r="W1770" i="14"/>
  <c r="X1770" i="14" s="1"/>
  <c r="P1771" i="14" l="1"/>
  <c r="R1771" i="14" s="1"/>
  <c r="S1771" i="14" s="1"/>
  <c r="U1771" i="14"/>
  <c r="D1772" i="14"/>
  <c r="A1773" i="14"/>
  <c r="W1771" i="14"/>
  <c r="X1771" i="14" s="1"/>
  <c r="P1772" i="14" l="1"/>
  <c r="R1772" i="14" s="1"/>
  <c r="S1772" i="14" s="1"/>
  <c r="U1772" i="14"/>
  <c r="D1773" i="14"/>
  <c r="A1774" i="14"/>
  <c r="W1772" i="14"/>
  <c r="X1772" i="14" s="1"/>
  <c r="P1773" i="14" l="1"/>
  <c r="R1773" i="14" s="1"/>
  <c r="S1773" i="14" s="1"/>
  <c r="U1773" i="14"/>
  <c r="W1773" i="14" s="1"/>
  <c r="X1773" i="14" s="1"/>
  <c r="D1774" i="14"/>
  <c r="A1775" i="14"/>
  <c r="P1774" i="14" l="1"/>
  <c r="R1774" i="14" s="1"/>
  <c r="S1774" i="14" s="1"/>
  <c r="U1774" i="14"/>
  <c r="W1774" i="14" s="1"/>
  <c r="X1774" i="14" s="1"/>
  <c r="D1775" i="14"/>
  <c r="A1776" i="14"/>
  <c r="P1775" i="14" l="1"/>
  <c r="R1775" i="14" s="1"/>
  <c r="S1775" i="14" s="1"/>
  <c r="U1775" i="14"/>
  <c r="W1775" i="14" s="1"/>
  <c r="X1775" i="14" s="1"/>
  <c r="D1776" i="14"/>
  <c r="A1777" i="14"/>
  <c r="P1776" i="14" l="1"/>
  <c r="R1776" i="14" s="1"/>
  <c r="S1776" i="14" s="1"/>
  <c r="U1776" i="14"/>
  <c r="D1777" i="14"/>
  <c r="A1778" i="14"/>
  <c r="W1776" i="14"/>
  <c r="X1776" i="14" s="1"/>
  <c r="P1777" i="14" l="1"/>
  <c r="R1777" i="14" s="1"/>
  <c r="S1777" i="14" s="1"/>
  <c r="U1777" i="14"/>
  <c r="D1778" i="14"/>
  <c r="A1779" i="14"/>
  <c r="W1777" i="14"/>
  <c r="X1777" i="14" s="1"/>
  <c r="P1778" i="14" l="1"/>
  <c r="R1778" i="14" s="1"/>
  <c r="S1778" i="14" s="1"/>
  <c r="U1778" i="14"/>
  <c r="D1779" i="14"/>
  <c r="A1780" i="14"/>
  <c r="W1778" i="14"/>
  <c r="X1778" i="14" s="1"/>
  <c r="P1779" i="14" l="1"/>
  <c r="R1779" i="14" s="1"/>
  <c r="S1779" i="14" s="1"/>
  <c r="U1779" i="14"/>
  <c r="D1780" i="14"/>
  <c r="A1781" i="14"/>
  <c r="W1779" i="14"/>
  <c r="X1779" i="14" s="1"/>
  <c r="P1780" i="14" l="1"/>
  <c r="R1780" i="14" s="1"/>
  <c r="S1780" i="14" s="1"/>
  <c r="U1780" i="14"/>
  <c r="D1781" i="14"/>
  <c r="A1782" i="14"/>
  <c r="W1780" i="14"/>
  <c r="X1780" i="14" s="1"/>
  <c r="P1781" i="14" l="1"/>
  <c r="R1781" i="14" s="1"/>
  <c r="S1781" i="14" s="1"/>
  <c r="U1781" i="14"/>
  <c r="W1781" i="14" s="1"/>
  <c r="X1781" i="14" s="1"/>
  <c r="D1782" i="14"/>
  <c r="A1783" i="14"/>
  <c r="P1782" i="14" l="1"/>
  <c r="R1782" i="14" s="1"/>
  <c r="S1782" i="14" s="1"/>
  <c r="U1782" i="14"/>
  <c r="W1782" i="14" s="1"/>
  <c r="X1782" i="14" s="1"/>
  <c r="D1783" i="14"/>
  <c r="A1784" i="14"/>
  <c r="P1783" i="14" l="1"/>
  <c r="R1783" i="14" s="1"/>
  <c r="S1783" i="14" s="1"/>
  <c r="U1783" i="14"/>
  <c r="W1783" i="14" s="1"/>
  <c r="X1783" i="14" s="1"/>
  <c r="D1784" i="14"/>
  <c r="A1785" i="14"/>
  <c r="P1784" i="14" l="1"/>
  <c r="R1784" i="14" s="1"/>
  <c r="S1784" i="14" s="1"/>
  <c r="U1784" i="14"/>
  <c r="W1784" i="14" s="1"/>
  <c r="X1784" i="14" s="1"/>
  <c r="D1785" i="14"/>
  <c r="A1786" i="14"/>
  <c r="P1785" i="14" l="1"/>
  <c r="R1785" i="14" s="1"/>
  <c r="S1785" i="14" s="1"/>
  <c r="U1785" i="14"/>
  <c r="W1785" i="14" s="1"/>
  <c r="X1785" i="14" s="1"/>
  <c r="D1786" i="14"/>
  <c r="A1787" i="14"/>
  <c r="P1786" i="14" l="1"/>
  <c r="R1786" i="14" s="1"/>
  <c r="S1786" i="14" s="1"/>
  <c r="U1786" i="14"/>
  <c r="W1786" i="14" s="1"/>
  <c r="X1786" i="14" s="1"/>
  <c r="D1787" i="14"/>
  <c r="A1788" i="14"/>
  <c r="P1787" i="14" l="1"/>
  <c r="R1787" i="14" s="1"/>
  <c r="S1787" i="14" s="1"/>
  <c r="U1787" i="14"/>
  <c r="W1787" i="14" s="1"/>
  <c r="X1787" i="14" s="1"/>
  <c r="D1788" i="14"/>
  <c r="A1789" i="14"/>
  <c r="P1788" i="14" l="1"/>
  <c r="R1788" i="14" s="1"/>
  <c r="S1788" i="14" s="1"/>
  <c r="U1788" i="14"/>
  <c r="W1788" i="14" s="1"/>
  <c r="X1788" i="14" s="1"/>
  <c r="D1789" i="14"/>
  <c r="A1790" i="14"/>
  <c r="P1789" i="14" l="1"/>
  <c r="R1789" i="14" s="1"/>
  <c r="S1789" i="14" s="1"/>
  <c r="U1789" i="14"/>
  <c r="W1789" i="14" s="1"/>
  <c r="X1789" i="14" s="1"/>
  <c r="D1790" i="14"/>
  <c r="A1791" i="14"/>
  <c r="P1790" i="14" l="1"/>
  <c r="R1790" i="14" s="1"/>
  <c r="S1790" i="14" s="1"/>
  <c r="U1790" i="14"/>
  <c r="W1790" i="14" s="1"/>
  <c r="X1790" i="14" s="1"/>
  <c r="D1791" i="14"/>
  <c r="A1792" i="14"/>
  <c r="P1791" i="14" l="1"/>
  <c r="R1791" i="14" s="1"/>
  <c r="S1791" i="14" s="1"/>
  <c r="U1791" i="14"/>
  <c r="W1791" i="14" s="1"/>
  <c r="X1791" i="14" s="1"/>
  <c r="D1792" i="14"/>
  <c r="A1793" i="14"/>
  <c r="P1792" i="14" l="1"/>
  <c r="R1792" i="14" s="1"/>
  <c r="S1792" i="14" s="1"/>
  <c r="U1792" i="14"/>
  <c r="W1792" i="14" s="1"/>
  <c r="X1792" i="14" s="1"/>
  <c r="D1793" i="14"/>
  <c r="A1794" i="14"/>
  <c r="P1793" i="14" l="1"/>
  <c r="R1793" i="14" s="1"/>
  <c r="S1793" i="14" s="1"/>
  <c r="U1793" i="14"/>
  <c r="D1794" i="14"/>
  <c r="A1795" i="14"/>
  <c r="W1793" i="14"/>
  <c r="X1793" i="14" s="1"/>
  <c r="P1794" i="14" l="1"/>
  <c r="R1794" i="14" s="1"/>
  <c r="S1794" i="14" s="1"/>
  <c r="U1794" i="14"/>
  <c r="D1795" i="14"/>
  <c r="A1796" i="14"/>
  <c r="W1794" i="14"/>
  <c r="X1794" i="14" s="1"/>
  <c r="P1795" i="14" l="1"/>
  <c r="R1795" i="14" s="1"/>
  <c r="S1795" i="14" s="1"/>
  <c r="U1795" i="14"/>
  <c r="W1795" i="14" s="1"/>
  <c r="X1795" i="14" s="1"/>
  <c r="D1796" i="14"/>
  <c r="A1797" i="14"/>
  <c r="P1796" i="14" l="1"/>
  <c r="R1796" i="14" s="1"/>
  <c r="S1796" i="14" s="1"/>
  <c r="U1796" i="14"/>
  <c r="W1796" i="14" s="1"/>
  <c r="X1796" i="14" s="1"/>
  <c r="D1797" i="14"/>
  <c r="A1798" i="14"/>
  <c r="P1797" i="14" l="1"/>
  <c r="R1797" i="14" s="1"/>
  <c r="S1797" i="14" s="1"/>
  <c r="U1797" i="14"/>
  <c r="W1797" i="14" s="1"/>
  <c r="X1797" i="14" s="1"/>
  <c r="D1798" i="14"/>
  <c r="A1799" i="14"/>
  <c r="P1798" i="14" l="1"/>
  <c r="R1798" i="14" s="1"/>
  <c r="S1798" i="14" s="1"/>
  <c r="U1798" i="14"/>
  <c r="W1798" i="14" s="1"/>
  <c r="X1798" i="14" s="1"/>
  <c r="D1799" i="14"/>
  <c r="A1800" i="14"/>
  <c r="P1799" i="14" l="1"/>
  <c r="R1799" i="14" s="1"/>
  <c r="S1799" i="14" s="1"/>
  <c r="U1799" i="14"/>
  <c r="W1799" i="14" s="1"/>
  <c r="X1799" i="14" s="1"/>
  <c r="D1800" i="14"/>
  <c r="A1801" i="14"/>
  <c r="P1800" i="14" l="1"/>
  <c r="R1800" i="14" s="1"/>
  <c r="S1800" i="14" s="1"/>
  <c r="U1800" i="14"/>
  <c r="W1800" i="14" s="1"/>
  <c r="X1800" i="14" s="1"/>
  <c r="D1801" i="14"/>
  <c r="A1802" i="14"/>
  <c r="P1801" i="14" l="1"/>
  <c r="R1801" i="14" s="1"/>
  <c r="S1801" i="14" s="1"/>
  <c r="U1801" i="14"/>
  <c r="W1801" i="14" s="1"/>
  <c r="X1801" i="14" s="1"/>
  <c r="D1802" i="14"/>
  <c r="A1803" i="14"/>
  <c r="P1802" i="14" l="1"/>
  <c r="R1802" i="14" s="1"/>
  <c r="S1802" i="14" s="1"/>
  <c r="U1802" i="14"/>
  <c r="W1802" i="14" s="1"/>
  <c r="X1802" i="14" s="1"/>
  <c r="D1803" i="14"/>
  <c r="A1804" i="14"/>
  <c r="P1803" i="14" l="1"/>
  <c r="R1803" i="14" s="1"/>
  <c r="S1803" i="14" s="1"/>
  <c r="U1803" i="14"/>
  <c r="W1803" i="14" s="1"/>
  <c r="X1803" i="14" s="1"/>
  <c r="D1804" i="14"/>
  <c r="A1805" i="14"/>
  <c r="P1804" i="14" l="1"/>
  <c r="R1804" i="14" s="1"/>
  <c r="S1804" i="14" s="1"/>
  <c r="U1804" i="14"/>
  <c r="W1804" i="14" s="1"/>
  <c r="X1804" i="14" s="1"/>
  <c r="D1805" i="14"/>
  <c r="A1806" i="14"/>
  <c r="P1805" i="14" l="1"/>
  <c r="R1805" i="14" s="1"/>
  <c r="S1805" i="14" s="1"/>
  <c r="U1805" i="14"/>
  <c r="W1805" i="14" s="1"/>
  <c r="X1805" i="14" s="1"/>
  <c r="D1806" i="14"/>
  <c r="A1807" i="14"/>
  <c r="P1806" i="14" l="1"/>
  <c r="R1806" i="14" s="1"/>
  <c r="S1806" i="14" s="1"/>
  <c r="U1806" i="14"/>
  <c r="W1806" i="14" s="1"/>
  <c r="X1806" i="14" s="1"/>
  <c r="D1807" i="14"/>
  <c r="A1808" i="14"/>
  <c r="P1807" i="14" l="1"/>
  <c r="R1807" i="14" s="1"/>
  <c r="S1807" i="14" s="1"/>
  <c r="U1807" i="14"/>
  <c r="W1807" i="14" s="1"/>
  <c r="X1807" i="14" s="1"/>
  <c r="D1808" i="14"/>
  <c r="A1809" i="14"/>
  <c r="P1808" i="14" l="1"/>
  <c r="R1808" i="14" s="1"/>
  <c r="S1808" i="14" s="1"/>
  <c r="U1808" i="14"/>
  <c r="W1808" i="14" s="1"/>
  <c r="X1808" i="14" s="1"/>
  <c r="D1809" i="14"/>
  <c r="A1810" i="14"/>
  <c r="P1809" i="14" l="1"/>
  <c r="R1809" i="14" s="1"/>
  <c r="S1809" i="14" s="1"/>
  <c r="U1809" i="14"/>
  <c r="W1809" i="14" s="1"/>
  <c r="X1809" i="14" s="1"/>
  <c r="D1810" i="14"/>
  <c r="A1811" i="14"/>
  <c r="P1810" i="14" l="1"/>
  <c r="R1810" i="14" s="1"/>
  <c r="S1810" i="14" s="1"/>
  <c r="U1810" i="14"/>
  <c r="D1811" i="14"/>
  <c r="A1812" i="14"/>
  <c r="W1810" i="14"/>
  <c r="X1810" i="14" s="1"/>
  <c r="P1811" i="14" l="1"/>
  <c r="R1811" i="14" s="1"/>
  <c r="S1811" i="14" s="1"/>
  <c r="U1811" i="14"/>
  <c r="W1811" i="14" s="1"/>
  <c r="X1811" i="14" s="1"/>
  <c r="D1812" i="14"/>
  <c r="A1813" i="14"/>
  <c r="P1812" i="14" l="1"/>
  <c r="R1812" i="14" s="1"/>
  <c r="S1812" i="14" s="1"/>
  <c r="U1812" i="14"/>
  <c r="D1813" i="14"/>
  <c r="A1814" i="14"/>
  <c r="W1812" i="14"/>
  <c r="X1812" i="14" s="1"/>
  <c r="P1813" i="14" l="1"/>
  <c r="R1813" i="14" s="1"/>
  <c r="S1813" i="14" s="1"/>
  <c r="U1813" i="14"/>
  <c r="D1814" i="14"/>
  <c r="A1815" i="14"/>
  <c r="W1813" i="14"/>
  <c r="X1813" i="14" s="1"/>
  <c r="P1814" i="14" l="1"/>
  <c r="R1814" i="14" s="1"/>
  <c r="S1814" i="14" s="1"/>
  <c r="U1814" i="14"/>
  <c r="D1815" i="14"/>
  <c r="A1816" i="14"/>
  <c r="W1814" i="14"/>
  <c r="X1814" i="14" s="1"/>
  <c r="P1815" i="14" l="1"/>
  <c r="R1815" i="14" s="1"/>
  <c r="S1815" i="14" s="1"/>
  <c r="U1815" i="14"/>
  <c r="D1816" i="14"/>
  <c r="A1817" i="14"/>
  <c r="W1815" i="14"/>
  <c r="X1815" i="14" s="1"/>
  <c r="P1816" i="14" l="1"/>
  <c r="R1816" i="14" s="1"/>
  <c r="S1816" i="14" s="1"/>
  <c r="U1816" i="14"/>
  <c r="D1817" i="14"/>
  <c r="A1818" i="14"/>
  <c r="W1816" i="14"/>
  <c r="X1816" i="14" s="1"/>
  <c r="P1817" i="14" l="1"/>
  <c r="R1817" i="14" s="1"/>
  <c r="S1817" i="14" s="1"/>
  <c r="U1817" i="14"/>
  <c r="W1817" i="14" s="1"/>
  <c r="X1817" i="14" s="1"/>
  <c r="D1818" i="14"/>
  <c r="A1819" i="14"/>
  <c r="P1818" i="14" l="1"/>
  <c r="R1818" i="14" s="1"/>
  <c r="S1818" i="14" s="1"/>
  <c r="U1818" i="14"/>
  <c r="D1819" i="14"/>
  <c r="A1820" i="14"/>
  <c r="W1818" i="14"/>
  <c r="X1818" i="14" s="1"/>
  <c r="P1819" i="14" l="1"/>
  <c r="R1819" i="14" s="1"/>
  <c r="S1819" i="14" s="1"/>
  <c r="U1819" i="14"/>
  <c r="D1820" i="14"/>
  <c r="A1821" i="14"/>
  <c r="W1819" i="14"/>
  <c r="X1819" i="14" s="1"/>
  <c r="P1820" i="14" l="1"/>
  <c r="U1820" i="14"/>
  <c r="W1820" i="14" s="1"/>
  <c r="X1820" i="14" s="1"/>
  <c r="D1821" i="14"/>
  <c r="A1822" i="14"/>
  <c r="R1820" i="14"/>
  <c r="S1820" i="14" s="1"/>
  <c r="P1821" i="14" l="1"/>
  <c r="U1821" i="14"/>
  <c r="D1822" i="14"/>
  <c r="A1823" i="14"/>
  <c r="W1821" i="14"/>
  <c r="X1821" i="14" s="1"/>
  <c r="R1821" i="14"/>
  <c r="S1821" i="14" s="1"/>
  <c r="P1822" i="14" l="1"/>
  <c r="R1822" i="14" s="1"/>
  <c r="S1822" i="14" s="1"/>
  <c r="U1822" i="14"/>
  <c r="W1822" i="14" s="1"/>
  <c r="X1822" i="14" s="1"/>
  <c r="D1823" i="14"/>
  <c r="A1824" i="14"/>
  <c r="P1823" i="14" l="1"/>
  <c r="R1823" i="14" s="1"/>
  <c r="S1823" i="14" s="1"/>
  <c r="U1823" i="14"/>
  <c r="W1823" i="14" s="1"/>
  <c r="X1823" i="14" s="1"/>
  <c r="D1824" i="14"/>
  <c r="A1825" i="14"/>
  <c r="P1824" i="14" l="1"/>
  <c r="R1824" i="14" s="1"/>
  <c r="S1824" i="14" s="1"/>
  <c r="U1824" i="14"/>
  <c r="D1825" i="14"/>
  <c r="A1826" i="14"/>
  <c r="W1824" i="14"/>
  <c r="X1824" i="14" s="1"/>
  <c r="P1825" i="14" l="1"/>
  <c r="R1825" i="14" s="1"/>
  <c r="S1825" i="14" s="1"/>
  <c r="U1825" i="14"/>
  <c r="W1825" i="14" s="1"/>
  <c r="X1825" i="14" s="1"/>
  <c r="D1826" i="14"/>
  <c r="A1827" i="14"/>
  <c r="P1826" i="14" l="1"/>
  <c r="R1826" i="14" s="1"/>
  <c r="S1826" i="14" s="1"/>
  <c r="U1826" i="14"/>
  <c r="D1827" i="14"/>
  <c r="A1828" i="14"/>
  <c r="W1826" i="14"/>
  <c r="X1826" i="14" s="1"/>
  <c r="P1827" i="14" l="1"/>
  <c r="R1827" i="14" s="1"/>
  <c r="S1827" i="14" s="1"/>
  <c r="U1827" i="14"/>
  <c r="D1828" i="14"/>
  <c r="A1829" i="14"/>
  <c r="W1827" i="14"/>
  <c r="X1827" i="14" s="1"/>
  <c r="P1828" i="14" l="1"/>
  <c r="R1828" i="14" s="1"/>
  <c r="S1828" i="14" s="1"/>
  <c r="U1828" i="14"/>
  <c r="W1828" i="14" s="1"/>
  <c r="X1828" i="14" s="1"/>
  <c r="D1829" i="14"/>
  <c r="A1830" i="14"/>
  <c r="P1829" i="14" l="1"/>
  <c r="R1829" i="14" s="1"/>
  <c r="S1829" i="14" s="1"/>
  <c r="U1829" i="14"/>
  <c r="W1829" i="14" s="1"/>
  <c r="X1829" i="14" s="1"/>
  <c r="D1830" i="14"/>
  <c r="A1831" i="14"/>
  <c r="P1830" i="14" l="1"/>
  <c r="R1830" i="14" s="1"/>
  <c r="S1830" i="14" s="1"/>
  <c r="U1830" i="14"/>
  <c r="W1830" i="14" s="1"/>
  <c r="X1830" i="14" s="1"/>
  <c r="D1831" i="14"/>
  <c r="A1832" i="14"/>
  <c r="P1831" i="14" l="1"/>
  <c r="R1831" i="14" s="1"/>
  <c r="S1831" i="14" s="1"/>
  <c r="U1831" i="14"/>
  <c r="W1831" i="14" s="1"/>
  <c r="X1831" i="14" s="1"/>
  <c r="D1832" i="14"/>
  <c r="A1833" i="14"/>
  <c r="P1832" i="14" l="1"/>
  <c r="R1832" i="14" s="1"/>
  <c r="S1832" i="14" s="1"/>
  <c r="U1832" i="14"/>
  <c r="W1832" i="14" s="1"/>
  <c r="X1832" i="14" s="1"/>
  <c r="D1833" i="14"/>
  <c r="A1834" i="14"/>
  <c r="P1833" i="14" l="1"/>
  <c r="R1833" i="14" s="1"/>
  <c r="S1833" i="14" s="1"/>
  <c r="U1833" i="14"/>
  <c r="W1833" i="14" s="1"/>
  <c r="X1833" i="14" s="1"/>
  <c r="D1834" i="14"/>
  <c r="A1835" i="14"/>
  <c r="P1834" i="14" l="1"/>
  <c r="R1834" i="14" s="1"/>
  <c r="S1834" i="14" s="1"/>
  <c r="U1834" i="14"/>
  <c r="D1835" i="14"/>
  <c r="A1836" i="14"/>
  <c r="W1834" i="14"/>
  <c r="X1834" i="14" s="1"/>
  <c r="P1835" i="14" l="1"/>
  <c r="R1835" i="14" s="1"/>
  <c r="S1835" i="14" s="1"/>
  <c r="U1835" i="14"/>
  <c r="W1835" i="14" s="1"/>
  <c r="X1835" i="14" s="1"/>
  <c r="D1836" i="14"/>
  <c r="A1837" i="14"/>
  <c r="P1836" i="14" l="1"/>
  <c r="R1836" i="14" s="1"/>
  <c r="S1836" i="14" s="1"/>
  <c r="U1836" i="14"/>
  <c r="D1837" i="14"/>
  <c r="A1838" i="14"/>
  <c r="W1836" i="14"/>
  <c r="X1836" i="14" s="1"/>
  <c r="P1837" i="14" l="1"/>
  <c r="R1837" i="14" s="1"/>
  <c r="S1837" i="14" s="1"/>
  <c r="U1837" i="14"/>
  <c r="W1837" i="14" s="1"/>
  <c r="X1837" i="14" s="1"/>
  <c r="D1838" i="14"/>
  <c r="A1839" i="14"/>
  <c r="P1838" i="14" l="1"/>
  <c r="R1838" i="14" s="1"/>
  <c r="S1838" i="14" s="1"/>
  <c r="U1838" i="14"/>
  <c r="W1838" i="14" s="1"/>
  <c r="X1838" i="14" s="1"/>
  <c r="D1839" i="14"/>
  <c r="A1840" i="14"/>
  <c r="P1839" i="14" l="1"/>
  <c r="R1839" i="14" s="1"/>
  <c r="S1839" i="14" s="1"/>
  <c r="U1839" i="14"/>
  <c r="W1839" i="14" s="1"/>
  <c r="X1839" i="14" s="1"/>
  <c r="D1840" i="14"/>
  <c r="A1841" i="14"/>
  <c r="P1840" i="14" l="1"/>
  <c r="R1840" i="14" s="1"/>
  <c r="S1840" i="14" s="1"/>
  <c r="U1840" i="14"/>
  <c r="W1840" i="14" s="1"/>
  <c r="X1840" i="14" s="1"/>
  <c r="D1841" i="14"/>
  <c r="A1842" i="14"/>
  <c r="P1841" i="14" l="1"/>
  <c r="R1841" i="14" s="1"/>
  <c r="S1841" i="14" s="1"/>
  <c r="U1841" i="14"/>
  <c r="W1841" i="14" s="1"/>
  <c r="X1841" i="14" s="1"/>
  <c r="D1842" i="14"/>
  <c r="A1843" i="14"/>
  <c r="P1842" i="14" l="1"/>
  <c r="R1842" i="14" s="1"/>
  <c r="S1842" i="14" s="1"/>
  <c r="U1842" i="14"/>
  <c r="W1842" i="14" s="1"/>
  <c r="X1842" i="14" s="1"/>
  <c r="D1843" i="14"/>
  <c r="A1844" i="14"/>
  <c r="P1843" i="14" l="1"/>
  <c r="R1843" i="14" s="1"/>
  <c r="S1843" i="14" s="1"/>
  <c r="U1843" i="14"/>
  <c r="D1844" i="14"/>
  <c r="A1845" i="14"/>
  <c r="W1843" i="14"/>
  <c r="X1843" i="14" s="1"/>
  <c r="P1844" i="14" l="1"/>
  <c r="R1844" i="14" s="1"/>
  <c r="S1844" i="14" s="1"/>
  <c r="U1844" i="14"/>
  <c r="D1845" i="14"/>
  <c r="A1846" i="14"/>
  <c r="W1844" i="14"/>
  <c r="X1844" i="14" s="1"/>
  <c r="P1845" i="14" l="1"/>
  <c r="R1845" i="14" s="1"/>
  <c r="S1845" i="14" s="1"/>
  <c r="U1845" i="14"/>
  <c r="D1846" i="14"/>
  <c r="A1847" i="14"/>
  <c r="W1845" i="14"/>
  <c r="X1845" i="14" s="1"/>
  <c r="P1846" i="14" l="1"/>
  <c r="R1846" i="14" s="1"/>
  <c r="S1846" i="14" s="1"/>
  <c r="U1846" i="14"/>
  <c r="D1847" i="14"/>
  <c r="A1848" i="14"/>
  <c r="W1846" i="14"/>
  <c r="X1846" i="14" s="1"/>
  <c r="P1847" i="14" l="1"/>
  <c r="R1847" i="14" s="1"/>
  <c r="S1847" i="14" s="1"/>
  <c r="U1847" i="14"/>
  <c r="D1848" i="14"/>
  <c r="A1849" i="14"/>
  <c r="W1847" i="14"/>
  <c r="X1847" i="14" s="1"/>
  <c r="P1848" i="14" l="1"/>
  <c r="R1848" i="14" s="1"/>
  <c r="S1848" i="14" s="1"/>
  <c r="U1848" i="14"/>
  <c r="D1849" i="14"/>
  <c r="A1850" i="14"/>
  <c r="W1848" i="14"/>
  <c r="X1848" i="14" s="1"/>
  <c r="P1849" i="14" l="1"/>
  <c r="R1849" i="14" s="1"/>
  <c r="S1849" i="14" s="1"/>
  <c r="U1849" i="14"/>
  <c r="W1849" i="14" s="1"/>
  <c r="X1849" i="14" s="1"/>
  <c r="D1850" i="14"/>
  <c r="A1851" i="14"/>
  <c r="P1850" i="14" l="1"/>
  <c r="R1850" i="14" s="1"/>
  <c r="S1850" i="14" s="1"/>
  <c r="U1850" i="14"/>
  <c r="W1850" i="14" s="1"/>
  <c r="X1850" i="14" s="1"/>
  <c r="D1851" i="14"/>
  <c r="A1852" i="14"/>
  <c r="P1851" i="14" l="1"/>
  <c r="R1851" i="14" s="1"/>
  <c r="S1851" i="14" s="1"/>
  <c r="U1851" i="14"/>
  <c r="W1851" i="14" s="1"/>
  <c r="X1851" i="14" s="1"/>
  <c r="D1852" i="14"/>
  <c r="A1853" i="14"/>
  <c r="P1852" i="14" l="1"/>
  <c r="R1852" i="14" s="1"/>
  <c r="S1852" i="14" s="1"/>
  <c r="U1852" i="14"/>
  <c r="W1852" i="14" s="1"/>
  <c r="X1852" i="14" s="1"/>
  <c r="D1853" i="14"/>
  <c r="A1854" i="14"/>
  <c r="P1853" i="14" l="1"/>
  <c r="R1853" i="14" s="1"/>
  <c r="S1853" i="14" s="1"/>
  <c r="U1853" i="14"/>
  <c r="W1853" i="14" s="1"/>
  <c r="X1853" i="14" s="1"/>
  <c r="D1854" i="14"/>
  <c r="A1855" i="14"/>
  <c r="P1854" i="14" l="1"/>
  <c r="R1854" i="14" s="1"/>
  <c r="S1854" i="14" s="1"/>
  <c r="U1854" i="14"/>
  <c r="W1854" i="14" s="1"/>
  <c r="X1854" i="14" s="1"/>
  <c r="D1855" i="14"/>
  <c r="A1856" i="14"/>
  <c r="P1855" i="14" l="1"/>
  <c r="R1855" i="14" s="1"/>
  <c r="S1855" i="14" s="1"/>
  <c r="U1855" i="14"/>
  <c r="W1855" i="14" s="1"/>
  <c r="X1855" i="14" s="1"/>
  <c r="D1856" i="14"/>
  <c r="A1857" i="14"/>
  <c r="P1856" i="14" l="1"/>
  <c r="R1856" i="14" s="1"/>
  <c r="S1856" i="14" s="1"/>
  <c r="U1856" i="14"/>
  <c r="W1856" i="14" s="1"/>
  <c r="X1856" i="14" s="1"/>
  <c r="D1857" i="14"/>
  <c r="A1858" i="14"/>
  <c r="P1857" i="14" l="1"/>
  <c r="R1857" i="14" s="1"/>
  <c r="S1857" i="14" s="1"/>
  <c r="U1857" i="14"/>
  <c r="W1857" i="14" s="1"/>
  <c r="X1857" i="14" s="1"/>
  <c r="D1858" i="14"/>
  <c r="A1859" i="14"/>
  <c r="P1858" i="14" l="1"/>
  <c r="R1858" i="14" s="1"/>
  <c r="S1858" i="14" s="1"/>
  <c r="U1858" i="14"/>
  <c r="W1858" i="14" s="1"/>
  <c r="X1858" i="14" s="1"/>
  <c r="D1859" i="14"/>
  <c r="A1860" i="14"/>
  <c r="P1859" i="14" l="1"/>
  <c r="R1859" i="14" s="1"/>
  <c r="S1859" i="14" s="1"/>
  <c r="U1859" i="14"/>
  <c r="W1859" i="14" s="1"/>
  <c r="X1859" i="14" s="1"/>
  <c r="D1860" i="14"/>
  <c r="A1861" i="14"/>
  <c r="P1860" i="14" l="1"/>
  <c r="R1860" i="14" s="1"/>
  <c r="S1860" i="14" s="1"/>
  <c r="U1860" i="14"/>
  <c r="W1860" i="14" s="1"/>
  <c r="X1860" i="14" s="1"/>
  <c r="D1861" i="14"/>
  <c r="A1862" i="14"/>
  <c r="P1861" i="14" l="1"/>
  <c r="R1861" i="14" s="1"/>
  <c r="S1861" i="14" s="1"/>
  <c r="U1861" i="14"/>
  <c r="W1861" i="14" s="1"/>
  <c r="X1861" i="14" s="1"/>
  <c r="D1862" i="14"/>
  <c r="A1863" i="14"/>
  <c r="P1862" i="14" l="1"/>
  <c r="R1862" i="14" s="1"/>
  <c r="S1862" i="14" s="1"/>
  <c r="U1862" i="14"/>
  <c r="W1862" i="14" s="1"/>
  <c r="X1862" i="14" s="1"/>
  <c r="D1863" i="14"/>
  <c r="A1864" i="14"/>
  <c r="P1863" i="14" l="1"/>
  <c r="R1863" i="14" s="1"/>
  <c r="S1863" i="14" s="1"/>
  <c r="U1863" i="14"/>
  <c r="W1863" i="14" s="1"/>
  <c r="X1863" i="14" s="1"/>
  <c r="D1864" i="14"/>
  <c r="A1865" i="14"/>
  <c r="P1864" i="14" l="1"/>
  <c r="R1864" i="14" s="1"/>
  <c r="S1864" i="14" s="1"/>
  <c r="U1864" i="14"/>
  <c r="W1864" i="14" s="1"/>
  <c r="X1864" i="14" s="1"/>
  <c r="D1865" i="14"/>
  <c r="A1866" i="14"/>
  <c r="P1865" i="14" l="1"/>
  <c r="R1865" i="14" s="1"/>
  <c r="S1865" i="14" s="1"/>
  <c r="U1865" i="14"/>
  <c r="W1865" i="14" s="1"/>
  <c r="X1865" i="14" s="1"/>
  <c r="D1866" i="14"/>
  <c r="A1867" i="14"/>
  <c r="P1866" i="14" l="1"/>
  <c r="R1866" i="14" s="1"/>
  <c r="S1866" i="14" s="1"/>
  <c r="U1866" i="14"/>
  <c r="W1866" i="14" s="1"/>
  <c r="X1866" i="14" s="1"/>
  <c r="D1867" i="14"/>
  <c r="A1868" i="14"/>
  <c r="P1867" i="14" l="1"/>
  <c r="R1867" i="14" s="1"/>
  <c r="S1867" i="14" s="1"/>
  <c r="U1867" i="14"/>
  <c r="W1867" i="14" s="1"/>
  <c r="X1867" i="14" s="1"/>
  <c r="D1868" i="14"/>
  <c r="A1869" i="14"/>
  <c r="P1868" i="14" l="1"/>
  <c r="R1868" i="14" s="1"/>
  <c r="S1868" i="14" s="1"/>
  <c r="U1868" i="14"/>
  <c r="W1868" i="14" s="1"/>
  <c r="X1868" i="14" s="1"/>
  <c r="D1869" i="14"/>
  <c r="A1870" i="14"/>
  <c r="P1869" i="14" l="1"/>
  <c r="R1869" i="14" s="1"/>
  <c r="S1869" i="14" s="1"/>
  <c r="U1869" i="14"/>
  <c r="W1869" i="14" s="1"/>
  <c r="X1869" i="14" s="1"/>
  <c r="D1870" i="14"/>
  <c r="A1871" i="14"/>
  <c r="P1870" i="14" l="1"/>
  <c r="R1870" i="14" s="1"/>
  <c r="S1870" i="14" s="1"/>
  <c r="U1870" i="14"/>
  <c r="W1870" i="14" s="1"/>
  <c r="X1870" i="14" s="1"/>
  <c r="D1871" i="14"/>
  <c r="A1872" i="14"/>
  <c r="P1871" i="14" l="1"/>
  <c r="R1871" i="14" s="1"/>
  <c r="S1871" i="14" s="1"/>
  <c r="U1871" i="14"/>
  <c r="W1871" i="14" s="1"/>
  <c r="X1871" i="14" s="1"/>
  <c r="D1872" i="14"/>
  <c r="A1873" i="14"/>
  <c r="P1872" i="14" l="1"/>
  <c r="R1872" i="14" s="1"/>
  <c r="S1872" i="14" s="1"/>
  <c r="U1872" i="14"/>
  <c r="D1873" i="14"/>
  <c r="A1874" i="14"/>
  <c r="W1872" i="14"/>
  <c r="X1872" i="14" s="1"/>
  <c r="P1873" i="14" l="1"/>
  <c r="R1873" i="14" s="1"/>
  <c r="S1873" i="14" s="1"/>
  <c r="U1873" i="14"/>
  <c r="W1873" i="14" s="1"/>
  <c r="X1873" i="14" s="1"/>
  <c r="D1874" i="14"/>
  <c r="A1875" i="14"/>
  <c r="P1874" i="14" l="1"/>
  <c r="R1874" i="14" s="1"/>
  <c r="S1874" i="14" s="1"/>
  <c r="U1874" i="14"/>
  <c r="W1874" i="14" s="1"/>
  <c r="X1874" i="14" s="1"/>
  <c r="D1875" i="14"/>
  <c r="A1876" i="14"/>
  <c r="P1875" i="14" l="1"/>
  <c r="R1875" i="14" s="1"/>
  <c r="S1875" i="14" s="1"/>
  <c r="U1875" i="14"/>
  <c r="W1875" i="14" s="1"/>
  <c r="X1875" i="14" s="1"/>
  <c r="D1876" i="14"/>
  <c r="A1877" i="14"/>
  <c r="P1876" i="14" l="1"/>
  <c r="R1876" i="14" s="1"/>
  <c r="S1876" i="14" s="1"/>
  <c r="U1876" i="14"/>
  <c r="W1876" i="14" s="1"/>
  <c r="X1876" i="14" s="1"/>
  <c r="D1877" i="14"/>
  <c r="A1878" i="14"/>
  <c r="P1877" i="14" l="1"/>
  <c r="R1877" i="14" s="1"/>
  <c r="S1877" i="14" s="1"/>
  <c r="U1877" i="14"/>
  <c r="W1877" i="14" s="1"/>
  <c r="X1877" i="14" s="1"/>
  <c r="D1878" i="14"/>
  <c r="A1879" i="14"/>
  <c r="P1878" i="14" l="1"/>
  <c r="R1878" i="14" s="1"/>
  <c r="S1878" i="14" s="1"/>
  <c r="U1878" i="14"/>
  <c r="W1878" i="14" s="1"/>
  <c r="X1878" i="14" s="1"/>
  <c r="D1879" i="14"/>
  <c r="A1880" i="14"/>
  <c r="P1879" i="14" l="1"/>
  <c r="R1879" i="14" s="1"/>
  <c r="S1879" i="14" s="1"/>
  <c r="U1879" i="14"/>
  <c r="W1879" i="14" s="1"/>
  <c r="X1879" i="14" s="1"/>
  <c r="D1880" i="14"/>
  <c r="A1881" i="14"/>
  <c r="P1880" i="14" l="1"/>
  <c r="R1880" i="14" s="1"/>
  <c r="S1880" i="14" s="1"/>
  <c r="U1880" i="14"/>
  <c r="W1880" i="14" s="1"/>
  <c r="X1880" i="14" s="1"/>
  <c r="D1881" i="14"/>
  <c r="A1882" i="14"/>
  <c r="P1881" i="14" l="1"/>
  <c r="R1881" i="14" s="1"/>
  <c r="S1881" i="14" s="1"/>
  <c r="U1881" i="14"/>
  <c r="W1881" i="14" s="1"/>
  <c r="X1881" i="14" s="1"/>
  <c r="D1882" i="14"/>
  <c r="A1883" i="14"/>
  <c r="P1882" i="14" l="1"/>
  <c r="R1882" i="14" s="1"/>
  <c r="S1882" i="14" s="1"/>
  <c r="U1882" i="14"/>
  <c r="W1882" i="14" s="1"/>
  <c r="X1882" i="14" s="1"/>
  <c r="D1883" i="14"/>
  <c r="A1884" i="14"/>
  <c r="P1883" i="14" l="1"/>
  <c r="R1883" i="14" s="1"/>
  <c r="S1883" i="14" s="1"/>
  <c r="U1883" i="14"/>
  <c r="W1883" i="14" s="1"/>
  <c r="X1883" i="14" s="1"/>
  <c r="D1884" i="14"/>
  <c r="A1885" i="14"/>
  <c r="P1884" i="14" l="1"/>
  <c r="R1884" i="14" s="1"/>
  <c r="S1884" i="14" s="1"/>
  <c r="U1884" i="14"/>
  <c r="W1884" i="14" s="1"/>
  <c r="X1884" i="14" s="1"/>
  <c r="D1885" i="14"/>
  <c r="A1886" i="14"/>
  <c r="P1885" i="14" l="1"/>
  <c r="R1885" i="14" s="1"/>
  <c r="S1885" i="14" s="1"/>
  <c r="U1885" i="14"/>
  <c r="W1885" i="14" s="1"/>
  <c r="X1885" i="14" s="1"/>
  <c r="D1886" i="14"/>
  <c r="A1887" i="14"/>
  <c r="P1886" i="14" l="1"/>
  <c r="R1886" i="14" s="1"/>
  <c r="S1886" i="14" s="1"/>
  <c r="U1886" i="14"/>
  <c r="W1886" i="14" s="1"/>
  <c r="X1886" i="14" s="1"/>
  <c r="D1887" i="14"/>
  <c r="A1888" i="14"/>
  <c r="P1887" i="14" l="1"/>
  <c r="R1887" i="14" s="1"/>
  <c r="S1887" i="14" s="1"/>
  <c r="U1887" i="14"/>
  <c r="W1887" i="14" s="1"/>
  <c r="X1887" i="14" s="1"/>
  <c r="D1888" i="14"/>
  <c r="A1889" i="14"/>
  <c r="P1888" i="14" l="1"/>
  <c r="R1888" i="14" s="1"/>
  <c r="S1888" i="14" s="1"/>
  <c r="U1888" i="14"/>
  <c r="W1888" i="14" s="1"/>
  <c r="X1888" i="14" s="1"/>
  <c r="D1889" i="14"/>
  <c r="A1890" i="14"/>
  <c r="P1889" i="14" l="1"/>
  <c r="R1889" i="14" s="1"/>
  <c r="S1889" i="14" s="1"/>
  <c r="U1889" i="14"/>
  <c r="D1890" i="14"/>
  <c r="A1891" i="14"/>
  <c r="W1889" i="14"/>
  <c r="X1889" i="14" s="1"/>
  <c r="P1890" i="14" l="1"/>
  <c r="R1890" i="14" s="1"/>
  <c r="S1890" i="14" s="1"/>
  <c r="U1890" i="14"/>
  <c r="D1891" i="14"/>
  <c r="A1892" i="14"/>
  <c r="W1890" i="14"/>
  <c r="X1890" i="14" s="1"/>
  <c r="P1891" i="14" l="1"/>
  <c r="R1891" i="14" s="1"/>
  <c r="S1891" i="14" s="1"/>
  <c r="U1891" i="14"/>
  <c r="W1891" i="14" s="1"/>
  <c r="X1891" i="14" s="1"/>
  <c r="D1892" i="14"/>
  <c r="A1893" i="14"/>
  <c r="P1892" i="14" l="1"/>
  <c r="R1892" i="14" s="1"/>
  <c r="S1892" i="14" s="1"/>
  <c r="U1892" i="14"/>
  <c r="D1893" i="14"/>
  <c r="A1894" i="14"/>
  <c r="W1892" i="14"/>
  <c r="X1892" i="14" s="1"/>
  <c r="P1893" i="14" l="1"/>
  <c r="R1893" i="14" s="1"/>
  <c r="S1893" i="14" s="1"/>
  <c r="U1893" i="14"/>
  <c r="W1893" i="14" s="1"/>
  <c r="X1893" i="14" s="1"/>
  <c r="D1894" i="14"/>
  <c r="A1895" i="14"/>
  <c r="P1894" i="14" l="1"/>
  <c r="R1894" i="14" s="1"/>
  <c r="S1894" i="14" s="1"/>
  <c r="U1894" i="14"/>
  <c r="W1894" i="14" s="1"/>
  <c r="X1894" i="14" s="1"/>
  <c r="D1895" i="14"/>
  <c r="A1896" i="14"/>
  <c r="P1895" i="14" l="1"/>
  <c r="R1895" i="14" s="1"/>
  <c r="S1895" i="14" s="1"/>
  <c r="U1895" i="14"/>
  <c r="W1895" i="14" s="1"/>
  <c r="X1895" i="14" s="1"/>
  <c r="D1896" i="14"/>
  <c r="A1897" i="14"/>
  <c r="P1896" i="14" l="1"/>
  <c r="R1896" i="14" s="1"/>
  <c r="S1896" i="14" s="1"/>
  <c r="U1896" i="14"/>
  <c r="W1896" i="14" s="1"/>
  <c r="X1896" i="14" s="1"/>
  <c r="D1897" i="14"/>
  <c r="A1898" i="14"/>
  <c r="P1897" i="14" l="1"/>
  <c r="R1897" i="14" s="1"/>
  <c r="S1897" i="14" s="1"/>
  <c r="U1897" i="14"/>
  <c r="W1897" i="14" s="1"/>
  <c r="X1897" i="14" s="1"/>
  <c r="D1898" i="14"/>
  <c r="A1899" i="14"/>
  <c r="P1898" i="14" l="1"/>
  <c r="R1898" i="14" s="1"/>
  <c r="S1898" i="14" s="1"/>
  <c r="U1898" i="14"/>
  <c r="W1898" i="14" s="1"/>
  <c r="X1898" i="14" s="1"/>
  <c r="D1899" i="14"/>
  <c r="A1900" i="14"/>
  <c r="P1899" i="14" l="1"/>
  <c r="R1899" i="14" s="1"/>
  <c r="S1899" i="14" s="1"/>
  <c r="U1899" i="14"/>
  <c r="W1899" i="14" s="1"/>
  <c r="X1899" i="14" s="1"/>
  <c r="D1900" i="14"/>
  <c r="A1901" i="14"/>
  <c r="P1900" i="14" l="1"/>
  <c r="R1900" i="14" s="1"/>
  <c r="S1900" i="14" s="1"/>
  <c r="U1900" i="14"/>
  <c r="W1900" i="14" s="1"/>
  <c r="X1900" i="14" s="1"/>
  <c r="D1901" i="14"/>
  <c r="A1902" i="14"/>
  <c r="P1901" i="14" l="1"/>
  <c r="R1901" i="14" s="1"/>
  <c r="S1901" i="14" s="1"/>
  <c r="U1901" i="14"/>
  <c r="W1901" i="14" s="1"/>
  <c r="X1901" i="14" s="1"/>
  <c r="D1902" i="14"/>
  <c r="A1903" i="14"/>
  <c r="P1902" i="14" l="1"/>
  <c r="R1902" i="14" s="1"/>
  <c r="S1902" i="14" s="1"/>
  <c r="U1902" i="14"/>
  <c r="W1902" i="14" s="1"/>
  <c r="X1902" i="14" s="1"/>
  <c r="D1903" i="14"/>
  <c r="A1904" i="14"/>
  <c r="P1903" i="14" l="1"/>
  <c r="R1903" i="14" s="1"/>
  <c r="S1903" i="14" s="1"/>
  <c r="U1903" i="14"/>
  <c r="W1903" i="14" s="1"/>
  <c r="X1903" i="14" s="1"/>
  <c r="D1904" i="14"/>
  <c r="A1905" i="14"/>
  <c r="P1904" i="14" l="1"/>
  <c r="R1904" i="14" s="1"/>
  <c r="S1904" i="14" s="1"/>
  <c r="U1904" i="14"/>
  <c r="W1904" i="14" s="1"/>
  <c r="X1904" i="14" s="1"/>
  <c r="D1905" i="14"/>
  <c r="A1906" i="14"/>
  <c r="P1905" i="14" l="1"/>
  <c r="R1905" i="14" s="1"/>
  <c r="S1905" i="14" s="1"/>
  <c r="U1905" i="14"/>
  <c r="D1906" i="14"/>
  <c r="A1907" i="14"/>
  <c r="W1905" i="14"/>
  <c r="X1905" i="14" s="1"/>
  <c r="P1906" i="14" l="1"/>
  <c r="R1906" i="14" s="1"/>
  <c r="S1906" i="14" s="1"/>
  <c r="U1906" i="14"/>
  <c r="D1907" i="14"/>
  <c r="A1908" i="14"/>
  <c r="W1906" i="14"/>
  <c r="X1906" i="14" s="1"/>
  <c r="P1907" i="14" l="1"/>
  <c r="R1907" i="14" s="1"/>
  <c r="S1907" i="14" s="1"/>
  <c r="U1907" i="14"/>
  <c r="W1907" i="14" s="1"/>
  <c r="X1907" i="14" s="1"/>
  <c r="D1908" i="14"/>
  <c r="A1909" i="14"/>
  <c r="P1908" i="14" l="1"/>
  <c r="R1908" i="14" s="1"/>
  <c r="S1908" i="14" s="1"/>
  <c r="U1908" i="14"/>
  <c r="D1909" i="14"/>
  <c r="A1910" i="14"/>
  <c r="W1908" i="14"/>
  <c r="X1908" i="14" s="1"/>
  <c r="P1909" i="14" l="1"/>
  <c r="R1909" i="14" s="1"/>
  <c r="S1909" i="14" s="1"/>
  <c r="U1909" i="14"/>
  <c r="D1910" i="14"/>
  <c r="A1911" i="14"/>
  <c r="W1909" i="14"/>
  <c r="X1909" i="14" s="1"/>
  <c r="P1910" i="14" l="1"/>
  <c r="R1910" i="14" s="1"/>
  <c r="S1910" i="14" s="1"/>
  <c r="U1910" i="14"/>
  <c r="W1910" i="14" s="1"/>
  <c r="X1910" i="14" s="1"/>
  <c r="D1911" i="14"/>
  <c r="A1912" i="14"/>
  <c r="P1911" i="14" l="1"/>
  <c r="R1911" i="14" s="1"/>
  <c r="S1911" i="14" s="1"/>
  <c r="U1911" i="14"/>
  <c r="D1912" i="14"/>
  <c r="A1913" i="14"/>
  <c r="W1911" i="14"/>
  <c r="X1911" i="14" s="1"/>
  <c r="P1912" i="14" l="1"/>
  <c r="R1912" i="14" s="1"/>
  <c r="S1912" i="14" s="1"/>
  <c r="U1912" i="14"/>
  <c r="W1912" i="14" s="1"/>
  <c r="X1912" i="14" s="1"/>
  <c r="D1913" i="14"/>
  <c r="A1914" i="14"/>
  <c r="P1913" i="14" l="1"/>
  <c r="R1913" i="14" s="1"/>
  <c r="S1913" i="14" s="1"/>
  <c r="U1913" i="14"/>
  <c r="D1914" i="14"/>
  <c r="A1915" i="14"/>
  <c r="W1913" i="14"/>
  <c r="X1913" i="14" s="1"/>
  <c r="P1914" i="14" l="1"/>
  <c r="U1914" i="14"/>
  <c r="D1915" i="14"/>
  <c r="A1916" i="14"/>
  <c r="W1914" i="14"/>
  <c r="X1914" i="14" s="1"/>
  <c r="R1914" i="14"/>
  <c r="S1914" i="14" s="1"/>
  <c r="P1915" i="14" l="1"/>
  <c r="R1915" i="14" s="1"/>
  <c r="S1915" i="14" s="1"/>
  <c r="U1915" i="14"/>
  <c r="D1916" i="14"/>
  <c r="A1917" i="14"/>
  <c r="W1915" i="14"/>
  <c r="X1915" i="14" s="1"/>
  <c r="P1916" i="14" l="1"/>
  <c r="R1916" i="14" s="1"/>
  <c r="S1916" i="14" s="1"/>
  <c r="U1916" i="14"/>
  <c r="D1917" i="14"/>
  <c r="A1918" i="14"/>
  <c r="W1916" i="14"/>
  <c r="X1916" i="14" s="1"/>
  <c r="P1917" i="14" l="1"/>
  <c r="R1917" i="14" s="1"/>
  <c r="S1917" i="14" s="1"/>
  <c r="U1917" i="14"/>
  <c r="W1917" i="14" s="1"/>
  <c r="X1917" i="14" s="1"/>
  <c r="D1918" i="14"/>
  <c r="A1919" i="14"/>
  <c r="P1918" i="14" l="1"/>
  <c r="U1918" i="14"/>
  <c r="D1919" i="14"/>
  <c r="A1920" i="14"/>
  <c r="W1918" i="14"/>
  <c r="X1918" i="14" s="1"/>
  <c r="R1918" i="14"/>
  <c r="S1918" i="14" s="1"/>
  <c r="P1919" i="14" l="1"/>
  <c r="R1919" i="14" s="1"/>
  <c r="S1919" i="14" s="1"/>
  <c r="U1919" i="14"/>
  <c r="W1919" i="14" s="1"/>
  <c r="X1919" i="14" s="1"/>
  <c r="D1920" i="14"/>
  <c r="A1921" i="14"/>
  <c r="P1920" i="14" l="1"/>
  <c r="R1920" i="14" s="1"/>
  <c r="S1920" i="14" s="1"/>
  <c r="U1920" i="14"/>
  <c r="W1920" i="14" s="1"/>
  <c r="X1920" i="14" s="1"/>
  <c r="D1921" i="14"/>
  <c r="A1922" i="14"/>
  <c r="P1921" i="14" l="1"/>
  <c r="R1921" i="14" s="1"/>
  <c r="S1921" i="14" s="1"/>
  <c r="U1921" i="14"/>
  <c r="D1922" i="14"/>
  <c r="A1923" i="14"/>
  <c r="W1921" i="14"/>
  <c r="X1921" i="14" s="1"/>
  <c r="P1922" i="14" l="1"/>
  <c r="R1922" i="14" s="1"/>
  <c r="S1922" i="14" s="1"/>
  <c r="U1922" i="14"/>
  <c r="D1923" i="14"/>
  <c r="A1924" i="14"/>
  <c r="W1922" i="14"/>
  <c r="X1922" i="14" s="1"/>
  <c r="P1923" i="14" l="1"/>
  <c r="R1923" i="14" s="1"/>
  <c r="S1923" i="14" s="1"/>
  <c r="U1923" i="14"/>
  <c r="W1923" i="14" s="1"/>
  <c r="X1923" i="14" s="1"/>
  <c r="D1924" i="14"/>
  <c r="A1925" i="14"/>
  <c r="P1924" i="14" l="1"/>
  <c r="R1924" i="14" s="1"/>
  <c r="S1924" i="14" s="1"/>
  <c r="U1924" i="14"/>
  <c r="D1925" i="14"/>
  <c r="A1926" i="14"/>
  <c r="W1924" i="14"/>
  <c r="X1924" i="14" s="1"/>
  <c r="P1925" i="14" l="1"/>
  <c r="R1925" i="14" s="1"/>
  <c r="S1925" i="14" s="1"/>
  <c r="U1925" i="14"/>
  <c r="W1925" i="14" s="1"/>
  <c r="X1925" i="14" s="1"/>
  <c r="D1926" i="14"/>
  <c r="A1927" i="14"/>
  <c r="P1926" i="14" l="1"/>
  <c r="R1926" i="14" s="1"/>
  <c r="S1926" i="14" s="1"/>
  <c r="U1926" i="14"/>
  <c r="W1926" i="14" s="1"/>
  <c r="X1926" i="14" s="1"/>
  <c r="D1927" i="14"/>
  <c r="A1928" i="14"/>
  <c r="P1927" i="14" l="1"/>
  <c r="R1927" i="14" s="1"/>
  <c r="S1927" i="14" s="1"/>
  <c r="U1927" i="14"/>
  <c r="W1927" i="14" s="1"/>
  <c r="X1927" i="14" s="1"/>
  <c r="D1928" i="14"/>
  <c r="A1929" i="14"/>
  <c r="P1928" i="14" l="1"/>
  <c r="R1928" i="14" s="1"/>
  <c r="S1928" i="14" s="1"/>
  <c r="U1928" i="14"/>
  <c r="W1928" i="14" s="1"/>
  <c r="X1928" i="14" s="1"/>
  <c r="D1929" i="14"/>
  <c r="A1930" i="14"/>
  <c r="P1929" i="14" l="1"/>
  <c r="R1929" i="14" s="1"/>
  <c r="S1929" i="14" s="1"/>
  <c r="U1929" i="14"/>
  <c r="D1930" i="14"/>
  <c r="A1931" i="14"/>
  <c r="W1929" i="14"/>
  <c r="X1929" i="14" s="1"/>
  <c r="P1930" i="14" l="1"/>
  <c r="R1930" i="14" s="1"/>
  <c r="S1930" i="14" s="1"/>
  <c r="U1930" i="14"/>
  <c r="D1931" i="14"/>
  <c r="A1932" i="14"/>
  <c r="W1930" i="14"/>
  <c r="X1930" i="14" s="1"/>
  <c r="P1931" i="14" l="1"/>
  <c r="R1931" i="14" s="1"/>
  <c r="S1931" i="14" s="1"/>
  <c r="U1931" i="14"/>
  <c r="D1932" i="14"/>
  <c r="A1933" i="14"/>
  <c r="W1931" i="14"/>
  <c r="X1931" i="14" s="1"/>
  <c r="P1932" i="14" l="1"/>
  <c r="R1932" i="14" s="1"/>
  <c r="S1932" i="14" s="1"/>
  <c r="U1932" i="14"/>
  <c r="D1933" i="14"/>
  <c r="A1934" i="14"/>
  <c r="W1932" i="14"/>
  <c r="X1932" i="14" s="1"/>
  <c r="P1933" i="14" l="1"/>
  <c r="R1933" i="14" s="1"/>
  <c r="S1933" i="14" s="1"/>
  <c r="U1933" i="14"/>
  <c r="D1934" i="14"/>
  <c r="A1935" i="14"/>
  <c r="W1933" i="14"/>
  <c r="X1933" i="14" s="1"/>
  <c r="P1934" i="14" l="1"/>
  <c r="R1934" i="14" s="1"/>
  <c r="S1934" i="14" s="1"/>
  <c r="U1934" i="14"/>
  <c r="D1935" i="14"/>
  <c r="A1936" i="14"/>
  <c r="W1934" i="14"/>
  <c r="X1934" i="14" s="1"/>
  <c r="P1935" i="14" l="1"/>
  <c r="R1935" i="14" s="1"/>
  <c r="S1935" i="14" s="1"/>
  <c r="U1935" i="14"/>
  <c r="D1936" i="14"/>
  <c r="A1937" i="14"/>
  <c r="W1935" i="14"/>
  <c r="X1935" i="14" s="1"/>
  <c r="P1936" i="14" l="1"/>
  <c r="R1936" i="14" s="1"/>
  <c r="S1936" i="14" s="1"/>
  <c r="U1936" i="14"/>
  <c r="D1937" i="14"/>
  <c r="A1938" i="14"/>
  <c r="W1936" i="14"/>
  <c r="X1936" i="14" s="1"/>
  <c r="P1937" i="14" l="1"/>
  <c r="R1937" i="14" s="1"/>
  <c r="S1937" i="14" s="1"/>
  <c r="U1937" i="14"/>
  <c r="D1938" i="14"/>
  <c r="A1939" i="14"/>
  <c r="W1937" i="14"/>
  <c r="X1937" i="14" s="1"/>
  <c r="P1938" i="14" l="1"/>
  <c r="R1938" i="14" s="1"/>
  <c r="S1938" i="14" s="1"/>
  <c r="U1938" i="14"/>
  <c r="D1939" i="14"/>
  <c r="A1940" i="14"/>
  <c r="W1938" i="14"/>
  <c r="X1938" i="14" s="1"/>
  <c r="P1939" i="14" l="1"/>
  <c r="R1939" i="14" s="1"/>
  <c r="S1939" i="14" s="1"/>
  <c r="U1939" i="14"/>
  <c r="D1940" i="14"/>
  <c r="A1941" i="14"/>
  <c r="W1939" i="14"/>
  <c r="X1939" i="14" s="1"/>
  <c r="P1940" i="14" l="1"/>
  <c r="R1940" i="14" s="1"/>
  <c r="S1940" i="14" s="1"/>
  <c r="U1940" i="14"/>
  <c r="D1941" i="14"/>
  <c r="A1942" i="14"/>
  <c r="W1940" i="14"/>
  <c r="X1940" i="14" s="1"/>
  <c r="P1941" i="14" l="1"/>
  <c r="R1941" i="14" s="1"/>
  <c r="S1941" i="14" s="1"/>
  <c r="U1941" i="14"/>
  <c r="W1941" i="14" s="1"/>
  <c r="X1941" i="14" s="1"/>
  <c r="D1942" i="14"/>
  <c r="A1943" i="14"/>
  <c r="P1942" i="14" l="1"/>
  <c r="R1942" i="14" s="1"/>
  <c r="S1942" i="14" s="1"/>
  <c r="U1942" i="14"/>
  <c r="D1943" i="14"/>
  <c r="A1944" i="14"/>
  <c r="W1942" i="14"/>
  <c r="X1942" i="14" s="1"/>
  <c r="P1943" i="14" l="1"/>
  <c r="U1943" i="14"/>
  <c r="D1944" i="14"/>
  <c r="A1945" i="14"/>
  <c r="W1943" i="14"/>
  <c r="X1943" i="14" s="1"/>
  <c r="R1943" i="14"/>
  <c r="S1943" i="14" s="1"/>
  <c r="P1944" i="14" l="1"/>
  <c r="R1944" i="14" s="1"/>
  <c r="S1944" i="14" s="1"/>
  <c r="U1944" i="14"/>
  <c r="D1945" i="14"/>
  <c r="A1946" i="14"/>
  <c r="W1944" i="14"/>
  <c r="X1944" i="14" s="1"/>
  <c r="P1945" i="14" l="1"/>
  <c r="R1945" i="14" s="1"/>
  <c r="S1945" i="14" s="1"/>
  <c r="U1945" i="14"/>
  <c r="D1946" i="14"/>
  <c r="A1947" i="14"/>
  <c r="W1945" i="14"/>
  <c r="X1945" i="14" s="1"/>
  <c r="P1946" i="14" l="1"/>
  <c r="R1946" i="14" s="1"/>
  <c r="S1946" i="14" s="1"/>
  <c r="U1946" i="14"/>
  <c r="W1946" i="14" s="1"/>
  <c r="X1946" i="14" s="1"/>
  <c r="D1947" i="14"/>
  <c r="A1948" i="14"/>
  <c r="P1947" i="14" l="1"/>
  <c r="R1947" i="14" s="1"/>
  <c r="S1947" i="14" s="1"/>
  <c r="U1947" i="14"/>
  <c r="D1948" i="14"/>
  <c r="A1949" i="14"/>
  <c r="W1947" i="14"/>
  <c r="X1947" i="14" s="1"/>
  <c r="P1948" i="14" l="1"/>
  <c r="R1948" i="14" s="1"/>
  <c r="S1948" i="14" s="1"/>
  <c r="U1948" i="14"/>
  <c r="W1948" i="14" s="1"/>
  <c r="X1948" i="14" s="1"/>
  <c r="D1949" i="14"/>
  <c r="A1950" i="14"/>
  <c r="P1949" i="14" l="1"/>
  <c r="R1949" i="14" s="1"/>
  <c r="S1949" i="14" s="1"/>
  <c r="U1949" i="14"/>
  <c r="W1949" i="14" s="1"/>
  <c r="X1949" i="14" s="1"/>
  <c r="D1950" i="14"/>
  <c r="A1951" i="14"/>
  <c r="P1950" i="14" l="1"/>
  <c r="R1950" i="14" s="1"/>
  <c r="S1950" i="14" s="1"/>
  <c r="U1950" i="14"/>
  <c r="W1950" i="14" s="1"/>
  <c r="X1950" i="14" s="1"/>
  <c r="D1951" i="14"/>
  <c r="A1952" i="14"/>
  <c r="P1951" i="14" l="1"/>
  <c r="R1951" i="14" s="1"/>
  <c r="S1951" i="14" s="1"/>
  <c r="U1951" i="14"/>
  <c r="W1951" i="14" s="1"/>
  <c r="X1951" i="14" s="1"/>
  <c r="D1952" i="14"/>
  <c r="A1953" i="14"/>
  <c r="P1952" i="14" l="1"/>
  <c r="R1952" i="14" s="1"/>
  <c r="S1952" i="14" s="1"/>
  <c r="U1952" i="14"/>
  <c r="W1952" i="14" s="1"/>
  <c r="X1952" i="14" s="1"/>
  <c r="D1953" i="14"/>
  <c r="A1954" i="14"/>
  <c r="P1953" i="14" l="1"/>
  <c r="R1953" i="14" s="1"/>
  <c r="S1953" i="14" s="1"/>
  <c r="U1953" i="14"/>
  <c r="W1953" i="14" s="1"/>
  <c r="X1953" i="14" s="1"/>
  <c r="D1954" i="14"/>
  <c r="A1955" i="14"/>
  <c r="P1954" i="14" l="1"/>
  <c r="R1954" i="14" s="1"/>
  <c r="S1954" i="14" s="1"/>
  <c r="U1954" i="14"/>
  <c r="W1954" i="14" s="1"/>
  <c r="X1954" i="14" s="1"/>
  <c r="D1955" i="14"/>
  <c r="A1956" i="14"/>
  <c r="P1955" i="14" l="1"/>
  <c r="R1955" i="14" s="1"/>
  <c r="S1955" i="14" s="1"/>
  <c r="U1955" i="14"/>
  <c r="W1955" i="14" s="1"/>
  <c r="X1955" i="14" s="1"/>
  <c r="D1956" i="14"/>
  <c r="A1957" i="14"/>
  <c r="P1956" i="14" l="1"/>
  <c r="R1956" i="14" s="1"/>
  <c r="S1956" i="14" s="1"/>
  <c r="U1956" i="14"/>
  <c r="W1956" i="14" s="1"/>
  <c r="X1956" i="14" s="1"/>
  <c r="D1957" i="14"/>
  <c r="A1958" i="14"/>
  <c r="P1957" i="14" l="1"/>
  <c r="R1957" i="14" s="1"/>
  <c r="S1957" i="14" s="1"/>
  <c r="U1957" i="14"/>
  <c r="W1957" i="14" s="1"/>
  <c r="X1957" i="14" s="1"/>
  <c r="D1958" i="14"/>
  <c r="A1959" i="14"/>
  <c r="P1958" i="14" l="1"/>
  <c r="R1958" i="14" s="1"/>
  <c r="S1958" i="14" s="1"/>
  <c r="U1958" i="14"/>
  <c r="W1958" i="14" s="1"/>
  <c r="X1958" i="14" s="1"/>
  <c r="D1959" i="14"/>
  <c r="A1960" i="14"/>
  <c r="P1959" i="14" l="1"/>
  <c r="R1959" i="14" s="1"/>
  <c r="S1959" i="14" s="1"/>
  <c r="U1959" i="14"/>
  <c r="W1959" i="14" s="1"/>
  <c r="X1959" i="14" s="1"/>
  <c r="D1960" i="14"/>
  <c r="A1961" i="14"/>
  <c r="P1960" i="14" l="1"/>
  <c r="U1960" i="14"/>
  <c r="W1960" i="14" s="1"/>
  <c r="X1960" i="14" s="1"/>
  <c r="D1961" i="14"/>
  <c r="A1962" i="14"/>
  <c r="R1960" i="14"/>
  <c r="S1960" i="14" s="1"/>
  <c r="P1961" i="14" l="1"/>
  <c r="R1961" i="14" s="1"/>
  <c r="S1961" i="14" s="1"/>
  <c r="U1961" i="14"/>
  <c r="D1962" i="14"/>
  <c r="A1963" i="14"/>
  <c r="W1961" i="14"/>
  <c r="X1961" i="14" s="1"/>
  <c r="P1962" i="14" l="1"/>
  <c r="R1962" i="14" s="1"/>
  <c r="S1962" i="14" s="1"/>
  <c r="U1962" i="14"/>
  <c r="D1963" i="14"/>
  <c r="A1964" i="14"/>
  <c r="W1962" i="14"/>
  <c r="X1962" i="14" s="1"/>
  <c r="P1963" i="14" l="1"/>
  <c r="R1963" i="14" s="1"/>
  <c r="S1963" i="14" s="1"/>
  <c r="U1963" i="14"/>
  <c r="D1964" i="14"/>
  <c r="A1965" i="14"/>
  <c r="W1963" i="14"/>
  <c r="X1963" i="14" s="1"/>
  <c r="P1964" i="14" l="1"/>
  <c r="R1964" i="14" s="1"/>
  <c r="S1964" i="14" s="1"/>
  <c r="U1964" i="14"/>
  <c r="D1965" i="14"/>
  <c r="A1966" i="14"/>
  <c r="W1964" i="14"/>
  <c r="X1964" i="14" s="1"/>
  <c r="P1965" i="14" l="1"/>
  <c r="R1965" i="14" s="1"/>
  <c r="S1965" i="14" s="1"/>
  <c r="U1965" i="14"/>
  <c r="D1966" i="14"/>
  <c r="A1967" i="14"/>
  <c r="W1965" i="14"/>
  <c r="X1965" i="14" s="1"/>
  <c r="P1966" i="14" l="1"/>
  <c r="U1966" i="14"/>
  <c r="W1966" i="14" s="1"/>
  <c r="X1966" i="14" s="1"/>
  <c r="D1967" i="14"/>
  <c r="A1968" i="14"/>
  <c r="R1966" i="14"/>
  <c r="S1966" i="14" s="1"/>
  <c r="P1967" i="14" l="1"/>
  <c r="R1967" i="14" s="1"/>
  <c r="S1967" i="14" s="1"/>
  <c r="U1967" i="14"/>
  <c r="D1968" i="14"/>
  <c r="A1969" i="14"/>
  <c r="W1967" i="14"/>
  <c r="X1967" i="14" s="1"/>
  <c r="P1968" i="14" l="1"/>
  <c r="U1968" i="14"/>
  <c r="W1968" i="14" s="1"/>
  <c r="X1968" i="14" s="1"/>
  <c r="D1969" i="14"/>
  <c r="A1970" i="14"/>
  <c r="R1968" i="14"/>
  <c r="S1968" i="14" s="1"/>
  <c r="P1969" i="14" l="1"/>
  <c r="R1969" i="14" s="1"/>
  <c r="S1969" i="14" s="1"/>
  <c r="U1969" i="14"/>
  <c r="D1970" i="14"/>
  <c r="A1971" i="14"/>
  <c r="W1969" i="14"/>
  <c r="X1969" i="14" s="1"/>
  <c r="P1970" i="14" l="1"/>
  <c r="R1970" i="14" s="1"/>
  <c r="S1970" i="14" s="1"/>
  <c r="U1970" i="14"/>
  <c r="W1970" i="14" s="1"/>
  <c r="X1970" i="14" s="1"/>
  <c r="D1971" i="14"/>
  <c r="A1972" i="14"/>
  <c r="P1971" i="14" l="1"/>
  <c r="R1971" i="14" s="1"/>
  <c r="S1971" i="14" s="1"/>
  <c r="U1971" i="14"/>
  <c r="W1971" i="14" s="1"/>
  <c r="X1971" i="14" s="1"/>
  <c r="D1972" i="14"/>
  <c r="A1973" i="14"/>
  <c r="P1972" i="14" l="1"/>
  <c r="R1972" i="14" s="1"/>
  <c r="S1972" i="14" s="1"/>
  <c r="U1972" i="14"/>
  <c r="W1972" i="14" s="1"/>
  <c r="X1972" i="14" s="1"/>
  <c r="D1973" i="14"/>
  <c r="A1974" i="14"/>
  <c r="P1973" i="14" l="1"/>
  <c r="R1973" i="14" s="1"/>
  <c r="S1973" i="14" s="1"/>
  <c r="U1973" i="14"/>
  <c r="W1973" i="14" s="1"/>
  <c r="X1973" i="14" s="1"/>
  <c r="D1974" i="14"/>
  <c r="A1975" i="14"/>
  <c r="P1974" i="14" l="1"/>
  <c r="R1974" i="14" s="1"/>
  <c r="S1974" i="14" s="1"/>
  <c r="U1974" i="14"/>
  <c r="D1975" i="14"/>
  <c r="A1976" i="14"/>
  <c r="W1974" i="14"/>
  <c r="X1974" i="14" s="1"/>
  <c r="P1975" i="14" l="1"/>
  <c r="U1975" i="14"/>
  <c r="D1976" i="14"/>
  <c r="A1977" i="14"/>
  <c r="W1975" i="14"/>
  <c r="X1975" i="14" s="1"/>
  <c r="R1975" i="14"/>
  <c r="S1975" i="14" s="1"/>
  <c r="P1976" i="14" l="1"/>
  <c r="U1976" i="14"/>
  <c r="D1977" i="14"/>
  <c r="A1978" i="14"/>
  <c r="W1976" i="14"/>
  <c r="X1976" i="14" s="1"/>
  <c r="R1976" i="14"/>
  <c r="S1976" i="14" s="1"/>
  <c r="P1977" i="14" l="1"/>
  <c r="U1977" i="14"/>
  <c r="D1978" i="14"/>
  <c r="A1979" i="14"/>
  <c r="W1977" i="14"/>
  <c r="X1977" i="14" s="1"/>
  <c r="R1977" i="14"/>
  <c r="S1977" i="14" s="1"/>
  <c r="P1978" i="14" l="1"/>
  <c r="U1978" i="14"/>
  <c r="D1979" i="14"/>
  <c r="A1980" i="14"/>
  <c r="W1978" i="14"/>
  <c r="X1978" i="14" s="1"/>
  <c r="R1978" i="14"/>
  <c r="S1978" i="14" s="1"/>
  <c r="P1979" i="14" l="1"/>
  <c r="R1979" i="14" s="1"/>
  <c r="S1979" i="14" s="1"/>
  <c r="U1979" i="14"/>
  <c r="D1980" i="14"/>
  <c r="A1981" i="14"/>
  <c r="W1979" i="14"/>
  <c r="X1979" i="14" s="1"/>
  <c r="P1980" i="14" l="1"/>
  <c r="R1980" i="14" s="1"/>
  <c r="S1980" i="14" s="1"/>
  <c r="U1980" i="14"/>
  <c r="D1981" i="14"/>
  <c r="A1982" i="14"/>
  <c r="W1980" i="14"/>
  <c r="X1980" i="14" s="1"/>
  <c r="P1981" i="14" l="1"/>
  <c r="R1981" i="14" s="1"/>
  <c r="S1981" i="14" s="1"/>
  <c r="U1981" i="14"/>
  <c r="D1982" i="14"/>
  <c r="A1983" i="14"/>
  <c r="W1981" i="14"/>
  <c r="X1981" i="14" s="1"/>
  <c r="P1982" i="14" l="1"/>
  <c r="R1982" i="14" s="1"/>
  <c r="S1982" i="14" s="1"/>
  <c r="U1982" i="14"/>
  <c r="W1982" i="14" s="1"/>
  <c r="X1982" i="14" s="1"/>
  <c r="D1983" i="14"/>
  <c r="A1984" i="14"/>
  <c r="P1983" i="14" l="1"/>
  <c r="R1983" i="14" s="1"/>
  <c r="S1983" i="14" s="1"/>
  <c r="U1983" i="14"/>
  <c r="W1983" i="14" s="1"/>
  <c r="X1983" i="14" s="1"/>
  <c r="D1984" i="14"/>
  <c r="A1985" i="14"/>
  <c r="P1984" i="14" l="1"/>
  <c r="R1984" i="14" s="1"/>
  <c r="S1984" i="14" s="1"/>
  <c r="U1984" i="14"/>
  <c r="W1984" i="14" s="1"/>
  <c r="X1984" i="14" s="1"/>
  <c r="D1985" i="14"/>
  <c r="A1986" i="14"/>
  <c r="P1985" i="14" l="1"/>
  <c r="R1985" i="14" s="1"/>
  <c r="S1985" i="14" s="1"/>
  <c r="U1985" i="14"/>
  <c r="W1985" i="14" s="1"/>
  <c r="X1985" i="14" s="1"/>
  <c r="D1986" i="14"/>
  <c r="A1987" i="14"/>
  <c r="P1986" i="14" l="1"/>
  <c r="R1986" i="14" s="1"/>
  <c r="S1986" i="14" s="1"/>
  <c r="U1986" i="14"/>
  <c r="W1986" i="14" s="1"/>
  <c r="X1986" i="14" s="1"/>
  <c r="D1987" i="14"/>
  <c r="A1988" i="14"/>
  <c r="P1987" i="14" l="1"/>
  <c r="R1987" i="14" s="1"/>
  <c r="S1987" i="14" s="1"/>
  <c r="U1987" i="14"/>
  <c r="W1987" i="14" s="1"/>
  <c r="X1987" i="14" s="1"/>
  <c r="D1988" i="14"/>
  <c r="A1989" i="14"/>
  <c r="P1988" i="14" l="1"/>
  <c r="R1988" i="14" s="1"/>
  <c r="S1988" i="14" s="1"/>
  <c r="U1988" i="14"/>
  <c r="W1988" i="14" s="1"/>
  <c r="X1988" i="14" s="1"/>
  <c r="D1989" i="14"/>
  <c r="A1990" i="14"/>
  <c r="P1989" i="14" l="1"/>
  <c r="R1989" i="14" s="1"/>
  <c r="S1989" i="14" s="1"/>
  <c r="U1989" i="14"/>
  <c r="W1989" i="14" s="1"/>
  <c r="X1989" i="14" s="1"/>
  <c r="D1990" i="14"/>
  <c r="A1991" i="14"/>
  <c r="P1990" i="14" l="1"/>
  <c r="R1990" i="14" s="1"/>
  <c r="S1990" i="14" s="1"/>
  <c r="U1990" i="14"/>
  <c r="W1990" i="14" s="1"/>
  <c r="X1990" i="14" s="1"/>
  <c r="D1991" i="14"/>
  <c r="A1992" i="14"/>
  <c r="P1991" i="14" l="1"/>
  <c r="R1991" i="14" s="1"/>
  <c r="S1991" i="14" s="1"/>
  <c r="U1991" i="14"/>
  <c r="W1991" i="14" s="1"/>
  <c r="X1991" i="14" s="1"/>
  <c r="D1992" i="14"/>
  <c r="A1993" i="14"/>
  <c r="P1992" i="14" l="1"/>
  <c r="R1992" i="14" s="1"/>
  <c r="S1992" i="14" s="1"/>
  <c r="U1992" i="14"/>
  <c r="W1992" i="14" s="1"/>
  <c r="X1992" i="14" s="1"/>
  <c r="D1993" i="14"/>
  <c r="A1994" i="14"/>
  <c r="P1993" i="14" l="1"/>
  <c r="R1993" i="14" s="1"/>
  <c r="S1993" i="14" s="1"/>
  <c r="U1993" i="14"/>
  <c r="W1993" i="14" s="1"/>
  <c r="X1993" i="14" s="1"/>
  <c r="D1994" i="14"/>
  <c r="A1995" i="14"/>
  <c r="P1994" i="14" l="1"/>
  <c r="R1994" i="14" s="1"/>
  <c r="S1994" i="14" s="1"/>
  <c r="U1994" i="14"/>
  <c r="W1994" i="14" s="1"/>
  <c r="X1994" i="14" s="1"/>
  <c r="D1995" i="14"/>
  <c r="A1996" i="14"/>
  <c r="P1995" i="14" l="1"/>
  <c r="R1995" i="14" s="1"/>
  <c r="S1995" i="14" s="1"/>
  <c r="U1995" i="14"/>
  <c r="W1995" i="14" s="1"/>
  <c r="X1995" i="14" s="1"/>
  <c r="D1996" i="14"/>
  <c r="A1997" i="14"/>
  <c r="P1996" i="14" l="1"/>
  <c r="R1996" i="14" s="1"/>
  <c r="S1996" i="14" s="1"/>
  <c r="U1996" i="14"/>
  <c r="W1996" i="14" s="1"/>
  <c r="X1996" i="14" s="1"/>
  <c r="D1997" i="14"/>
  <c r="A1998" i="14"/>
  <c r="P1997" i="14" l="1"/>
  <c r="R1997" i="14" s="1"/>
  <c r="S1997" i="14" s="1"/>
  <c r="U1997" i="14"/>
  <c r="W1997" i="14" s="1"/>
  <c r="X1997" i="14" s="1"/>
  <c r="D1998" i="14"/>
  <c r="A1999" i="14"/>
  <c r="P1998" i="14" l="1"/>
  <c r="R1998" i="14" s="1"/>
  <c r="S1998" i="14" s="1"/>
  <c r="U1998" i="14"/>
  <c r="D1999" i="14"/>
  <c r="A2000" i="14"/>
  <c r="W1998" i="14"/>
  <c r="X1998" i="14" s="1"/>
  <c r="P1999" i="14" l="1"/>
  <c r="R1999" i="14" s="1"/>
  <c r="S1999" i="14" s="1"/>
  <c r="U1999" i="14"/>
  <c r="D2000" i="14"/>
  <c r="A2001" i="14"/>
  <c r="W1999" i="14"/>
  <c r="X1999" i="14" s="1"/>
  <c r="P2000" i="14" l="1"/>
  <c r="R2000" i="14" s="1"/>
  <c r="S2000" i="14" s="1"/>
  <c r="U2000" i="14"/>
  <c r="D2001" i="14"/>
  <c r="A2002" i="14"/>
  <c r="W2000" i="14"/>
  <c r="X2000" i="14" s="1"/>
  <c r="P2001" i="14" l="1"/>
  <c r="R2001" i="14" s="1"/>
  <c r="S2001" i="14" s="1"/>
  <c r="U2001" i="14"/>
  <c r="D2002" i="14"/>
  <c r="A2003" i="14"/>
  <c r="W2001" i="14"/>
  <c r="X2001" i="14" s="1"/>
  <c r="P2002" i="14" l="1"/>
  <c r="R2002" i="14" s="1"/>
  <c r="S2002" i="14" s="1"/>
  <c r="U2002" i="14"/>
  <c r="W2002" i="14" s="1"/>
  <c r="X2002" i="14" s="1"/>
  <c r="D2003" i="14"/>
  <c r="A2004" i="14"/>
  <c r="P2003" i="14" l="1"/>
  <c r="U2003" i="14"/>
  <c r="W2003" i="14" s="1"/>
  <c r="X2003" i="14" s="1"/>
  <c r="D2004" i="14"/>
  <c r="A2005" i="14"/>
  <c r="R2003" i="14"/>
  <c r="S2003" i="14" s="1"/>
  <c r="P2004" i="14" l="1"/>
  <c r="R2004" i="14" s="1"/>
  <c r="S2004" i="14" s="1"/>
  <c r="U2004" i="14"/>
  <c r="W2004" i="14" s="1"/>
  <c r="X2004" i="14" s="1"/>
  <c r="D2005" i="14"/>
  <c r="A2006" i="14"/>
  <c r="P2005" i="14" l="1"/>
  <c r="R2005" i="14" s="1"/>
  <c r="S2005" i="14" s="1"/>
  <c r="U2005" i="14"/>
  <c r="D2006" i="14"/>
  <c r="A2007" i="14"/>
  <c r="W2005" i="14"/>
  <c r="X2005" i="14" s="1"/>
  <c r="P2006" i="14" l="1"/>
  <c r="R2006" i="14" s="1"/>
  <c r="S2006" i="14" s="1"/>
  <c r="U2006" i="14"/>
  <c r="W2006" i="14" s="1"/>
  <c r="X2006" i="14" s="1"/>
  <c r="D2007" i="14"/>
  <c r="A2008" i="14"/>
  <c r="P2007" i="14" l="1"/>
  <c r="R2007" i="14" s="1"/>
  <c r="S2007" i="14" s="1"/>
  <c r="U2007" i="14"/>
  <c r="W2007" i="14" s="1"/>
  <c r="X2007" i="14" s="1"/>
  <c r="D2008" i="14"/>
  <c r="A2009" i="14"/>
  <c r="P2008" i="14" l="1"/>
  <c r="R2008" i="14" s="1"/>
  <c r="S2008" i="14" s="1"/>
  <c r="U2008" i="14"/>
  <c r="W2008" i="14" s="1"/>
  <c r="X2008" i="14" s="1"/>
  <c r="D2009" i="14"/>
  <c r="A2010" i="14"/>
  <c r="P2009" i="14" l="1"/>
  <c r="R2009" i="14" s="1"/>
  <c r="S2009" i="14" s="1"/>
  <c r="U2009" i="14"/>
  <c r="W2009" i="14" s="1"/>
  <c r="X2009" i="14" s="1"/>
  <c r="D2010" i="14"/>
  <c r="A2011" i="14"/>
  <c r="P2010" i="14" l="1"/>
  <c r="R2010" i="14" s="1"/>
  <c r="S2010" i="14" s="1"/>
  <c r="U2010" i="14"/>
  <c r="W2010" i="14" s="1"/>
  <c r="X2010" i="14" s="1"/>
  <c r="D2011" i="14"/>
  <c r="A2012" i="14"/>
  <c r="P2011" i="14" l="1"/>
  <c r="R2011" i="14" s="1"/>
  <c r="S2011" i="14" s="1"/>
  <c r="U2011" i="14"/>
  <c r="W2011" i="14" s="1"/>
  <c r="X2011" i="14" s="1"/>
  <c r="D2012" i="14"/>
  <c r="A2013" i="14"/>
  <c r="P2012" i="14" l="1"/>
  <c r="R2012" i="14" s="1"/>
  <c r="S2012" i="14" s="1"/>
  <c r="U2012" i="14"/>
  <c r="W2012" i="14" s="1"/>
  <c r="X2012" i="14" s="1"/>
  <c r="D2013" i="14"/>
  <c r="A2014" i="14"/>
  <c r="P2013" i="14" l="1"/>
  <c r="R2013" i="14" s="1"/>
  <c r="S2013" i="14" s="1"/>
  <c r="U2013" i="14"/>
  <c r="W2013" i="14" s="1"/>
  <c r="X2013" i="14" s="1"/>
  <c r="D2014" i="14"/>
  <c r="A2015" i="14"/>
  <c r="P2014" i="14" l="1"/>
  <c r="R2014" i="14" s="1"/>
  <c r="S2014" i="14" s="1"/>
  <c r="U2014" i="14"/>
  <c r="W2014" i="14" s="1"/>
  <c r="X2014" i="14" s="1"/>
  <c r="D2015" i="14"/>
  <c r="A2016" i="14"/>
  <c r="P2015" i="14" l="1"/>
  <c r="R2015" i="14" s="1"/>
  <c r="S2015" i="14" s="1"/>
  <c r="U2015" i="14"/>
  <c r="D2016" i="14"/>
  <c r="A2017" i="14"/>
  <c r="W2015" i="14"/>
  <c r="X2015" i="14" s="1"/>
  <c r="P2016" i="14" l="1"/>
  <c r="R2016" i="14" s="1"/>
  <c r="S2016" i="14" s="1"/>
  <c r="U2016" i="14"/>
  <c r="D2017" i="14"/>
  <c r="A2018" i="14"/>
  <c r="W2016" i="14"/>
  <c r="X2016" i="14" s="1"/>
  <c r="P2017" i="14" l="1"/>
  <c r="R2017" i="14" s="1"/>
  <c r="S2017" i="14" s="1"/>
  <c r="U2017" i="14"/>
  <c r="D2018" i="14"/>
  <c r="A2019" i="14"/>
  <c r="W2017" i="14"/>
  <c r="X2017" i="14" s="1"/>
  <c r="P2018" i="14" l="1"/>
  <c r="U2018" i="14"/>
  <c r="D2019" i="14"/>
  <c r="A2020" i="14"/>
  <c r="W2018" i="14"/>
  <c r="X2018" i="14" s="1"/>
  <c r="R2018" i="14"/>
  <c r="S2018" i="14" s="1"/>
  <c r="P2019" i="14" l="1"/>
  <c r="U2019" i="14"/>
  <c r="W2019" i="14" s="1"/>
  <c r="X2019" i="14" s="1"/>
  <c r="D2020" i="14"/>
  <c r="A2021" i="14"/>
  <c r="R2019" i="14"/>
  <c r="S2019" i="14" s="1"/>
  <c r="P2020" i="14" l="1"/>
  <c r="R2020" i="14" s="1"/>
  <c r="S2020" i="14" s="1"/>
  <c r="U2020" i="14"/>
  <c r="D2021" i="14"/>
  <c r="A2022" i="14"/>
  <c r="W2020" i="14"/>
  <c r="X2020" i="14" s="1"/>
  <c r="P2021" i="14" l="1"/>
  <c r="R2021" i="14" s="1"/>
  <c r="S2021" i="14" s="1"/>
  <c r="U2021" i="14"/>
  <c r="D2022" i="14"/>
  <c r="A2023" i="14"/>
  <c r="W2021" i="14"/>
  <c r="X2021" i="14" s="1"/>
  <c r="P2022" i="14" l="1"/>
  <c r="R2022" i="14" s="1"/>
  <c r="S2022" i="14" s="1"/>
  <c r="U2022" i="14"/>
  <c r="D2023" i="14"/>
  <c r="A2024" i="14"/>
  <c r="W2022" i="14"/>
  <c r="X2022" i="14" s="1"/>
  <c r="P2023" i="14" l="1"/>
  <c r="R2023" i="14" s="1"/>
  <c r="S2023" i="14" s="1"/>
  <c r="U2023" i="14"/>
  <c r="D2024" i="14"/>
  <c r="A2025" i="14"/>
  <c r="W2023" i="14"/>
  <c r="X2023" i="14" s="1"/>
  <c r="P2024" i="14" l="1"/>
  <c r="U2024" i="14"/>
  <c r="D2025" i="14"/>
  <c r="A2026" i="14"/>
  <c r="W2024" i="14"/>
  <c r="X2024" i="14" s="1"/>
  <c r="R2024" i="14"/>
  <c r="S2024" i="14" s="1"/>
  <c r="P2025" i="14" l="1"/>
  <c r="R2025" i="14" s="1"/>
  <c r="S2025" i="14" s="1"/>
  <c r="U2025" i="14"/>
  <c r="D2026" i="14"/>
  <c r="A2027" i="14"/>
  <c r="W2025" i="14"/>
  <c r="X2025" i="14" s="1"/>
  <c r="P2026" i="14" l="1"/>
  <c r="R2026" i="14" s="1"/>
  <c r="S2026" i="14" s="1"/>
  <c r="U2026" i="14"/>
  <c r="D2027" i="14"/>
  <c r="A2028" i="14"/>
  <c r="W2026" i="14"/>
  <c r="X2026" i="14" s="1"/>
  <c r="P2027" i="14" l="1"/>
  <c r="R2027" i="14" s="1"/>
  <c r="S2027" i="14" s="1"/>
  <c r="U2027" i="14"/>
  <c r="D2028" i="14"/>
  <c r="A2029" i="14"/>
  <c r="W2027" i="14"/>
  <c r="X2027" i="14" s="1"/>
  <c r="P2028" i="14" l="1"/>
  <c r="R2028" i="14" s="1"/>
  <c r="S2028" i="14" s="1"/>
  <c r="U2028" i="14"/>
  <c r="W2028" i="14" s="1"/>
  <c r="X2028" i="14" s="1"/>
  <c r="D2029" i="14"/>
  <c r="A2030" i="14"/>
  <c r="P2029" i="14" l="1"/>
  <c r="R2029" i="14" s="1"/>
  <c r="S2029" i="14" s="1"/>
  <c r="U2029" i="14"/>
  <c r="D2030" i="14"/>
  <c r="A2031" i="14"/>
  <c r="W2029" i="14"/>
  <c r="X2029" i="14" s="1"/>
  <c r="P2030" i="14" l="1"/>
  <c r="R2030" i="14" s="1"/>
  <c r="S2030" i="14" s="1"/>
  <c r="U2030" i="14"/>
  <c r="D2031" i="14"/>
  <c r="A2032" i="14"/>
  <c r="W2030" i="14"/>
  <c r="X2030" i="14" s="1"/>
  <c r="P2031" i="14" l="1"/>
  <c r="R2031" i="14" s="1"/>
  <c r="S2031" i="14" s="1"/>
  <c r="U2031" i="14"/>
  <c r="D2032" i="14"/>
  <c r="A2033" i="14"/>
  <c r="W2031" i="14"/>
  <c r="X2031" i="14" s="1"/>
  <c r="P2032" i="14" l="1"/>
  <c r="R2032" i="14" s="1"/>
  <c r="S2032" i="14" s="1"/>
  <c r="U2032" i="14"/>
  <c r="W2032" i="14" s="1"/>
  <c r="X2032" i="14" s="1"/>
  <c r="D2033" i="14"/>
  <c r="A2034" i="14"/>
  <c r="P2033" i="14" l="1"/>
  <c r="R2033" i="14" s="1"/>
  <c r="S2033" i="14" s="1"/>
  <c r="U2033" i="14"/>
  <c r="W2033" i="14" s="1"/>
  <c r="X2033" i="14" s="1"/>
  <c r="D2034" i="14"/>
  <c r="A2035" i="14"/>
  <c r="P2034" i="14" l="1"/>
  <c r="R2034" i="14" s="1"/>
  <c r="S2034" i="14" s="1"/>
  <c r="U2034" i="14"/>
  <c r="D2035" i="14"/>
  <c r="A2036" i="14"/>
  <c r="W2034" i="14"/>
  <c r="X2034" i="14" s="1"/>
  <c r="P2035" i="14" l="1"/>
  <c r="R2035" i="14" s="1"/>
  <c r="S2035" i="14" s="1"/>
  <c r="U2035" i="14"/>
  <c r="W2035" i="14" s="1"/>
  <c r="X2035" i="14" s="1"/>
  <c r="D2036" i="14"/>
  <c r="A2037" i="14"/>
  <c r="P2036" i="14" l="1"/>
  <c r="U2036" i="14"/>
  <c r="D2037" i="14"/>
  <c r="A2038" i="14"/>
  <c r="W2036" i="14"/>
  <c r="X2036" i="14" s="1"/>
  <c r="R2036" i="14"/>
  <c r="S2036" i="14" s="1"/>
  <c r="P2037" i="14" l="1"/>
  <c r="R2037" i="14" s="1"/>
  <c r="S2037" i="14" s="1"/>
  <c r="U2037" i="14"/>
  <c r="D2038" i="14"/>
  <c r="A2039" i="14"/>
  <c r="W2037" i="14"/>
  <c r="X2037" i="14" s="1"/>
  <c r="P2038" i="14" l="1"/>
  <c r="R2038" i="14" s="1"/>
  <c r="S2038" i="14" s="1"/>
  <c r="U2038" i="14"/>
  <c r="D2039" i="14"/>
  <c r="A2040" i="14"/>
  <c r="W2038" i="14"/>
  <c r="X2038" i="14" s="1"/>
  <c r="P2039" i="14" l="1"/>
  <c r="R2039" i="14" s="1"/>
  <c r="S2039" i="14" s="1"/>
  <c r="U2039" i="14"/>
  <c r="D2040" i="14"/>
  <c r="A2041" i="14"/>
  <c r="W2039" i="14"/>
  <c r="X2039" i="14" s="1"/>
  <c r="P2040" i="14" l="1"/>
  <c r="R2040" i="14" s="1"/>
  <c r="S2040" i="14" s="1"/>
  <c r="U2040" i="14"/>
  <c r="D2041" i="14"/>
  <c r="A2042" i="14"/>
  <c r="W2040" i="14"/>
  <c r="X2040" i="14" s="1"/>
  <c r="P2041" i="14" l="1"/>
  <c r="R2041" i="14" s="1"/>
  <c r="S2041" i="14" s="1"/>
  <c r="U2041" i="14"/>
  <c r="D2042" i="14"/>
  <c r="A2043" i="14"/>
  <c r="W2041" i="14"/>
  <c r="X2041" i="14" s="1"/>
  <c r="P2042" i="14" l="1"/>
  <c r="R2042" i="14" s="1"/>
  <c r="S2042" i="14" s="1"/>
  <c r="U2042" i="14"/>
  <c r="W2042" i="14" s="1"/>
  <c r="X2042" i="14" s="1"/>
  <c r="D2043" i="14"/>
  <c r="A2044" i="14"/>
  <c r="P2043" i="14" l="1"/>
  <c r="U2043" i="14"/>
  <c r="D2044" i="14"/>
  <c r="A2045" i="14"/>
  <c r="W2043" i="14"/>
  <c r="X2043" i="14" s="1"/>
  <c r="R2043" i="14"/>
  <c r="S2043" i="14" s="1"/>
  <c r="P2044" i="14" l="1"/>
  <c r="R2044" i="14" s="1"/>
  <c r="S2044" i="14" s="1"/>
  <c r="U2044" i="14"/>
  <c r="D2045" i="14"/>
  <c r="A2046" i="14"/>
  <c r="W2044" i="14"/>
  <c r="X2044" i="14" s="1"/>
  <c r="P2045" i="14" l="1"/>
  <c r="R2045" i="14" s="1"/>
  <c r="S2045" i="14" s="1"/>
  <c r="U2045" i="14"/>
  <c r="D2046" i="14"/>
  <c r="A2047" i="14"/>
  <c r="W2045" i="14"/>
  <c r="X2045" i="14" s="1"/>
  <c r="P2046" i="14" l="1"/>
  <c r="R2046" i="14" s="1"/>
  <c r="S2046" i="14" s="1"/>
  <c r="U2046" i="14"/>
  <c r="D2047" i="14"/>
  <c r="A2048" i="14"/>
  <c r="W2046" i="14"/>
  <c r="X2046" i="14" s="1"/>
  <c r="P2047" i="14" l="1"/>
  <c r="R2047" i="14" s="1"/>
  <c r="S2047" i="14" s="1"/>
  <c r="U2047" i="14"/>
  <c r="D2048" i="14"/>
  <c r="A2049" i="14"/>
  <c r="W2047" i="14"/>
  <c r="X2047" i="14" s="1"/>
  <c r="P2048" i="14" l="1"/>
  <c r="R2048" i="14" s="1"/>
  <c r="S2048" i="14" s="1"/>
  <c r="U2048" i="14"/>
  <c r="W2048" i="14" s="1"/>
  <c r="X2048" i="14" s="1"/>
  <c r="D2049" i="14"/>
  <c r="A2050" i="14"/>
  <c r="P2049" i="14" l="1"/>
  <c r="R2049" i="14" s="1"/>
  <c r="S2049" i="14" s="1"/>
  <c r="U2049" i="14"/>
  <c r="W2049" i="14" s="1"/>
  <c r="X2049" i="14" s="1"/>
  <c r="D2050" i="14"/>
  <c r="A2051" i="14"/>
  <c r="P2050" i="14" l="1"/>
  <c r="R2050" i="14" s="1"/>
  <c r="S2050" i="14" s="1"/>
  <c r="U2050" i="14"/>
  <c r="W2050" i="14" s="1"/>
  <c r="X2050" i="14" s="1"/>
  <c r="D2051" i="14"/>
  <c r="A2052" i="14"/>
  <c r="P2051" i="14" l="1"/>
  <c r="R2051" i="14" s="1"/>
  <c r="S2051" i="14" s="1"/>
  <c r="U2051" i="14"/>
  <c r="W2051" i="14" s="1"/>
  <c r="X2051" i="14" s="1"/>
  <c r="D2052" i="14"/>
  <c r="A2053" i="14"/>
  <c r="P2052" i="14" l="1"/>
  <c r="R2052" i="14" s="1"/>
  <c r="S2052" i="14" s="1"/>
  <c r="U2052" i="14"/>
  <c r="W2052" i="14" s="1"/>
  <c r="X2052" i="14" s="1"/>
  <c r="D2053" i="14"/>
  <c r="A2054" i="14"/>
  <c r="P2053" i="14" l="1"/>
  <c r="R2053" i="14" s="1"/>
  <c r="S2053" i="14" s="1"/>
  <c r="U2053" i="14"/>
  <c r="W2053" i="14" s="1"/>
  <c r="X2053" i="14" s="1"/>
  <c r="D2054" i="14"/>
  <c r="A2055" i="14"/>
  <c r="P2054" i="14" l="1"/>
  <c r="R2054" i="14" s="1"/>
  <c r="S2054" i="14" s="1"/>
  <c r="U2054" i="14"/>
  <c r="D2055" i="14"/>
  <c r="A2056" i="14"/>
  <c r="W2054" i="14"/>
  <c r="X2054" i="14" s="1"/>
  <c r="P2055" i="14" l="1"/>
  <c r="R2055" i="14" s="1"/>
  <c r="S2055" i="14" s="1"/>
  <c r="U2055" i="14"/>
  <c r="D2056" i="14"/>
  <c r="A2057" i="14"/>
  <c r="W2055" i="14"/>
  <c r="X2055" i="14" s="1"/>
  <c r="P2056" i="14" l="1"/>
  <c r="R2056" i="14" s="1"/>
  <c r="S2056" i="14" s="1"/>
  <c r="U2056" i="14"/>
  <c r="W2056" i="14" s="1"/>
  <c r="X2056" i="14" s="1"/>
  <c r="D2057" i="14"/>
  <c r="A2058" i="14"/>
  <c r="P2057" i="14" l="1"/>
  <c r="U2057" i="14"/>
  <c r="D2058" i="14"/>
  <c r="A2059" i="14"/>
  <c r="W2057" i="14"/>
  <c r="X2057" i="14" s="1"/>
  <c r="R2057" i="14"/>
  <c r="S2057" i="14" s="1"/>
  <c r="P2058" i="14" l="1"/>
  <c r="U2058" i="14"/>
  <c r="D2059" i="14"/>
  <c r="A2060" i="14"/>
  <c r="W2058" i="14"/>
  <c r="X2058" i="14" s="1"/>
  <c r="R2058" i="14"/>
  <c r="S2058" i="14" s="1"/>
  <c r="P2059" i="14" l="1"/>
  <c r="U2059" i="14"/>
  <c r="D2060" i="14"/>
  <c r="A2061" i="14"/>
  <c r="W2059" i="14"/>
  <c r="X2059" i="14" s="1"/>
  <c r="R2059" i="14"/>
  <c r="S2059" i="14" s="1"/>
  <c r="P2060" i="14" l="1"/>
  <c r="R2060" i="14" s="1"/>
  <c r="S2060" i="14" s="1"/>
  <c r="U2060" i="14"/>
  <c r="W2060" i="14" s="1"/>
  <c r="X2060" i="14" s="1"/>
  <c r="D2061" i="14"/>
  <c r="A2062" i="14"/>
  <c r="P2061" i="14" l="1"/>
  <c r="R2061" i="14" s="1"/>
  <c r="S2061" i="14" s="1"/>
  <c r="U2061" i="14"/>
  <c r="W2061" i="14" s="1"/>
  <c r="X2061" i="14" s="1"/>
  <c r="D2062" i="14"/>
  <c r="A2063" i="14"/>
  <c r="P2062" i="14" l="1"/>
  <c r="R2062" i="14" s="1"/>
  <c r="S2062" i="14" s="1"/>
  <c r="U2062" i="14"/>
  <c r="W2062" i="14" s="1"/>
  <c r="X2062" i="14" s="1"/>
  <c r="D2063" i="14"/>
  <c r="A2064" i="14"/>
  <c r="P2063" i="14" l="1"/>
  <c r="R2063" i="14" s="1"/>
  <c r="S2063" i="14" s="1"/>
  <c r="U2063" i="14"/>
  <c r="W2063" i="14" s="1"/>
  <c r="X2063" i="14" s="1"/>
  <c r="D2064" i="14"/>
  <c r="A2065" i="14"/>
  <c r="P2064" i="14" l="1"/>
  <c r="R2064" i="14" s="1"/>
  <c r="S2064" i="14" s="1"/>
  <c r="U2064" i="14"/>
  <c r="D2065" i="14"/>
  <c r="A2066" i="14"/>
  <c r="W2064" i="14"/>
  <c r="X2064" i="14" s="1"/>
  <c r="P2065" i="14" l="1"/>
  <c r="U2065" i="14"/>
  <c r="D2066" i="14"/>
  <c r="A2067" i="14"/>
  <c r="W2065" i="14"/>
  <c r="X2065" i="14" s="1"/>
  <c r="R2065" i="14"/>
  <c r="S2065" i="14" s="1"/>
  <c r="P2066" i="14" l="1"/>
  <c r="R2066" i="14" s="1"/>
  <c r="S2066" i="14" s="1"/>
  <c r="U2066" i="14"/>
  <c r="D2067" i="14"/>
  <c r="A2068" i="14"/>
  <c r="W2066" i="14"/>
  <c r="X2066" i="14" s="1"/>
  <c r="P2067" i="14" l="1"/>
  <c r="R2067" i="14" s="1"/>
  <c r="S2067" i="14" s="1"/>
  <c r="U2067" i="14"/>
  <c r="W2067" i="14" s="1"/>
  <c r="X2067" i="14" s="1"/>
  <c r="D2068" i="14"/>
  <c r="A2069" i="14"/>
  <c r="P2068" i="14" l="1"/>
  <c r="R2068" i="14" s="1"/>
  <c r="S2068" i="14" s="1"/>
  <c r="U2068" i="14"/>
  <c r="W2068" i="14" s="1"/>
  <c r="X2068" i="14" s="1"/>
  <c r="D2069" i="14"/>
  <c r="A2070" i="14"/>
  <c r="P2069" i="14" l="1"/>
  <c r="R2069" i="14" s="1"/>
  <c r="S2069" i="14" s="1"/>
  <c r="U2069" i="14"/>
  <c r="W2069" i="14" s="1"/>
  <c r="X2069" i="14" s="1"/>
  <c r="D2070" i="14"/>
  <c r="A2071" i="14"/>
  <c r="P2070" i="14" l="1"/>
  <c r="R2070" i="14" s="1"/>
  <c r="S2070" i="14" s="1"/>
  <c r="U2070" i="14"/>
  <c r="W2070" i="14" s="1"/>
  <c r="X2070" i="14" s="1"/>
  <c r="D2071" i="14"/>
  <c r="A2072" i="14"/>
  <c r="P2071" i="14" l="1"/>
  <c r="R2071" i="14" s="1"/>
  <c r="S2071" i="14" s="1"/>
  <c r="U2071" i="14"/>
  <c r="W2071" i="14" s="1"/>
  <c r="X2071" i="14" s="1"/>
  <c r="D2072" i="14"/>
  <c r="A2073" i="14"/>
  <c r="P2072" i="14" l="1"/>
  <c r="R2072" i="14" s="1"/>
  <c r="S2072" i="14" s="1"/>
  <c r="U2072" i="14"/>
  <c r="W2072" i="14" s="1"/>
  <c r="X2072" i="14" s="1"/>
  <c r="D2073" i="14"/>
  <c r="A2074" i="14"/>
  <c r="P2073" i="14" l="1"/>
  <c r="R2073" i="14" s="1"/>
  <c r="S2073" i="14" s="1"/>
  <c r="U2073" i="14"/>
  <c r="W2073" i="14" s="1"/>
  <c r="X2073" i="14" s="1"/>
  <c r="D2074" i="14"/>
  <c r="A2075" i="14"/>
  <c r="P2074" i="14" l="1"/>
  <c r="R2074" i="14" s="1"/>
  <c r="S2074" i="14" s="1"/>
  <c r="U2074" i="14"/>
  <c r="W2074" i="14" s="1"/>
  <c r="X2074" i="14" s="1"/>
  <c r="D2075" i="14"/>
  <c r="A2076" i="14"/>
  <c r="P2075" i="14" l="1"/>
  <c r="U2075" i="14"/>
  <c r="D2076" i="14"/>
  <c r="A2077" i="14"/>
  <c r="W2075" i="14"/>
  <c r="X2075" i="14" s="1"/>
  <c r="R2075" i="14"/>
  <c r="S2075" i="14" s="1"/>
  <c r="P2076" i="14" l="1"/>
  <c r="U2076" i="14"/>
  <c r="W2076" i="14" s="1"/>
  <c r="X2076" i="14" s="1"/>
  <c r="D2077" i="14"/>
  <c r="A2078" i="14"/>
  <c r="R2076" i="14"/>
  <c r="S2076" i="14" s="1"/>
  <c r="P2077" i="14" l="1"/>
  <c r="U2077" i="14"/>
  <c r="D2078" i="14"/>
  <c r="A2079" i="14"/>
  <c r="W2077" i="14"/>
  <c r="X2077" i="14" s="1"/>
  <c r="R2077" i="14"/>
  <c r="S2077" i="14" s="1"/>
  <c r="P2078" i="14" l="1"/>
  <c r="U2078" i="14"/>
  <c r="D2079" i="14"/>
  <c r="A2080" i="14"/>
  <c r="W2078" i="14"/>
  <c r="X2078" i="14" s="1"/>
  <c r="R2078" i="14"/>
  <c r="S2078" i="14" s="1"/>
  <c r="P2079" i="14" l="1"/>
  <c r="U2079" i="14"/>
  <c r="D2080" i="14"/>
  <c r="A2081" i="14"/>
  <c r="W2079" i="14"/>
  <c r="X2079" i="14" s="1"/>
  <c r="R2079" i="14"/>
  <c r="S2079" i="14" s="1"/>
  <c r="P2080" i="14" l="1"/>
  <c r="U2080" i="14"/>
  <c r="D2081" i="14"/>
  <c r="A2082" i="14"/>
  <c r="W2080" i="14"/>
  <c r="X2080" i="14" s="1"/>
  <c r="R2080" i="14"/>
  <c r="S2080" i="14" s="1"/>
  <c r="P2081" i="14" l="1"/>
  <c r="R2081" i="14" s="1"/>
  <c r="S2081" i="14" s="1"/>
  <c r="U2081" i="14"/>
  <c r="W2081" i="14" s="1"/>
  <c r="X2081" i="14" s="1"/>
  <c r="D2082" i="14"/>
  <c r="A2083" i="14"/>
  <c r="P2082" i="14" l="1"/>
  <c r="R2082" i="14" s="1"/>
  <c r="S2082" i="14" s="1"/>
  <c r="U2082" i="14"/>
  <c r="W2082" i="14" s="1"/>
  <c r="X2082" i="14" s="1"/>
  <c r="D2083" i="14"/>
  <c r="A2084" i="14"/>
  <c r="P2083" i="14" l="1"/>
  <c r="R2083" i="14" s="1"/>
  <c r="S2083" i="14" s="1"/>
  <c r="U2083" i="14"/>
  <c r="W2083" i="14" s="1"/>
  <c r="X2083" i="14" s="1"/>
  <c r="D2084" i="14"/>
  <c r="A2085" i="14"/>
  <c r="P2084" i="14" l="1"/>
  <c r="R2084" i="14" s="1"/>
  <c r="S2084" i="14" s="1"/>
  <c r="U2084" i="14"/>
  <c r="W2084" i="14" s="1"/>
  <c r="X2084" i="14" s="1"/>
  <c r="D2085" i="14"/>
  <c r="A2086" i="14"/>
  <c r="P2085" i="14" l="1"/>
  <c r="R2085" i="14" s="1"/>
  <c r="S2085" i="14" s="1"/>
  <c r="U2085" i="14"/>
  <c r="W2085" i="14" s="1"/>
  <c r="X2085" i="14" s="1"/>
  <c r="D2086" i="14"/>
  <c r="A2087" i="14"/>
  <c r="P2086" i="14" l="1"/>
  <c r="R2086" i="14" s="1"/>
  <c r="S2086" i="14" s="1"/>
  <c r="U2086" i="14"/>
  <c r="W2086" i="14" s="1"/>
  <c r="X2086" i="14" s="1"/>
  <c r="D2087" i="14"/>
  <c r="A2088" i="14"/>
  <c r="P2087" i="14" l="1"/>
  <c r="R2087" i="14" s="1"/>
  <c r="S2087" i="14" s="1"/>
  <c r="U2087" i="14"/>
  <c r="W2087" i="14" s="1"/>
  <c r="X2087" i="14" s="1"/>
  <c r="D2088" i="14"/>
  <c r="A2089" i="14"/>
  <c r="P2088" i="14" l="1"/>
  <c r="R2088" i="14" s="1"/>
  <c r="S2088" i="14" s="1"/>
  <c r="U2088" i="14"/>
  <c r="W2088" i="14" s="1"/>
  <c r="X2088" i="14" s="1"/>
  <c r="D2089" i="14"/>
  <c r="A2090" i="14"/>
  <c r="P2089" i="14" l="1"/>
  <c r="R2089" i="14" s="1"/>
  <c r="S2089" i="14" s="1"/>
  <c r="U2089" i="14"/>
  <c r="W2089" i="14" s="1"/>
  <c r="X2089" i="14" s="1"/>
  <c r="D2090" i="14"/>
  <c r="A2091" i="14"/>
  <c r="P2090" i="14" l="1"/>
  <c r="R2090" i="14" s="1"/>
  <c r="S2090" i="14" s="1"/>
  <c r="U2090" i="14"/>
  <c r="W2090" i="14" s="1"/>
  <c r="X2090" i="14" s="1"/>
  <c r="D2091" i="14"/>
  <c r="A2092" i="14"/>
  <c r="P2091" i="14" l="1"/>
  <c r="R2091" i="14" s="1"/>
  <c r="S2091" i="14" s="1"/>
  <c r="U2091" i="14"/>
  <c r="W2091" i="14" s="1"/>
  <c r="X2091" i="14" s="1"/>
  <c r="D2092" i="14"/>
  <c r="A2093" i="14"/>
  <c r="P2092" i="14" l="1"/>
  <c r="R2092" i="14" s="1"/>
  <c r="S2092" i="14" s="1"/>
  <c r="U2092" i="14"/>
  <c r="W2092" i="14" s="1"/>
  <c r="X2092" i="14" s="1"/>
  <c r="D2093" i="14"/>
  <c r="A2094" i="14"/>
  <c r="P2093" i="14" l="1"/>
  <c r="R2093" i="14" s="1"/>
  <c r="S2093" i="14" s="1"/>
  <c r="U2093" i="14"/>
  <c r="W2093" i="14" s="1"/>
  <c r="X2093" i="14" s="1"/>
  <c r="D2094" i="14"/>
  <c r="A2095" i="14"/>
  <c r="P2094" i="14" l="1"/>
  <c r="R2094" i="14" s="1"/>
  <c r="S2094" i="14" s="1"/>
  <c r="U2094" i="14"/>
  <c r="D2095" i="14"/>
  <c r="A2096" i="14"/>
  <c r="W2094" i="14"/>
  <c r="X2094" i="14" s="1"/>
  <c r="P2095" i="14" l="1"/>
  <c r="R2095" i="14" s="1"/>
  <c r="S2095" i="14" s="1"/>
  <c r="U2095" i="14"/>
  <c r="D2096" i="14"/>
  <c r="A2097" i="14"/>
  <c r="W2095" i="14"/>
  <c r="X2095" i="14" s="1"/>
  <c r="P2096" i="14" l="1"/>
  <c r="R2096" i="14" s="1"/>
  <c r="S2096" i="14" s="1"/>
  <c r="U2096" i="14"/>
  <c r="D2097" i="14"/>
  <c r="A2098" i="14"/>
  <c r="W2096" i="14"/>
  <c r="X2096" i="14" s="1"/>
  <c r="P2097" i="14" l="1"/>
  <c r="U2097" i="14"/>
  <c r="W2097" i="14" s="1"/>
  <c r="X2097" i="14" s="1"/>
  <c r="D2098" i="14"/>
  <c r="A2099" i="14"/>
  <c r="R2097" i="14"/>
  <c r="S2097" i="14" s="1"/>
  <c r="P2098" i="14" l="1"/>
  <c r="R2098" i="14" s="1"/>
  <c r="S2098" i="14" s="1"/>
  <c r="U2098" i="14"/>
  <c r="D2099" i="14"/>
  <c r="A2100" i="14"/>
  <c r="W2098" i="14"/>
  <c r="X2098" i="14" s="1"/>
  <c r="P2099" i="14" l="1"/>
  <c r="R2099" i="14" s="1"/>
  <c r="S2099" i="14" s="1"/>
  <c r="U2099" i="14"/>
  <c r="D2100" i="14"/>
  <c r="A2101" i="14"/>
  <c r="W2099" i="14"/>
  <c r="X2099" i="14" s="1"/>
  <c r="P2100" i="14" l="1"/>
  <c r="U2100" i="14"/>
  <c r="D2101" i="14"/>
  <c r="A2102" i="14"/>
  <c r="W2100" i="14"/>
  <c r="X2100" i="14" s="1"/>
  <c r="R2100" i="14"/>
  <c r="S2100" i="14" s="1"/>
  <c r="P2101" i="14" l="1"/>
  <c r="U2101" i="14"/>
  <c r="D2102" i="14"/>
  <c r="A2103" i="14"/>
  <c r="W2101" i="14"/>
  <c r="X2101" i="14" s="1"/>
  <c r="R2101" i="14"/>
  <c r="S2101" i="14" s="1"/>
  <c r="P2102" i="14" l="1"/>
  <c r="R2102" i="14" s="1"/>
  <c r="S2102" i="14" s="1"/>
  <c r="U2102" i="14"/>
  <c r="D2103" i="14"/>
  <c r="A2104" i="14"/>
  <c r="W2102" i="14"/>
  <c r="X2102" i="14" s="1"/>
  <c r="P2103" i="14" l="1"/>
  <c r="R2103" i="14" s="1"/>
  <c r="S2103" i="14" s="1"/>
  <c r="U2103" i="14"/>
  <c r="W2103" i="14" s="1"/>
  <c r="X2103" i="14" s="1"/>
  <c r="D2104" i="14"/>
  <c r="A2105" i="14"/>
  <c r="P2104" i="14" l="1"/>
  <c r="R2104" i="14" s="1"/>
  <c r="S2104" i="14" s="1"/>
  <c r="U2104" i="14"/>
  <c r="D2105" i="14"/>
  <c r="A2106" i="14"/>
  <c r="W2104" i="14"/>
  <c r="X2104" i="14" s="1"/>
  <c r="P2105" i="14" l="1"/>
  <c r="R2105" i="14" s="1"/>
  <c r="S2105" i="14" s="1"/>
  <c r="U2105" i="14"/>
  <c r="D2106" i="14"/>
  <c r="A2107" i="14"/>
  <c r="W2105" i="14"/>
  <c r="X2105" i="14" s="1"/>
  <c r="P2106" i="14" l="1"/>
  <c r="R2106" i="14" s="1"/>
  <c r="S2106" i="14" s="1"/>
  <c r="U2106" i="14"/>
  <c r="W2106" i="14" s="1"/>
  <c r="X2106" i="14" s="1"/>
  <c r="D2107" i="14"/>
  <c r="A2108" i="14"/>
  <c r="P2107" i="14" l="1"/>
  <c r="R2107" i="14" s="1"/>
  <c r="S2107" i="14" s="1"/>
  <c r="U2107" i="14"/>
  <c r="W2107" i="14" s="1"/>
  <c r="X2107" i="14" s="1"/>
  <c r="D2108" i="14"/>
  <c r="A2109" i="14"/>
  <c r="P2108" i="14" l="1"/>
  <c r="R2108" i="14" s="1"/>
  <c r="S2108" i="14" s="1"/>
  <c r="U2108" i="14"/>
  <c r="D2109" i="14"/>
  <c r="A2110" i="14"/>
  <c r="W2108" i="14"/>
  <c r="X2108" i="14" s="1"/>
  <c r="P2109" i="14" l="1"/>
  <c r="R2109" i="14" s="1"/>
  <c r="S2109" i="14" s="1"/>
  <c r="U2109" i="14"/>
  <c r="D2110" i="14"/>
  <c r="A2111" i="14"/>
  <c r="W2109" i="14"/>
  <c r="X2109" i="14" s="1"/>
  <c r="P2110" i="14" l="1"/>
  <c r="R2110" i="14" s="1"/>
  <c r="S2110" i="14" s="1"/>
  <c r="U2110" i="14"/>
  <c r="W2110" i="14" s="1"/>
  <c r="X2110" i="14" s="1"/>
  <c r="D2111" i="14"/>
  <c r="A2112" i="14"/>
  <c r="P2111" i="14" l="1"/>
  <c r="R2111" i="14" s="1"/>
  <c r="S2111" i="14" s="1"/>
  <c r="U2111" i="14"/>
  <c r="W2111" i="14" s="1"/>
  <c r="X2111" i="14" s="1"/>
  <c r="D2112" i="14"/>
  <c r="A2113" i="14"/>
  <c r="P2112" i="14" l="1"/>
  <c r="R2112" i="14" s="1"/>
  <c r="S2112" i="14" s="1"/>
  <c r="U2112" i="14"/>
  <c r="D2113" i="14"/>
  <c r="A2114" i="14"/>
  <c r="W2112" i="14"/>
  <c r="X2112" i="14" s="1"/>
  <c r="P2113" i="14" l="1"/>
  <c r="R2113" i="14" s="1"/>
  <c r="S2113" i="14" s="1"/>
  <c r="U2113" i="14"/>
  <c r="D2114" i="14"/>
  <c r="A2115" i="14"/>
  <c r="W2113" i="14"/>
  <c r="X2113" i="14" s="1"/>
  <c r="P2114" i="14" l="1"/>
  <c r="R2114" i="14" s="1"/>
  <c r="S2114" i="14" s="1"/>
  <c r="U2114" i="14"/>
  <c r="W2114" i="14" s="1"/>
  <c r="X2114" i="14" s="1"/>
  <c r="D2115" i="14"/>
  <c r="A2116" i="14"/>
  <c r="P2115" i="14" l="1"/>
  <c r="R2115" i="14" s="1"/>
  <c r="S2115" i="14" s="1"/>
  <c r="U2115" i="14"/>
  <c r="W2115" i="14" s="1"/>
  <c r="X2115" i="14" s="1"/>
  <c r="D2116" i="14"/>
  <c r="A2117" i="14"/>
  <c r="P2116" i="14" l="1"/>
  <c r="R2116" i="14" s="1"/>
  <c r="S2116" i="14" s="1"/>
  <c r="U2116" i="14"/>
  <c r="W2116" i="14" s="1"/>
  <c r="X2116" i="14" s="1"/>
  <c r="D2117" i="14"/>
  <c r="A2118" i="14"/>
  <c r="P2117" i="14" l="1"/>
  <c r="R2117" i="14" s="1"/>
  <c r="S2117" i="14" s="1"/>
  <c r="U2117" i="14"/>
  <c r="D2118" i="14"/>
  <c r="A2119" i="14"/>
  <c r="W2117" i="14"/>
  <c r="X2117" i="14" s="1"/>
  <c r="P2118" i="14" l="1"/>
  <c r="R2118" i="14" s="1"/>
  <c r="S2118" i="14" s="1"/>
  <c r="U2118" i="14"/>
  <c r="W2118" i="14" s="1"/>
  <c r="X2118" i="14" s="1"/>
  <c r="D2119" i="14"/>
  <c r="A2120" i="14"/>
  <c r="P2119" i="14" l="1"/>
  <c r="R2119" i="14" s="1"/>
  <c r="S2119" i="14" s="1"/>
  <c r="U2119" i="14"/>
  <c r="W2119" i="14" s="1"/>
  <c r="X2119" i="14" s="1"/>
  <c r="D2120" i="14"/>
  <c r="A2121" i="14"/>
  <c r="P2120" i="14" l="1"/>
  <c r="R2120" i="14" s="1"/>
  <c r="S2120" i="14" s="1"/>
  <c r="U2120" i="14"/>
  <c r="W2120" i="14" s="1"/>
  <c r="X2120" i="14" s="1"/>
  <c r="D2121" i="14"/>
  <c r="A2122" i="14"/>
  <c r="P2121" i="14" l="1"/>
  <c r="R2121" i="14" s="1"/>
  <c r="S2121" i="14" s="1"/>
  <c r="U2121" i="14"/>
  <c r="D2122" i="14"/>
  <c r="A2123" i="14"/>
  <c r="W2121" i="14"/>
  <c r="X2121" i="14" s="1"/>
  <c r="P2122" i="14" l="1"/>
  <c r="R2122" i="14" s="1"/>
  <c r="S2122" i="14" s="1"/>
  <c r="U2122" i="14"/>
  <c r="D2123" i="14"/>
  <c r="A2124" i="14"/>
  <c r="W2122" i="14"/>
  <c r="X2122" i="14" s="1"/>
  <c r="P2123" i="14" l="1"/>
  <c r="R2123" i="14" s="1"/>
  <c r="S2123" i="14" s="1"/>
  <c r="U2123" i="14"/>
  <c r="D2124" i="14"/>
  <c r="A2125" i="14"/>
  <c r="W2123" i="14"/>
  <c r="X2123" i="14" s="1"/>
  <c r="P2124" i="14" l="1"/>
  <c r="R2124" i="14" s="1"/>
  <c r="S2124" i="14" s="1"/>
  <c r="U2124" i="14"/>
  <c r="W2124" i="14" s="1"/>
  <c r="X2124" i="14" s="1"/>
  <c r="D2125" i="14"/>
  <c r="A2126" i="14"/>
  <c r="P2125" i="14" l="1"/>
  <c r="R2125" i="14" s="1"/>
  <c r="S2125" i="14" s="1"/>
  <c r="U2125" i="14"/>
  <c r="W2125" i="14" s="1"/>
  <c r="X2125" i="14" s="1"/>
  <c r="D2126" i="14"/>
  <c r="A2127" i="14"/>
  <c r="P2126" i="14" l="1"/>
  <c r="R2126" i="14" s="1"/>
  <c r="S2126" i="14" s="1"/>
  <c r="U2126" i="14"/>
  <c r="W2126" i="14" s="1"/>
  <c r="X2126" i="14" s="1"/>
  <c r="D2127" i="14"/>
  <c r="A2128" i="14"/>
  <c r="P2127" i="14" l="1"/>
  <c r="R2127" i="14" s="1"/>
  <c r="S2127" i="14" s="1"/>
  <c r="U2127" i="14"/>
  <c r="W2127" i="14" s="1"/>
  <c r="X2127" i="14" s="1"/>
  <c r="D2128" i="14"/>
  <c r="A2129" i="14"/>
  <c r="P2128" i="14" l="1"/>
  <c r="U2128" i="14"/>
  <c r="D2129" i="14"/>
  <c r="A2130" i="14"/>
  <c r="W2128" i="14"/>
  <c r="X2128" i="14" s="1"/>
  <c r="R2128" i="14"/>
  <c r="S2128" i="14" s="1"/>
  <c r="P2129" i="14" l="1"/>
  <c r="U2129" i="14"/>
  <c r="D2130" i="14"/>
  <c r="A2131" i="14"/>
  <c r="W2129" i="14"/>
  <c r="X2129" i="14" s="1"/>
  <c r="R2129" i="14"/>
  <c r="S2129" i="14" s="1"/>
  <c r="P2130" i="14" l="1"/>
  <c r="R2130" i="14" s="1"/>
  <c r="S2130" i="14" s="1"/>
  <c r="U2130" i="14"/>
  <c r="W2130" i="14" s="1"/>
  <c r="X2130" i="14" s="1"/>
  <c r="D2131" i="14"/>
  <c r="A2132" i="14"/>
  <c r="P2131" i="14" l="1"/>
  <c r="U2131" i="14"/>
  <c r="D2132" i="14"/>
  <c r="A2133" i="14"/>
  <c r="W2131" i="14"/>
  <c r="X2131" i="14" s="1"/>
  <c r="R2131" i="14"/>
  <c r="S2131" i="14" s="1"/>
  <c r="P2132" i="14" l="1"/>
  <c r="U2132" i="14"/>
  <c r="D2133" i="14"/>
  <c r="A2134" i="14"/>
  <c r="W2132" i="14"/>
  <c r="X2132" i="14" s="1"/>
  <c r="R2132" i="14"/>
  <c r="S2132" i="14" s="1"/>
  <c r="P2133" i="14" l="1"/>
  <c r="R2133" i="14" s="1"/>
  <c r="S2133" i="14" s="1"/>
  <c r="U2133" i="14"/>
  <c r="W2133" i="14" s="1"/>
  <c r="X2133" i="14" s="1"/>
  <c r="D2134" i="14"/>
  <c r="A2135" i="14"/>
  <c r="P2134" i="14" l="1"/>
  <c r="R2134" i="14" s="1"/>
  <c r="S2134" i="14" s="1"/>
  <c r="U2134" i="14"/>
  <c r="D2135" i="14"/>
  <c r="A2136" i="14"/>
  <c r="W2134" i="14"/>
  <c r="X2134" i="14" s="1"/>
  <c r="P2135" i="14" l="1"/>
  <c r="R2135" i="14" s="1"/>
  <c r="S2135" i="14" s="1"/>
  <c r="U2135" i="14"/>
  <c r="W2135" i="14" s="1"/>
  <c r="X2135" i="14" s="1"/>
  <c r="D2136" i="14"/>
  <c r="A2137" i="14"/>
  <c r="P2136" i="14" l="1"/>
  <c r="R2136" i="14" s="1"/>
  <c r="S2136" i="14" s="1"/>
  <c r="U2136" i="14"/>
  <c r="W2136" i="14" s="1"/>
  <c r="X2136" i="14" s="1"/>
  <c r="D2137" i="14"/>
  <c r="A2138" i="14"/>
  <c r="P2137" i="14" l="1"/>
  <c r="R2137" i="14" s="1"/>
  <c r="S2137" i="14" s="1"/>
  <c r="U2137" i="14"/>
  <c r="W2137" i="14" s="1"/>
  <c r="X2137" i="14" s="1"/>
  <c r="D2138" i="14"/>
  <c r="A2139" i="14"/>
  <c r="P2138" i="14" l="1"/>
  <c r="R2138" i="14" s="1"/>
  <c r="S2138" i="14" s="1"/>
  <c r="U2138" i="14"/>
  <c r="W2138" i="14" s="1"/>
  <c r="X2138" i="14" s="1"/>
  <c r="D2139" i="14"/>
  <c r="A2140" i="14"/>
  <c r="P2139" i="14" l="1"/>
  <c r="R2139" i="14" s="1"/>
  <c r="S2139" i="14" s="1"/>
  <c r="U2139" i="14"/>
  <c r="W2139" i="14" s="1"/>
  <c r="X2139" i="14" s="1"/>
  <c r="D2140" i="14"/>
  <c r="A2141" i="14"/>
  <c r="P2140" i="14" l="1"/>
  <c r="R2140" i="14" s="1"/>
  <c r="S2140" i="14" s="1"/>
  <c r="U2140" i="14"/>
  <c r="W2140" i="14" s="1"/>
  <c r="X2140" i="14" s="1"/>
  <c r="D2141" i="14"/>
  <c r="A2142" i="14"/>
  <c r="P2141" i="14" l="1"/>
  <c r="R2141" i="14" s="1"/>
  <c r="S2141" i="14" s="1"/>
  <c r="U2141" i="14"/>
  <c r="W2141" i="14" s="1"/>
  <c r="X2141" i="14" s="1"/>
  <c r="D2142" i="14"/>
  <c r="A2143" i="14"/>
  <c r="P2142" i="14" l="1"/>
  <c r="R2142" i="14" s="1"/>
  <c r="S2142" i="14" s="1"/>
  <c r="U2142" i="14"/>
  <c r="W2142" i="14" s="1"/>
  <c r="X2142" i="14" s="1"/>
  <c r="D2143" i="14"/>
  <c r="A2144" i="14"/>
  <c r="P2143" i="14" l="1"/>
  <c r="U2143" i="14"/>
  <c r="D2144" i="14"/>
  <c r="A2145" i="14"/>
  <c r="W2143" i="14"/>
  <c r="X2143" i="14" s="1"/>
  <c r="R2143" i="14"/>
  <c r="S2143" i="14" s="1"/>
  <c r="P2144" i="14" l="1"/>
  <c r="U2144" i="14"/>
  <c r="W2144" i="14" s="1"/>
  <c r="X2144" i="14" s="1"/>
  <c r="D2145" i="14"/>
  <c r="A2146" i="14"/>
  <c r="R2144" i="14"/>
  <c r="S2144" i="14" s="1"/>
  <c r="P2145" i="14" l="1"/>
  <c r="U2145" i="14"/>
  <c r="D2146" i="14"/>
  <c r="A2147" i="14"/>
  <c r="W2145" i="14"/>
  <c r="X2145" i="14" s="1"/>
  <c r="R2145" i="14"/>
  <c r="S2145" i="14" s="1"/>
  <c r="P2146" i="14" l="1"/>
  <c r="U2146" i="14"/>
  <c r="D2147" i="14"/>
  <c r="A2148" i="14"/>
  <c r="W2146" i="14"/>
  <c r="X2146" i="14" s="1"/>
  <c r="R2146" i="14"/>
  <c r="S2146" i="14" s="1"/>
  <c r="P2147" i="14" l="1"/>
  <c r="R2147" i="14" s="1"/>
  <c r="S2147" i="14" s="1"/>
  <c r="U2147" i="14"/>
  <c r="D2148" i="14"/>
  <c r="A2149" i="14"/>
  <c r="W2147" i="14"/>
  <c r="X2147" i="14" s="1"/>
  <c r="P2148" i="14" l="1"/>
  <c r="R2148" i="14" s="1"/>
  <c r="S2148" i="14" s="1"/>
  <c r="U2148" i="14"/>
  <c r="D2149" i="14"/>
  <c r="A2150" i="14"/>
  <c r="W2148" i="14"/>
  <c r="X2148" i="14" s="1"/>
  <c r="P2149" i="14" l="1"/>
  <c r="R2149" i="14" s="1"/>
  <c r="S2149" i="14" s="1"/>
  <c r="U2149" i="14"/>
  <c r="D2150" i="14"/>
  <c r="A2151" i="14"/>
  <c r="W2149" i="14"/>
  <c r="X2149" i="14" s="1"/>
  <c r="P2150" i="14" l="1"/>
  <c r="R2150" i="14" s="1"/>
  <c r="S2150" i="14" s="1"/>
  <c r="U2150" i="14"/>
  <c r="D2151" i="14"/>
  <c r="A2152" i="14"/>
  <c r="W2150" i="14"/>
  <c r="X2150" i="14" s="1"/>
  <c r="P2151" i="14" l="1"/>
  <c r="R2151" i="14" s="1"/>
  <c r="S2151" i="14" s="1"/>
  <c r="U2151" i="14"/>
  <c r="D2152" i="14"/>
  <c r="A2153" i="14"/>
  <c r="W2151" i="14"/>
  <c r="X2151" i="14" s="1"/>
  <c r="P2152" i="14" l="1"/>
  <c r="R2152" i="14" s="1"/>
  <c r="S2152" i="14" s="1"/>
  <c r="U2152" i="14"/>
  <c r="D2153" i="14"/>
  <c r="A2154" i="14"/>
  <c r="W2152" i="14"/>
  <c r="X2152" i="14" s="1"/>
  <c r="P2153" i="14" l="1"/>
  <c r="R2153" i="14" s="1"/>
  <c r="S2153" i="14" s="1"/>
  <c r="U2153" i="14"/>
  <c r="D2154" i="14"/>
  <c r="A2155" i="14"/>
  <c r="W2153" i="14"/>
  <c r="X2153" i="14" s="1"/>
  <c r="P2154" i="14" l="1"/>
  <c r="R2154" i="14" s="1"/>
  <c r="S2154" i="14" s="1"/>
  <c r="U2154" i="14"/>
  <c r="D2155" i="14"/>
  <c r="A2156" i="14"/>
  <c r="W2154" i="14"/>
  <c r="X2154" i="14" s="1"/>
  <c r="P2155" i="14" l="1"/>
  <c r="R2155" i="14" s="1"/>
  <c r="S2155" i="14" s="1"/>
  <c r="U2155" i="14"/>
  <c r="W2155" i="14" s="1"/>
  <c r="X2155" i="14" s="1"/>
  <c r="D2156" i="14"/>
  <c r="A2157" i="14"/>
  <c r="P2156" i="14" l="1"/>
  <c r="R2156" i="14" s="1"/>
  <c r="S2156" i="14" s="1"/>
  <c r="U2156" i="14"/>
  <c r="W2156" i="14" s="1"/>
  <c r="X2156" i="14" s="1"/>
  <c r="D2157" i="14"/>
  <c r="A2158" i="14"/>
  <c r="P2157" i="14" l="1"/>
  <c r="R2157" i="14" s="1"/>
  <c r="S2157" i="14" s="1"/>
  <c r="U2157" i="14"/>
  <c r="D2158" i="14"/>
  <c r="A2159" i="14"/>
  <c r="W2157" i="14"/>
  <c r="X2157" i="14" s="1"/>
  <c r="P2158" i="14" l="1"/>
  <c r="R2158" i="14" s="1"/>
  <c r="S2158" i="14" s="1"/>
  <c r="U2158" i="14"/>
  <c r="D2159" i="14"/>
  <c r="A2160" i="14"/>
  <c r="W2158" i="14"/>
  <c r="X2158" i="14" s="1"/>
  <c r="P2159" i="14" l="1"/>
  <c r="R2159" i="14" s="1"/>
  <c r="S2159" i="14" s="1"/>
  <c r="U2159" i="14"/>
  <c r="D2160" i="14"/>
  <c r="A2161" i="14"/>
  <c r="W2159" i="14"/>
  <c r="X2159" i="14" s="1"/>
  <c r="P2160" i="14" l="1"/>
  <c r="R2160" i="14" s="1"/>
  <c r="S2160" i="14" s="1"/>
  <c r="U2160" i="14"/>
  <c r="D2161" i="14"/>
  <c r="A2162" i="14"/>
  <c r="W2160" i="14"/>
  <c r="X2160" i="14" s="1"/>
  <c r="P2161" i="14" l="1"/>
  <c r="R2161" i="14" s="1"/>
  <c r="S2161" i="14" s="1"/>
  <c r="U2161" i="14"/>
  <c r="D2162" i="14"/>
  <c r="A2163" i="14"/>
  <c r="W2161" i="14"/>
  <c r="X2161" i="14" s="1"/>
  <c r="P2162" i="14" l="1"/>
  <c r="U2162" i="14"/>
  <c r="W2162" i="14" s="1"/>
  <c r="X2162" i="14" s="1"/>
  <c r="D2163" i="14"/>
  <c r="A2164" i="14"/>
  <c r="R2162" i="14"/>
  <c r="S2162" i="14" s="1"/>
  <c r="P2163" i="14" l="1"/>
  <c r="U2163" i="14"/>
  <c r="D2164" i="14"/>
  <c r="A2165" i="14"/>
  <c r="W2163" i="14"/>
  <c r="X2163" i="14" s="1"/>
  <c r="R2163" i="14"/>
  <c r="S2163" i="14" s="1"/>
  <c r="P2164" i="14" l="1"/>
  <c r="U2164" i="14"/>
  <c r="D2165" i="14"/>
  <c r="A2166" i="14"/>
  <c r="W2164" i="14"/>
  <c r="X2164" i="14" s="1"/>
  <c r="R2164" i="14"/>
  <c r="S2164" i="14" s="1"/>
  <c r="P2165" i="14" l="1"/>
  <c r="R2165" i="14" s="1"/>
  <c r="S2165" i="14" s="1"/>
  <c r="U2165" i="14"/>
  <c r="W2165" i="14" s="1"/>
  <c r="X2165" i="14" s="1"/>
  <c r="D2166" i="14"/>
  <c r="A2167" i="14"/>
  <c r="P2166" i="14" l="1"/>
  <c r="R2166" i="14" s="1"/>
  <c r="S2166" i="14" s="1"/>
  <c r="U2166" i="14"/>
  <c r="D2167" i="14"/>
  <c r="A2168" i="14"/>
  <c r="W2166" i="14"/>
  <c r="X2166" i="14" s="1"/>
  <c r="P2167" i="14" l="1"/>
  <c r="R2167" i="14" s="1"/>
  <c r="S2167" i="14" s="1"/>
  <c r="U2167" i="14"/>
  <c r="D2168" i="14"/>
  <c r="A2169" i="14"/>
  <c r="W2167" i="14"/>
  <c r="X2167" i="14" s="1"/>
  <c r="P2168" i="14" l="1"/>
  <c r="R2168" i="14" s="1"/>
  <c r="S2168" i="14" s="1"/>
  <c r="U2168" i="14"/>
  <c r="D2169" i="14"/>
  <c r="A2170" i="14"/>
  <c r="W2168" i="14"/>
  <c r="X2168" i="14" s="1"/>
  <c r="P2169" i="14" l="1"/>
  <c r="R2169" i="14" s="1"/>
  <c r="S2169" i="14" s="1"/>
  <c r="U2169" i="14"/>
  <c r="D2170" i="14"/>
  <c r="A2171" i="14"/>
  <c r="W2169" i="14"/>
  <c r="X2169" i="14" s="1"/>
  <c r="P2170" i="14" l="1"/>
  <c r="R2170" i="14" s="1"/>
  <c r="S2170" i="14" s="1"/>
  <c r="U2170" i="14"/>
  <c r="W2170" i="14" s="1"/>
  <c r="X2170" i="14" s="1"/>
  <c r="D2171" i="14"/>
  <c r="A2172" i="14"/>
  <c r="P2171" i="14" l="1"/>
  <c r="R2171" i="14" s="1"/>
  <c r="S2171" i="14" s="1"/>
  <c r="U2171" i="14"/>
  <c r="W2171" i="14" s="1"/>
  <c r="X2171" i="14" s="1"/>
  <c r="D2172" i="14"/>
  <c r="A2173" i="14"/>
  <c r="P2172" i="14" l="1"/>
  <c r="R2172" i="14" s="1"/>
  <c r="S2172" i="14" s="1"/>
  <c r="U2172" i="14"/>
  <c r="W2172" i="14" s="1"/>
  <c r="X2172" i="14" s="1"/>
  <c r="D2173" i="14"/>
  <c r="A2174" i="14"/>
  <c r="P2173" i="14" l="1"/>
  <c r="R2173" i="14" s="1"/>
  <c r="S2173" i="14" s="1"/>
  <c r="U2173" i="14"/>
  <c r="W2173" i="14" s="1"/>
  <c r="X2173" i="14" s="1"/>
  <c r="D2174" i="14"/>
  <c r="A2175" i="14"/>
  <c r="P2174" i="14" l="1"/>
  <c r="R2174" i="14" s="1"/>
  <c r="S2174" i="14" s="1"/>
  <c r="U2174" i="14"/>
  <c r="W2174" i="14" s="1"/>
  <c r="X2174" i="14" s="1"/>
  <c r="D2175" i="14"/>
  <c r="A2176" i="14"/>
  <c r="P2175" i="14" l="1"/>
  <c r="R2175" i="14" s="1"/>
  <c r="S2175" i="14" s="1"/>
  <c r="U2175" i="14"/>
  <c r="D2176" i="14"/>
  <c r="A2177" i="14"/>
  <c r="W2175" i="14"/>
  <c r="X2175" i="14" s="1"/>
  <c r="P2176" i="14" l="1"/>
  <c r="R2176" i="14" s="1"/>
  <c r="S2176" i="14" s="1"/>
  <c r="U2176" i="14"/>
  <c r="W2176" i="14" s="1"/>
  <c r="X2176" i="14" s="1"/>
  <c r="D2177" i="14"/>
  <c r="A2178" i="14"/>
  <c r="P2177" i="14" l="1"/>
  <c r="R2177" i="14" s="1"/>
  <c r="S2177" i="14" s="1"/>
  <c r="U2177" i="14"/>
  <c r="W2177" i="14" s="1"/>
  <c r="X2177" i="14" s="1"/>
  <c r="D2178" i="14"/>
  <c r="A2179" i="14"/>
  <c r="P2178" i="14" l="1"/>
  <c r="R2178" i="14" s="1"/>
  <c r="S2178" i="14" s="1"/>
  <c r="U2178" i="14"/>
  <c r="W2178" i="14" s="1"/>
  <c r="X2178" i="14" s="1"/>
  <c r="D2179" i="14"/>
  <c r="A2180" i="14"/>
  <c r="P2179" i="14" l="1"/>
  <c r="R2179" i="14" s="1"/>
  <c r="S2179" i="14" s="1"/>
  <c r="U2179" i="14"/>
  <c r="D2180" i="14"/>
  <c r="A2181" i="14"/>
  <c r="W2179" i="14"/>
  <c r="X2179" i="14" s="1"/>
  <c r="P2180" i="14" l="1"/>
  <c r="R2180" i="14" s="1"/>
  <c r="S2180" i="14" s="1"/>
  <c r="U2180" i="14"/>
  <c r="D2181" i="14"/>
  <c r="A2182" i="14"/>
  <c r="W2180" i="14"/>
  <c r="X2180" i="14" s="1"/>
  <c r="P2181" i="14" l="1"/>
  <c r="R2181" i="14" s="1"/>
  <c r="S2181" i="14" s="1"/>
  <c r="U2181" i="14"/>
  <c r="D2182" i="14"/>
  <c r="A2183" i="14"/>
  <c r="W2181" i="14"/>
  <c r="X2181" i="14" s="1"/>
  <c r="P2182" i="14" l="1"/>
  <c r="R2182" i="14" s="1"/>
  <c r="S2182" i="14" s="1"/>
  <c r="U2182" i="14"/>
  <c r="W2182" i="14" s="1"/>
  <c r="X2182" i="14" s="1"/>
  <c r="D2183" i="14"/>
  <c r="A2184" i="14"/>
  <c r="P2183" i="14" l="1"/>
  <c r="R2183" i="14" s="1"/>
  <c r="S2183" i="14" s="1"/>
  <c r="U2183" i="14"/>
  <c r="W2183" i="14" s="1"/>
  <c r="X2183" i="14" s="1"/>
  <c r="D2184" i="14"/>
  <c r="A2185" i="14"/>
  <c r="P2184" i="14" l="1"/>
  <c r="R2184" i="14" s="1"/>
  <c r="S2184" i="14" s="1"/>
  <c r="U2184" i="14"/>
  <c r="W2184" i="14" s="1"/>
  <c r="X2184" i="14" s="1"/>
  <c r="D2185" i="14"/>
  <c r="A2186" i="14"/>
  <c r="P2185" i="14" l="1"/>
  <c r="R2185" i="14" s="1"/>
  <c r="S2185" i="14" s="1"/>
  <c r="U2185" i="14"/>
  <c r="W2185" i="14" s="1"/>
  <c r="X2185" i="14" s="1"/>
  <c r="D2186" i="14"/>
  <c r="A2187" i="14"/>
  <c r="P2186" i="14" l="1"/>
  <c r="R2186" i="14" s="1"/>
  <c r="S2186" i="14" s="1"/>
  <c r="U2186" i="14"/>
  <c r="D2187" i="14"/>
  <c r="A2188" i="14"/>
  <c r="W2186" i="14"/>
  <c r="X2186" i="14" s="1"/>
  <c r="P2187" i="14" l="1"/>
  <c r="R2187" i="14" s="1"/>
  <c r="S2187" i="14" s="1"/>
  <c r="U2187" i="14"/>
  <c r="W2187" i="14" s="1"/>
  <c r="X2187" i="14" s="1"/>
  <c r="D2188" i="14"/>
  <c r="A2189" i="14"/>
  <c r="P2188" i="14" l="1"/>
  <c r="R2188" i="14" s="1"/>
  <c r="S2188" i="14" s="1"/>
  <c r="U2188" i="14"/>
  <c r="W2188" i="14" s="1"/>
  <c r="X2188" i="14" s="1"/>
  <c r="D2189" i="14"/>
  <c r="A2190" i="14"/>
  <c r="P2189" i="14" l="1"/>
  <c r="R2189" i="14" s="1"/>
  <c r="S2189" i="14" s="1"/>
  <c r="U2189" i="14"/>
  <c r="W2189" i="14" s="1"/>
  <c r="X2189" i="14" s="1"/>
  <c r="D2190" i="14"/>
  <c r="A2191" i="14"/>
  <c r="P2190" i="14" l="1"/>
  <c r="R2190" i="14" s="1"/>
  <c r="S2190" i="14" s="1"/>
  <c r="U2190" i="14"/>
  <c r="W2190" i="14" s="1"/>
  <c r="X2190" i="14" s="1"/>
  <c r="D2191" i="14"/>
  <c r="A2192" i="14"/>
  <c r="P2191" i="14" l="1"/>
  <c r="R2191" i="14" s="1"/>
  <c r="S2191" i="14" s="1"/>
  <c r="U2191" i="14"/>
  <c r="D2192" i="14"/>
  <c r="A2193" i="14"/>
  <c r="W2191" i="14"/>
  <c r="X2191" i="14" s="1"/>
  <c r="P2192" i="14" l="1"/>
  <c r="R2192" i="14" s="1"/>
  <c r="S2192" i="14" s="1"/>
  <c r="U2192" i="14"/>
  <c r="D2193" i="14"/>
  <c r="A2194" i="14"/>
  <c r="W2192" i="14"/>
  <c r="X2192" i="14" s="1"/>
  <c r="P2193" i="14" l="1"/>
  <c r="R2193" i="14" s="1"/>
  <c r="S2193" i="14" s="1"/>
  <c r="U2193" i="14"/>
  <c r="D2194" i="14"/>
  <c r="A2195" i="14"/>
  <c r="W2193" i="14"/>
  <c r="X2193" i="14" s="1"/>
  <c r="P2194" i="14" l="1"/>
  <c r="R2194" i="14" s="1"/>
  <c r="S2194" i="14" s="1"/>
  <c r="U2194" i="14"/>
  <c r="D2195" i="14"/>
  <c r="A2196" i="14"/>
  <c r="W2194" i="14"/>
  <c r="X2194" i="14" s="1"/>
  <c r="P2195" i="14" l="1"/>
  <c r="R2195" i="14" s="1"/>
  <c r="S2195" i="14" s="1"/>
  <c r="U2195" i="14"/>
  <c r="D2196" i="14"/>
  <c r="A2197" i="14"/>
  <c r="W2195" i="14"/>
  <c r="X2195" i="14" s="1"/>
  <c r="P2196" i="14" l="1"/>
  <c r="R2196" i="14" s="1"/>
  <c r="S2196" i="14" s="1"/>
  <c r="U2196" i="14"/>
  <c r="D2197" i="14"/>
  <c r="A2198" i="14"/>
  <c r="W2196" i="14"/>
  <c r="X2196" i="14" s="1"/>
  <c r="P2197" i="14" l="1"/>
  <c r="R2197" i="14" s="1"/>
  <c r="S2197" i="14" s="1"/>
  <c r="U2197" i="14"/>
  <c r="D2198" i="14"/>
  <c r="A2199" i="14"/>
  <c r="W2197" i="14"/>
  <c r="X2197" i="14" s="1"/>
  <c r="P2198" i="14" l="1"/>
  <c r="R2198" i="14" s="1"/>
  <c r="S2198" i="14" s="1"/>
  <c r="U2198" i="14"/>
  <c r="D2199" i="14"/>
  <c r="A2200" i="14"/>
  <c r="W2198" i="14"/>
  <c r="X2198" i="14" s="1"/>
  <c r="P2199" i="14" l="1"/>
  <c r="R2199" i="14" s="1"/>
  <c r="S2199" i="14" s="1"/>
  <c r="U2199" i="14"/>
  <c r="D2200" i="14"/>
  <c r="A2201" i="14"/>
  <c r="W2199" i="14"/>
  <c r="X2199" i="14" s="1"/>
  <c r="P2200" i="14" l="1"/>
  <c r="R2200" i="14" s="1"/>
  <c r="S2200" i="14" s="1"/>
  <c r="U2200" i="14"/>
  <c r="D2201" i="14"/>
  <c r="A2202" i="14"/>
  <c r="W2200" i="14"/>
  <c r="X2200" i="14" s="1"/>
  <c r="P2201" i="14" l="1"/>
  <c r="U2201" i="14"/>
  <c r="W2201" i="14" s="1"/>
  <c r="X2201" i="14" s="1"/>
  <c r="D2202" i="14"/>
  <c r="A2203" i="14"/>
  <c r="R2201" i="14"/>
  <c r="S2201" i="14" s="1"/>
  <c r="P2202" i="14" l="1"/>
  <c r="R2202" i="14" s="1"/>
  <c r="S2202" i="14" s="1"/>
  <c r="U2202" i="14"/>
  <c r="D2203" i="14"/>
  <c r="A2204" i="14"/>
  <c r="W2202" i="14"/>
  <c r="X2202" i="14" s="1"/>
  <c r="P2203" i="14" l="1"/>
  <c r="R2203" i="14" s="1"/>
  <c r="S2203" i="14" s="1"/>
  <c r="U2203" i="14"/>
  <c r="D2204" i="14"/>
  <c r="A2205" i="14"/>
  <c r="W2203" i="14"/>
  <c r="X2203" i="14" s="1"/>
  <c r="P2204" i="14" l="1"/>
  <c r="R2204" i="14" s="1"/>
  <c r="S2204" i="14" s="1"/>
  <c r="U2204" i="14"/>
  <c r="D2205" i="14"/>
  <c r="A2206" i="14"/>
  <c r="W2204" i="14"/>
  <c r="X2204" i="14" s="1"/>
  <c r="P2205" i="14" l="1"/>
  <c r="R2205" i="14" s="1"/>
  <c r="S2205" i="14" s="1"/>
  <c r="U2205" i="14"/>
  <c r="W2205" i="14" s="1"/>
  <c r="X2205" i="14" s="1"/>
  <c r="D2206" i="14"/>
  <c r="A2207" i="14"/>
  <c r="P2206" i="14" l="1"/>
  <c r="U2206" i="14"/>
  <c r="W2206" i="14" s="1"/>
  <c r="X2206" i="14" s="1"/>
  <c r="D2207" i="14"/>
  <c r="A2208" i="14"/>
  <c r="R2206" i="14"/>
  <c r="S2206" i="14" s="1"/>
  <c r="P2207" i="14" l="1"/>
  <c r="R2207" i="14" s="1"/>
  <c r="S2207" i="14" s="1"/>
  <c r="U2207" i="14"/>
  <c r="D2208" i="14"/>
  <c r="A2209" i="14"/>
  <c r="W2207" i="14"/>
  <c r="X2207" i="14" s="1"/>
  <c r="P2208" i="14" l="1"/>
  <c r="R2208" i="14" s="1"/>
  <c r="S2208" i="14" s="1"/>
  <c r="U2208" i="14"/>
  <c r="D2209" i="14"/>
  <c r="A2210" i="14"/>
  <c r="W2208" i="14"/>
  <c r="X2208" i="14" s="1"/>
  <c r="P2209" i="14" l="1"/>
  <c r="R2209" i="14" s="1"/>
  <c r="S2209" i="14" s="1"/>
  <c r="U2209" i="14"/>
  <c r="D2210" i="14"/>
  <c r="A2211" i="14"/>
  <c r="W2209" i="14"/>
  <c r="X2209" i="14" s="1"/>
  <c r="P2210" i="14" l="1"/>
  <c r="R2210" i="14" s="1"/>
  <c r="S2210" i="14" s="1"/>
  <c r="U2210" i="14"/>
  <c r="W2210" i="14" s="1"/>
  <c r="X2210" i="14" s="1"/>
  <c r="D2211" i="14"/>
  <c r="A2212" i="14"/>
  <c r="P2211" i="14" l="1"/>
  <c r="R2211" i="14" s="1"/>
  <c r="S2211" i="14" s="1"/>
  <c r="U2211" i="14"/>
  <c r="D2212" i="14"/>
  <c r="A2213" i="14"/>
  <c r="W2211" i="14"/>
  <c r="X2211" i="14" s="1"/>
  <c r="P2212" i="14" l="1"/>
  <c r="R2212" i="14" s="1"/>
  <c r="S2212" i="14" s="1"/>
  <c r="U2212" i="14"/>
  <c r="D2213" i="14"/>
  <c r="A2214" i="14"/>
  <c r="W2212" i="14"/>
  <c r="X2212" i="14" s="1"/>
  <c r="P2213" i="14" l="1"/>
  <c r="R2213" i="14" s="1"/>
  <c r="S2213" i="14" s="1"/>
  <c r="U2213" i="14"/>
  <c r="W2213" i="14" s="1"/>
  <c r="X2213" i="14" s="1"/>
  <c r="D2214" i="14"/>
  <c r="A2215" i="14"/>
  <c r="P2214" i="14" l="1"/>
  <c r="R2214" i="14" s="1"/>
  <c r="S2214" i="14" s="1"/>
  <c r="U2214" i="14"/>
  <c r="D2215" i="14"/>
  <c r="A2216" i="14"/>
  <c r="W2214" i="14"/>
  <c r="X2214" i="14" s="1"/>
  <c r="P2215" i="14" l="1"/>
  <c r="U2215" i="14"/>
  <c r="D2216" i="14"/>
  <c r="A2217" i="14"/>
  <c r="W2215" i="14"/>
  <c r="X2215" i="14" s="1"/>
  <c r="R2215" i="14"/>
  <c r="S2215" i="14" s="1"/>
  <c r="P2216" i="14" l="1"/>
  <c r="R2216" i="14" s="1"/>
  <c r="S2216" i="14" s="1"/>
  <c r="U2216" i="14"/>
  <c r="W2216" i="14" s="1"/>
  <c r="X2216" i="14" s="1"/>
  <c r="D2217" i="14"/>
  <c r="A2218" i="14"/>
  <c r="P2217" i="14" l="1"/>
  <c r="R2217" i="14" s="1"/>
  <c r="S2217" i="14" s="1"/>
  <c r="U2217" i="14"/>
  <c r="W2217" i="14" s="1"/>
  <c r="X2217" i="14" s="1"/>
  <c r="D2218" i="14"/>
  <c r="A2219" i="14"/>
  <c r="P2218" i="14" l="1"/>
  <c r="R2218" i="14" s="1"/>
  <c r="S2218" i="14" s="1"/>
  <c r="U2218" i="14"/>
  <c r="W2218" i="14" s="1"/>
  <c r="X2218" i="14" s="1"/>
  <c r="D2219" i="14"/>
  <c r="A2220" i="14"/>
  <c r="P2219" i="14" l="1"/>
  <c r="R2219" i="14" s="1"/>
  <c r="S2219" i="14" s="1"/>
  <c r="U2219" i="14"/>
  <c r="W2219" i="14" s="1"/>
  <c r="X2219" i="14" s="1"/>
  <c r="D2220" i="14"/>
  <c r="A2221" i="14"/>
  <c r="P2220" i="14" l="1"/>
  <c r="R2220" i="14" s="1"/>
  <c r="S2220" i="14" s="1"/>
  <c r="U2220" i="14"/>
  <c r="D2221" i="14"/>
  <c r="A2222" i="14"/>
  <c r="W2220" i="14"/>
  <c r="X2220" i="14" s="1"/>
  <c r="P2221" i="14" l="1"/>
  <c r="R2221" i="14" s="1"/>
  <c r="S2221" i="14" s="1"/>
  <c r="U2221" i="14"/>
  <c r="D2222" i="14"/>
  <c r="A2223" i="14"/>
  <c r="W2221" i="14"/>
  <c r="X2221" i="14" s="1"/>
  <c r="P2222" i="14" l="1"/>
  <c r="R2222" i="14" s="1"/>
  <c r="S2222" i="14" s="1"/>
  <c r="U2222" i="14"/>
  <c r="W2222" i="14" s="1"/>
  <c r="X2222" i="14" s="1"/>
  <c r="D2223" i="14"/>
  <c r="A2224" i="14"/>
  <c r="P2223" i="14" l="1"/>
  <c r="R2223" i="14" s="1"/>
  <c r="S2223" i="14" s="1"/>
  <c r="U2223" i="14"/>
  <c r="D2224" i="14"/>
  <c r="A2225" i="14"/>
  <c r="W2223" i="14"/>
  <c r="X2223" i="14" s="1"/>
  <c r="P2224" i="14" l="1"/>
  <c r="R2224" i="14" s="1"/>
  <c r="S2224" i="14" s="1"/>
  <c r="U2224" i="14"/>
  <c r="D2225" i="14"/>
  <c r="A2226" i="14"/>
  <c r="W2224" i="14"/>
  <c r="X2224" i="14" s="1"/>
  <c r="P2225" i="14" l="1"/>
  <c r="R2225" i="14" s="1"/>
  <c r="S2225" i="14" s="1"/>
  <c r="U2225" i="14"/>
  <c r="W2225" i="14" s="1"/>
  <c r="X2225" i="14" s="1"/>
  <c r="D2226" i="14"/>
  <c r="A2227" i="14"/>
  <c r="P2226" i="14" l="1"/>
  <c r="U2226" i="14"/>
  <c r="D2227" i="14"/>
  <c r="A2228" i="14"/>
  <c r="W2226" i="14"/>
  <c r="X2226" i="14" s="1"/>
  <c r="R2226" i="14"/>
  <c r="S2226" i="14" s="1"/>
  <c r="P2227" i="14" l="1"/>
  <c r="R2227" i="14" s="1"/>
  <c r="S2227" i="14" s="1"/>
  <c r="U2227" i="14"/>
  <c r="W2227" i="14" s="1"/>
  <c r="X2227" i="14" s="1"/>
  <c r="D2228" i="14"/>
  <c r="A2229" i="14"/>
  <c r="P2228" i="14" l="1"/>
  <c r="R2228" i="14" s="1"/>
  <c r="S2228" i="14" s="1"/>
  <c r="U2228" i="14"/>
  <c r="W2228" i="14" s="1"/>
  <c r="X2228" i="14" s="1"/>
  <c r="D2229" i="14"/>
  <c r="A2230" i="14"/>
  <c r="P2229" i="14" l="1"/>
  <c r="R2229" i="14" s="1"/>
  <c r="S2229" i="14" s="1"/>
  <c r="U2229" i="14"/>
  <c r="W2229" i="14" s="1"/>
  <c r="X2229" i="14" s="1"/>
  <c r="D2230" i="14"/>
  <c r="A2231" i="14"/>
  <c r="P2230" i="14" l="1"/>
  <c r="R2230" i="14" s="1"/>
  <c r="S2230" i="14" s="1"/>
  <c r="U2230" i="14"/>
  <c r="W2230" i="14" s="1"/>
  <c r="X2230" i="14" s="1"/>
  <c r="D2231" i="14"/>
  <c r="A2232" i="14"/>
  <c r="P2231" i="14" l="1"/>
  <c r="R2231" i="14" s="1"/>
  <c r="S2231" i="14" s="1"/>
  <c r="U2231" i="14"/>
  <c r="W2231" i="14" s="1"/>
  <c r="X2231" i="14" s="1"/>
  <c r="D2232" i="14"/>
  <c r="A2233" i="14"/>
  <c r="P2232" i="14" l="1"/>
  <c r="R2232" i="14" s="1"/>
  <c r="S2232" i="14" s="1"/>
  <c r="U2232" i="14"/>
  <c r="W2232" i="14" s="1"/>
  <c r="X2232" i="14" s="1"/>
  <c r="D2233" i="14"/>
  <c r="A2234" i="14"/>
  <c r="P2233" i="14" l="1"/>
  <c r="R2233" i="14" s="1"/>
  <c r="S2233" i="14" s="1"/>
  <c r="U2233" i="14"/>
  <c r="W2233" i="14" s="1"/>
  <c r="X2233" i="14" s="1"/>
  <c r="D2234" i="14"/>
  <c r="A2235" i="14"/>
  <c r="P2234" i="14" l="1"/>
  <c r="R2234" i="14" s="1"/>
  <c r="S2234" i="14" s="1"/>
  <c r="U2234" i="14"/>
  <c r="W2234" i="14" s="1"/>
  <c r="X2234" i="14" s="1"/>
  <c r="D2235" i="14"/>
  <c r="A2236" i="14"/>
  <c r="P2235" i="14" l="1"/>
  <c r="R2235" i="14" s="1"/>
  <c r="S2235" i="14" s="1"/>
  <c r="U2235" i="14"/>
  <c r="W2235" i="14" s="1"/>
  <c r="X2235" i="14" s="1"/>
  <c r="D2236" i="14"/>
  <c r="A2237" i="14"/>
  <c r="P2236" i="14" l="1"/>
  <c r="R2236" i="14" s="1"/>
  <c r="S2236" i="14" s="1"/>
  <c r="U2236" i="14"/>
  <c r="W2236" i="14" s="1"/>
  <c r="X2236" i="14" s="1"/>
  <c r="D2237" i="14"/>
  <c r="A2238" i="14"/>
  <c r="P2237" i="14" l="1"/>
  <c r="R2237" i="14" s="1"/>
  <c r="S2237" i="14" s="1"/>
  <c r="U2237" i="14"/>
  <c r="W2237" i="14" s="1"/>
  <c r="X2237" i="14" s="1"/>
  <c r="D2238" i="14"/>
  <c r="A2239" i="14"/>
  <c r="P2238" i="14" l="1"/>
  <c r="R2238" i="14" s="1"/>
  <c r="S2238" i="14" s="1"/>
  <c r="U2238" i="14"/>
  <c r="W2238" i="14" s="1"/>
  <c r="X2238" i="14" s="1"/>
  <c r="D2239" i="14"/>
  <c r="A2240" i="14"/>
  <c r="P2239" i="14" l="1"/>
  <c r="R2239" i="14" s="1"/>
  <c r="S2239" i="14" s="1"/>
  <c r="U2239" i="14"/>
  <c r="D2240" i="14"/>
  <c r="A2241" i="14"/>
  <c r="W2239" i="14"/>
  <c r="X2239" i="14" s="1"/>
  <c r="P2240" i="14" l="1"/>
  <c r="R2240" i="14" s="1"/>
  <c r="S2240" i="14" s="1"/>
  <c r="U2240" i="14"/>
  <c r="D2241" i="14"/>
  <c r="A2242" i="14"/>
  <c r="W2240" i="14"/>
  <c r="X2240" i="14" s="1"/>
  <c r="P2241" i="14" l="1"/>
  <c r="R2241" i="14" s="1"/>
  <c r="S2241" i="14" s="1"/>
  <c r="U2241" i="14"/>
  <c r="D2242" i="14"/>
  <c r="A2243" i="14"/>
  <c r="W2241" i="14"/>
  <c r="X2241" i="14" s="1"/>
  <c r="P2242" i="14" l="1"/>
  <c r="R2242" i="14" s="1"/>
  <c r="S2242" i="14" s="1"/>
  <c r="U2242" i="14"/>
  <c r="D2243" i="14"/>
  <c r="A2244" i="14"/>
  <c r="W2242" i="14"/>
  <c r="X2242" i="14" s="1"/>
  <c r="P2243" i="14" l="1"/>
  <c r="U2243" i="14"/>
  <c r="W2243" i="14" s="1"/>
  <c r="X2243" i="14" s="1"/>
  <c r="D2244" i="14"/>
  <c r="A2245" i="14"/>
  <c r="R2243" i="14"/>
  <c r="S2243" i="14" s="1"/>
  <c r="P2244" i="14" l="1"/>
  <c r="R2244" i="14" s="1"/>
  <c r="S2244" i="14" s="1"/>
  <c r="U2244" i="14"/>
  <c r="W2244" i="14" s="1"/>
  <c r="X2244" i="14" s="1"/>
  <c r="D2245" i="14"/>
  <c r="A2246" i="14"/>
  <c r="P2245" i="14" l="1"/>
  <c r="U2245" i="14"/>
  <c r="D2246" i="14"/>
  <c r="A2247" i="14"/>
  <c r="W2245" i="14"/>
  <c r="X2245" i="14" s="1"/>
  <c r="R2245" i="14"/>
  <c r="S2245" i="14" s="1"/>
  <c r="P2246" i="14" l="1"/>
  <c r="R2246" i="14" s="1"/>
  <c r="S2246" i="14" s="1"/>
  <c r="U2246" i="14"/>
  <c r="D2247" i="14"/>
  <c r="A2248" i="14"/>
  <c r="W2246" i="14"/>
  <c r="X2246" i="14" s="1"/>
  <c r="P2247" i="14" l="1"/>
  <c r="R2247" i="14" s="1"/>
  <c r="S2247" i="14" s="1"/>
  <c r="U2247" i="14"/>
  <c r="D2248" i="14"/>
  <c r="A2249" i="14"/>
  <c r="W2247" i="14"/>
  <c r="X2247" i="14" s="1"/>
  <c r="P2248" i="14" l="1"/>
  <c r="R2248" i="14" s="1"/>
  <c r="S2248" i="14" s="1"/>
  <c r="U2248" i="14"/>
  <c r="D2249" i="14"/>
  <c r="A2250" i="14"/>
  <c r="W2248" i="14"/>
  <c r="X2248" i="14" s="1"/>
  <c r="P2249" i="14" l="1"/>
  <c r="R2249" i="14" s="1"/>
  <c r="S2249" i="14" s="1"/>
  <c r="U2249" i="14"/>
  <c r="D2250" i="14"/>
  <c r="A2251" i="14"/>
  <c r="W2249" i="14"/>
  <c r="X2249" i="14" s="1"/>
  <c r="P2250" i="14" l="1"/>
  <c r="R2250" i="14" s="1"/>
  <c r="S2250" i="14" s="1"/>
  <c r="U2250" i="14"/>
  <c r="W2250" i="14" s="1"/>
  <c r="X2250" i="14" s="1"/>
  <c r="D2251" i="14"/>
  <c r="A2252" i="14"/>
  <c r="P2251" i="14" l="1"/>
  <c r="R2251" i="14" s="1"/>
  <c r="S2251" i="14" s="1"/>
  <c r="U2251" i="14"/>
  <c r="W2251" i="14" s="1"/>
  <c r="X2251" i="14" s="1"/>
  <c r="D2252" i="14"/>
  <c r="A2253" i="14"/>
  <c r="P2252" i="14" l="1"/>
  <c r="R2252" i="14" s="1"/>
  <c r="S2252" i="14" s="1"/>
  <c r="U2252" i="14"/>
  <c r="W2252" i="14" s="1"/>
  <c r="X2252" i="14" s="1"/>
  <c r="D2253" i="14"/>
  <c r="A2254" i="14"/>
  <c r="P2253" i="14" l="1"/>
  <c r="R2253" i="14" s="1"/>
  <c r="S2253" i="14" s="1"/>
  <c r="U2253" i="14"/>
  <c r="W2253" i="14" s="1"/>
  <c r="X2253" i="14" s="1"/>
  <c r="D2254" i="14"/>
  <c r="A2255" i="14"/>
  <c r="P2254" i="14" l="1"/>
  <c r="R2254" i="14" s="1"/>
  <c r="S2254" i="14" s="1"/>
  <c r="U2254" i="14"/>
  <c r="W2254" i="14" s="1"/>
  <c r="X2254" i="14" s="1"/>
  <c r="D2255" i="14"/>
  <c r="A2256" i="14"/>
  <c r="P2255" i="14" l="1"/>
  <c r="R2255" i="14" s="1"/>
  <c r="S2255" i="14" s="1"/>
  <c r="U2255" i="14"/>
  <c r="W2255" i="14" s="1"/>
  <c r="X2255" i="14" s="1"/>
  <c r="D2256" i="14"/>
  <c r="A2257" i="14"/>
  <c r="P2256" i="14" l="1"/>
  <c r="R2256" i="14" s="1"/>
  <c r="S2256" i="14" s="1"/>
  <c r="U2256" i="14"/>
  <c r="W2256" i="14" s="1"/>
  <c r="X2256" i="14" s="1"/>
  <c r="D2257" i="14"/>
  <c r="A2258" i="14"/>
  <c r="P2257" i="14" l="1"/>
  <c r="U2257" i="14"/>
  <c r="D2258" i="14"/>
  <c r="A2259" i="14"/>
  <c r="W2257" i="14"/>
  <c r="X2257" i="14" s="1"/>
  <c r="R2257" i="14"/>
  <c r="S2257" i="14" s="1"/>
  <c r="P2258" i="14" l="1"/>
  <c r="R2258" i="14" s="1"/>
  <c r="S2258" i="14" s="1"/>
  <c r="U2258" i="14"/>
  <c r="W2258" i="14" s="1"/>
  <c r="X2258" i="14" s="1"/>
  <c r="D2259" i="14"/>
  <c r="A2260" i="14"/>
  <c r="P2259" i="14" l="1"/>
  <c r="R2259" i="14" s="1"/>
  <c r="S2259" i="14" s="1"/>
  <c r="U2259" i="14"/>
  <c r="D2260" i="14"/>
  <c r="A2261" i="14"/>
  <c r="W2259" i="14"/>
  <c r="X2259" i="14" s="1"/>
  <c r="P2260" i="14" l="1"/>
  <c r="R2260" i="14" s="1"/>
  <c r="S2260" i="14" s="1"/>
  <c r="U2260" i="14"/>
  <c r="D2261" i="14"/>
  <c r="A2262" i="14"/>
  <c r="W2260" i="14"/>
  <c r="X2260" i="14" s="1"/>
  <c r="P2261" i="14" l="1"/>
  <c r="R2261" i="14" s="1"/>
  <c r="S2261" i="14" s="1"/>
  <c r="U2261" i="14"/>
  <c r="D2262" i="14"/>
  <c r="A2263" i="14"/>
  <c r="W2261" i="14"/>
  <c r="X2261" i="14" s="1"/>
  <c r="P2262" i="14" l="1"/>
  <c r="R2262" i="14" s="1"/>
  <c r="S2262" i="14" s="1"/>
  <c r="U2262" i="14"/>
  <c r="D2263" i="14"/>
  <c r="A2264" i="14"/>
  <c r="W2262" i="14"/>
  <c r="X2262" i="14" s="1"/>
  <c r="P2263" i="14" l="1"/>
  <c r="R2263" i="14" s="1"/>
  <c r="S2263" i="14" s="1"/>
  <c r="U2263" i="14"/>
  <c r="D2264" i="14"/>
  <c r="A2265" i="14"/>
  <c r="W2263" i="14"/>
  <c r="X2263" i="14" s="1"/>
  <c r="P2264" i="14" l="1"/>
  <c r="R2264" i="14" s="1"/>
  <c r="S2264" i="14" s="1"/>
  <c r="U2264" i="14"/>
  <c r="D2265" i="14"/>
  <c r="A2266" i="14"/>
  <c r="W2264" i="14"/>
  <c r="X2264" i="14" s="1"/>
  <c r="P2265" i="14" l="1"/>
  <c r="R2265" i="14" s="1"/>
  <c r="S2265" i="14" s="1"/>
  <c r="U2265" i="14"/>
  <c r="W2265" i="14" s="1"/>
  <c r="X2265" i="14" s="1"/>
  <c r="D2266" i="14"/>
  <c r="A2267" i="14"/>
  <c r="P2266" i="14" l="1"/>
  <c r="R2266" i="14" s="1"/>
  <c r="S2266" i="14" s="1"/>
  <c r="U2266" i="14"/>
  <c r="D2267" i="14"/>
  <c r="A2268" i="14"/>
  <c r="W2266" i="14"/>
  <c r="X2266" i="14" s="1"/>
  <c r="P2267" i="14" l="1"/>
  <c r="R2267" i="14" s="1"/>
  <c r="S2267" i="14" s="1"/>
  <c r="U2267" i="14"/>
  <c r="D2268" i="14"/>
  <c r="A2269" i="14"/>
  <c r="W2267" i="14"/>
  <c r="X2267" i="14" s="1"/>
  <c r="P2268" i="14" l="1"/>
  <c r="R2268" i="14" s="1"/>
  <c r="S2268" i="14" s="1"/>
  <c r="U2268" i="14"/>
  <c r="W2268" i="14" s="1"/>
  <c r="X2268" i="14" s="1"/>
  <c r="D2269" i="14"/>
  <c r="A2270" i="14"/>
  <c r="P2269" i="14" l="1"/>
  <c r="R2269" i="14" s="1"/>
  <c r="S2269" i="14" s="1"/>
  <c r="U2269" i="14"/>
  <c r="W2269" i="14" s="1"/>
  <c r="X2269" i="14" s="1"/>
  <c r="D2270" i="14"/>
  <c r="A2271" i="14"/>
  <c r="P2270" i="14" l="1"/>
  <c r="R2270" i="14" s="1"/>
  <c r="S2270" i="14" s="1"/>
  <c r="U2270" i="14"/>
  <c r="W2270" i="14" s="1"/>
  <c r="X2270" i="14" s="1"/>
  <c r="D2271" i="14"/>
  <c r="A2272" i="14"/>
  <c r="P2271" i="14" l="1"/>
  <c r="R2271" i="14" s="1"/>
  <c r="S2271" i="14" s="1"/>
  <c r="U2271" i="14"/>
  <c r="D2272" i="14"/>
  <c r="A2273" i="14"/>
  <c r="W2271" i="14"/>
  <c r="X2271" i="14" s="1"/>
  <c r="P2272" i="14" l="1"/>
  <c r="U2272" i="14"/>
  <c r="D2273" i="14"/>
  <c r="A2274" i="14"/>
  <c r="W2272" i="14"/>
  <c r="X2272" i="14" s="1"/>
  <c r="R2272" i="14"/>
  <c r="S2272" i="14" s="1"/>
  <c r="P2273" i="14" l="1"/>
  <c r="R2273" i="14" s="1"/>
  <c r="S2273" i="14" s="1"/>
  <c r="U2273" i="14"/>
  <c r="D2274" i="14"/>
  <c r="A2275" i="14"/>
  <c r="W2273" i="14"/>
  <c r="X2273" i="14" s="1"/>
  <c r="P2274" i="14" l="1"/>
  <c r="R2274" i="14" s="1"/>
  <c r="S2274" i="14" s="1"/>
  <c r="U2274" i="14"/>
  <c r="D2275" i="14"/>
  <c r="A2276" i="14"/>
  <c r="W2274" i="14"/>
  <c r="X2274" i="14" s="1"/>
  <c r="P2275" i="14" l="1"/>
  <c r="R2275" i="14" s="1"/>
  <c r="S2275" i="14" s="1"/>
  <c r="U2275" i="14"/>
  <c r="D2276" i="14"/>
  <c r="A2277" i="14"/>
  <c r="W2275" i="14"/>
  <c r="X2275" i="14" s="1"/>
  <c r="P2276" i="14" l="1"/>
  <c r="R2276" i="14" s="1"/>
  <c r="S2276" i="14" s="1"/>
  <c r="U2276" i="14"/>
  <c r="D2277" i="14"/>
  <c r="A2278" i="14"/>
  <c r="W2276" i="14"/>
  <c r="X2276" i="14" s="1"/>
  <c r="P2277" i="14" l="1"/>
  <c r="R2277" i="14" s="1"/>
  <c r="S2277" i="14" s="1"/>
  <c r="U2277" i="14"/>
  <c r="D2278" i="14"/>
  <c r="A2279" i="14"/>
  <c r="W2277" i="14"/>
  <c r="X2277" i="14" s="1"/>
  <c r="P2278" i="14" l="1"/>
  <c r="R2278" i="14" s="1"/>
  <c r="S2278" i="14" s="1"/>
  <c r="U2278" i="14"/>
  <c r="W2278" i="14" s="1"/>
  <c r="X2278" i="14" s="1"/>
  <c r="D2279" i="14"/>
  <c r="A2280" i="14"/>
  <c r="P2279" i="14" l="1"/>
  <c r="R2279" i="14" s="1"/>
  <c r="S2279" i="14" s="1"/>
  <c r="U2279" i="14"/>
  <c r="W2279" i="14" s="1"/>
  <c r="X2279" i="14" s="1"/>
  <c r="D2280" i="14"/>
  <c r="A2281" i="14"/>
  <c r="P2280" i="14" l="1"/>
  <c r="R2280" i="14" s="1"/>
  <c r="S2280" i="14" s="1"/>
  <c r="U2280" i="14"/>
  <c r="W2280" i="14" s="1"/>
  <c r="X2280" i="14" s="1"/>
  <c r="D2281" i="14"/>
  <c r="A2282" i="14"/>
  <c r="P2281" i="14" l="1"/>
  <c r="R2281" i="14" s="1"/>
  <c r="S2281" i="14" s="1"/>
  <c r="U2281" i="14"/>
  <c r="W2281" i="14" s="1"/>
  <c r="X2281" i="14" s="1"/>
  <c r="D2282" i="14"/>
  <c r="A2283" i="14"/>
  <c r="P2282" i="14" l="1"/>
  <c r="R2282" i="14" s="1"/>
  <c r="S2282" i="14" s="1"/>
  <c r="U2282" i="14"/>
  <c r="W2282" i="14" s="1"/>
  <c r="X2282" i="14" s="1"/>
  <c r="D2283" i="14"/>
  <c r="A2284" i="14"/>
  <c r="P2283" i="14" l="1"/>
  <c r="R2283" i="14" s="1"/>
  <c r="S2283" i="14" s="1"/>
  <c r="U2283" i="14"/>
  <c r="W2283" i="14" s="1"/>
  <c r="X2283" i="14" s="1"/>
  <c r="D2284" i="14"/>
  <c r="A2285" i="14"/>
  <c r="P2284" i="14" l="1"/>
  <c r="R2284" i="14" s="1"/>
  <c r="S2284" i="14" s="1"/>
  <c r="U2284" i="14"/>
  <c r="W2284" i="14" s="1"/>
  <c r="X2284" i="14" s="1"/>
  <c r="D2285" i="14"/>
  <c r="A2286" i="14"/>
  <c r="P2285" i="14" l="1"/>
  <c r="R2285" i="14" s="1"/>
  <c r="S2285" i="14" s="1"/>
  <c r="U2285" i="14"/>
  <c r="D2286" i="14"/>
  <c r="A2287" i="14"/>
  <c r="W2285" i="14"/>
  <c r="X2285" i="14" s="1"/>
  <c r="P2286" i="14" l="1"/>
  <c r="R2286" i="14" s="1"/>
  <c r="S2286" i="14" s="1"/>
  <c r="U2286" i="14"/>
  <c r="D2287" i="14"/>
  <c r="A2288" i="14"/>
  <c r="W2286" i="14"/>
  <c r="X2286" i="14" s="1"/>
  <c r="P2287" i="14" l="1"/>
  <c r="R2287" i="14" s="1"/>
  <c r="S2287" i="14" s="1"/>
  <c r="U2287" i="14"/>
  <c r="W2287" i="14" s="1"/>
  <c r="X2287" i="14" s="1"/>
  <c r="D2288" i="14"/>
  <c r="A2289" i="14"/>
  <c r="P2288" i="14" l="1"/>
  <c r="R2288" i="14" s="1"/>
  <c r="S2288" i="14" s="1"/>
  <c r="U2288" i="14"/>
  <c r="D2289" i="14"/>
  <c r="A2290" i="14"/>
  <c r="W2288" i="14"/>
  <c r="X2288" i="14" s="1"/>
  <c r="P2289" i="14" l="1"/>
  <c r="R2289" i="14" s="1"/>
  <c r="S2289" i="14" s="1"/>
  <c r="U2289" i="14"/>
  <c r="D2290" i="14"/>
  <c r="A2291" i="14"/>
  <c r="W2289" i="14"/>
  <c r="X2289" i="14" s="1"/>
  <c r="P2290" i="14" l="1"/>
  <c r="R2290" i="14" s="1"/>
  <c r="S2290" i="14" s="1"/>
  <c r="U2290" i="14"/>
  <c r="D2291" i="14"/>
  <c r="A2292" i="14"/>
  <c r="W2290" i="14"/>
  <c r="X2290" i="14" s="1"/>
  <c r="P2291" i="14" l="1"/>
  <c r="R2291" i="14" s="1"/>
  <c r="S2291" i="14" s="1"/>
  <c r="U2291" i="14"/>
  <c r="D2292" i="14"/>
  <c r="A2293" i="14"/>
  <c r="W2291" i="14"/>
  <c r="X2291" i="14" s="1"/>
  <c r="P2292" i="14" l="1"/>
  <c r="R2292" i="14" s="1"/>
  <c r="S2292" i="14" s="1"/>
  <c r="U2292" i="14"/>
  <c r="D2293" i="14"/>
  <c r="A2294" i="14"/>
  <c r="W2292" i="14"/>
  <c r="X2292" i="14" s="1"/>
  <c r="P2293" i="14" l="1"/>
  <c r="R2293" i="14" s="1"/>
  <c r="S2293" i="14" s="1"/>
  <c r="U2293" i="14"/>
  <c r="D2294" i="14"/>
  <c r="A2295" i="14"/>
  <c r="W2293" i="14"/>
  <c r="X2293" i="14" s="1"/>
  <c r="P2294" i="14" l="1"/>
  <c r="R2294" i="14" s="1"/>
  <c r="S2294" i="14" s="1"/>
  <c r="U2294" i="14"/>
  <c r="D2295" i="14"/>
  <c r="A2296" i="14"/>
  <c r="W2294" i="14"/>
  <c r="X2294" i="14" s="1"/>
  <c r="P2295" i="14" l="1"/>
  <c r="U2295" i="14"/>
  <c r="W2295" i="14" s="1"/>
  <c r="X2295" i="14" s="1"/>
  <c r="D2296" i="14"/>
  <c r="A2297" i="14"/>
  <c r="R2295" i="14"/>
  <c r="S2295" i="14" s="1"/>
  <c r="P2296" i="14" l="1"/>
  <c r="R2296" i="14" s="1"/>
  <c r="S2296" i="14" s="1"/>
  <c r="U2296" i="14"/>
  <c r="D2297" i="14"/>
  <c r="A2298" i="14"/>
  <c r="W2296" i="14"/>
  <c r="X2296" i="14" s="1"/>
  <c r="P2297" i="14" l="1"/>
  <c r="R2297" i="14" s="1"/>
  <c r="S2297" i="14" s="1"/>
  <c r="U2297" i="14"/>
  <c r="W2297" i="14" s="1"/>
  <c r="X2297" i="14" s="1"/>
  <c r="D2298" i="14"/>
  <c r="A2299" i="14"/>
  <c r="P2298" i="14" l="1"/>
  <c r="R2298" i="14" s="1"/>
  <c r="S2298" i="14" s="1"/>
  <c r="U2298" i="14"/>
  <c r="W2298" i="14" s="1"/>
  <c r="X2298" i="14" s="1"/>
  <c r="D2299" i="14"/>
  <c r="A2300" i="14"/>
  <c r="P2299" i="14" l="1"/>
  <c r="R2299" i="14" s="1"/>
  <c r="S2299" i="14" s="1"/>
  <c r="U2299" i="14"/>
  <c r="D2300" i="14"/>
  <c r="A2301" i="14"/>
  <c r="W2299" i="14"/>
  <c r="X2299" i="14" s="1"/>
  <c r="P2300" i="14" l="1"/>
  <c r="R2300" i="14" s="1"/>
  <c r="S2300" i="14" s="1"/>
  <c r="U2300" i="14"/>
  <c r="D2301" i="14"/>
  <c r="A2302" i="14"/>
  <c r="W2300" i="14"/>
  <c r="X2300" i="14" s="1"/>
  <c r="P2301" i="14" l="1"/>
  <c r="U2301" i="14"/>
  <c r="D2302" i="14"/>
  <c r="A2303" i="14"/>
  <c r="W2301" i="14"/>
  <c r="X2301" i="14" s="1"/>
  <c r="R2301" i="14"/>
  <c r="S2301" i="14" s="1"/>
  <c r="P2302" i="14" l="1"/>
  <c r="R2302" i="14" s="1"/>
  <c r="S2302" i="14" s="1"/>
  <c r="U2302" i="14"/>
  <c r="W2302" i="14" s="1"/>
  <c r="X2302" i="14" s="1"/>
  <c r="D2303" i="14"/>
  <c r="A2304" i="14"/>
  <c r="P2303" i="14" l="1"/>
  <c r="U2303" i="14"/>
  <c r="D2304" i="14"/>
  <c r="A2305" i="14"/>
  <c r="W2303" i="14"/>
  <c r="X2303" i="14" s="1"/>
  <c r="R2303" i="14"/>
  <c r="S2303" i="14" s="1"/>
  <c r="P2304" i="14" l="1"/>
  <c r="R2304" i="14" s="1"/>
  <c r="S2304" i="14" s="1"/>
  <c r="U2304" i="14"/>
  <c r="W2304" i="14" s="1"/>
  <c r="X2304" i="14" s="1"/>
  <c r="D2305" i="14"/>
  <c r="A2306" i="14"/>
  <c r="P2305" i="14" l="1"/>
  <c r="R2305" i="14" s="1"/>
  <c r="S2305" i="14" s="1"/>
  <c r="U2305" i="14"/>
  <c r="W2305" i="14" s="1"/>
  <c r="X2305" i="14" s="1"/>
  <c r="D2306" i="14"/>
  <c r="A2307" i="14"/>
  <c r="P2306" i="14" l="1"/>
  <c r="R2306" i="14" s="1"/>
  <c r="S2306" i="14" s="1"/>
  <c r="U2306" i="14"/>
  <c r="D2307" i="14"/>
  <c r="A2308" i="14"/>
  <c r="W2306" i="14"/>
  <c r="X2306" i="14" s="1"/>
  <c r="P2307" i="14" l="1"/>
  <c r="R2307" i="14" s="1"/>
  <c r="S2307" i="14" s="1"/>
  <c r="U2307" i="14"/>
  <c r="W2307" i="14" s="1"/>
  <c r="X2307" i="14" s="1"/>
  <c r="D2308" i="14"/>
  <c r="A2309" i="14"/>
  <c r="P2308" i="14" l="1"/>
  <c r="R2308" i="14" s="1"/>
  <c r="S2308" i="14" s="1"/>
  <c r="U2308" i="14"/>
  <c r="W2308" i="14" s="1"/>
  <c r="X2308" i="14" s="1"/>
  <c r="D2309" i="14"/>
  <c r="A2310" i="14"/>
  <c r="P2309" i="14" l="1"/>
  <c r="R2309" i="14" s="1"/>
  <c r="S2309" i="14" s="1"/>
  <c r="U2309" i="14"/>
  <c r="W2309" i="14" s="1"/>
  <c r="X2309" i="14" s="1"/>
  <c r="D2310" i="14"/>
  <c r="A2311" i="14"/>
  <c r="P2310" i="14" l="1"/>
  <c r="R2310" i="14" s="1"/>
  <c r="S2310" i="14" s="1"/>
  <c r="U2310" i="14"/>
  <c r="D2311" i="14"/>
  <c r="A2312" i="14"/>
  <c r="W2310" i="14"/>
  <c r="X2310" i="14" s="1"/>
  <c r="P2311" i="14" l="1"/>
  <c r="R2311" i="14" s="1"/>
  <c r="S2311" i="14" s="1"/>
  <c r="U2311" i="14"/>
  <c r="D2312" i="14"/>
  <c r="A2313" i="14"/>
  <c r="W2311" i="14"/>
  <c r="X2311" i="14" s="1"/>
  <c r="P2312" i="14" l="1"/>
  <c r="R2312" i="14" s="1"/>
  <c r="S2312" i="14" s="1"/>
  <c r="U2312" i="14"/>
  <c r="D2313" i="14"/>
  <c r="A2314" i="14"/>
  <c r="W2312" i="14"/>
  <c r="X2312" i="14" s="1"/>
  <c r="P2313" i="14" l="1"/>
  <c r="R2313" i="14" s="1"/>
  <c r="S2313" i="14" s="1"/>
  <c r="U2313" i="14"/>
  <c r="W2313" i="14" s="1"/>
  <c r="X2313" i="14" s="1"/>
  <c r="D2314" i="14"/>
  <c r="A2315" i="14"/>
  <c r="P2314" i="14" l="1"/>
  <c r="R2314" i="14" s="1"/>
  <c r="S2314" i="14" s="1"/>
  <c r="U2314" i="14"/>
  <c r="W2314" i="14" s="1"/>
  <c r="X2314" i="14" s="1"/>
  <c r="D2315" i="14"/>
  <c r="A2316" i="14"/>
  <c r="P2315" i="14" l="1"/>
  <c r="R2315" i="14" s="1"/>
  <c r="S2315" i="14" s="1"/>
  <c r="U2315" i="14"/>
  <c r="D2316" i="14"/>
  <c r="A2317" i="14"/>
  <c r="W2315" i="14"/>
  <c r="X2315" i="14" s="1"/>
  <c r="P2316" i="14" l="1"/>
  <c r="R2316" i="14" s="1"/>
  <c r="S2316" i="14" s="1"/>
  <c r="U2316" i="14"/>
  <c r="D2317" i="14"/>
  <c r="A2318" i="14"/>
  <c r="W2316" i="14"/>
  <c r="X2316" i="14" s="1"/>
  <c r="P2317" i="14" l="1"/>
  <c r="R2317" i="14" s="1"/>
  <c r="S2317" i="14" s="1"/>
  <c r="U2317" i="14"/>
  <c r="W2317" i="14" s="1"/>
  <c r="X2317" i="14" s="1"/>
  <c r="D2318" i="14"/>
  <c r="A2319" i="14"/>
  <c r="P2318" i="14" l="1"/>
  <c r="R2318" i="14" s="1"/>
  <c r="S2318" i="14" s="1"/>
  <c r="U2318" i="14"/>
  <c r="D2319" i="14"/>
  <c r="A2320" i="14"/>
  <c r="W2318" i="14"/>
  <c r="X2318" i="14" s="1"/>
  <c r="P2319" i="14" l="1"/>
  <c r="U2319" i="14"/>
  <c r="D2320" i="14"/>
  <c r="A2321" i="14"/>
  <c r="W2319" i="14"/>
  <c r="X2319" i="14" s="1"/>
  <c r="R2319" i="14"/>
  <c r="S2319" i="14" s="1"/>
  <c r="P2320" i="14" l="1"/>
  <c r="R2320" i="14" s="1"/>
  <c r="S2320" i="14" s="1"/>
  <c r="U2320" i="14"/>
  <c r="W2320" i="14" s="1"/>
  <c r="X2320" i="14" s="1"/>
  <c r="D2321" i="14"/>
  <c r="A2322" i="14"/>
  <c r="P2321" i="14" l="1"/>
  <c r="U2321" i="14"/>
  <c r="D2322" i="14"/>
  <c r="A2323" i="14"/>
  <c r="W2321" i="14"/>
  <c r="X2321" i="14" s="1"/>
  <c r="R2321" i="14"/>
  <c r="S2321" i="14" s="1"/>
  <c r="P2322" i="14" l="1"/>
  <c r="R2322" i="14" s="1"/>
  <c r="S2322" i="14" s="1"/>
  <c r="U2322" i="14"/>
  <c r="D2323" i="14"/>
  <c r="A2324" i="14"/>
  <c r="W2322" i="14"/>
  <c r="X2322" i="14" s="1"/>
  <c r="P2323" i="14" l="1"/>
  <c r="R2323" i="14" s="1"/>
  <c r="S2323" i="14" s="1"/>
  <c r="U2323" i="14"/>
  <c r="D2324" i="14"/>
  <c r="A2325" i="14"/>
  <c r="W2323" i="14"/>
  <c r="X2323" i="14" s="1"/>
  <c r="P2324" i="14" l="1"/>
  <c r="R2324" i="14" s="1"/>
  <c r="S2324" i="14" s="1"/>
  <c r="U2324" i="14"/>
  <c r="D2325" i="14"/>
  <c r="A2326" i="14"/>
  <c r="W2324" i="14"/>
  <c r="X2324" i="14" s="1"/>
  <c r="P2325" i="14" l="1"/>
  <c r="R2325" i="14" s="1"/>
  <c r="S2325" i="14" s="1"/>
  <c r="U2325" i="14"/>
  <c r="D2326" i="14"/>
  <c r="A2327" i="14"/>
  <c r="W2325" i="14"/>
  <c r="X2325" i="14" s="1"/>
  <c r="P2326" i="14" l="1"/>
  <c r="R2326" i="14" s="1"/>
  <c r="S2326" i="14" s="1"/>
  <c r="U2326" i="14"/>
  <c r="D2327" i="14"/>
  <c r="A2328" i="14"/>
  <c r="W2326" i="14"/>
  <c r="X2326" i="14" s="1"/>
  <c r="P2327" i="14" l="1"/>
  <c r="R2327" i="14" s="1"/>
  <c r="S2327" i="14" s="1"/>
  <c r="U2327" i="14"/>
  <c r="W2327" i="14" s="1"/>
  <c r="X2327" i="14" s="1"/>
  <c r="D2328" i="14"/>
  <c r="A2329" i="14"/>
  <c r="P2328" i="14" l="1"/>
  <c r="U2328" i="14"/>
  <c r="W2328" i="14" s="1"/>
  <c r="X2328" i="14" s="1"/>
  <c r="D2329" i="14"/>
  <c r="A2330" i="14"/>
  <c r="R2328" i="14"/>
  <c r="S2328" i="14" s="1"/>
  <c r="P2329" i="14" l="1"/>
  <c r="U2329" i="14"/>
  <c r="D2330" i="14"/>
  <c r="A2331" i="14"/>
  <c r="W2329" i="14"/>
  <c r="X2329" i="14" s="1"/>
  <c r="R2329" i="14"/>
  <c r="S2329" i="14" s="1"/>
  <c r="P2330" i="14" l="1"/>
  <c r="U2330" i="14"/>
  <c r="D2331" i="14"/>
  <c r="A2332" i="14"/>
  <c r="W2330" i="14"/>
  <c r="X2330" i="14" s="1"/>
  <c r="R2330" i="14"/>
  <c r="S2330" i="14" s="1"/>
  <c r="P2331" i="14" l="1"/>
  <c r="U2331" i="14"/>
  <c r="D2332" i="14"/>
  <c r="A2333" i="14"/>
  <c r="W2331" i="14"/>
  <c r="X2331" i="14" s="1"/>
  <c r="R2331" i="14"/>
  <c r="S2331" i="14" s="1"/>
  <c r="P2332" i="14" l="1"/>
  <c r="U2332" i="14"/>
  <c r="D2333" i="14"/>
  <c r="A2334" i="14"/>
  <c r="W2332" i="14"/>
  <c r="X2332" i="14" s="1"/>
  <c r="R2332" i="14"/>
  <c r="S2332" i="14" s="1"/>
  <c r="P2333" i="14" l="1"/>
  <c r="U2333" i="14"/>
  <c r="D2334" i="14"/>
  <c r="A2335" i="14"/>
  <c r="W2333" i="14"/>
  <c r="X2333" i="14" s="1"/>
  <c r="R2333" i="14"/>
  <c r="S2333" i="14" s="1"/>
  <c r="P2334" i="14" l="1"/>
  <c r="U2334" i="14"/>
  <c r="D2335" i="14"/>
  <c r="A2336" i="14"/>
  <c r="W2334" i="14"/>
  <c r="X2334" i="14" s="1"/>
  <c r="R2334" i="14"/>
  <c r="S2334" i="14" s="1"/>
  <c r="P2335" i="14" l="1"/>
  <c r="U2335" i="14"/>
  <c r="D2336" i="14"/>
  <c r="A2337" i="14"/>
  <c r="W2335" i="14"/>
  <c r="X2335" i="14" s="1"/>
  <c r="R2335" i="14"/>
  <c r="S2335" i="14" s="1"/>
  <c r="P2336" i="14" l="1"/>
  <c r="U2336" i="14"/>
  <c r="D2337" i="14"/>
  <c r="A2338" i="14"/>
  <c r="W2336" i="14"/>
  <c r="X2336" i="14" s="1"/>
  <c r="R2336" i="14"/>
  <c r="S2336" i="14" s="1"/>
  <c r="P2337" i="14" l="1"/>
  <c r="U2337" i="14"/>
  <c r="D2338" i="14"/>
  <c r="A2339" i="14"/>
  <c r="W2337" i="14"/>
  <c r="X2337" i="14" s="1"/>
  <c r="R2337" i="14"/>
  <c r="S2337" i="14" s="1"/>
  <c r="P2338" i="14" l="1"/>
  <c r="U2338" i="14"/>
  <c r="D2339" i="14"/>
  <c r="A2340" i="14"/>
  <c r="W2338" i="14"/>
  <c r="X2338" i="14" s="1"/>
  <c r="R2338" i="14"/>
  <c r="S2338" i="14" s="1"/>
  <c r="P2339" i="14" l="1"/>
  <c r="U2339" i="14"/>
  <c r="D2340" i="14"/>
  <c r="A2341" i="14"/>
  <c r="W2339" i="14"/>
  <c r="X2339" i="14" s="1"/>
  <c r="R2339" i="14"/>
  <c r="S2339" i="14" s="1"/>
  <c r="P2340" i="14" l="1"/>
  <c r="U2340" i="14"/>
  <c r="D2341" i="14"/>
  <c r="A2342" i="14"/>
  <c r="W2340" i="14"/>
  <c r="X2340" i="14" s="1"/>
  <c r="R2340" i="14"/>
  <c r="S2340" i="14" s="1"/>
  <c r="P2341" i="14" l="1"/>
  <c r="U2341" i="14"/>
  <c r="D2342" i="14"/>
  <c r="A2343" i="14"/>
  <c r="W2341" i="14"/>
  <c r="X2341" i="14" s="1"/>
  <c r="R2341" i="14"/>
  <c r="S2341" i="14" s="1"/>
  <c r="P2342" i="14" l="1"/>
  <c r="U2342" i="14"/>
  <c r="D2343" i="14"/>
  <c r="A2344" i="14"/>
  <c r="W2342" i="14"/>
  <c r="X2342" i="14" s="1"/>
  <c r="R2342" i="14"/>
  <c r="S2342" i="14" s="1"/>
  <c r="P2343" i="14" l="1"/>
  <c r="U2343" i="14"/>
  <c r="D2344" i="14"/>
  <c r="A2345" i="14"/>
  <c r="W2343" i="14"/>
  <c r="X2343" i="14" s="1"/>
  <c r="R2343" i="14"/>
  <c r="S2343" i="14" s="1"/>
  <c r="P2344" i="14" l="1"/>
  <c r="U2344" i="14"/>
  <c r="D2345" i="14"/>
  <c r="A2346" i="14"/>
  <c r="W2344" i="14"/>
  <c r="X2344" i="14" s="1"/>
  <c r="R2344" i="14"/>
  <c r="S2344" i="14" s="1"/>
  <c r="P2345" i="14" l="1"/>
  <c r="U2345" i="14"/>
  <c r="D2346" i="14"/>
  <c r="A2347" i="14"/>
  <c r="W2345" i="14"/>
  <c r="X2345" i="14" s="1"/>
  <c r="R2345" i="14"/>
  <c r="S2345" i="14" s="1"/>
  <c r="P2346" i="14" l="1"/>
  <c r="U2346" i="14"/>
  <c r="D2347" i="14"/>
  <c r="A2348" i="14"/>
  <c r="W2346" i="14"/>
  <c r="X2346" i="14" s="1"/>
  <c r="R2346" i="14"/>
  <c r="S2346" i="14" s="1"/>
  <c r="P2347" i="14" l="1"/>
  <c r="U2347" i="14"/>
  <c r="D2348" i="14"/>
  <c r="A2349" i="14"/>
  <c r="W2347" i="14"/>
  <c r="X2347" i="14" s="1"/>
  <c r="R2347" i="14"/>
  <c r="S2347" i="14" s="1"/>
  <c r="P2348" i="14" l="1"/>
  <c r="U2348" i="14"/>
  <c r="D2349" i="14"/>
  <c r="A2350" i="14"/>
  <c r="W2348" i="14"/>
  <c r="X2348" i="14" s="1"/>
  <c r="R2348" i="14"/>
  <c r="S2348" i="14" s="1"/>
  <c r="P2349" i="14" l="1"/>
  <c r="U2349" i="14"/>
  <c r="D2350" i="14"/>
  <c r="A2351" i="14"/>
  <c r="W2349" i="14"/>
  <c r="X2349" i="14" s="1"/>
  <c r="R2349" i="14"/>
  <c r="S2349" i="14" s="1"/>
  <c r="P2350" i="14" l="1"/>
  <c r="U2350" i="14"/>
  <c r="D2351" i="14"/>
  <c r="A2352" i="14"/>
  <c r="W2350" i="14"/>
  <c r="X2350" i="14" s="1"/>
  <c r="R2350" i="14"/>
  <c r="S2350" i="14" s="1"/>
  <c r="P2351" i="14" l="1"/>
  <c r="U2351" i="14"/>
  <c r="D2352" i="14"/>
  <c r="A2353" i="14"/>
  <c r="W2351" i="14"/>
  <c r="X2351" i="14" s="1"/>
  <c r="R2351" i="14"/>
  <c r="S2351" i="14" s="1"/>
  <c r="P2352" i="14" l="1"/>
  <c r="U2352" i="14"/>
  <c r="D2353" i="14"/>
  <c r="A2354" i="14"/>
  <c r="W2352" i="14"/>
  <c r="X2352" i="14" s="1"/>
  <c r="R2352" i="14"/>
  <c r="S2352" i="14" s="1"/>
  <c r="P2353" i="14" l="1"/>
  <c r="U2353" i="14"/>
  <c r="D2354" i="14"/>
  <c r="A2355" i="14"/>
  <c r="W2353" i="14"/>
  <c r="X2353" i="14" s="1"/>
  <c r="R2353" i="14"/>
  <c r="S2353" i="14" s="1"/>
  <c r="P2354" i="14" l="1"/>
  <c r="U2354" i="14"/>
  <c r="D2355" i="14"/>
  <c r="A2356" i="14"/>
  <c r="W2354" i="14"/>
  <c r="X2354" i="14" s="1"/>
  <c r="R2354" i="14"/>
  <c r="S2354" i="14" s="1"/>
  <c r="P2355" i="14" l="1"/>
  <c r="U2355" i="14"/>
  <c r="D2356" i="14"/>
  <c r="A2357" i="14"/>
  <c r="W2355" i="14"/>
  <c r="X2355" i="14" s="1"/>
  <c r="R2355" i="14"/>
  <c r="S2355" i="14" s="1"/>
  <c r="P2356" i="14" l="1"/>
  <c r="U2356" i="14"/>
  <c r="D2357" i="14"/>
  <c r="A2358" i="14"/>
  <c r="W2356" i="14"/>
  <c r="X2356" i="14" s="1"/>
  <c r="R2356" i="14"/>
  <c r="S2356" i="14" s="1"/>
  <c r="P2357" i="14" l="1"/>
  <c r="U2357" i="14"/>
  <c r="W2357" i="14" s="1"/>
  <c r="X2357" i="14" s="1"/>
  <c r="D2358" i="14"/>
  <c r="A2359" i="14"/>
  <c r="R2357" i="14"/>
  <c r="S2357" i="14" s="1"/>
  <c r="P2358" i="14" l="1"/>
  <c r="U2358" i="14"/>
  <c r="D2359" i="14"/>
  <c r="A2360" i="14"/>
  <c r="W2358" i="14"/>
  <c r="X2358" i="14" s="1"/>
  <c r="R2358" i="14"/>
  <c r="S2358" i="14" s="1"/>
  <c r="P2359" i="14" l="1"/>
  <c r="U2359" i="14"/>
  <c r="D2360" i="14"/>
  <c r="A2361" i="14"/>
  <c r="W2359" i="14"/>
  <c r="X2359" i="14" s="1"/>
  <c r="R2359" i="14"/>
  <c r="S2359" i="14" s="1"/>
  <c r="P2360" i="14" l="1"/>
  <c r="U2360" i="14"/>
  <c r="D2361" i="14"/>
  <c r="A2362" i="14"/>
  <c r="W2360" i="14"/>
  <c r="X2360" i="14" s="1"/>
  <c r="R2360" i="14"/>
  <c r="S2360" i="14" s="1"/>
  <c r="P2361" i="14" l="1"/>
  <c r="U2361" i="14"/>
  <c r="D2362" i="14"/>
  <c r="A2363" i="14"/>
  <c r="W2361" i="14"/>
  <c r="X2361" i="14" s="1"/>
  <c r="R2361" i="14"/>
  <c r="S2361" i="14" s="1"/>
  <c r="P2362" i="14" l="1"/>
  <c r="U2362" i="14"/>
  <c r="D2363" i="14"/>
  <c r="A2364" i="14"/>
  <c r="W2362" i="14"/>
  <c r="X2362" i="14" s="1"/>
  <c r="R2362" i="14"/>
  <c r="S2362" i="14" s="1"/>
  <c r="P2363" i="14" l="1"/>
  <c r="U2363" i="14"/>
  <c r="D2364" i="14"/>
  <c r="A2365" i="14"/>
  <c r="W2363" i="14"/>
  <c r="X2363" i="14" s="1"/>
  <c r="R2363" i="14"/>
  <c r="S2363" i="14" s="1"/>
  <c r="P2364" i="14" l="1"/>
  <c r="U2364" i="14"/>
  <c r="D2365" i="14"/>
  <c r="A2366" i="14"/>
  <c r="W2364" i="14"/>
  <c r="X2364" i="14" s="1"/>
  <c r="R2364" i="14"/>
  <c r="S2364" i="14" s="1"/>
  <c r="P2365" i="14" l="1"/>
  <c r="U2365" i="14"/>
  <c r="D2366" i="14"/>
  <c r="A2367" i="14"/>
  <c r="W2365" i="14"/>
  <c r="X2365" i="14" s="1"/>
  <c r="R2365" i="14"/>
  <c r="S2365" i="14" s="1"/>
  <c r="P2366" i="14" l="1"/>
  <c r="U2366" i="14"/>
  <c r="D2367" i="14"/>
  <c r="A2368" i="14"/>
  <c r="W2366" i="14"/>
  <c r="X2366" i="14" s="1"/>
  <c r="R2366" i="14"/>
  <c r="S2366" i="14" s="1"/>
  <c r="P2367" i="14" l="1"/>
  <c r="U2367" i="14"/>
  <c r="D2368" i="14"/>
  <c r="A2369" i="14"/>
  <c r="W2367" i="14"/>
  <c r="X2367" i="14" s="1"/>
  <c r="R2367" i="14"/>
  <c r="S2367" i="14" s="1"/>
  <c r="P2368" i="14" l="1"/>
  <c r="U2368" i="14"/>
  <c r="D2369" i="14"/>
  <c r="A2370" i="14"/>
  <c r="W2368" i="14"/>
  <c r="X2368" i="14" s="1"/>
  <c r="R2368" i="14"/>
  <c r="S2368" i="14" s="1"/>
  <c r="P2369" i="14" l="1"/>
  <c r="U2369" i="14"/>
  <c r="W2369" i="14" s="1"/>
  <c r="X2369" i="14" s="1"/>
  <c r="D2370" i="14"/>
  <c r="A2371" i="14"/>
  <c r="R2369" i="14"/>
  <c r="S2369" i="14" s="1"/>
  <c r="P2370" i="14" l="1"/>
  <c r="U2370" i="14"/>
  <c r="D2371" i="14"/>
  <c r="A2372" i="14"/>
  <c r="W2370" i="14"/>
  <c r="X2370" i="14" s="1"/>
  <c r="R2370" i="14"/>
  <c r="S2370" i="14" s="1"/>
  <c r="P2371" i="14" l="1"/>
  <c r="U2371" i="14"/>
  <c r="D2372" i="14"/>
  <c r="A2373" i="14"/>
  <c r="W2371" i="14"/>
  <c r="X2371" i="14" s="1"/>
  <c r="R2371" i="14"/>
  <c r="S2371" i="14" s="1"/>
  <c r="P2372" i="14" l="1"/>
  <c r="U2372" i="14"/>
  <c r="D2373" i="14"/>
  <c r="A2374" i="14"/>
  <c r="W2372" i="14"/>
  <c r="X2372" i="14" s="1"/>
  <c r="R2372" i="14"/>
  <c r="S2372" i="14" s="1"/>
  <c r="P2373" i="14" l="1"/>
  <c r="U2373" i="14"/>
  <c r="D2374" i="14"/>
  <c r="A2375" i="14"/>
  <c r="W2373" i="14"/>
  <c r="X2373" i="14" s="1"/>
  <c r="R2373" i="14"/>
  <c r="S2373" i="14" s="1"/>
  <c r="P2374" i="14" l="1"/>
  <c r="U2374" i="14"/>
  <c r="D2375" i="14"/>
  <c r="A2376" i="14"/>
  <c r="W2374" i="14"/>
  <c r="X2374" i="14" s="1"/>
  <c r="R2374" i="14"/>
  <c r="S2374" i="14" s="1"/>
  <c r="P2375" i="14" l="1"/>
  <c r="U2375" i="14"/>
  <c r="D2376" i="14"/>
  <c r="A2377" i="14"/>
  <c r="W2375" i="14"/>
  <c r="X2375" i="14" s="1"/>
  <c r="R2375" i="14"/>
  <c r="S2375" i="14" s="1"/>
  <c r="P2376" i="14" l="1"/>
  <c r="U2376" i="14"/>
  <c r="D2377" i="14"/>
  <c r="A2378" i="14"/>
  <c r="W2376" i="14"/>
  <c r="X2376" i="14" s="1"/>
  <c r="R2376" i="14"/>
  <c r="S2376" i="14" s="1"/>
  <c r="P2377" i="14" l="1"/>
  <c r="U2377" i="14"/>
  <c r="D2378" i="14"/>
  <c r="A2379" i="14"/>
  <c r="W2377" i="14"/>
  <c r="X2377" i="14" s="1"/>
  <c r="R2377" i="14"/>
  <c r="S2377" i="14" s="1"/>
  <c r="P2378" i="14" l="1"/>
  <c r="U2378" i="14"/>
  <c r="D2379" i="14"/>
  <c r="A2380" i="14"/>
  <c r="W2378" i="14"/>
  <c r="X2378" i="14" s="1"/>
  <c r="R2378" i="14"/>
  <c r="S2378" i="14" s="1"/>
  <c r="P2379" i="14" l="1"/>
  <c r="U2379" i="14"/>
  <c r="D2380" i="14"/>
  <c r="A2381" i="14"/>
  <c r="W2379" i="14"/>
  <c r="X2379" i="14" s="1"/>
  <c r="R2379" i="14"/>
  <c r="S2379" i="14" s="1"/>
  <c r="P2380" i="14" l="1"/>
  <c r="U2380" i="14"/>
  <c r="D2381" i="14"/>
  <c r="A2382" i="14"/>
  <c r="W2380" i="14"/>
  <c r="X2380" i="14" s="1"/>
  <c r="R2380" i="14"/>
  <c r="S2380" i="14" s="1"/>
  <c r="P2381" i="14" l="1"/>
  <c r="U2381" i="14"/>
  <c r="D2382" i="14"/>
  <c r="A2383" i="14"/>
  <c r="W2381" i="14"/>
  <c r="X2381" i="14" s="1"/>
  <c r="R2381" i="14"/>
  <c r="S2381" i="14" s="1"/>
  <c r="P2382" i="14" l="1"/>
  <c r="U2382" i="14"/>
  <c r="D2383" i="14"/>
  <c r="A2384" i="14"/>
  <c r="W2382" i="14"/>
  <c r="X2382" i="14" s="1"/>
  <c r="R2382" i="14"/>
  <c r="S2382" i="14" s="1"/>
  <c r="P2383" i="14" l="1"/>
  <c r="U2383" i="14"/>
  <c r="D2384" i="14"/>
  <c r="A2385" i="14"/>
  <c r="W2383" i="14"/>
  <c r="X2383" i="14" s="1"/>
  <c r="R2383" i="14"/>
  <c r="S2383" i="14" s="1"/>
  <c r="P2384" i="14" l="1"/>
  <c r="U2384" i="14"/>
  <c r="D2385" i="14"/>
  <c r="A2386" i="14"/>
  <c r="W2384" i="14"/>
  <c r="X2384" i="14" s="1"/>
  <c r="R2384" i="14"/>
  <c r="S2384" i="14" s="1"/>
  <c r="P2385" i="14" l="1"/>
  <c r="U2385" i="14"/>
  <c r="D2386" i="14"/>
  <c r="A2387" i="14"/>
  <c r="W2385" i="14"/>
  <c r="X2385" i="14" s="1"/>
  <c r="R2385" i="14"/>
  <c r="S2385" i="14" s="1"/>
  <c r="P2386" i="14" l="1"/>
  <c r="U2386" i="14"/>
  <c r="D2387" i="14"/>
  <c r="A2388" i="14"/>
  <c r="W2386" i="14"/>
  <c r="X2386" i="14" s="1"/>
  <c r="R2386" i="14"/>
  <c r="S2386" i="14" s="1"/>
  <c r="P2387" i="14" l="1"/>
  <c r="U2387" i="14"/>
  <c r="D2388" i="14"/>
  <c r="A2389" i="14"/>
  <c r="W2387" i="14"/>
  <c r="X2387" i="14" s="1"/>
  <c r="R2387" i="14"/>
  <c r="S2387" i="14" s="1"/>
  <c r="P2388" i="14" l="1"/>
  <c r="U2388" i="14"/>
  <c r="D2389" i="14"/>
  <c r="A2390" i="14"/>
  <c r="W2388" i="14"/>
  <c r="X2388" i="14" s="1"/>
  <c r="R2388" i="14"/>
  <c r="S2388" i="14" s="1"/>
  <c r="P2389" i="14" l="1"/>
  <c r="U2389" i="14"/>
  <c r="D2390" i="14"/>
  <c r="A2391" i="14"/>
  <c r="W2389" i="14"/>
  <c r="X2389" i="14" s="1"/>
  <c r="R2389" i="14"/>
  <c r="S2389" i="14" s="1"/>
  <c r="P2390" i="14" l="1"/>
  <c r="U2390" i="14"/>
  <c r="D2391" i="14"/>
  <c r="A2392" i="14"/>
  <c r="W2390" i="14"/>
  <c r="X2390" i="14" s="1"/>
  <c r="R2390" i="14"/>
  <c r="S2390" i="14" s="1"/>
  <c r="P2391" i="14" l="1"/>
  <c r="U2391" i="14"/>
  <c r="D2392" i="14"/>
  <c r="A2393" i="14"/>
  <c r="W2391" i="14"/>
  <c r="X2391" i="14" s="1"/>
  <c r="R2391" i="14"/>
  <c r="S2391" i="14" s="1"/>
  <c r="P2392" i="14" l="1"/>
  <c r="U2392" i="14"/>
  <c r="D2393" i="14"/>
  <c r="A2394" i="14"/>
  <c r="W2392" i="14"/>
  <c r="X2392" i="14" s="1"/>
  <c r="R2392" i="14"/>
  <c r="S2392" i="14" s="1"/>
  <c r="P2393" i="14" l="1"/>
  <c r="U2393" i="14"/>
  <c r="D2394" i="14"/>
  <c r="A2395" i="14"/>
  <c r="W2393" i="14"/>
  <c r="X2393" i="14" s="1"/>
  <c r="R2393" i="14"/>
  <c r="S2393" i="14" s="1"/>
  <c r="P2394" i="14" l="1"/>
  <c r="U2394" i="14"/>
  <c r="D2395" i="14"/>
  <c r="A2396" i="14"/>
  <c r="W2394" i="14"/>
  <c r="X2394" i="14" s="1"/>
  <c r="R2394" i="14"/>
  <c r="S2394" i="14" s="1"/>
  <c r="P2395" i="14" l="1"/>
  <c r="U2395" i="14"/>
  <c r="D2396" i="14"/>
  <c r="A2397" i="14"/>
  <c r="W2395" i="14"/>
  <c r="X2395" i="14" s="1"/>
  <c r="R2395" i="14"/>
  <c r="S2395" i="14" s="1"/>
  <c r="P2396" i="14" l="1"/>
  <c r="U2396" i="14"/>
  <c r="D2397" i="14"/>
  <c r="A2398" i="14"/>
  <c r="W2396" i="14"/>
  <c r="X2396" i="14" s="1"/>
  <c r="R2396" i="14"/>
  <c r="S2396" i="14" s="1"/>
  <c r="P2397" i="14" l="1"/>
  <c r="U2397" i="14"/>
  <c r="D2398" i="14"/>
  <c r="A2399" i="14"/>
  <c r="W2397" i="14"/>
  <c r="X2397" i="14" s="1"/>
  <c r="R2397" i="14"/>
  <c r="S2397" i="14" s="1"/>
  <c r="P2398" i="14" l="1"/>
  <c r="U2398" i="14"/>
  <c r="D2399" i="14"/>
  <c r="A2400" i="14"/>
  <c r="W2398" i="14"/>
  <c r="X2398" i="14" s="1"/>
  <c r="R2398" i="14"/>
  <c r="S2398" i="14" s="1"/>
  <c r="P2399" i="14" l="1"/>
  <c r="U2399" i="14"/>
  <c r="D2400" i="14"/>
  <c r="A2401" i="14"/>
  <c r="W2399" i="14"/>
  <c r="X2399" i="14" s="1"/>
  <c r="R2399" i="14"/>
  <c r="S2399" i="14" s="1"/>
  <c r="P2400" i="14" l="1"/>
  <c r="U2400" i="14"/>
  <c r="D2401" i="14"/>
  <c r="A2402" i="14"/>
  <c r="W2400" i="14"/>
  <c r="X2400" i="14" s="1"/>
  <c r="R2400" i="14"/>
  <c r="S2400" i="14" s="1"/>
  <c r="P2401" i="14" l="1"/>
  <c r="U2401" i="14"/>
  <c r="W2401" i="14" s="1"/>
  <c r="X2401" i="14" s="1"/>
  <c r="D2402" i="14"/>
  <c r="A2403" i="14"/>
  <c r="R2401" i="14"/>
  <c r="S2401" i="14" s="1"/>
  <c r="P2402" i="14" l="1"/>
  <c r="U2402" i="14"/>
  <c r="D2403" i="14"/>
  <c r="A2404" i="14"/>
  <c r="W2402" i="14"/>
  <c r="X2402" i="14" s="1"/>
  <c r="R2402" i="14"/>
  <c r="S2402" i="14" s="1"/>
  <c r="P2403" i="14" l="1"/>
  <c r="R2403" i="14" s="1"/>
  <c r="S2403" i="14" s="1"/>
  <c r="U2403" i="14"/>
  <c r="W2403" i="14" s="1"/>
  <c r="X2403" i="14" s="1"/>
  <c r="D2404" i="14"/>
  <c r="A2405" i="14"/>
  <c r="P2404" i="14" l="1"/>
  <c r="U2404" i="14"/>
  <c r="D2405" i="14"/>
  <c r="A2406" i="14"/>
  <c r="W2404" i="14"/>
  <c r="X2404" i="14" s="1"/>
  <c r="R2404" i="14"/>
  <c r="S2404" i="14" s="1"/>
  <c r="P2405" i="14" l="1"/>
  <c r="U2405" i="14"/>
  <c r="D2406" i="14"/>
  <c r="A2407" i="14"/>
  <c r="W2405" i="14"/>
  <c r="X2405" i="14" s="1"/>
  <c r="R2405" i="14"/>
  <c r="S2405" i="14" s="1"/>
  <c r="P2406" i="14" l="1"/>
  <c r="U2406" i="14"/>
  <c r="D2407" i="14"/>
  <c r="A2408" i="14"/>
  <c r="W2406" i="14"/>
  <c r="X2406" i="14" s="1"/>
  <c r="R2406" i="14"/>
  <c r="S2406" i="14" s="1"/>
  <c r="P2407" i="14" l="1"/>
  <c r="U2407" i="14"/>
  <c r="D2408" i="14"/>
  <c r="A2409" i="14"/>
  <c r="W2407" i="14"/>
  <c r="X2407" i="14" s="1"/>
  <c r="R2407" i="14"/>
  <c r="S2407" i="14" s="1"/>
  <c r="P2408" i="14" l="1"/>
  <c r="U2408" i="14"/>
  <c r="D2409" i="14"/>
  <c r="A2410" i="14"/>
  <c r="W2408" i="14"/>
  <c r="X2408" i="14" s="1"/>
  <c r="R2408" i="14"/>
  <c r="S2408" i="14" s="1"/>
  <c r="P2409" i="14" l="1"/>
  <c r="U2409" i="14"/>
  <c r="W2409" i="14" s="1"/>
  <c r="X2409" i="14" s="1"/>
  <c r="D2410" i="14"/>
  <c r="A2411" i="14"/>
  <c r="R2409" i="14"/>
  <c r="S2409" i="14" s="1"/>
  <c r="P2410" i="14" l="1"/>
  <c r="U2410" i="14"/>
  <c r="D2411" i="14"/>
  <c r="A2412" i="14"/>
  <c r="W2410" i="14"/>
  <c r="X2410" i="14" s="1"/>
  <c r="R2410" i="14"/>
  <c r="S2410" i="14" s="1"/>
  <c r="P2411" i="14" l="1"/>
  <c r="U2411" i="14"/>
  <c r="D2412" i="14"/>
  <c r="A2413" i="14"/>
  <c r="W2411" i="14"/>
  <c r="X2411" i="14" s="1"/>
  <c r="R2411" i="14"/>
  <c r="S2411" i="14" s="1"/>
  <c r="P2412" i="14" l="1"/>
  <c r="U2412" i="14"/>
  <c r="D2413" i="14"/>
  <c r="A2414" i="14"/>
  <c r="W2412" i="14"/>
  <c r="X2412" i="14" s="1"/>
  <c r="R2412" i="14"/>
  <c r="S2412" i="14" s="1"/>
  <c r="P2413" i="14" l="1"/>
  <c r="U2413" i="14"/>
  <c r="D2414" i="14"/>
  <c r="A2415" i="14"/>
  <c r="W2413" i="14"/>
  <c r="X2413" i="14" s="1"/>
  <c r="R2413" i="14"/>
  <c r="S2413" i="14" s="1"/>
  <c r="P2414" i="14" l="1"/>
  <c r="U2414" i="14"/>
  <c r="D2415" i="14"/>
  <c r="A2416" i="14"/>
  <c r="W2414" i="14"/>
  <c r="X2414" i="14" s="1"/>
  <c r="R2414" i="14"/>
  <c r="S2414" i="14" s="1"/>
  <c r="P2415" i="14" l="1"/>
  <c r="U2415" i="14"/>
  <c r="D2416" i="14"/>
  <c r="A2417" i="14"/>
  <c r="W2415" i="14"/>
  <c r="X2415" i="14" s="1"/>
  <c r="R2415" i="14"/>
  <c r="S2415" i="14" s="1"/>
  <c r="P2416" i="14" l="1"/>
  <c r="U2416" i="14"/>
  <c r="D2417" i="14"/>
  <c r="A2418" i="14"/>
  <c r="W2416" i="14"/>
  <c r="X2416" i="14" s="1"/>
  <c r="R2416" i="14"/>
  <c r="S2416" i="14" s="1"/>
  <c r="P2417" i="14" l="1"/>
  <c r="U2417" i="14"/>
  <c r="D2418" i="14"/>
  <c r="A2419" i="14"/>
  <c r="W2417" i="14"/>
  <c r="X2417" i="14" s="1"/>
  <c r="R2417" i="14"/>
  <c r="S2417" i="14" s="1"/>
  <c r="P2418" i="14" l="1"/>
  <c r="U2418" i="14"/>
  <c r="D2419" i="14"/>
  <c r="A2420" i="14"/>
  <c r="W2418" i="14"/>
  <c r="X2418" i="14" s="1"/>
  <c r="R2418" i="14"/>
  <c r="S2418" i="14" s="1"/>
  <c r="P2419" i="14" l="1"/>
  <c r="U2419" i="14"/>
  <c r="D2420" i="14"/>
  <c r="A2421" i="14"/>
  <c r="W2419" i="14"/>
  <c r="X2419" i="14" s="1"/>
  <c r="R2419" i="14"/>
  <c r="S2419" i="14" s="1"/>
  <c r="P2420" i="14" l="1"/>
  <c r="U2420" i="14"/>
  <c r="D2421" i="14"/>
  <c r="A2422" i="14"/>
  <c r="W2420" i="14"/>
  <c r="X2420" i="14" s="1"/>
  <c r="R2420" i="14"/>
  <c r="S2420" i="14" s="1"/>
  <c r="P2421" i="14" l="1"/>
  <c r="U2421" i="14"/>
  <c r="D2422" i="14"/>
  <c r="A2423" i="14"/>
  <c r="W2421" i="14"/>
  <c r="X2421" i="14" s="1"/>
  <c r="R2421" i="14"/>
  <c r="S2421" i="14" s="1"/>
  <c r="P2422" i="14" l="1"/>
  <c r="R2422" i="14" s="1"/>
  <c r="S2422" i="14" s="1"/>
  <c r="U2422" i="14"/>
  <c r="D2423" i="14"/>
  <c r="A2424" i="14"/>
  <c r="W2422" i="14"/>
  <c r="X2422" i="14" s="1"/>
  <c r="P2423" i="14" l="1"/>
  <c r="U2423" i="14"/>
  <c r="D2424" i="14"/>
  <c r="A2425" i="14"/>
  <c r="W2423" i="14"/>
  <c r="X2423" i="14" s="1"/>
  <c r="R2423" i="14"/>
  <c r="S2423" i="14" s="1"/>
  <c r="P2424" i="14" l="1"/>
  <c r="U2424" i="14"/>
  <c r="D2425" i="14"/>
  <c r="A2426" i="14"/>
  <c r="W2424" i="14"/>
  <c r="X2424" i="14" s="1"/>
  <c r="R2424" i="14"/>
  <c r="S2424" i="14" s="1"/>
  <c r="P2425" i="14" l="1"/>
  <c r="U2425" i="14"/>
  <c r="D2426" i="14"/>
  <c r="A2427" i="14"/>
  <c r="W2425" i="14"/>
  <c r="X2425" i="14" s="1"/>
  <c r="R2425" i="14"/>
  <c r="S2425" i="14" s="1"/>
  <c r="P2426" i="14" l="1"/>
  <c r="U2426" i="14"/>
  <c r="D2427" i="14"/>
  <c r="A2428" i="14"/>
  <c r="W2426" i="14"/>
  <c r="X2426" i="14" s="1"/>
  <c r="R2426" i="14"/>
  <c r="S2426" i="14" s="1"/>
  <c r="P2427" i="14" l="1"/>
  <c r="U2427" i="14"/>
  <c r="D2428" i="14"/>
  <c r="A2429" i="14"/>
  <c r="W2427" i="14"/>
  <c r="X2427" i="14" s="1"/>
  <c r="R2427" i="14"/>
  <c r="S2427" i="14" s="1"/>
  <c r="P2428" i="14" l="1"/>
  <c r="U2428" i="14"/>
  <c r="D2429" i="14"/>
  <c r="A2430" i="14"/>
  <c r="W2428" i="14"/>
  <c r="X2428" i="14" s="1"/>
  <c r="R2428" i="14"/>
  <c r="S2428" i="14" s="1"/>
  <c r="P2429" i="14" l="1"/>
  <c r="U2429" i="14"/>
  <c r="D2430" i="14"/>
  <c r="A2431" i="14"/>
  <c r="W2429" i="14"/>
  <c r="X2429" i="14" s="1"/>
  <c r="R2429" i="14"/>
  <c r="S2429" i="14" s="1"/>
  <c r="P2430" i="14" l="1"/>
  <c r="U2430" i="14"/>
  <c r="D2431" i="14"/>
  <c r="A2432" i="14"/>
  <c r="W2430" i="14"/>
  <c r="X2430" i="14" s="1"/>
  <c r="R2430" i="14"/>
  <c r="S2430" i="14" s="1"/>
  <c r="P2431" i="14" l="1"/>
  <c r="U2431" i="14"/>
  <c r="W2431" i="14" s="1"/>
  <c r="X2431" i="14" s="1"/>
  <c r="D2432" i="14"/>
  <c r="A2433" i="14"/>
  <c r="R2431" i="14"/>
  <c r="S2431" i="14" s="1"/>
  <c r="P2432" i="14" l="1"/>
  <c r="U2432" i="14"/>
  <c r="D2433" i="14"/>
  <c r="A2434" i="14"/>
  <c r="W2432" i="14"/>
  <c r="X2432" i="14" s="1"/>
  <c r="R2432" i="14"/>
  <c r="S2432" i="14" s="1"/>
  <c r="P2433" i="14" l="1"/>
  <c r="U2433" i="14"/>
  <c r="D2434" i="14"/>
  <c r="A2435" i="14"/>
  <c r="W2433" i="14"/>
  <c r="X2433" i="14" s="1"/>
  <c r="R2433" i="14"/>
  <c r="S2433" i="14" s="1"/>
  <c r="P2434" i="14" l="1"/>
  <c r="U2434" i="14"/>
  <c r="D2435" i="14"/>
  <c r="A2436" i="14"/>
  <c r="W2434" i="14"/>
  <c r="X2434" i="14" s="1"/>
  <c r="R2434" i="14"/>
  <c r="S2434" i="14" s="1"/>
  <c r="P2435" i="14" l="1"/>
  <c r="U2435" i="14"/>
  <c r="D2436" i="14"/>
  <c r="A2437" i="14"/>
  <c r="W2435" i="14"/>
  <c r="X2435" i="14" s="1"/>
  <c r="R2435" i="14"/>
  <c r="S2435" i="14" s="1"/>
  <c r="P2436" i="14" l="1"/>
  <c r="U2436" i="14"/>
  <c r="D2437" i="14"/>
  <c r="A2438" i="14"/>
  <c r="W2436" i="14"/>
  <c r="X2436" i="14" s="1"/>
  <c r="R2436" i="14"/>
  <c r="S2436" i="14" s="1"/>
  <c r="P2437" i="14" l="1"/>
  <c r="U2437" i="14"/>
  <c r="D2438" i="14"/>
  <c r="A2439" i="14"/>
  <c r="W2437" i="14"/>
  <c r="X2437" i="14" s="1"/>
  <c r="R2437" i="14"/>
  <c r="S2437" i="14" s="1"/>
  <c r="P2438" i="14" l="1"/>
  <c r="U2438" i="14"/>
  <c r="D2439" i="14"/>
  <c r="A2440" i="14"/>
  <c r="W2438" i="14"/>
  <c r="X2438" i="14" s="1"/>
  <c r="R2438" i="14"/>
  <c r="S2438" i="14" s="1"/>
  <c r="P2439" i="14" l="1"/>
  <c r="U2439" i="14"/>
  <c r="D2440" i="14"/>
  <c r="A2441" i="14"/>
  <c r="W2439" i="14"/>
  <c r="X2439" i="14" s="1"/>
  <c r="R2439" i="14"/>
  <c r="S2439" i="14" s="1"/>
  <c r="P2440" i="14" l="1"/>
  <c r="U2440" i="14"/>
  <c r="D2441" i="14"/>
  <c r="A2442" i="14"/>
  <c r="W2440" i="14"/>
  <c r="X2440" i="14" s="1"/>
  <c r="R2440" i="14"/>
  <c r="S2440" i="14" s="1"/>
  <c r="P2441" i="14" l="1"/>
  <c r="U2441" i="14"/>
  <c r="D2442" i="14"/>
  <c r="A2443" i="14"/>
  <c r="W2441" i="14"/>
  <c r="X2441" i="14" s="1"/>
  <c r="R2441" i="14"/>
  <c r="S2441" i="14" s="1"/>
  <c r="P2442" i="14" l="1"/>
  <c r="U2442" i="14"/>
  <c r="D2443" i="14"/>
  <c r="A2444" i="14"/>
  <c r="W2442" i="14"/>
  <c r="X2442" i="14" s="1"/>
  <c r="R2442" i="14"/>
  <c r="S2442" i="14" s="1"/>
  <c r="P2443" i="14" l="1"/>
  <c r="U2443" i="14"/>
  <c r="D2444" i="14"/>
  <c r="A2445" i="14"/>
  <c r="W2443" i="14"/>
  <c r="X2443" i="14" s="1"/>
  <c r="R2443" i="14"/>
  <c r="S2443" i="14" s="1"/>
  <c r="P2444" i="14" l="1"/>
  <c r="U2444" i="14"/>
  <c r="D2445" i="14"/>
  <c r="A2446" i="14"/>
  <c r="W2444" i="14"/>
  <c r="X2444" i="14" s="1"/>
  <c r="R2444" i="14"/>
  <c r="S2444" i="14" s="1"/>
  <c r="P2445" i="14" l="1"/>
  <c r="U2445" i="14"/>
  <c r="D2446" i="14"/>
  <c r="A2447" i="14"/>
  <c r="W2445" i="14"/>
  <c r="X2445" i="14" s="1"/>
  <c r="R2445" i="14"/>
  <c r="S2445" i="14" s="1"/>
  <c r="P2446" i="14" l="1"/>
  <c r="U2446" i="14"/>
  <c r="D2447" i="14"/>
  <c r="A2448" i="14"/>
  <c r="W2446" i="14"/>
  <c r="X2446" i="14" s="1"/>
  <c r="R2446" i="14"/>
  <c r="S2446" i="14" s="1"/>
  <c r="P2447" i="14" l="1"/>
  <c r="U2447" i="14"/>
  <c r="D2448" i="14"/>
  <c r="A2449" i="14"/>
  <c r="W2447" i="14"/>
  <c r="X2447" i="14" s="1"/>
  <c r="R2447" i="14"/>
  <c r="S2447" i="14" s="1"/>
  <c r="P2448" i="14" l="1"/>
  <c r="U2448" i="14"/>
  <c r="D2449" i="14"/>
  <c r="A2450" i="14"/>
  <c r="W2448" i="14"/>
  <c r="X2448" i="14" s="1"/>
  <c r="R2448" i="14"/>
  <c r="S2448" i="14" s="1"/>
  <c r="P2449" i="14" l="1"/>
  <c r="U2449" i="14"/>
  <c r="D2450" i="14"/>
  <c r="A2451" i="14"/>
  <c r="W2449" i="14"/>
  <c r="X2449" i="14" s="1"/>
  <c r="R2449" i="14"/>
  <c r="S2449" i="14" s="1"/>
  <c r="P2450" i="14" l="1"/>
  <c r="U2450" i="14"/>
  <c r="D2451" i="14"/>
  <c r="A2452" i="14"/>
  <c r="W2450" i="14"/>
  <c r="X2450" i="14" s="1"/>
  <c r="R2450" i="14"/>
  <c r="S2450" i="14" s="1"/>
  <c r="P2451" i="14" l="1"/>
  <c r="U2451" i="14"/>
  <c r="D2452" i="14"/>
  <c r="A2453" i="14"/>
  <c r="W2451" i="14"/>
  <c r="X2451" i="14" s="1"/>
  <c r="R2451" i="14"/>
  <c r="S2451" i="14" s="1"/>
  <c r="P2452" i="14" l="1"/>
  <c r="U2452" i="14"/>
  <c r="D2453" i="14"/>
  <c r="A2454" i="14"/>
  <c r="W2452" i="14"/>
  <c r="X2452" i="14" s="1"/>
  <c r="R2452" i="14"/>
  <c r="S2452" i="14" s="1"/>
  <c r="P2453" i="14" l="1"/>
  <c r="U2453" i="14"/>
  <c r="D2454" i="14"/>
  <c r="A2455" i="14"/>
  <c r="W2453" i="14"/>
  <c r="X2453" i="14" s="1"/>
  <c r="R2453" i="14"/>
  <c r="S2453" i="14" s="1"/>
  <c r="P2454" i="14" l="1"/>
  <c r="U2454" i="14"/>
  <c r="D2455" i="14"/>
  <c r="A2456" i="14"/>
  <c r="W2454" i="14"/>
  <c r="X2454" i="14" s="1"/>
  <c r="R2454" i="14"/>
  <c r="S2454" i="14" s="1"/>
  <c r="P2455" i="14" l="1"/>
  <c r="U2455" i="14"/>
  <c r="D2456" i="14"/>
  <c r="A2457" i="14"/>
  <c r="W2455" i="14"/>
  <c r="X2455" i="14" s="1"/>
  <c r="R2455" i="14"/>
  <c r="S2455" i="14" s="1"/>
  <c r="P2456" i="14" l="1"/>
  <c r="U2456" i="14"/>
  <c r="D2457" i="14"/>
  <c r="A2458" i="14"/>
  <c r="W2456" i="14"/>
  <c r="X2456" i="14" s="1"/>
  <c r="R2456" i="14"/>
  <c r="S2456" i="14" s="1"/>
  <c r="P2457" i="14" l="1"/>
  <c r="U2457" i="14"/>
  <c r="D2458" i="14"/>
  <c r="A2459" i="14"/>
  <c r="W2457" i="14"/>
  <c r="X2457" i="14" s="1"/>
  <c r="R2457" i="14"/>
  <c r="S2457" i="14" s="1"/>
  <c r="P2458" i="14" l="1"/>
  <c r="U2458" i="14"/>
  <c r="D2459" i="14"/>
  <c r="A2460" i="14"/>
  <c r="W2458" i="14"/>
  <c r="X2458" i="14" s="1"/>
  <c r="R2458" i="14"/>
  <c r="S2458" i="14" s="1"/>
  <c r="P2459" i="14" l="1"/>
  <c r="U2459" i="14"/>
  <c r="D2460" i="14"/>
  <c r="A2461" i="14"/>
  <c r="W2459" i="14"/>
  <c r="X2459" i="14" s="1"/>
  <c r="R2459" i="14"/>
  <c r="S2459" i="14" s="1"/>
  <c r="P2460" i="14" l="1"/>
  <c r="U2460" i="14"/>
  <c r="D2461" i="14"/>
  <c r="A2462" i="14"/>
  <c r="W2460" i="14"/>
  <c r="X2460" i="14" s="1"/>
  <c r="R2460" i="14"/>
  <c r="S2460" i="14" s="1"/>
  <c r="P2461" i="14" l="1"/>
  <c r="U2461" i="14"/>
  <c r="D2462" i="14"/>
  <c r="A2463" i="14"/>
  <c r="W2461" i="14"/>
  <c r="X2461" i="14" s="1"/>
  <c r="R2461" i="14"/>
  <c r="S2461" i="14" s="1"/>
  <c r="P2462" i="14" l="1"/>
  <c r="U2462" i="14"/>
  <c r="D2463" i="14"/>
  <c r="A2464" i="14"/>
  <c r="W2462" i="14"/>
  <c r="X2462" i="14" s="1"/>
  <c r="R2462" i="14"/>
  <c r="S2462" i="14" s="1"/>
  <c r="P2463" i="14" l="1"/>
  <c r="U2463" i="14"/>
  <c r="D2464" i="14"/>
  <c r="A2465" i="14"/>
  <c r="W2463" i="14"/>
  <c r="X2463" i="14" s="1"/>
  <c r="R2463" i="14"/>
  <c r="S2463" i="14" s="1"/>
  <c r="P2464" i="14" l="1"/>
  <c r="U2464" i="14"/>
  <c r="D2465" i="14"/>
  <c r="A2466" i="14"/>
  <c r="W2464" i="14"/>
  <c r="X2464" i="14" s="1"/>
  <c r="R2464" i="14"/>
  <c r="S2464" i="14" s="1"/>
  <c r="P2465" i="14" l="1"/>
  <c r="U2465" i="14"/>
  <c r="D2466" i="14"/>
  <c r="A2467" i="14"/>
  <c r="W2465" i="14"/>
  <c r="X2465" i="14" s="1"/>
  <c r="R2465" i="14"/>
  <c r="S2465" i="14" s="1"/>
  <c r="P2466" i="14" l="1"/>
  <c r="U2466" i="14"/>
  <c r="D2467" i="14"/>
  <c r="A2468" i="14"/>
  <c r="W2466" i="14"/>
  <c r="X2466" i="14" s="1"/>
  <c r="R2466" i="14"/>
  <c r="S2466" i="14" s="1"/>
  <c r="P2467" i="14" l="1"/>
  <c r="R2467" i="14" s="1"/>
  <c r="S2467" i="14" s="1"/>
  <c r="U2467" i="14"/>
  <c r="W2467" i="14" s="1"/>
  <c r="X2467" i="14" s="1"/>
  <c r="D2468" i="14"/>
  <c r="A2469" i="14"/>
  <c r="P2468" i="14" l="1"/>
  <c r="U2468" i="14"/>
  <c r="D2469" i="14"/>
  <c r="A2470" i="14"/>
  <c r="W2468" i="14"/>
  <c r="X2468" i="14" s="1"/>
  <c r="R2468" i="14"/>
  <c r="S2468" i="14" s="1"/>
  <c r="P2469" i="14" l="1"/>
  <c r="U2469" i="14"/>
  <c r="D2470" i="14"/>
  <c r="A2471" i="14"/>
  <c r="W2469" i="14"/>
  <c r="X2469" i="14" s="1"/>
  <c r="R2469" i="14"/>
  <c r="S2469" i="14" s="1"/>
  <c r="P2470" i="14" l="1"/>
  <c r="U2470" i="14"/>
  <c r="D2471" i="14"/>
  <c r="A2472" i="14"/>
  <c r="W2470" i="14"/>
  <c r="X2470" i="14" s="1"/>
  <c r="R2470" i="14"/>
  <c r="S2470" i="14" s="1"/>
  <c r="P2471" i="14" l="1"/>
  <c r="U2471" i="14"/>
  <c r="D2472" i="14"/>
  <c r="A2473" i="14"/>
  <c r="W2471" i="14"/>
  <c r="X2471" i="14" s="1"/>
  <c r="R2471" i="14"/>
  <c r="S2471" i="14" s="1"/>
  <c r="P2472" i="14" l="1"/>
  <c r="U2472" i="14"/>
  <c r="D2473" i="14"/>
  <c r="A2474" i="14"/>
  <c r="W2472" i="14"/>
  <c r="X2472" i="14" s="1"/>
  <c r="R2472" i="14"/>
  <c r="S2472" i="14" s="1"/>
  <c r="P2473" i="14" l="1"/>
  <c r="U2473" i="14"/>
  <c r="D2474" i="14"/>
  <c r="A2475" i="14"/>
  <c r="W2473" i="14"/>
  <c r="X2473" i="14" s="1"/>
  <c r="R2473" i="14"/>
  <c r="S2473" i="14" s="1"/>
  <c r="P2474" i="14" l="1"/>
  <c r="U2474" i="14"/>
  <c r="D2475" i="14"/>
  <c r="A2476" i="14"/>
  <c r="W2474" i="14"/>
  <c r="X2474" i="14" s="1"/>
  <c r="R2474" i="14"/>
  <c r="S2474" i="14" s="1"/>
  <c r="P2475" i="14" l="1"/>
  <c r="U2475" i="14"/>
  <c r="D2476" i="14"/>
  <c r="A2477" i="14"/>
  <c r="W2475" i="14"/>
  <c r="X2475" i="14" s="1"/>
  <c r="R2475" i="14"/>
  <c r="S2475" i="14" s="1"/>
  <c r="P2476" i="14" l="1"/>
  <c r="U2476" i="14"/>
  <c r="D2477" i="14"/>
  <c r="A2478" i="14"/>
  <c r="W2476" i="14"/>
  <c r="X2476" i="14" s="1"/>
  <c r="R2476" i="14"/>
  <c r="S2476" i="14" s="1"/>
  <c r="P2477" i="14" l="1"/>
  <c r="U2477" i="14"/>
  <c r="D2478" i="14"/>
  <c r="A2479" i="14"/>
  <c r="W2477" i="14"/>
  <c r="X2477" i="14" s="1"/>
  <c r="R2477" i="14"/>
  <c r="S2477" i="14" s="1"/>
  <c r="P2478" i="14" l="1"/>
  <c r="U2478" i="14"/>
  <c r="D2479" i="14"/>
  <c r="A2480" i="14"/>
  <c r="W2478" i="14"/>
  <c r="X2478" i="14" s="1"/>
  <c r="R2478" i="14"/>
  <c r="S2478" i="14" s="1"/>
  <c r="P2479" i="14" l="1"/>
  <c r="U2479" i="14"/>
  <c r="D2480" i="14"/>
  <c r="A2481" i="14"/>
  <c r="W2479" i="14"/>
  <c r="X2479" i="14" s="1"/>
  <c r="R2479" i="14"/>
  <c r="S2479" i="14" s="1"/>
  <c r="P2480" i="14" l="1"/>
  <c r="U2480" i="14"/>
  <c r="D2481" i="14"/>
  <c r="A2482" i="14"/>
  <c r="W2480" i="14"/>
  <c r="X2480" i="14" s="1"/>
  <c r="R2480" i="14"/>
  <c r="S2480" i="14" s="1"/>
  <c r="P2481" i="14" l="1"/>
  <c r="U2481" i="14"/>
  <c r="D2482" i="14"/>
  <c r="A2483" i="14"/>
  <c r="W2481" i="14"/>
  <c r="X2481" i="14" s="1"/>
  <c r="R2481" i="14"/>
  <c r="S2481" i="14" s="1"/>
  <c r="P2482" i="14" l="1"/>
  <c r="U2482" i="14"/>
  <c r="D2483" i="14"/>
  <c r="A2484" i="14"/>
  <c r="W2482" i="14"/>
  <c r="X2482" i="14" s="1"/>
  <c r="R2482" i="14"/>
  <c r="S2482" i="14" s="1"/>
  <c r="P2483" i="14" l="1"/>
  <c r="U2483" i="14"/>
  <c r="D2484" i="14"/>
  <c r="A2485" i="14"/>
  <c r="W2483" i="14"/>
  <c r="X2483" i="14" s="1"/>
  <c r="R2483" i="14"/>
  <c r="S2483" i="14" s="1"/>
  <c r="P2484" i="14" l="1"/>
  <c r="U2484" i="14"/>
  <c r="D2485" i="14"/>
  <c r="A2486" i="14"/>
  <c r="W2484" i="14"/>
  <c r="X2484" i="14" s="1"/>
  <c r="R2484" i="14"/>
  <c r="S2484" i="14" s="1"/>
  <c r="P2485" i="14" l="1"/>
  <c r="U2485" i="14"/>
  <c r="D2486" i="14"/>
  <c r="A2487" i="14"/>
  <c r="W2485" i="14"/>
  <c r="X2485" i="14" s="1"/>
  <c r="R2485" i="14"/>
  <c r="S2485" i="14" s="1"/>
  <c r="P2486" i="14" l="1"/>
  <c r="U2486" i="14"/>
  <c r="D2487" i="14"/>
  <c r="A2488" i="14"/>
  <c r="W2486" i="14"/>
  <c r="X2486" i="14" s="1"/>
  <c r="R2486" i="14"/>
  <c r="S2486" i="14" s="1"/>
  <c r="P2487" i="14" l="1"/>
  <c r="U2487" i="14"/>
  <c r="D2488" i="14"/>
  <c r="A2489" i="14"/>
  <c r="W2487" i="14"/>
  <c r="X2487" i="14" s="1"/>
  <c r="R2487" i="14"/>
  <c r="S2487" i="14" s="1"/>
  <c r="P2488" i="14" l="1"/>
  <c r="U2488" i="14"/>
  <c r="W2488" i="14" s="1"/>
  <c r="X2488" i="14" s="1"/>
  <c r="D2489" i="14"/>
  <c r="A2490" i="14"/>
  <c r="R2488" i="14"/>
  <c r="S2488" i="14" s="1"/>
  <c r="P2489" i="14" l="1"/>
  <c r="U2489" i="14"/>
  <c r="D2490" i="14"/>
  <c r="A2491" i="14"/>
  <c r="W2489" i="14"/>
  <c r="X2489" i="14" s="1"/>
  <c r="R2489" i="14"/>
  <c r="S2489" i="14" s="1"/>
  <c r="P2490" i="14" l="1"/>
  <c r="U2490" i="14"/>
  <c r="D2491" i="14"/>
  <c r="A2492" i="14"/>
  <c r="W2490" i="14"/>
  <c r="X2490" i="14" s="1"/>
  <c r="R2490" i="14"/>
  <c r="S2490" i="14" s="1"/>
  <c r="P2491" i="14" l="1"/>
  <c r="U2491" i="14"/>
  <c r="D2492" i="14"/>
  <c r="A2493" i="14"/>
  <c r="W2491" i="14"/>
  <c r="X2491" i="14" s="1"/>
  <c r="R2491" i="14"/>
  <c r="S2491" i="14" s="1"/>
  <c r="P2492" i="14" l="1"/>
  <c r="U2492" i="14"/>
  <c r="D2493" i="14"/>
  <c r="A2494" i="14"/>
  <c r="W2492" i="14"/>
  <c r="X2492" i="14" s="1"/>
  <c r="R2492" i="14"/>
  <c r="S2492" i="14" s="1"/>
  <c r="P2493" i="14" l="1"/>
  <c r="U2493" i="14"/>
  <c r="D2494" i="14"/>
  <c r="A2495" i="14"/>
  <c r="W2493" i="14"/>
  <c r="X2493" i="14" s="1"/>
  <c r="R2493" i="14"/>
  <c r="S2493" i="14" s="1"/>
  <c r="P2494" i="14" l="1"/>
  <c r="U2494" i="14"/>
  <c r="D2495" i="14"/>
  <c r="A2496" i="14"/>
  <c r="W2494" i="14"/>
  <c r="X2494" i="14" s="1"/>
  <c r="R2494" i="14"/>
  <c r="S2494" i="14" s="1"/>
  <c r="P2495" i="14" l="1"/>
  <c r="U2495" i="14"/>
  <c r="D2496" i="14"/>
  <c r="A2497" i="14"/>
  <c r="W2495" i="14"/>
  <c r="X2495" i="14" s="1"/>
  <c r="R2495" i="14"/>
  <c r="S2495" i="14" s="1"/>
  <c r="P2496" i="14" l="1"/>
  <c r="U2496" i="14"/>
  <c r="D2497" i="14"/>
  <c r="A2498" i="14"/>
  <c r="W2496" i="14"/>
  <c r="X2496" i="14" s="1"/>
  <c r="R2496" i="14"/>
  <c r="S2496" i="14" s="1"/>
  <c r="P2497" i="14" l="1"/>
  <c r="U2497" i="14"/>
  <c r="D2498" i="14"/>
  <c r="A2499" i="14"/>
  <c r="W2497" i="14"/>
  <c r="X2497" i="14" s="1"/>
  <c r="R2497" i="14"/>
  <c r="S2497" i="14" s="1"/>
  <c r="P2498" i="14" l="1"/>
  <c r="R2498" i="14" s="1"/>
  <c r="S2498" i="14" s="1"/>
  <c r="U2498" i="14"/>
  <c r="W2498" i="14" s="1"/>
  <c r="X2498" i="14" s="1"/>
  <c r="D2499" i="14"/>
  <c r="A2500" i="14"/>
  <c r="P2499" i="14" l="1"/>
  <c r="U2499" i="14"/>
  <c r="D2500" i="14"/>
  <c r="A2501" i="14"/>
  <c r="W2499" i="14"/>
  <c r="X2499" i="14" s="1"/>
  <c r="R2499" i="14"/>
  <c r="S2499" i="14" s="1"/>
  <c r="P2500" i="14" l="1"/>
  <c r="U2500" i="14"/>
  <c r="D2501" i="14"/>
  <c r="A2502" i="14"/>
  <c r="W2500" i="14"/>
  <c r="X2500" i="14" s="1"/>
  <c r="R2500" i="14"/>
  <c r="S2500" i="14" s="1"/>
  <c r="P2501" i="14" l="1"/>
  <c r="U2501" i="14"/>
  <c r="D2502" i="14"/>
  <c r="A2503" i="14"/>
  <c r="W2501" i="14"/>
  <c r="X2501" i="14" s="1"/>
  <c r="R2501" i="14"/>
  <c r="S2501" i="14" s="1"/>
  <c r="P2502" i="14" l="1"/>
  <c r="U2502" i="14"/>
  <c r="D2503" i="14"/>
  <c r="A2504" i="14"/>
  <c r="W2502" i="14"/>
  <c r="X2502" i="14" s="1"/>
  <c r="R2502" i="14"/>
  <c r="S2502" i="14" s="1"/>
  <c r="P2503" i="14" l="1"/>
  <c r="U2503" i="14"/>
  <c r="D2504" i="14"/>
  <c r="A2505" i="14"/>
  <c r="W2503" i="14"/>
  <c r="X2503" i="14" s="1"/>
  <c r="R2503" i="14"/>
  <c r="S2503" i="14" s="1"/>
  <c r="P2504" i="14" l="1"/>
  <c r="U2504" i="14"/>
  <c r="D2505" i="14"/>
  <c r="A2506" i="14"/>
  <c r="W2504" i="14"/>
  <c r="X2504" i="14" s="1"/>
  <c r="R2504" i="14"/>
  <c r="S2504" i="14" s="1"/>
  <c r="P2505" i="14" l="1"/>
  <c r="U2505" i="14"/>
  <c r="D2506" i="14"/>
  <c r="A2507" i="14"/>
  <c r="W2505" i="14"/>
  <c r="X2505" i="14" s="1"/>
  <c r="R2505" i="14"/>
  <c r="S2505" i="14" s="1"/>
  <c r="P2506" i="14" l="1"/>
  <c r="U2506" i="14"/>
  <c r="D2507" i="14"/>
  <c r="A2508" i="14"/>
  <c r="W2506" i="14"/>
  <c r="X2506" i="14" s="1"/>
  <c r="R2506" i="14"/>
  <c r="S2506" i="14" s="1"/>
  <c r="P2507" i="14" l="1"/>
  <c r="U2507" i="14"/>
  <c r="D2508" i="14"/>
  <c r="A2509" i="14"/>
  <c r="W2507" i="14"/>
  <c r="X2507" i="14" s="1"/>
  <c r="R2507" i="14"/>
  <c r="S2507" i="14" s="1"/>
  <c r="P2508" i="14" l="1"/>
  <c r="U2508" i="14"/>
  <c r="D2509" i="14"/>
  <c r="A2510" i="14"/>
  <c r="W2508" i="14"/>
  <c r="X2508" i="14" s="1"/>
  <c r="R2508" i="14"/>
  <c r="S2508" i="14" s="1"/>
  <c r="P2509" i="14" l="1"/>
  <c r="U2509" i="14"/>
  <c r="D2510" i="14"/>
  <c r="A2511" i="14"/>
  <c r="W2509" i="14"/>
  <c r="X2509" i="14" s="1"/>
  <c r="R2509" i="14"/>
  <c r="S2509" i="14" s="1"/>
  <c r="P2510" i="14" l="1"/>
  <c r="U2510" i="14"/>
  <c r="D2511" i="14"/>
  <c r="A2512" i="14"/>
  <c r="W2510" i="14"/>
  <c r="X2510" i="14" s="1"/>
  <c r="R2510" i="14"/>
  <c r="S2510" i="14" s="1"/>
  <c r="P2511" i="14" l="1"/>
  <c r="U2511" i="14"/>
  <c r="D2512" i="14"/>
  <c r="A2513" i="14"/>
  <c r="W2511" i="14"/>
  <c r="X2511" i="14" s="1"/>
  <c r="R2511" i="14"/>
  <c r="S2511" i="14" s="1"/>
  <c r="P2512" i="14" l="1"/>
  <c r="U2512" i="14"/>
  <c r="D2513" i="14"/>
  <c r="A2514" i="14"/>
  <c r="W2512" i="14"/>
  <c r="X2512" i="14" s="1"/>
  <c r="R2512" i="14"/>
  <c r="S2512" i="14" s="1"/>
  <c r="P2513" i="14" l="1"/>
  <c r="U2513" i="14"/>
  <c r="D2514" i="14"/>
  <c r="A2515" i="14"/>
  <c r="W2513" i="14"/>
  <c r="X2513" i="14" s="1"/>
  <c r="R2513" i="14"/>
  <c r="S2513" i="14" s="1"/>
  <c r="P2514" i="14" l="1"/>
  <c r="U2514" i="14"/>
  <c r="D2515" i="14"/>
  <c r="A2516" i="14"/>
  <c r="W2514" i="14"/>
  <c r="X2514" i="14" s="1"/>
  <c r="R2514" i="14"/>
  <c r="S2514" i="14" s="1"/>
  <c r="P2515" i="14" l="1"/>
  <c r="U2515" i="14"/>
  <c r="D2516" i="14"/>
  <c r="A2517" i="14"/>
  <c r="W2515" i="14"/>
  <c r="X2515" i="14" s="1"/>
  <c r="R2515" i="14"/>
  <c r="S2515" i="14" s="1"/>
  <c r="P2516" i="14" l="1"/>
  <c r="U2516" i="14"/>
  <c r="D2517" i="14"/>
  <c r="A2518" i="14"/>
  <c r="W2516" i="14"/>
  <c r="X2516" i="14" s="1"/>
  <c r="R2516" i="14"/>
  <c r="S2516" i="14" s="1"/>
  <c r="P2517" i="14" l="1"/>
  <c r="U2517" i="14"/>
  <c r="D2518" i="14"/>
  <c r="A2519" i="14"/>
  <c r="W2517" i="14"/>
  <c r="X2517" i="14" s="1"/>
  <c r="R2517" i="14"/>
  <c r="S2517" i="14" s="1"/>
  <c r="P2518" i="14" l="1"/>
  <c r="U2518" i="14"/>
  <c r="D2519" i="14"/>
  <c r="A2520" i="14"/>
  <c r="W2518" i="14"/>
  <c r="X2518" i="14" s="1"/>
  <c r="R2518" i="14"/>
  <c r="S2518" i="14" s="1"/>
  <c r="P2519" i="14" l="1"/>
  <c r="U2519" i="14"/>
  <c r="D2520" i="14"/>
  <c r="A2521" i="14"/>
  <c r="W2519" i="14"/>
  <c r="X2519" i="14" s="1"/>
  <c r="R2519" i="14"/>
  <c r="S2519" i="14" s="1"/>
  <c r="P2520" i="14" l="1"/>
  <c r="U2520" i="14"/>
  <c r="D2521" i="14"/>
  <c r="A2522" i="14"/>
  <c r="W2520" i="14"/>
  <c r="X2520" i="14" s="1"/>
  <c r="R2520" i="14"/>
  <c r="S2520" i="14" s="1"/>
  <c r="P2521" i="14" l="1"/>
  <c r="U2521" i="14"/>
  <c r="D2522" i="14"/>
  <c r="A2523" i="14"/>
  <c r="W2521" i="14"/>
  <c r="X2521" i="14" s="1"/>
  <c r="R2521" i="14"/>
  <c r="S2521" i="14" s="1"/>
  <c r="P2522" i="14" l="1"/>
  <c r="U2522" i="14"/>
  <c r="D2523" i="14"/>
  <c r="A2524" i="14"/>
  <c r="W2522" i="14"/>
  <c r="X2522" i="14" s="1"/>
  <c r="R2522" i="14"/>
  <c r="S2522" i="14" s="1"/>
  <c r="P2523" i="14" l="1"/>
  <c r="U2523" i="14"/>
  <c r="D2524" i="14"/>
  <c r="A2525" i="14"/>
  <c r="W2523" i="14"/>
  <c r="X2523" i="14" s="1"/>
  <c r="R2523" i="14"/>
  <c r="S2523" i="14" s="1"/>
  <c r="P2524" i="14" l="1"/>
  <c r="U2524" i="14"/>
  <c r="D2525" i="14"/>
  <c r="A2526" i="14"/>
  <c r="W2524" i="14"/>
  <c r="X2524" i="14" s="1"/>
  <c r="R2524" i="14"/>
  <c r="S2524" i="14" s="1"/>
  <c r="P2525" i="14" l="1"/>
  <c r="U2525" i="14"/>
  <c r="D2526" i="14"/>
  <c r="A2527" i="14"/>
  <c r="W2525" i="14"/>
  <c r="X2525" i="14" s="1"/>
  <c r="R2525" i="14"/>
  <c r="S2525" i="14" s="1"/>
  <c r="P2526" i="14" l="1"/>
  <c r="U2526" i="14"/>
  <c r="D2527" i="14"/>
  <c r="A2528" i="14"/>
  <c r="W2526" i="14"/>
  <c r="X2526" i="14" s="1"/>
  <c r="R2526" i="14"/>
  <c r="S2526" i="14" s="1"/>
  <c r="P2527" i="14" l="1"/>
  <c r="U2527" i="14"/>
  <c r="D2528" i="14"/>
  <c r="A2529" i="14"/>
  <c r="W2527" i="14"/>
  <c r="X2527" i="14" s="1"/>
  <c r="R2527" i="14"/>
  <c r="S2527" i="14" s="1"/>
  <c r="P2528" i="14" l="1"/>
  <c r="U2528" i="14"/>
  <c r="D2529" i="14"/>
  <c r="A2530" i="14"/>
  <c r="W2528" i="14"/>
  <c r="X2528" i="14" s="1"/>
  <c r="R2528" i="14"/>
  <c r="S2528" i="14" s="1"/>
  <c r="P2529" i="14" l="1"/>
  <c r="U2529" i="14"/>
  <c r="D2530" i="14"/>
  <c r="A2531" i="14"/>
  <c r="W2529" i="14"/>
  <c r="X2529" i="14" s="1"/>
  <c r="R2529" i="14"/>
  <c r="S2529" i="14" s="1"/>
  <c r="P2530" i="14" l="1"/>
  <c r="U2530" i="14"/>
  <c r="D2531" i="14"/>
  <c r="A2532" i="14"/>
  <c r="W2530" i="14"/>
  <c r="X2530" i="14" s="1"/>
  <c r="R2530" i="14"/>
  <c r="S2530" i="14" s="1"/>
  <c r="P2531" i="14" l="1"/>
  <c r="U2531" i="14"/>
  <c r="D2532" i="14"/>
  <c r="A2533" i="14"/>
  <c r="W2531" i="14"/>
  <c r="X2531" i="14" s="1"/>
  <c r="R2531" i="14"/>
  <c r="S2531" i="14" s="1"/>
  <c r="P2532" i="14" l="1"/>
  <c r="U2532" i="14"/>
  <c r="D2533" i="14"/>
  <c r="A2534" i="14"/>
  <c r="W2532" i="14"/>
  <c r="X2532" i="14" s="1"/>
  <c r="R2532" i="14"/>
  <c r="S2532" i="14" s="1"/>
  <c r="P2533" i="14" l="1"/>
  <c r="R2533" i="14" s="1"/>
  <c r="S2533" i="14" s="1"/>
  <c r="U2533" i="14"/>
  <c r="D2534" i="14"/>
  <c r="A2535" i="14"/>
  <c r="W2533" i="14"/>
  <c r="X2533" i="14" s="1"/>
  <c r="P2534" i="14" l="1"/>
  <c r="U2534" i="14"/>
  <c r="D2535" i="14"/>
  <c r="A2536" i="14"/>
  <c r="W2534" i="14"/>
  <c r="X2534" i="14" s="1"/>
  <c r="R2534" i="14"/>
  <c r="S2534" i="14" s="1"/>
  <c r="P2535" i="14" l="1"/>
  <c r="U2535" i="14"/>
  <c r="D2536" i="14"/>
  <c r="A2537" i="14"/>
  <c r="W2535" i="14"/>
  <c r="X2535" i="14" s="1"/>
  <c r="R2535" i="14"/>
  <c r="S2535" i="14" s="1"/>
  <c r="P2536" i="14" l="1"/>
  <c r="U2536" i="14"/>
  <c r="D2537" i="14"/>
  <c r="A2538" i="14"/>
  <c r="W2536" i="14"/>
  <c r="X2536" i="14" s="1"/>
  <c r="R2536" i="14"/>
  <c r="S2536" i="14" s="1"/>
  <c r="P2537" i="14" l="1"/>
  <c r="U2537" i="14"/>
  <c r="D2538" i="14"/>
  <c r="A2539" i="14"/>
  <c r="W2537" i="14"/>
  <c r="X2537" i="14" s="1"/>
  <c r="R2537" i="14"/>
  <c r="S2537" i="14" s="1"/>
  <c r="P2538" i="14" l="1"/>
  <c r="U2538" i="14"/>
  <c r="D2539" i="14"/>
  <c r="A2540" i="14"/>
  <c r="W2538" i="14"/>
  <c r="X2538" i="14" s="1"/>
  <c r="R2538" i="14"/>
  <c r="S2538" i="14" s="1"/>
  <c r="P2539" i="14" l="1"/>
  <c r="U2539" i="14"/>
  <c r="W2539" i="14" s="1"/>
  <c r="X2539" i="14" s="1"/>
  <c r="D2540" i="14"/>
  <c r="A2541" i="14"/>
  <c r="R2539" i="14"/>
  <c r="S2539" i="14" s="1"/>
  <c r="P2540" i="14" l="1"/>
  <c r="U2540" i="14"/>
  <c r="D2541" i="14"/>
  <c r="A2542" i="14"/>
  <c r="W2540" i="14"/>
  <c r="X2540" i="14" s="1"/>
  <c r="R2540" i="14"/>
  <c r="S2540" i="14" s="1"/>
  <c r="P2541" i="14" l="1"/>
  <c r="U2541" i="14"/>
  <c r="D2542" i="14"/>
  <c r="A2543" i="14"/>
  <c r="W2541" i="14"/>
  <c r="X2541" i="14" s="1"/>
  <c r="R2541" i="14"/>
  <c r="S2541" i="14" s="1"/>
  <c r="P2542" i="14" l="1"/>
  <c r="U2542" i="14"/>
  <c r="D2543" i="14"/>
  <c r="A2544" i="14"/>
  <c r="W2542" i="14"/>
  <c r="X2542" i="14" s="1"/>
  <c r="R2542" i="14"/>
  <c r="S2542" i="14" s="1"/>
  <c r="P2543" i="14" l="1"/>
  <c r="U2543" i="14"/>
  <c r="D2544" i="14"/>
  <c r="A2545" i="14"/>
  <c r="W2543" i="14"/>
  <c r="X2543" i="14" s="1"/>
  <c r="R2543" i="14"/>
  <c r="S2543" i="14" s="1"/>
  <c r="P2544" i="14" l="1"/>
  <c r="U2544" i="14"/>
  <c r="D2545" i="14"/>
  <c r="A2546" i="14"/>
  <c r="W2544" i="14"/>
  <c r="X2544" i="14" s="1"/>
  <c r="R2544" i="14"/>
  <c r="S2544" i="14" s="1"/>
  <c r="P2545" i="14" l="1"/>
  <c r="U2545" i="14"/>
  <c r="D2546" i="14"/>
  <c r="A2547" i="14"/>
  <c r="W2545" i="14"/>
  <c r="X2545" i="14" s="1"/>
  <c r="R2545" i="14"/>
  <c r="S2545" i="14" s="1"/>
  <c r="P2546" i="14" l="1"/>
  <c r="U2546" i="14"/>
  <c r="D2547" i="14"/>
  <c r="A2548" i="14"/>
  <c r="W2546" i="14"/>
  <c r="X2546" i="14" s="1"/>
  <c r="R2546" i="14"/>
  <c r="S2546" i="14" s="1"/>
  <c r="P2547" i="14" l="1"/>
  <c r="U2547" i="14"/>
  <c r="D2548" i="14"/>
  <c r="A2549" i="14"/>
  <c r="W2547" i="14"/>
  <c r="X2547" i="14" s="1"/>
  <c r="R2547" i="14"/>
  <c r="S2547" i="14" s="1"/>
  <c r="P2548" i="14" l="1"/>
  <c r="U2548" i="14"/>
  <c r="D2549" i="14"/>
  <c r="A2550" i="14"/>
  <c r="W2548" i="14"/>
  <c r="X2548" i="14" s="1"/>
  <c r="R2548" i="14"/>
  <c r="S2548" i="14" s="1"/>
  <c r="P2549" i="14" l="1"/>
  <c r="U2549" i="14"/>
  <c r="D2550" i="14"/>
  <c r="A2551" i="14"/>
  <c r="W2549" i="14"/>
  <c r="X2549" i="14" s="1"/>
  <c r="R2549" i="14"/>
  <c r="S2549" i="14" s="1"/>
  <c r="P2550" i="14" l="1"/>
  <c r="U2550" i="14"/>
  <c r="D2551" i="14"/>
  <c r="A2552" i="14"/>
  <c r="W2550" i="14"/>
  <c r="X2550" i="14" s="1"/>
  <c r="R2550" i="14"/>
  <c r="S2550" i="14" s="1"/>
  <c r="P2551" i="14" l="1"/>
  <c r="U2551" i="14"/>
  <c r="D2552" i="14"/>
  <c r="A2553" i="14"/>
  <c r="W2551" i="14"/>
  <c r="X2551" i="14" s="1"/>
  <c r="R2551" i="14"/>
  <c r="S2551" i="14" s="1"/>
  <c r="P2552" i="14" l="1"/>
  <c r="U2552" i="14"/>
  <c r="D2553" i="14"/>
  <c r="A2554" i="14"/>
  <c r="W2552" i="14"/>
  <c r="X2552" i="14" s="1"/>
  <c r="R2552" i="14"/>
  <c r="S2552" i="14" s="1"/>
  <c r="P2553" i="14" l="1"/>
  <c r="U2553" i="14"/>
  <c r="D2554" i="14"/>
  <c r="A2555" i="14"/>
  <c r="W2553" i="14"/>
  <c r="X2553" i="14" s="1"/>
  <c r="R2553" i="14"/>
  <c r="S2553" i="14" s="1"/>
  <c r="P2554" i="14" l="1"/>
  <c r="U2554" i="14"/>
  <c r="D2555" i="14"/>
  <c r="A2556" i="14"/>
  <c r="W2554" i="14"/>
  <c r="X2554" i="14" s="1"/>
  <c r="R2554" i="14"/>
  <c r="S2554" i="14" s="1"/>
  <c r="P2555" i="14" l="1"/>
  <c r="U2555" i="14"/>
  <c r="W2555" i="14" s="1"/>
  <c r="X2555" i="14" s="1"/>
  <c r="D2556" i="14"/>
  <c r="A2557" i="14"/>
  <c r="R2555" i="14"/>
  <c r="S2555" i="14" s="1"/>
  <c r="P2556" i="14" l="1"/>
  <c r="U2556" i="14"/>
  <c r="D2557" i="14"/>
  <c r="A2558" i="14"/>
  <c r="W2556" i="14"/>
  <c r="X2556" i="14" s="1"/>
  <c r="R2556" i="14"/>
  <c r="S2556" i="14" s="1"/>
  <c r="P2557" i="14" l="1"/>
  <c r="U2557" i="14"/>
  <c r="D2558" i="14"/>
  <c r="A2559" i="14"/>
  <c r="W2557" i="14"/>
  <c r="X2557" i="14" s="1"/>
  <c r="R2557" i="14"/>
  <c r="S2557" i="14" s="1"/>
  <c r="P2558" i="14" l="1"/>
  <c r="U2558" i="14"/>
  <c r="D2559" i="14"/>
  <c r="A2560" i="14"/>
  <c r="W2558" i="14"/>
  <c r="X2558" i="14" s="1"/>
  <c r="R2558" i="14"/>
  <c r="S2558" i="14" s="1"/>
  <c r="P2559" i="14" l="1"/>
  <c r="U2559" i="14"/>
  <c r="D2560" i="14"/>
  <c r="A2561" i="14"/>
  <c r="W2559" i="14"/>
  <c r="X2559" i="14" s="1"/>
  <c r="R2559" i="14"/>
  <c r="S2559" i="14" s="1"/>
  <c r="P2560" i="14" l="1"/>
  <c r="U2560" i="14"/>
  <c r="D2561" i="14"/>
  <c r="A2562" i="14"/>
  <c r="W2560" i="14"/>
  <c r="X2560" i="14" s="1"/>
  <c r="R2560" i="14"/>
  <c r="S2560" i="14" s="1"/>
  <c r="P2561" i="14" l="1"/>
  <c r="U2561" i="14"/>
  <c r="D2562" i="14"/>
  <c r="A2563" i="14"/>
  <c r="W2561" i="14"/>
  <c r="X2561" i="14" s="1"/>
  <c r="R2561" i="14"/>
  <c r="S2561" i="14" s="1"/>
  <c r="P2562" i="14" l="1"/>
  <c r="U2562" i="14"/>
  <c r="D2563" i="14"/>
  <c r="A2564" i="14"/>
  <c r="W2562" i="14"/>
  <c r="X2562" i="14" s="1"/>
  <c r="R2562" i="14"/>
  <c r="S2562" i="14" s="1"/>
  <c r="P2563" i="14" l="1"/>
  <c r="U2563" i="14"/>
  <c r="D2564" i="14"/>
  <c r="A2565" i="14"/>
  <c r="W2563" i="14"/>
  <c r="X2563" i="14" s="1"/>
  <c r="R2563" i="14"/>
  <c r="S2563" i="14" s="1"/>
  <c r="P2564" i="14" l="1"/>
  <c r="U2564" i="14"/>
  <c r="D2565" i="14"/>
  <c r="A2566" i="14"/>
  <c r="W2564" i="14"/>
  <c r="X2564" i="14" s="1"/>
  <c r="R2564" i="14"/>
  <c r="S2564" i="14" s="1"/>
  <c r="P2565" i="14" l="1"/>
  <c r="U2565" i="14"/>
  <c r="D2566" i="14"/>
  <c r="A2567" i="14"/>
  <c r="W2565" i="14"/>
  <c r="X2565" i="14" s="1"/>
  <c r="R2565" i="14"/>
  <c r="S2565" i="14" s="1"/>
  <c r="P2566" i="14" l="1"/>
  <c r="U2566" i="14"/>
  <c r="D2567" i="14"/>
  <c r="A2568" i="14"/>
  <c r="W2566" i="14"/>
  <c r="X2566" i="14" s="1"/>
  <c r="R2566" i="14"/>
  <c r="S2566" i="14" s="1"/>
  <c r="P2567" i="14" l="1"/>
  <c r="U2567" i="14"/>
  <c r="D2568" i="14"/>
  <c r="A2569" i="14"/>
  <c r="W2567" i="14"/>
  <c r="X2567" i="14" s="1"/>
  <c r="R2567" i="14"/>
  <c r="S2567" i="14" s="1"/>
  <c r="P2568" i="14" l="1"/>
  <c r="U2568" i="14"/>
  <c r="D2569" i="14"/>
  <c r="A2570" i="14"/>
  <c r="W2568" i="14"/>
  <c r="X2568" i="14" s="1"/>
  <c r="R2568" i="14"/>
  <c r="S2568" i="14" s="1"/>
  <c r="P2569" i="14" l="1"/>
  <c r="U2569" i="14"/>
  <c r="D2570" i="14"/>
  <c r="A2571" i="14"/>
  <c r="W2569" i="14"/>
  <c r="X2569" i="14" s="1"/>
  <c r="R2569" i="14"/>
  <c r="S2569" i="14" s="1"/>
  <c r="P2570" i="14" l="1"/>
  <c r="U2570" i="14"/>
  <c r="D2571" i="14"/>
  <c r="A2572" i="14"/>
  <c r="W2570" i="14"/>
  <c r="X2570" i="14" s="1"/>
  <c r="R2570" i="14"/>
  <c r="S2570" i="14" s="1"/>
  <c r="P2571" i="14" l="1"/>
  <c r="U2571" i="14"/>
  <c r="D2572" i="14"/>
  <c r="A2573" i="14"/>
  <c r="W2571" i="14"/>
  <c r="X2571" i="14" s="1"/>
  <c r="R2571" i="14"/>
  <c r="S2571" i="14" s="1"/>
  <c r="P2572" i="14" l="1"/>
  <c r="U2572" i="14"/>
  <c r="D2573" i="14"/>
  <c r="A2574" i="14"/>
  <c r="W2572" i="14"/>
  <c r="X2572" i="14" s="1"/>
  <c r="R2572" i="14"/>
  <c r="S2572" i="14" s="1"/>
  <c r="P2573" i="14" l="1"/>
  <c r="U2573" i="14"/>
  <c r="D2574" i="14"/>
  <c r="A2575" i="14"/>
  <c r="W2573" i="14"/>
  <c r="X2573" i="14" s="1"/>
  <c r="R2573" i="14"/>
  <c r="S2573" i="14" s="1"/>
  <c r="P2574" i="14" l="1"/>
  <c r="U2574" i="14"/>
  <c r="D2575" i="14"/>
  <c r="A2576" i="14"/>
  <c r="W2574" i="14"/>
  <c r="X2574" i="14" s="1"/>
  <c r="R2574" i="14"/>
  <c r="S2574" i="14" s="1"/>
  <c r="P2575" i="14" l="1"/>
  <c r="U2575" i="14"/>
  <c r="D2576" i="14"/>
  <c r="A2577" i="14"/>
  <c r="W2575" i="14"/>
  <c r="X2575" i="14" s="1"/>
  <c r="R2575" i="14"/>
  <c r="S2575" i="14" s="1"/>
  <c r="P2576" i="14" l="1"/>
  <c r="U2576" i="14"/>
  <c r="D2577" i="14"/>
  <c r="A2578" i="14"/>
  <c r="W2576" i="14"/>
  <c r="X2576" i="14" s="1"/>
  <c r="R2576" i="14"/>
  <c r="S2576" i="14" s="1"/>
  <c r="P2577" i="14" l="1"/>
  <c r="U2577" i="14"/>
  <c r="D2578" i="14"/>
  <c r="A2579" i="14"/>
  <c r="W2577" i="14"/>
  <c r="X2577" i="14" s="1"/>
  <c r="R2577" i="14"/>
  <c r="S2577" i="14" s="1"/>
  <c r="P2578" i="14" l="1"/>
  <c r="U2578" i="14"/>
  <c r="D2579" i="14"/>
  <c r="A2580" i="14"/>
  <c r="W2578" i="14"/>
  <c r="X2578" i="14" s="1"/>
  <c r="R2578" i="14"/>
  <c r="S2578" i="14" s="1"/>
  <c r="P2579" i="14" l="1"/>
  <c r="U2579" i="14"/>
  <c r="W2579" i="14" s="1"/>
  <c r="X2579" i="14" s="1"/>
  <c r="D2580" i="14"/>
  <c r="A2581" i="14"/>
  <c r="R2579" i="14"/>
  <c r="S2579" i="14" s="1"/>
  <c r="P2580" i="14" l="1"/>
  <c r="U2580" i="14"/>
  <c r="D2581" i="14"/>
  <c r="A2582" i="14"/>
  <c r="W2580" i="14"/>
  <c r="X2580" i="14" s="1"/>
  <c r="R2580" i="14"/>
  <c r="S2580" i="14" s="1"/>
  <c r="P2581" i="14" l="1"/>
  <c r="U2581" i="14"/>
  <c r="D2582" i="14"/>
  <c r="A2583" i="14"/>
  <c r="W2581" i="14"/>
  <c r="X2581" i="14" s="1"/>
  <c r="R2581" i="14"/>
  <c r="S2581" i="14" s="1"/>
  <c r="P2582" i="14" l="1"/>
  <c r="U2582" i="14"/>
  <c r="D2583" i="14"/>
  <c r="A2584" i="14"/>
  <c r="W2582" i="14"/>
  <c r="X2582" i="14" s="1"/>
  <c r="R2582" i="14"/>
  <c r="S2582" i="14" s="1"/>
  <c r="P2583" i="14" l="1"/>
  <c r="U2583" i="14"/>
  <c r="D2584" i="14"/>
  <c r="A2585" i="14"/>
  <c r="W2583" i="14"/>
  <c r="X2583" i="14" s="1"/>
  <c r="R2583" i="14"/>
  <c r="S2583" i="14" s="1"/>
  <c r="P2584" i="14" l="1"/>
  <c r="U2584" i="14"/>
  <c r="D2585" i="14"/>
  <c r="A2586" i="14"/>
  <c r="W2584" i="14"/>
  <c r="X2584" i="14" s="1"/>
  <c r="R2584" i="14"/>
  <c r="S2584" i="14" s="1"/>
  <c r="P2585" i="14" l="1"/>
  <c r="U2585" i="14"/>
  <c r="D2586" i="14"/>
  <c r="A2587" i="14"/>
  <c r="W2585" i="14"/>
  <c r="X2585" i="14" s="1"/>
  <c r="R2585" i="14"/>
  <c r="S2585" i="14" s="1"/>
  <c r="P2586" i="14" l="1"/>
  <c r="U2586" i="14"/>
  <c r="D2587" i="14"/>
  <c r="A2588" i="14"/>
  <c r="W2586" i="14"/>
  <c r="X2586" i="14" s="1"/>
  <c r="R2586" i="14"/>
  <c r="S2586" i="14" s="1"/>
  <c r="P2587" i="14" l="1"/>
  <c r="U2587" i="14"/>
  <c r="A2589" i="14"/>
  <c r="D2588" i="14"/>
  <c r="W2587" i="14"/>
  <c r="X2587" i="14" s="1"/>
  <c r="R2587" i="14"/>
  <c r="S2587" i="14" s="1"/>
  <c r="P2588" i="14" l="1"/>
  <c r="U2588" i="14"/>
  <c r="W2588" i="14"/>
  <c r="X2588" i="14" s="1"/>
  <c r="R2588" i="14"/>
  <c r="S2588" i="14" s="1"/>
  <c r="D2589" i="14"/>
  <c r="A2590" i="14"/>
  <c r="P2589" i="14" l="1"/>
  <c r="U2589" i="14"/>
  <c r="D2590" i="14"/>
  <c r="A2591" i="14"/>
  <c r="W2589" i="14"/>
  <c r="X2589" i="14" s="1"/>
  <c r="R2589" i="14"/>
  <c r="S2589" i="14" s="1"/>
  <c r="P2590" i="14" l="1"/>
  <c r="U2590" i="14"/>
  <c r="D2591" i="14"/>
  <c r="A2592" i="14"/>
  <c r="W2590" i="14"/>
  <c r="X2590" i="14" s="1"/>
  <c r="R2590" i="14"/>
  <c r="S2590" i="14" s="1"/>
  <c r="P2591" i="14" l="1"/>
  <c r="U2591" i="14"/>
  <c r="D2592" i="14"/>
  <c r="A2593" i="14"/>
  <c r="W2591" i="14"/>
  <c r="X2591" i="14" s="1"/>
  <c r="R2591" i="14"/>
  <c r="S2591" i="14" s="1"/>
  <c r="P2592" i="14" l="1"/>
  <c r="U2592" i="14"/>
  <c r="D2593" i="14"/>
  <c r="A2594" i="14"/>
  <c r="W2592" i="14"/>
  <c r="X2592" i="14" s="1"/>
  <c r="R2592" i="14"/>
  <c r="S2592" i="14" s="1"/>
  <c r="P2593" i="14" l="1"/>
  <c r="U2593" i="14"/>
  <c r="D2594" i="14"/>
  <c r="A2595" i="14"/>
  <c r="W2593" i="14"/>
  <c r="X2593" i="14" s="1"/>
  <c r="R2593" i="14"/>
  <c r="S2593" i="14" s="1"/>
  <c r="P2594" i="14" l="1"/>
  <c r="U2594" i="14"/>
  <c r="D2595" i="14"/>
  <c r="A2596" i="14"/>
  <c r="W2594" i="14"/>
  <c r="X2594" i="14" s="1"/>
  <c r="R2594" i="14"/>
  <c r="S2594" i="14" s="1"/>
  <c r="P2595" i="14" l="1"/>
  <c r="U2595" i="14"/>
  <c r="A2597" i="14"/>
  <c r="D2596" i="14"/>
  <c r="W2595" i="14"/>
  <c r="X2595" i="14" s="1"/>
  <c r="R2595" i="14"/>
  <c r="S2595" i="14" s="1"/>
  <c r="P2596" i="14" l="1"/>
  <c r="U2596" i="14"/>
  <c r="W2596" i="14"/>
  <c r="X2596" i="14" s="1"/>
  <c r="R2596" i="14"/>
  <c r="S2596" i="14" s="1"/>
  <c r="D2597" i="14"/>
  <c r="A2598" i="14"/>
  <c r="P2597" i="14" l="1"/>
  <c r="U2597" i="14"/>
  <c r="D2598" i="14"/>
  <c r="A2599" i="14"/>
  <c r="W2597" i="14"/>
  <c r="X2597" i="14" s="1"/>
  <c r="R2597" i="14"/>
  <c r="S2597" i="14" s="1"/>
  <c r="P2598" i="14" l="1"/>
  <c r="U2598" i="14"/>
  <c r="D2599" i="14"/>
  <c r="A2600" i="14"/>
  <c r="W2598" i="14"/>
  <c r="X2598" i="14" s="1"/>
  <c r="R2598" i="14"/>
  <c r="S2598" i="14" s="1"/>
  <c r="P2599" i="14" l="1"/>
  <c r="U2599" i="14"/>
  <c r="D2600" i="14"/>
  <c r="A2601" i="14"/>
  <c r="W2599" i="14"/>
  <c r="X2599" i="14" s="1"/>
  <c r="R2599" i="14"/>
  <c r="S2599" i="14" s="1"/>
  <c r="P2600" i="14" l="1"/>
  <c r="U2600" i="14"/>
  <c r="A2602" i="14"/>
  <c r="D2601" i="14"/>
  <c r="W2600" i="14"/>
  <c r="X2600" i="14" s="1"/>
  <c r="R2600" i="14"/>
  <c r="S2600" i="14" s="1"/>
  <c r="P2601" i="14" l="1"/>
  <c r="U2601" i="14"/>
  <c r="W2601" i="14"/>
  <c r="X2601" i="14" s="1"/>
  <c r="R2601" i="14"/>
  <c r="S2601" i="14" s="1"/>
  <c r="D2602" i="14"/>
  <c r="A2603" i="14"/>
  <c r="P2602" i="14" l="1"/>
  <c r="U2602" i="14"/>
  <c r="D2603" i="14"/>
  <c r="A2604" i="14"/>
  <c r="W2602" i="14"/>
  <c r="X2602" i="14" s="1"/>
  <c r="R2602" i="14"/>
  <c r="S2602" i="14" s="1"/>
  <c r="P2603" i="14" l="1"/>
  <c r="U2603" i="14"/>
  <c r="A2605" i="14"/>
  <c r="D2604" i="14"/>
  <c r="W2603" i="14"/>
  <c r="X2603" i="14" s="1"/>
  <c r="R2603" i="14"/>
  <c r="S2603" i="14" s="1"/>
  <c r="P2604" i="14" l="1"/>
  <c r="R2604" i="14" s="1"/>
  <c r="S2604" i="14" s="1"/>
  <c r="U2604" i="14"/>
  <c r="W2604" i="14" s="1"/>
  <c r="X2604" i="14" s="1"/>
  <c r="D2605" i="14"/>
  <c r="A2606" i="14"/>
  <c r="P2605" i="14" l="1"/>
  <c r="U2605" i="14"/>
  <c r="D2606" i="14"/>
  <c r="A2607" i="14"/>
  <c r="W2605" i="14"/>
  <c r="X2605" i="14" s="1"/>
  <c r="R2605" i="14"/>
  <c r="S2605" i="14" s="1"/>
  <c r="P2606" i="14" l="1"/>
  <c r="R2606" i="14" s="1"/>
  <c r="S2606" i="14" s="1"/>
  <c r="U2606" i="14"/>
  <c r="D2607" i="14"/>
  <c r="A2608" i="14"/>
  <c r="W2606" i="14"/>
  <c r="X2606" i="14" s="1"/>
  <c r="P2607" i="14" l="1"/>
  <c r="U2607" i="14"/>
  <c r="D2608" i="14"/>
  <c r="A2609" i="14"/>
  <c r="W2607" i="14"/>
  <c r="X2607" i="14" s="1"/>
  <c r="R2607" i="14"/>
  <c r="S2607" i="14" s="1"/>
  <c r="P2608" i="14" l="1"/>
  <c r="U2608" i="14"/>
  <c r="D2609" i="14"/>
  <c r="A2610" i="14"/>
  <c r="W2608" i="14"/>
  <c r="X2608" i="14" s="1"/>
  <c r="R2608" i="14"/>
  <c r="S2608" i="14" s="1"/>
  <c r="P2609" i="14" l="1"/>
  <c r="U2609" i="14"/>
  <c r="D2610" i="14"/>
  <c r="A2611" i="14"/>
  <c r="W2609" i="14"/>
  <c r="X2609" i="14" s="1"/>
  <c r="R2609" i="14"/>
  <c r="S2609" i="14" s="1"/>
  <c r="P2610" i="14" l="1"/>
  <c r="U2610" i="14"/>
  <c r="W2610" i="14" s="1"/>
  <c r="X2610" i="14" s="1"/>
  <c r="D2611" i="14"/>
  <c r="A2612" i="14"/>
  <c r="R2610" i="14"/>
  <c r="S2610" i="14" s="1"/>
  <c r="P2611" i="14" l="1"/>
  <c r="U2611" i="14"/>
  <c r="A2613" i="14"/>
  <c r="D2612" i="14"/>
  <c r="W2611" i="14"/>
  <c r="X2611" i="14" s="1"/>
  <c r="R2611" i="14"/>
  <c r="S2611" i="14" s="1"/>
  <c r="P2612" i="14" l="1"/>
  <c r="U2612" i="14"/>
  <c r="W2612" i="14"/>
  <c r="X2612" i="14" s="1"/>
  <c r="R2612" i="14"/>
  <c r="S2612" i="14" s="1"/>
  <c r="D2613" i="14"/>
  <c r="A2614" i="14"/>
  <c r="P2613" i="14" l="1"/>
  <c r="U2613" i="14"/>
  <c r="D2614" i="14"/>
  <c r="A2615" i="14"/>
  <c r="W2613" i="14"/>
  <c r="X2613" i="14" s="1"/>
  <c r="R2613" i="14"/>
  <c r="S2613" i="14" s="1"/>
  <c r="P2614" i="14" l="1"/>
  <c r="U2614" i="14"/>
  <c r="D2615" i="14"/>
  <c r="A2616" i="14"/>
  <c r="W2614" i="14"/>
  <c r="X2614" i="14" s="1"/>
  <c r="R2614" i="14"/>
  <c r="S2614" i="14" s="1"/>
  <c r="P2615" i="14" l="1"/>
  <c r="U2615" i="14"/>
  <c r="D2616" i="14"/>
  <c r="A2617" i="14"/>
  <c r="W2615" i="14"/>
  <c r="X2615" i="14" s="1"/>
  <c r="R2615" i="14"/>
  <c r="S2615" i="14" s="1"/>
  <c r="P2616" i="14" l="1"/>
  <c r="U2616" i="14"/>
  <c r="D2617" i="14"/>
  <c r="A2618" i="14"/>
  <c r="W2616" i="14"/>
  <c r="X2616" i="14" s="1"/>
  <c r="R2616" i="14"/>
  <c r="S2616" i="14" s="1"/>
  <c r="P2617" i="14" l="1"/>
  <c r="U2617" i="14"/>
  <c r="D2618" i="14"/>
  <c r="A2619" i="14"/>
  <c r="W2617" i="14"/>
  <c r="X2617" i="14" s="1"/>
  <c r="R2617" i="14"/>
  <c r="S2617" i="14" s="1"/>
  <c r="P2618" i="14" l="1"/>
  <c r="U2618" i="14"/>
  <c r="D2619" i="14"/>
  <c r="A2620" i="14"/>
  <c r="W2618" i="14"/>
  <c r="X2618" i="14" s="1"/>
  <c r="R2618" i="14"/>
  <c r="S2618" i="14" s="1"/>
  <c r="P2619" i="14" l="1"/>
  <c r="U2619" i="14"/>
  <c r="A2621" i="14"/>
  <c r="D2620" i="14"/>
  <c r="W2619" i="14"/>
  <c r="X2619" i="14" s="1"/>
  <c r="R2619" i="14"/>
  <c r="S2619" i="14" s="1"/>
  <c r="P2620" i="14" l="1"/>
  <c r="U2620" i="14"/>
  <c r="W2620" i="14"/>
  <c r="X2620" i="14" s="1"/>
  <c r="R2620" i="14"/>
  <c r="S2620" i="14" s="1"/>
  <c r="D2621" i="14"/>
  <c r="A2622" i="14"/>
  <c r="P2621" i="14" l="1"/>
  <c r="U2621" i="14"/>
  <c r="D2622" i="14"/>
  <c r="A2623" i="14"/>
  <c r="W2621" i="14"/>
  <c r="X2621" i="14" s="1"/>
  <c r="R2621" i="14"/>
  <c r="S2621" i="14" s="1"/>
  <c r="P2622" i="14" l="1"/>
  <c r="U2622" i="14"/>
  <c r="D2623" i="14"/>
  <c r="A2624" i="14"/>
  <c r="W2622" i="14"/>
  <c r="X2622" i="14" s="1"/>
  <c r="R2622" i="14"/>
  <c r="S2622" i="14" s="1"/>
  <c r="P2623" i="14" l="1"/>
  <c r="U2623" i="14"/>
  <c r="D2624" i="14"/>
  <c r="A2625" i="14"/>
  <c r="W2623" i="14"/>
  <c r="X2623" i="14" s="1"/>
  <c r="R2623" i="14"/>
  <c r="S2623" i="14" s="1"/>
  <c r="P2624" i="14" l="1"/>
  <c r="U2624" i="14"/>
  <c r="D2625" i="14"/>
  <c r="A2626" i="14"/>
  <c r="W2624" i="14"/>
  <c r="X2624" i="14" s="1"/>
  <c r="R2624" i="14"/>
  <c r="S2624" i="14" s="1"/>
  <c r="P2625" i="14" l="1"/>
  <c r="U2625" i="14"/>
  <c r="D2626" i="14"/>
  <c r="A2627" i="14"/>
  <c r="W2625" i="14"/>
  <c r="X2625" i="14" s="1"/>
  <c r="R2625" i="14"/>
  <c r="S2625" i="14" s="1"/>
  <c r="P2626" i="14" l="1"/>
  <c r="U2626" i="14"/>
  <c r="D2627" i="14"/>
  <c r="A2628" i="14"/>
  <c r="W2626" i="14"/>
  <c r="X2626" i="14" s="1"/>
  <c r="R2626" i="14"/>
  <c r="S2626" i="14" s="1"/>
  <c r="P2627" i="14" l="1"/>
  <c r="U2627" i="14"/>
  <c r="A2629" i="14"/>
  <c r="D2628" i="14"/>
  <c r="W2627" i="14"/>
  <c r="X2627" i="14" s="1"/>
  <c r="R2627" i="14"/>
  <c r="S2627" i="14" s="1"/>
  <c r="P2628" i="14" l="1"/>
  <c r="U2628" i="14"/>
  <c r="W2628" i="14"/>
  <c r="X2628" i="14" s="1"/>
  <c r="R2628" i="14"/>
  <c r="S2628" i="14" s="1"/>
  <c r="D2629" i="14"/>
  <c r="A2630" i="14"/>
  <c r="P2629" i="14" l="1"/>
  <c r="U2629" i="14"/>
  <c r="D2630" i="14"/>
  <c r="A2631" i="14"/>
  <c r="W2629" i="14"/>
  <c r="X2629" i="14" s="1"/>
  <c r="R2629" i="14"/>
  <c r="S2629" i="14" s="1"/>
  <c r="P2630" i="14" l="1"/>
  <c r="U2630" i="14"/>
  <c r="W2630" i="14" s="1"/>
  <c r="X2630" i="14" s="1"/>
  <c r="D2631" i="14"/>
  <c r="A2632" i="14"/>
  <c r="R2630" i="14"/>
  <c r="S2630" i="14" s="1"/>
  <c r="P2631" i="14" l="1"/>
  <c r="U2631" i="14"/>
  <c r="D2632" i="14"/>
  <c r="A2633" i="14"/>
  <c r="W2631" i="14"/>
  <c r="X2631" i="14" s="1"/>
  <c r="R2631" i="14"/>
  <c r="S2631" i="14" s="1"/>
  <c r="P2632" i="14" l="1"/>
  <c r="U2632" i="14"/>
  <c r="A2634" i="14"/>
  <c r="D2633" i="14"/>
  <c r="W2632" i="14"/>
  <c r="X2632" i="14" s="1"/>
  <c r="R2632" i="14"/>
  <c r="S2632" i="14" s="1"/>
  <c r="P2633" i="14" l="1"/>
  <c r="U2633" i="14"/>
  <c r="W2633" i="14"/>
  <c r="X2633" i="14" s="1"/>
  <c r="R2633" i="14"/>
  <c r="S2633" i="14" s="1"/>
  <c r="D2634" i="14"/>
  <c r="A2635" i="14"/>
  <c r="P2634" i="14" l="1"/>
  <c r="U2634" i="14"/>
  <c r="D2635" i="14"/>
  <c r="A2636" i="14"/>
  <c r="W2634" i="14"/>
  <c r="X2634" i="14" s="1"/>
  <c r="R2634" i="14"/>
  <c r="S2634" i="14" s="1"/>
  <c r="P2635" i="14" l="1"/>
  <c r="U2635" i="14"/>
  <c r="W2635" i="14" s="1"/>
  <c r="X2635" i="14" s="1"/>
  <c r="A2637" i="14"/>
  <c r="D2636" i="14"/>
  <c r="R2635" i="14"/>
  <c r="S2635" i="14" s="1"/>
  <c r="P2636" i="14" l="1"/>
  <c r="U2636" i="14"/>
  <c r="W2636" i="14"/>
  <c r="X2636" i="14" s="1"/>
  <c r="R2636" i="14"/>
  <c r="S2636" i="14" s="1"/>
  <c r="D2637" i="14"/>
  <c r="A2638" i="14"/>
  <c r="P2637" i="14" l="1"/>
  <c r="U2637" i="14"/>
  <c r="D2638" i="14"/>
  <c r="A2639" i="14"/>
  <c r="W2637" i="14"/>
  <c r="X2637" i="14" s="1"/>
  <c r="R2637" i="14"/>
  <c r="S2637" i="14" s="1"/>
  <c r="P2638" i="14" l="1"/>
  <c r="U2638" i="14"/>
  <c r="D2639" i="14"/>
  <c r="A2640" i="14"/>
  <c r="W2638" i="14"/>
  <c r="X2638" i="14" s="1"/>
  <c r="R2638" i="14"/>
  <c r="S2638" i="14" s="1"/>
  <c r="P2639" i="14" l="1"/>
  <c r="U2639" i="14"/>
  <c r="D2640" i="14"/>
  <c r="A2641" i="14"/>
  <c r="W2639" i="14"/>
  <c r="X2639" i="14" s="1"/>
  <c r="R2639" i="14"/>
  <c r="S2639" i="14" s="1"/>
  <c r="P2640" i="14" l="1"/>
  <c r="U2640" i="14"/>
  <c r="D2641" i="14"/>
  <c r="A2642" i="14"/>
  <c r="W2640" i="14"/>
  <c r="X2640" i="14" s="1"/>
  <c r="R2640" i="14"/>
  <c r="S2640" i="14" s="1"/>
  <c r="P2641" i="14" l="1"/>
  <c r="U2641" i="14"/>
  <c r="W2641" i="14" s="1"/>
  <c r="X2641" i="14" s="1"/>
  <c r="D2642" i="14"/>
  <c r="A2643" i="14"/>
  <c r="R2641" i="14"/>
  <c r="S2641" i="14" s="1"/>
  <c r="P2642" i="14" l="1"/>
  <c r="U2642" i="14"/>
  <c r="D2643" i="14"/>
  <c r="A2644" i="14"/>
  <c r="W2642" i="14"/>
  <c r="X2642" i="14" s="1"/>
  <c r="R2642" i="14"/>
  <c r="S2642" i="14" s="1"/>
  <c r="P2643" i="14" l="1"/>
  <c r="U2643" i="14"/>
  <c r="A2645" i="14"/>
  <c r="D2644" i="14"/>
  <c r="W2643" i="14"/>
  <c r="X2643" i="14" s="1"/>
  <c r="R2643" i="14"/>
  <c r="S2643" i="14" s="1"/>
  <c r="P2644" i="14" l="1"/>
  <c r="U2644" i="14"/>
  <c r="W2644" i="14"/>
  <c r="X2644" i="14" s="1"/>
  <c r="R2644" i="14"/>
  <c r="S2644" i="14" s="1"/>
  <c r="D2645" i="14"/>
  <c r="A2646" i="14"/>
  <c r="P2645" i="14" l="1"/>
  <c r="U2645" i="14"/>
  <c r="D2646" i="14"/>
  <c r="A2647" i="14"/>
  <c r="W2645" i="14"/>
  <c r="X2645" i="14" s="1"/>
  <c r="R2645" i="14"/>
  <c r="S2645" i="14" s="1"/>
  <c r="P2646" i="14" l="1"/>
  <c r="U2646" i="14"/>
  <c r="D2647" i="14"/>
  <c r="A2648" i="14"/>
  <c r="W2646" i="14"/>
  <c r="X2646" i="14" s="1"/>
  <c r="R2646" i="14"/>
  <c r="S2646" i="14" s="1"/>
  <c r="P2647" i="14" l="1"/>
  <c r="U2647" i="14"/>
  <c r="D2648" i="14"/>
  <c r="A2649" i="14"/>
  <c r="W2647" i="14"/>
  <c r="X2647" i="14" s="1"/>
  <c r="R2647" i="14"/>
  <c r="S2647" i="14" s="1"/>
  <c r="P2648" i="14" l="1"/>
  <c r="U2648" i="14"/>
  <c r="D2649" i="14"/>
  <c r="A2650" i="14"/>
  <c r="W2648" i="14"/>
  <c r="X2648" i="14" s="1"/>
  <c r="R2648" i="14"/>
  <c r="S2648" i="14" s="1"/>
  <c r="P2649" i="14" l="1"/>
  <c r="U2649" i="14"/>
  <c r="D2650" i="14"/>
  <c r="A2651" i="14"/>
  <c r="W2649" i="14"/>
  <c r="X2649" i="14" s="1"/>
  <c r="R2649" i="14"/>
  <c r="S2649" i="14" s="1"/>
  <c r="P2650" i="14" l="1"/>
  <c r="U2650" i="14"/>
  <c r="D2651" i="14"/>
  <c r="A2652" i="14"/>
  <c r="W2650" i="14"/>
  <c r="X2650" i="14" s="1"/>
  <c r="R2650" i="14"/>
  <c r="S2650" i="14" s="1"/>
  <c r="P2651" i="14" l="1"/>
  <c r="U2651" i="14"/>
  <c r="A2653" i="14"/>
  <c r="D2652" i="14"/>
  <c r="W2651" i="14"/>
  <c r="X2651" i="14" s="1"/>
  <c r="R2651" i="14"/>
  <c r="S2651" i="14" s="1"/>
  <c r="P2652" i="14" l="1"/>
  <c r="U2652" i="14"/>
  <c r="W2652" i="14"/>
  <c r="X2652" i="14" s="1"/>
  <c r="R2652" i="14"/>
  <c r="S2652" i="14" s="1"/>
  <c r="D2653" i="14"/>
  <c r="A2654" i="14"/>
  <c r="P2653" i="14" l="1"/>
  <c r="U2653" i="14"/>
  <c r="D2654" i="14"/>
  <c r="A2655" i="14"/>
  <c r="W2653" i="14"/>
  <c r="X2653" i="14" s="1"/>
  <c r="R2653" i="14"/>
  <c r="S2653" i="14" s="1"/>
  <c r="P2654" i="14" l="1"/>
  <c r="U2654" i="14"/>
  <c r="D2655" i="14"/>
  <c r="A2656" i="14"/>
  <c r="W2654" i="14"/>
  <c r="X2654" i="14" s="1"/>
  <c r="R2654" i="14"/>
  <c r="S2654" i="14" s="1"/>
  <c r="P2655" i="14" l="1"/>
  <c r="U2655" i="14"/>
  <c r="D2656" i="14"/>
  <c r="A2657" i="14"/>
  <c r="W2655" i="14"/>
  <c r="X2655" i="14" s="1"/>
  <c r="R2655" i="14"/>
  <c r="S2655" i="14" s="1"/>
  <c r="P2656" i="14" l="1"/>
  <c r="U2656" i="14"/>
  <c r="D2657" i="14"/>
  <c r="A2658" i="14"/>
  <c r="W2656" i="14"/>
  <c r="X2656" i="14" s="1"/>
  <c r="R2656" i="14"/>
  <c r="S2656" i="14" s="1"/>
  <c r="P2657" i="14" l="1"/>
  <c r="U2657" i="14"/>
  <c r="D2658" i="14"/>
  <c r="A2659" i="14"/>
  <c r="W2657" i="14"/>
  <c r="X2657" i="14" s="1"/>
  <c r="R2657" i="14"/>
  <c r="S2657" i="14" s="1"/>
  <c r="P2658" i="14" l="1"/>
  <c r="U2658" i="14"/>
  <c r="D2659" i="14"/>
  <c r="A2660" i="14"/>
  <c r="W2658" i="14"/>
  <c r="X2658" i="14" s="1"/>
  <c r="R2658" i="14"/>
  <c r="S2658" i="14" s="1"/>
  <c r="P2659" i="14" l="1"/>
  <c r="U2659" i="14"/>
  <c r="A2661" i="14"/>
  <c r="D2660" i="14"/>
  <c r="W2659" i="14"/>
  <c r="X2659" i="14" s="1"/>
  <c r="R2659" i="14"/>
  <c r="S2659" i="14" s="1"/>
  <c r="P2660" i="14" l="1"/>
  <c r="U2660" i="14"/>
  <c r="W2660" i="14"/>
  <c r="X2660" i="14" s="1"/>
  <c r="R2660" i="14"/>
  <c r="S2660" i="14" s="1"/>
  <c r="D2661" i="14"/>
  <c r="A2662" i="14"/>
  <c r="P2661" i="14" l="1"/>
  <c r="U2661" i="14"/>
  <c r="D2662" i="14"/>
  <c r="A2663" i="14"/>
  <c r="W2661" i="14"/>
  <c r="X2661" i="14" s="1"/>
  <c r="R2661" i="14"/>
  <c r="S2661" i="14" s="1"/>
  <c r="P2662" i="14" l="1"/>
  <c r="U2662" i="14"/>
  <c r="D2663" i="14"/>
  <c r="A2664" i="14"/>
  <c r="W2662" i="14"/>
  <c r="X2662" i="14" s="1"/>
  <c r="R2662" i="14"/>
  <c r="S2662" i="14" s="1"/>
  <c r="P2663" i="14" l="1"/>
  <c r="U2663" i="14"/>
  <c r="D2664" i="14"/>
  <c r="A2665" i="14"/>
  <c r="W2663" i="14"/>
  <c r="X2663" i="14" s="1"/>
  <c r="R2663" i="14"/>
  <c r="S2663" i="14" s="1"/>
  <c r="P2664" i="14" l="1"/>
  <c r="U2664" i="14"/>
  <c r="A2666" i="14"/>
  <c r="D2665" i="14"/>
  <c r="W2664" i="14"/>
  <c r="X2664" i="14" s="1"/>
  <c r="R2664" i="14"/>
  <c r="S2664" i="14" s="1"/>
  <c r="P2665" i="14" l="1"/>
  <c r="U2665" i="14"/>
  <c r="W2665" i="14"/>
  <c r="X2665" i="14" s="1"/>
  <c r="R2665" i="14"/>
  <c r="S2665" i="14" s="1"/>
  <c r="D2666" i="14"/>
  <c r="A2667" i="14"/>
  <c r="P2666" i="14" l="1"/>
  <c r="U2666" i="14"/>
  <c r="D2667" i="14"/>
  <c r="A2668" i="14"/>
  <c r="W2666" i="14"/>
  <c r="X2666" i="14" s="1"/>
  <c r="R2666" i="14"/>
  <c r="S2666" i="14" s="1"/>
  <c r="P2667" i="14" l="1"/>
  <c r="U2667" i="14"/>
  <c r="A2669" i="14"/>
  <c r="D2668" i="14"/>
  <c r="W2667" i="14"/>
  <c r="X2667" i="14" s="1"/>
  <c r="R2667" i="14"/>
  <c r="S2667" i="14" s="1"/>
  <c r="P2668" i="14" l="1"/>
  <c r="U2668" i="14"/>
  <c r="W2668" i="14"/>
  <c r="X2668" i="14" s="1"/>
  <c r="R2668" i="14"/>
  <c r="S2668" i="14" s="1"/>
  <c r="D2669" i="14"/>
  <c r="A2670" i="14"/>
  <c r="P2669" i="14" l="1"/>
  <c r="U2669" i="14"/>
  <c r="D2670" i="14"/>
  <c r="A2671" i="14"/>
  <c r="W2669" i="14"/>
  <c r="X2669" i="14" s="1"/>
  <c r="R2669" i="14"/>
  <c r="S2669" i="14" s="1"/>
  <c r="P2670" i="14" l="1"/>
  <c r="U2670" i="14"/>
  <c r="D2671" i="14"/>
  <c r="A2672" i="14"/>
  <c r="W2670" i="14"/>
  <c r="X2670" i="14" s="1"/>
  <c r="R2670" i="14"/>
  <c r="S2670" i="14" s="1"/>
  <c r="P2671" i="14" l="1"/>
  <c r="U2671" i="14"/>
  <c r="W2671" i="14" s="1"/>
  <c r="X2671" i="14" s="1"/>
  <c r="D2672" i="14"/>
  <c r="A2673" i="14"/>
  <c r="R2671" i="14"/>
  <c r="S2671" i="14" s="1"/>
  <c r="P2672" i="14" l="1"/>
  <c r="U2672" i="14"/>
  <c r="D2673" i="14"/>
  <c r="A2674" i="14"/>
  <c r="W2672" i="14"/>
  <c r="X2672" i="14" s="1"/>
  <c r="R2672" i="14"/>
  <c r="S2672" i="14" s="1"/>
  <c r="P2673" i="14" l="1"/>
  <c r="U2673" i="14"/>
  <c r="D2674" i="14"/>
  <c r="A2675" i="14"/>
  <c r="W2673" i="14"/>
  <c r="X2673" i="14" s="1"/>
  <c r="R2673" i="14"/>
  <c r="S2673" i="14" s="1"/>
  <c r="P2674" i="14" l="1"/>
  <c r="U2674" i="14"/>
  <c r="D2675" i="14"/>
  <c r="A2676" i="14"/>
  <c r="W2674" i="14"/>
  <c r="X2674" i="14" s="1"/>
  <c r="R2674" i="14"/>
  <c r="S2674" i="14" s="1"/>
  <c r="P2675" i="14" l="1"/>
  <c r="U2675" i="14"/>
  <c r="A2677" i="14"/>
  <c r="D2676" i="14"/>
  <c r="W2675" i="14"/>
  <c r="X2675" i="14" s="1"/>
  <c r="R2675" i="14"/>
  <c r="S2675" i="14" s="1"/>
  <c r="P2676" i="14" l="1"/>
  <c r="U2676" i="14"/>
  <c r="W2676" i="14"/>
  <c r="X2676" i="14" s="1"/>
  <c r="R2676" i="14"/>
  <c r="S2676" i="14" s="1"/>
  <c r="D2677" i="14"/>
  <c r="A2678" i="14"/>
  <c r="P2677" i="14" l="1"/>
  <c r="U2677" i="14"/>
  <c r="D2678" i="14"/>
  <c r="A2679" i="14"/>
  <c r="W2677" i="14"/>
  <c r="X2677" i="14" s="1"/>
  <c r="R2677" i="14"/>
  <c r="S2677" i="14" s="1"/>
  <c r="P2678" i="14" l="1"/>
  <c r="U2678" i="14"/>
  <c r="D2679" i="14"/>
  <c r="A2680" i="14"/>
  <c r="W2678" i="14"/>
  <c r="X2678" i="14" s="1"/>
  <c r="R2678" i="14"/>
  <c r="S2678" i="14" s="1"/>
  <c r="P2679" i="14" l="1"/>
  <c r="U2679" i="14"/>
  <c r="D2680" i="14"/>
  <c r="A2681" i="14"/>
  <c r="W2679" i="14"/>
  <c r="X2679" i="14" s="1"/>
  <c r="R2679" i="14"/>
  <c r="S2679" i="14" s="1"/>
  <c r="P2680" i="14" l="1"/>
  <c r="U2680" i="14"/>
  <c r="D2681" i="14"/>
  <c r="A2682" i="14"/>
  <c r="W2680" i="14"/>
  <c r="X2680" i="14" s="1"/>
  <c r="R2680" i="14"/>
  <c r="S2680" i="14" s="1"/>
  <c r="P2681" i="14" l="1"/>
  <c r="U2681" i="14"/>
  <c r="D2682" i="14"/>
  <c r="A2683" i="14"/>
  <c r="W2681" i="14"/>
  <c r="X2681" i="14" s="1"/>
  <c r="R2681" i="14"/>
  <c r="S2681" i="14" s="1"/>
  <c r="P2682" i="14" l="1"/>
  <c r="U2682" i="14"/>
  <c r="D2683" i="14"/>
  <c r="A2684" i="14"/>
  <c r="W2682" i="14"/>
  <c r="X2682" i="14" s="1"/>
  <c r="R2682" i="14"/>
  <c r="S2682" i="14" s="1"/>
  <c r="P2683" i="14" l="1"/>
  <c r="U2683" i="14"/>
  <c r="A2685" i="14"/>
  <c r="D2684" i="14"/>
  <c r="W2683" i="14"/>
  <c r="X2683" i="14" s="1"/>
  <c r="R2683" i="14"/>
  <c r="S2683" i="14" s="1"/>
  <c r="P2684" i="14" l="1"/>
  <c r="U2684" i="14"/>
  <c r="W2684" i="14" s="1"/>
  <c r="X2684" i="14" s="1"/>
  <c r="R2684" i="14"/>
  <c r="S2684" i="14" s="1"/>
  <c r="D2685" i="14"/>
  <c r="A2686" i="14"/>
  <c r="P2685" i="14" l="1"/>
  <c r="U2685" i="14"/>
  <c r="D2686" i="14"/>
  <c r="A2687" i="14"/>
  <c r="W2685" i="14"/>
  <c r="X2685" i="14" s="1"/>
  <c r="R2685" i="14"/>
  <c r="S2685" i="14" s="1"/>
  <c r="P2686" i="14" l="1"/>
  <c r="U2686" i="14"/>
  <c r="D2687" i="14"/>
  <c r="A2688" i="14"/>
  <c r="W2686" i="14"/>
  <c r="X2686" i="14" s="1"/>
  <c r="R2686" i="14"/>
  <c r="S2686" i="14" s="1"/>
  <c r="P2687" i="14" l="1"/>
  <c r="U2687" i="14"/>
  <c r="D2688" i="14"/>
  <c r="A2689" i="14"/>
  <c r="W2687" i="14"/>
  <c r="X2687" i="14" s="1"/>
  <c r="R2687" i="14"/>
  <c r="S2687" i="14" s="1"/>
  <c r="P2688" i="14" l="1"/>
  <c r="U2688" i="14"/>
  <c r="D2689" i="14"/>
  <c r="A2690" i="14"/>
  <c r="W2688" i="14"/>
  <c r="X2688" i="14" s="1"/>
  <c r="R2688" i="14"/>
  <c r="S2688" i="14" s="1"/>
  <c r="P2689" i="14" l="1"/>
  <c r="U2689" i="14"/>
  <c r="D2690" i="14"/>
  <c r="A2691" i="14"/>
  <c r="W2689" i="14"/>
  <c r="X2689" i="14" s="1"/>
  <c r="R2689" i="14"/>
  <c r="S2689" i="14" s="1"/>
  <c r="P2690" i="14" l="1"/>
  <c r="U2690" i="14"/>
  <c r="D2691" i="14"/>
  <c r="A2692" i="14"/>
  <c r="W2690" i="14"/>
  <c r="X2690" i="14" s="1"/>
  <c r="R2690" i="14"/>
  <c r="S2690" i="14" s="1"/>
  <c r="P2691" i="14" l="1"/>
  <c r="R2691" i="14" s="1"/>
  <c r="S2691" i="14" s="1"/>
  <c r="U2691" i="14"/>
  <c r="D2692" i="14"/>
  <c r="W2691" i="14"/>
  <c r="X2691" i="14" s="1"/>
  <c r="P2692" i="14" l="1"/>
  <c r="R2692" i="14" s="1"/>
  <c r="S2692" i="14" s="1"/>
  <c r="U2692" i="14"/>
  <c r="W2692" i="14" s="1"/>
  <c r="X2692" i="14" s="1"/>
  <c r="S4" i="14" l="1"/>
  <c r="C5" i="20" s="1"/>
  <c r="X4" i="14"/>
  <c r="D5" i="20" s="1"/>
  <c r="E5" i="20" l="1"/>
  <c r="E6" i="20" s="1"/>
</calcChain>
</file>

<file path=xl/sharedStrings.xml><?xml version="1.0" encoding="utf-8"?>
<sst xmlns="http://schemas.openxmlformats.org/spreadsheetml/2006/main" count="3177" uniqueCount="158">
  <si>
    <t>Descripción</t>
  </si>
  <si>
    <t>Cantidad</t>
  </si>
  <si>
    <t>Año:</t>
  </si>
  <si>
    <t>Mes:</t>
  </si>
  <si>
    <t>Días del Mes:</t>
  </si>
  <si>
    <t>Días Laborables:</t>
  </si>
  <si>
    <t>Días Feriados:</t>
  </si>
  <si>
    <t>Día</t>
  </si>
  <si>
    <t>Calificación</t>
  </si>
  <si>
    <t>Feriado</t>
  </si>
  <si>
    <t>Consideraciones para Horas Punta y Fuera de Punta</t>
    <phoneticPr fontId="14" type="noConversion"/>
  </si>
  <si>
    <t>Desde</t>
  </si>
  <si>
    <t>Hasta</t>
  </si>
  <si>
    <t>Horas de Punta para la facturación de Energía</t>
  </si>
  <si>
    <t>horas</t>
  </si>
  <si>
    <t>Horas de Punta para la facturación de Potencia</t>
  </si>
  <si>
    <t>CT Luren 10 kV</t>
  </si>
  <si>
    <t>CT Pedregal 10 kV</t>
  </si>
  <si>
    <t>Pef_MGD Luren</t>
  </si>
  <si>
    <t>CT Luren</t>
  </si>
  <si>
    <t>CT Pedregal</t>
  </si>
  <si>
    <t>Hora</t>
  </si>
  <si>
    <t>BH</t>
  </si>
  <si>
    <t>MWh</t>
  </si>
  <si>
    <t>MW</t>
  </si>
  <si>
    <t>Pef_MGD Pedregal</t>
  </si>
  <si>
    <t>VBEM</t>
  </si>
  <si>
    <t>Tarifa en barra ($/MWh) Independencia</t>
  </si>
  <si>
    <t>TM</t>
  </si>
  <si>
    <t>Pago por Modulación</t>
  </si>
  <si>
    <t>FACTOR DE PERDIDAS MEDIAS</t>
  </si>
  <si>
    <t>POTENCIA</t>
  </si>
  <si>
    <t>ENERGÍA</t>
  </si>
  <si>
    <t>00:30</t>
  </si>
  <si>
    <t>Sistema MAT</t>
  </si>
  <si>
    <t>00:45</t>
  </si>
  <si>
    <t>Sistema MAT/AT</t>
  </si>
  <si>
    <t>01:00</t>
  </si>
  <si>
    <t>Sistema AT</t>
  </si>
  <si>
    <t>01:15</t>
  </si>
  <si>
    <t>Sistema MT</t>
  </si>
  <si>
    <t>01:30</t>
  </si>
  <si>
    <t>01:45</t>
  </si>
  <si>
    <t>TC (S/.)</t>
  </si>
  <si>
    <t>02:00</t>
  </si>
  <si>
    <t>02:15</t>
  </si>
  <si>
    <t>PEMP</t>
  </si>
  <si>
    <t>PEMF</t>
  </si>
  <si>
    <t>02:30</t>
  </si>
  <si>
    <t>1 al 3</t>
  </si>
  <si>
    <t>PEMF Independencia (S/./KWh)</t>
  </si>
  <si>
    <t>02:45</t>
  </si>
  <si>
    <t>4 al 31</t>
  </si>
  <si>
    <t>03:00</t>
  </si>
  <si>
    <t>03:15</t>
  </si>
  <si>
    <t>03:30</t>
  </si>
  <si>
    <t>03:45</t>
  </si>
  <si>
    <t>04:00</t>
  </si>
  <si>
    <t>Nº Día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</si>
  <si>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</si>
  <si>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</si>
  <si>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</si>
  <si>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</si>
  <si>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</si>
  <si>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</si>
  <si>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</si>
  <si>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</si>
  <si>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</si>
  <si>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</si>
  <si>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</si>
  <si>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</si>
  <si>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</si>
  <si>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</si>
  <si>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</si>
  <si>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</si>
  <si>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</si>
  <si>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</si>
  <si>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</si>
  <si>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</si>
  <si>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</si>
  <si>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</si>
  <si>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</si>
  <si>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</si>
  <si>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</si>
  <si>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</si>
  <si>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</si>
  <si>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</si>
  <si>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</si>
  <si>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</si>
  <si>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</si>
  <si>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</si>
  <si>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GWh</t>
  </si>
  <si>
    <t>12:15</t>
  </si>
  <si>
    <t>12:30</t>
  </si>
  <si>
    <t>Check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</si>
  <si>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</si>
  <si>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</si>
  <si>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</si>
  <si>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</si>
  <si>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</si>
  <si>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</si>
  <si>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</si>
  <si>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</si>
  <si>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</si>
  <si>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</si>
  <si>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</si>
  <si>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</si>
  <si>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</si>
  <si>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</si>
  <si>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</si>
  <si>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</si>
  <si>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</si>
  <si>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</si>
  <si>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</si>
  <si>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</si>
  <si>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</si>
  <si>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</si>
  <si>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</si>
  <si>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</si>
  <si>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</si>
  <si>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</si>
  <si>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</si>
  <si>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</si>
  <si>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</si>
  <si>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</si>
  <si>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</si>
  <si>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</si>
  <si>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</si>
  <si>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</si>
  <si>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</si>
  <si>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</si>
  <si>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</si>
  <si>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</si>
  <si>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</si>
  <si>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</si>
  <si>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</si>
  <si>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</si>
  <si>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</si>
  <si>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</si>
  <si>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</si>
  <si>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</si>
  <si>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00:15</t>
  </si>
  <si>
    <t>Total</t>
  </si>
  <si>
    <t>MGD Luren</t>
  </si>
  <si>
    <t>MGD Pedregal</t>
  </si>
  <si>
    <t xml:space="preserve">Operó con </t>
  </si>
  <si>
    <t xml:space="preserve"> MWh</t>
  </si>
  <si>
    <t>Bitácora MGD Pedregal UG01</t>
  </si>
  <si>
    <t>Bitácora MGD Pedregal UG02</t>
  </si>
  <si>
    <t>Bitácora MGD Luren UG01</t>
  </si>
  <si>
    <t>Bitácora MGD Luren UG02</t>
  </si>
  <si>
    <t>-</t>
  </si>
  <si>
    <t xml:space="preserve"> </t>
  </si>
  <si>
    <t>ELDU</t>
  </si>
  <si>
    <t>Electrodunas</t>
  </si>
  <si>
    <t>MONTO A PAGAR A DUNAS ENERGÍA</t>
  </si>
  <si>
    <t>Pago por Modulación (US$)</t>
  </si>
  <si>
    <t>CMg ($/MWh)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</si>
</sst>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-* #,##0.00_-;\-* #,##0.00_-;_-* &quot;-&quot;??_-;_-@_-"/>
    <numFmt numFmtId="164" formatCode="&quot;S/&quot;#,##0.00;[Red]\-&quot;S/&quot;#,##0.00"/>
    <numFmt numFmtId="165" formatCode="_(* #,##0.00_);_(* \(#,##0.00\);_(* &quot;-&quot;??_);_(@_)"/>
    <numFmt numFmtId="166" formatCode="mmmm\-yyyy"/>
    <numFmt numFmtId="167" formatCode="mmm\-yyyy"/>
    <numFmt numFmtId="168" formatCode="_-* #,##0.0000_-;\-* #,##0.0000_-;_-* &quot;-&quot;??_-;_-@_-"/>
    <numFmt numFmtId="169" formatCode="_ * #,##0.00_ ;_ * \-#,##0.00_ ;_ * &quot;-&quot;??_ ;_ @_ "/>
    <numFmt numFmtId="170" formatCode="[$-280A]dddd"/>
    <numFmt numFmtId="171" formatCode="_-* #,##0.0000000_-;\-* #,##0.0000000_-;_-* &quot;-&quot;??_-;_-@_-"/>
    <numFmt numFmtId="172" formatCode="_-* #,##0.000000_-;\-* #,##0.000000_-;_-* &quot;-&quot;??_-;_-@_-"/>
    <numFmt numFmtId="173" formatCode="0.0000"/>
    <numFmt numFmtId="175" formatCode="0.000"/>
  </numFmts>
  <fonts count="3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Arial"/>
      <family val="2"/>
    </font>
    <font>
      <b/>
      <sz val="10"/>
      <color indexed="8"/>
      <name val="Arial"/>
      <family val="2"/>
    </font>
    <font>
      <b/>
      <sz val="14"/>
      <color theme="1"/>
      <name val="Calibri"/>
      <family val="2"/>
      <scheme val="minor"/>
    </font>
    <font>
      <sz val="10"/>
      <color indexed="8"/>
      <name val="Arial"/>
      <family val="2"/>
    </font>
    <font>
      <b/>
      <sz val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0"/>
      <color indexed="9"/>
      <name val="Arial"/>
      <family val="2"/>
    </font>
    <font>
      <sz val="10"/>
      <name val="Book Antiqua"/>
      <family val="1"/>
    </font>
    <font>
      <sz val="10"/>
      <color indexed="9"/>
      <name val="Arial"/>
      <family val="2"/>
    </font>
    <font>
      <b/>
      <u/>
      <sz val="10"/>
      <name val="Arial"/>
      <family val="2"/>
    </font>
    <font>
      <u/>
      <sz val="10"/>
      <name val="Arial"/>
      <family val="2"/>
    </font>
    <font>
      <sz val="12"/>
      <color theme="0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2"/>
      <color theme="1"/>
      <name val="Arial"/>
      <family val="2"/>
    </font>
    <font>
      <b/>
      <sz val="10"/>
      <color rgb="FFFF0000"/>
      <name val="Arial"/>
      <family val="2"/>
    </font>
    <font>
      <b/>
      <i/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</borders>
  <cellStyleXfs count="19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169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2" fillId="0" borderId="0"/>
    <xf numFmtId="0" fontId="13" fillId="0" borderId="0"/>
    <xf numFmtId="43" fontId="2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165" fontId="6" fillId="0" borderId="0" applyFont="0" applyFill="0" applyBorder="0" applyAlignment="0" applyProtection="0"/>
  </cellStyleXfs>
  <cellXfs count="109">
    <xf numFmtId="0" fontId="0" fillId="0" borderId="0" xfId="0"/>
    <xf numFmtId="22" fontId="0" fillId="0" borderId="0" xfId="0" applyNumberFormat="1"/>
    <xf numFmtId="167" fontId="7" fillId="0" borderId="0" xfId="0" applyNumberFormat="1" applyFont="1"/>
    <xf numFmtId="0" fontId="9" fillId="0" borderId="0" xfId="0" applyFont="1" applyAlignment="1">
      <alignment horizontal="center"/>
    </xf>
    <xf numFmtId="43" fontId="6" fillId="0" borderId="3" xfId="182" applyFont="1" applyBorder="1" applyAlignment="1">
      <alignment horizontal="center"/>
    </xf>
    <xf numFmtId="0" fontId="10" fillId="0" borderId="0" xfId="0" applyFont="1"/>
    <xf numFmtId="20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6" fillId="5" borderId="0" xfId="0" applyFont="1" applyFill="1" applyAlignment="1">
      <alignment horizontal="center"/>
    </xf>
    <xf numFmtId="4" fontId="0" fillId="0" borderId="0" xfId="0" applyNumberFormat="1" applyAlignment="1">
      <alignment horizontal="center" vertical="center"/>
    </xf>
    <xf numFmtId="0" fontId="6" fillId="0" borderId="4" xfId="0" applyFont="1" applyBorder="1" applyAlignment="1">
      <alignment horizontal="center"/>
    </xf>
    <xf numFmtId="0" fontId="0" fillId="0" borderId="6" xfId="0" applyBorder="1"/>
    <xf numFmtId="0" fontId="0" fillId="0" borderId="3" xfId="0" applyBorder="1"/>
    <xf numFmtId="43" fontId="0" fillId="0" borderId="0" xfId="0" applyNumberFormat="1"/>
    <xf numFmtId="168" fontId="0" fillId="0" borderId="0" xfId="0" applyNumberFormat="1"/>
    <xf numFmtId="0" fontId="3" fillId="3" borderId="3" xfId="0" applyFont="1" applyFill="1" applyBorder="1" applyAlignment="1">
      <alignment horizontal="center"/>
    </xf>
    <xf numFmtId="0" fontId="16" fillId="0" borderId="0" xfId="0" applyFont="1"/>
    <xf numFmtId="0" fontId="17" fillId="3" borderId="3" xfId="0" applyFont="1" applyFill="1" applyBorder="1"/>
    <xf numFmtId="0" fontId="16" fillId="0" borderId="3" xfId="0" applyFont="1" applyBorder="1"/>
    <xf numFmtId="43" fontId="16" fillId="0" borderId="3" xfId="0" applyNumberFormat="1" applyFont="1" applyBorder="1"/>
    <xf numFmtId="0" fontId="17" fillId="3" borderId="3" xfId="0" applyFont="1" applyFill="1" applyBorder="1" applyAlignment="1">
      <alignment horizontal="center"/>
    </xf>
    <xf numFmtId="0" fontId="0" fillId="0" borderId="0" xfId="0" applyAlignment="1">
      <alignment wrapText="1"/>
    </xf>
    <xf numFmtId="43" fontId="0" fillId="0" borderId="0" xfId="182" applyFont="1"/>
    <xf numFmtId="0" fontId="17" fillId="0" borderId="0" xfId="0" applyFont="1" applyAlignment="1">
      <alignment horizontal="left"/>
    </xf>
    <xf numFmtId="0" fontId="18" fillId="6" borderId="3" xfId="190" applyFont="1" applyFill="1" applyBorder="1" applyAlignment="1">
      <alignment horizontal="center"/>
    </xf>
    <xf numFmtId="0" fontId="6" fillId="0" borderId="0" xfId="190"/>
    <xf numFmtId="14" fontId="6" fillId="0" borderId="0" xfId="190" applyNumberFormat="1"/>
    <xf numFmtId="170" fontId="6" fillId="0" borderId="0" xfId="190" applyNumberFormat="1"/>
    <xf numFmtId="0" fontId="6" fillId="0" borderId="3" xfId="190" applyBorder="1"/>
    <xf numFmtId="0" fontId="6" fillId="0" borderId="3" xfId="190" applyBorder="1" applyAlignment="1">
      <alignment horizontal="center"/>
    </xf>
    <xf numFmtId="0" fontId="19" fillId="0" borderId="3" xfId="190" applyFont="1" applyBorder="1" applyAlignment="1">
      <alignment horizontal="center"/>
    </xf>
    <xf numFmtId="0" fontId="11" fillId="0" borderId="0" xfId="190" applyFont="1" applyAlignment="1">
      <alignment horizontal="center"/>
    </xf>
    <xf numFmtId="0" fontId="21" fillId="0" borderId="0" xfId="190" applyFont="1" applyAlignment="1">
      <alignment horizontal="right"/>
    </xf>
    <xf numFmtId="0" fontId="22" fillId="0" borderId="0" xfId="190" applyFont="1" applyAlignment="1">
      <alignment horizontal="right"/>
    </xf>
    <xf numFmtId="0" fontId="6" fillId="0" borderId="8" xfId="190" applyBorder="1" applyAlignment="1">
      <alignment horizontal="right"/>
    </xf>
    <xf numFmtId="0" fontId="6" fillId="0" borderId="9" xfId="190" applyBorder="1"/>
    <xf numFmtId="43" fontId="11" fillId="0" borderId="3" xfId="182" applyFont="1" applyFill="1" applyBorder="1" applyAlignment="1">
      <alignment horizontal="center"/>
    </xf>
    <xf numFmtId="0" fontId="0" fillId="0" borderId="3" xfId="0" applyBorder="1" applyAlignment="1">
      <alignment vertical="center"/>
    </xf>
    <xf numFmtId="14" fontId="0" fillId="0" borderId="0" xfId="0" applyNumberFormat="1" applyAlignment="1">
      <alignment horizontal="left"/>
    </xf>
    <xf numFmtId="0" fontId="15" fillId="0" borderId="0" xfId="0" applyFont="1"/>
    <xf numFmtId="0" fontId="24" fillId="0" borderId="0" xfId="0" applyFont="1" applyAlignment="1">
      <alignment horizontal="right"/>
    </xf>
    <xf numFmtId="2" fontId="24" fillId="0" borderId="0" xfId="0" applyNumberFormat="1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horizontal="center" vertical="center"/>
    </xf>
    <xf numFmtId="2" fontId="0" fillId="0" borderId="0" xfId="0" applyNumberFormat="1"/>
    <xf numFmtId="0" fontId="23" fillId="0" borderId="0" xfId="0" applyFont="1"/>
    <xf numFmtId="43" fontId="0" fillId="0" borderId="0" xfId="182" applyFont="1" applyFill="1"/>
    <xf numFmtId="1" fontId="25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3" xfId="0" applyBorder="1" applyAlignment="1">
      <alignment vertical="center" wrapText="1"/>
    </xf>
    <xf numFmtId="171" fontId="0" fillId="0" borderId="0" xfId="182" applyNumberFormat="1" applyFont="1"/>
    <xf numFmtId="164" fontId="0" fillId="0" borderId="0" xfId="0" applyNumberFormat="1"/>
    <xf numFmtId="43" fontId="6" fillId="0" borderId="1" xfId="182" applyFont="1" applyBorder="1" applyAlignment="1">
      <alignment horizontal="center" vertical="center"/>
    </xf>
    <xf numFmtId="0" fontId="19" fillId="0" borderId="10" xfId="0" applyFont="1" applyBorder="1" applyAlignment="1">
      <alignment horizontal="center"/>
    </xf>
    <xf numFmtId="172" fontId="0" fillId="0" borderId="0" xfId="182" applyNumberFormat="1" applyFont="1"/>
    <xf numFmtId="172" fontId="0" fillId="0" borderId="0" xfId="0" applyNumberFormat="1"/>
    <xf numFmtId="0" fontId="0" fillId="0" borderId="0" xfId="0" applyAlignment="1">
      <alignment horizontal="center"/>
    </xf>
    <xf numFmtId="0" fontId="26" fillId="7" borderId="3" xfId="190" applyFont="1" applyFill="1" applyBorder="1" applyAlignment="1">
      <alignment horizontal="center"/>
    </xf>
    <xf numFmtId="0" fontId="27" fillId="7" borderId="0" xfId="0" applyFont="1" applyFill="1" applyAlignment="1">
      <alignment horizontal="right"/>
    </xf>
    <xf numFmtId="2" fontId="27" fillId="7" borderId="0" xfId="0" applyNumberFormat="1" applyFont="1" applyFill="1" applyAlignment="1">
      <alignment horizontal="center"/>
    </xf>
    <xf numFmtId="43" fontId="3" fillId="8" borderId="3" xfId="182" applyFont="1" applyFill="1" applyBorder="1"/>
    <xf numFmtId="43" fontId="2" fillId="0" borderId="3" xfId="182" applyFont="1" applyBorder="1"/>
    <xf numFmtId="43" fontId="29" fillId="0" borderId="3" xfId="182" applyFont="1" applyBorder="1" applyAlignment="1">
      <alignment horizontal="center"/>
    </xf>
    <xf numFmtId="0" fontId="1" fillId="0" borderId="0" xfId="0" applyFont="1"/>
    <xf numFmtId="43" fontId="1" fillId="0" borderId="0" xfId="0" applyNumberFormat="1" applyFont="1"/>
    <xf numFmtId="43" fontId="30" fillId="4" borderId="3" xfId="182" applyFont="1" applyFill="1" applyBorder="1" applyAlignment="1">
      <alignment horizontal="center"/>
    </xf>
    <xf numFmtId="43" fontId="28" fillId="2" borderId="3" xfId="182" applyFont="1" applyFill="1" applyBorder="1"/>
    <xf numFmtId="166" fontId="26" fillId="2" borderId="0" xfId="0" applyNumberFormat="1" applyFont="1" applyFill="1" applyAlignment="1">
      <alignment horizontal="center"/>
    </xf>
    <xf numFmtId="173" fontId="28" fillId="2" borderId="3" xfId="0" applyNumberFormat="1" applyFont="1" applyFill="1" applyBorder="1"/>
    <xf numFmtId="0" fontId="28" fillId="2" borderId="3" xfId="0" applyFont="1" applyFill="1" applyBorder="1"/>
    <xf numFmtId="43" fontId="28" fillId="2" borderId="3" xfId="182" applyFont="1" applyFill="1" applyBorder="1" applyAlignment="1">
      <alignment horizontal="center"/>
    </xf>
    <xf numFmtId="22" fontId="0" fillId="7" borderId="0" xfId="0" applyNumberFormat="1" applyFill="1"/>
    <xf numFmtId="0" fontId="6" fillId="7" borderId="0" xfId="0" applyFont="1" applyFill="1" applyAlignment="1">
      <alignment horizontal="center"/>
    </xf>
    <xf numFmtId="0" fontId="0" fillId="7" borderId="0" xfId="0" applyFill="1"/>
    <xf numFmtId="43" fontId="3" fillId="7" borderId="3" xfId="182" applyFont="1" applyFill="1" applyBorder="1"/>
    <xf numFmtId="43" fontId="0" fillId="7" borderId="0" xfId="0" applyNumberFormat="1" applyFill="1"/>
    <xf numFmtId="43" fontId="2" fillId="7" borderId="3" xfId="182" applyFont="1" applyFill="1" applyBorder="1"/>
    <xf numFmtId="43" fontId="29" fillId="7" borderId="3" xfId="182" applyFont="1" applyFill="1" applyBorder="1" applyAlignment="1">
      <alignment horizontal="center"/>
    </xf>
    <xf numFmtId="43" fontId="28" fillId="7" borderId="3" xfId="182" applyFont="1" applyFill="1" applyBorder="1" applyAlignment="1">
      <alignment horizontal="center"/>
    </xf>
    <xf numFmtId="43" fontId="0" fillId="7" borderId="0" xfId="182" applyFont="1" applyFill="1"/>
    <xf numFmtId="172" fontId="0" fillId="7" borderId="0" xfId="182" applyNumberFormat="1" applyFont="1" applyFill="1"/>
    <xf numFmtId="172" fontId="3" fillId="7" borderId="3" xfId="182" applyNumberFormat="1" applyFont="1" applyFill="1" applyBorder="1"/>
    <xf numFmtId="175" fontId="0" fillId="7" borderId="0" xfId="0" applyNumberFormat="1" applyFill="1"/>
    <xf numFmtId="168" fontId="0" fillId="0" borderId="0" xfId="182" applyNumberFormat="1" applyFont="1"/>
    <xf numFmtId="168" fontId="6" fillId="0" borderId="3" xfId="182" applyNumberFormat="1" applyFont="1" applyBorder="1" applyAlignment="1">
      <alignment horizontal="center"/>
    </xf>
    <xf numFmtId="168" fontId="11" fillId="0" borderId="3" xfId="182" applyNumberFormat="1" applyFont="1" applyFill="1" applyBorder="1" applyAlignment="1">
      <alignment horizontal="center"/>
    </xf>
    <xf numFmtId="168" fontId="31" fillId="2" borderId="0" xfId="0" applyNumberFormat="1" applyFont="1" applyFill="1"/>
    <xf numFmtId="168" fontId="31" fillId="2" borderId="3" xfId="182" applyNumberFormat="1" applyFont="1" applyFill="1" applyBorder="1"/>
    <xf numFmtId="168" fontId="31" fillId="7" borderId="0" xfId="0" applyNumberFormat="1" applyFont="1" applyFill="1"/>
    <xf numFmtId="17" fontId="18" fillId="6" borderId="4" xfId="190" applyNumberFormat="1" applyFont="1" applyFill="1" applyBorder="1" applyAlignment="1">
      <alignment horizontal="center" vertical="center"/>
    </xf>
    <xf numFmtId="17" fontId="18" fillId="6" borderId="6" xfId="190" applyNumberFormat="1" applyFont="1" applyFill="1" applyBorder="1" applyAlignment="1">
      <alignment horizontal="center" vertical="center"/>
    </xf>
    <xf numFmtId="0" fontId="20" fillId="6" borderId="5" xfId="190" applyFont="1" applyFill="1" applyBorder="1" applyAlignment="1">
      <alignment vertical="center"/>
    </xf>
    <xf numFmtId="0" fontId="11" fillId="0" borderId="7" xfId="190" applyFont="1" applyBorder="1" applyAlignment="1">
      <alignment horizontal="center"/>
    </xf>
    <xf numFmtId="0" fontId="0" fillId="0" borderId="0" xfId="0" applyAlignment="1">
      <alignment horizontal="center"/>
    </xf>
    <xf numFmtId="43" fontId="6" fillId="0" borderId="1" xfId="182" applyFont="1" applyBorder="1" applyAlignment="1">
      <alignment horizontal="center" vertical="center" wrapText="1"/>
    </xf>
    <xf numFmtId="43" fontId="6" fillId="0" borderId="2" xfId="182" applyFont="1" applyBorder="1" applyAlignment="1">
      <alignment horizontal="center" vertical="center" wrapText="1"/>
    </xf>
    <xf numFmtId="43" fontId="6" fillId="0" borderId="1" xfId="182" applyFont="1" applyBorder="1" applyAlignment="1">
      <alignment horizontal="center" vertical="center"/>
    </xf>
    <xf numFmtId="43" fontId="6" fillId="0" borderId="2" xfId="182" applyFont="1" applyBorder="1" applyAlignment="1">
      <alignment horizontal="center" vertical="center"/>
    </xf>
    <xf numFmtId="43" fontId="8" fillId="2" borderId="3" xfId="182" applyFont="1" applyFill="1" applyBorder="1" applyAlignment="1">
      <alignment horizontal="center"/>
    </xf>
    <xf numFmtId="43" fontId="8" fillId="2" borderId="4" xfId="182" applyFont="1" applyFill="1" applyBorder="1" applyAlignment="1">
      <alignment horizontal="center"/>
    </xf>
    <xf numFmtId="43" fontId="8" fillId="2" borderId="6" xfId="182" applyFont="1" applyFill="1" applyBorder="1" applyAlignment="1">
      <alignment horizontal="center"/>
    </xf>
    <xf numFmtId="43" fontId="8" fillId="2" borderId="5" xfId="182" applyFont="1" applyFill="1" applyBorder="1" applyAlignment="1">
      <alignment horizontal="center"/>
    </xf>
    <xf numFmtId="0" fontId="17" fillId="0" borderId="3" xfId="0" applyFont="1" applyBorder="1" applyAlignment="1">
      <alignment horizontal="center"/>
    </xf>
    <xf numFmtId="168" fontId="31" fillId="2" borderId="1" xfId="0" applyNumberFormat="1" applyFont="1" applyFill="1" applyBorder="1"/>
    <xf numFmtId="168" fontId="31" fillId="2" borderId="11" xfId="0" applyNumberFormat="1" applyFont="1" applyFill="1" applyBorder="1"/>
    <xf numFmtId="168" fontId="31" fillId="2" borderId="10" xfId="182" applyNumberFormat="1" applyFont="1" applyFill="1" applyBorder="1"/>
    <xf numFmtId="168" fontId="31" fillId="7" borderId="11" xfId="0" applyNumberFormat="1" applyFont="1" applyFill="1" applyBorder="1"/>
    <xf numFmtId="172" fontId="3" fillId="8" borderId="3" xfId="182" applyNumberFormat="1" applyFont="1" applyFill="1" applyBorder="1"/>
    <xf numFmtId="43" fontId="2" fillId="0" borderId="3" xfId="182" applyNumberFormat="1" applyFont="1" applyBorder="1"/>
  </cellXfs>
  <cellStyles count="193">
    <cellStyle name="Comma 2" xfId="191" xr:uid="{1CF47941-43F9-4ECD-994A-DF5E629F6603}"/>
    <cellStyle name="Comma_Presentation Sheet" xfId="192" xr:uid="{8EF33654-EB84-4BD6-83E4-21C07D039D8B}"/>
    <cellStyle name="Hipervínculo" xfId="26" builtinId="8" hidden="1"/>
    <cellStyle name="Hipervínculo" xfId="18" builtinId="8" hidden="1"/>
    <cellStyle name="Hipervínculo" xfId="84" builtinId="8" hidden="1"/>
    <cellStyle name="Hipervínculo" xfId="74" builtinId="8" hidden="1"/>
    <cellStyle name="Hipervínculo" xfId="66" builtinId="8" hidden="1"/>
    <cellStyle name="Hipervínculo" xfId="56" builtinId="8" hidden="1"/>
    <cellStyle name="Hipervínculo" xfId="48" builtinId="8" hidden="1"/>
    <cellStyle name="Hipervínculo" xfId="38" builtinId="8" hidden="1"/>
    <cellStyle name="Hipervínculo" xfId="110" builtinId="8" hidden="1"/>
    <cellStyle name="Hipervínculo" xfId="142" builtinId="8" hidden="1"/>
    <cellStyle name="Hipervínculo" xfId="174" builtinId="8" hidden="1"/>
    <cellStyle name="Hipervínculo" xfId="172" builtinId="8" hidden="1"/>
    <cellStyle name="Hipervínculo" xfId="120" builtinId="8" hidden="1"/>
    <cellStyle name="Hipervínculo" xfId="128" builtinId="8" hidden="1"/>
    <cellStyle name="Hipervínculo" xfId="132" builtinId="8" hidden="1"/>
    <cellStyle name="Hipervínculo" xfId="140" builtinId="8" hidden="1"/>
    <cellStyle name="Hipervínculo" xfId="148" builtinId="8" hidden="1"/>
    <cellStyle name="Hipervínculo" xfId="154" builtinId="8" hidden="1"/>
    <cellStyle name="Hipervínculo" xfId="162" builtinId="8" hidden="1"/>
    <cellStyle name="Hipervínculo" xfId="170" builtinId="8" hidden="1"/>
    <cellStyle name="Hipervínculo" xfId="156" builtinId="8" hidden="1"/>
    <cellStyle name="Hipervínculo" xfId="136" builtinId="8" hidden="1"/>
    <cellStyle name="Hipervínculo" xfId="114" builtinId="8" hidden="1"/>
    <cellStyle name="Hipervínculo" xfId="100" builtinId="8" hidden="1"/>
    <cellStyle name="Hipervínculo" xfId="108" builtinId="8" hidden="1"/>
    <cellStyle name="Hipervínculo" xfId="104" builtinId="8" hidden="1"/>
    <cellStyle name="Hipervínculo" xfId="96" builtinId="8" hidden="1"/>
    <cellStyle name="Hipervínculo" xfId="88" builtinId="8" hidden="1"/>
    <cellStyle name="Hipervínculo" xfId="90" builtinId="8" hidden="1"/>
    <cellStyle name="Hipervínculo" xfId="92" builtinId="8" hidden="1"/>
    <cellStyle name="Hipervínculo" xfId="112" builtinId="8" hidden="1"/>
    <cellStyle name="Hipervínculo" xfId="106" builtinId="8" hidden="1"/>
    <cellStyle name="Hipervínculo" xfId="98" builtinId="8" hidden="1"/>
    <cellStyle name="Hipervínculo" xfId="124" builtinId="8" hidden="1"/>
    <cellStyle name="Hipervínculo" xfId="146" builtinId="8" hidden="1"/>
    <cellStyle name="Hipervínculo" xfId="168" builtinId="8" hidden="1"/>
    <cellStyle name="Hipervínculo" xfId="164" builtinId="8" hidden="1"/>
    <cellStyle name="Hipervínculo" xfId="160" builtinId="8" hidden="1"/>
    <cellStyle name="Hipervínculo" xfId="152" builtinId="8" hidden="1"/>
    <cellStyle name="Hipervínculo" xfId="144" builtinId="8" hidden="1"/>
    <cellStyle name="Hipervínculo" xfId="138" builtinId="8" hidden="1"/>
    <cellStyle name="Hipervínculo" xfId="130" builtinId="8" hidden="1"/>
    <cellStyle name="Hipervínculo" xfId="122" builtinId="8" hidden="1"/>
    <cellStyle name="Hipervínculo" xfId="116" builtinId="8" hidden="1"/>
    <cellStyle name="Hipervínculo" xfId="178" builtinId="8" hidden="1"/>
    <cellStyle name="Hipervínculo" xfId="158" builtinId="8" hidden="1"/>
    <cellStyle name="Hipervínculo" xfId="126" builtinId="8" hidden="1"/>
    <cellStyle name="Hipervínculo" xfId="94" builtinId="8" hidden="1"/>
    <cellStyle name="Hipervínculo" xfId="42" builtinId="8" hidden="1"/>
    <cellStyle name="Hipervínculo" xfId="52" builtinId="8" hidden="1"/>
    <cellStyle name="Hipervínculo" xfId="60" builtinId="8" hidden="1"/>
    <cellStyle name="Hipervínculo" xfId="70" builtinId="8" hidden="1"/>
    <cellStyle name="Hipervínculo" xfId="80" builtinId="8" hidden="1"/>
    <cellStyle name="Hipervínculo" xfId="62" builtinId="8" hidden="1"/>
    <cellStyle name="Hipervínculo" xfId="22" builtinId="8" hidden="1"/>
    <cellStyle name="Hipervínculo" xfId="32" builtinId="8" hidden="1"/>
    <cellStyle name="Hipervínculo" xfId="54" builtinId="8" hidden="1"/>
    <cellStyle name="Hipervínculo" xfId="64" builtinId="8" hidden="1"/>
    <cellStyle name="Hipervínculo" xfId="68" builtinId="8" hidden="1"/>
    <cellStyle name="Hipervínculo" xfId="72" builtinId="8" hidden="1"/>
    <cellStyle name="Hipervínculo" xfId="82" builtinId="8" hidden="1"/>
    <cellStyle name="Hipervínculo" xfId="78" builtinId="8" hidden="1"/>
    <cellStyle name="Hipervínculo" xfId="46" builtinId="8" hidden="1"/>
    <cellStyle name="Hipervínculo" xfId="24" builtinId="8" hidden="1"/>
    <cellStyle name="Hipervínculo" xfId="28" builtinId="8" hidden="1"/>
    <cellStyle name="Hipervínculo" xfId="34" builtinId="8" hidden="1"/>
    <cellStyle name="Hipervínculo" xfId="12" builtinId="8" hidden="1"/>
    <cellStyle name="Hipervínculo" xfId="16" builtinId="8" hidden="1"/>
    <cellStyle name="Hipervínculo" xfId="8" builtinId="8" hidden="1"/>
    <cellStyle name="Hipervínculo" xfId="3" builtinId="8" hidden="1"/>
    <cellStyle name="Hipervínculo" xfId="6" builtinId="8" hidden="1"/>
    <cellStyle name="Hipervínculo" xfId="14" builtinId="8" hidden="1"/>
    <cellStyle name="Hipervínculo" xfId="36" builtinId="8" hidden="1"/>
    <cellStyle name="Hipervínculo" xfId="10" builtinId="8" hidden="1"/>
    <cellStyle name="Hipervínculo" xfId="1" builtinId="8" hidden="1"/>
    <cellStyle name="Hipervínculo" xfId="30" builtinId="8" hidden="1"/>
    <cellStyle name="Hipervínculo" xfId="20" builtinId="8" hidden="1"/>
    <cellStyle name="Hipervínculo" xfId="76" builtinId="8" hidden="1"/>
    <cellStyle name="Hipervínculo" xfId="58" builtinId="8" hidden="1"/>
    <cellStyle name="Hipervínculo" xfId="118" builtinId="8" hidden="1"/>
    <cellStyle name="Hipervínculo" xfId="102" builtinId="8" hidden="1"/>
    <cellStyle name="Hipervínculo" xfId="86" builtinId="8" hidden="1"/>
    <cellStyle name="Hipervínculo" xfId="40" builtinId="8" hidden="1"/>
    <cellStyle name="Hipervínculo" xfId="44" builtinId="8" hidden="1"/>
    <cellStyle name="Hipervínculo" xfId="50" builtinId="8" hidden="1"/>
    <cellStyle name="Hipervínculo" xfId="134" builtinId="8" hidden="1"/>
    <cellStyle name="Hipervínculo" xfId="166" builtinId="8" hidden="1"/>
    <cellStyle name="Hipervínculo" xfId="150" builtinId="8" hidden="1"/>
    <cellStyle name="Hipervínculo" xfId="180" builtinId="8" hidden="1"/>
    <cellStyle name="Hipervínculo" xfId="176" builtinId="8" hidden="1"/>
    <cellStyle name="Hipervínculo visitado" xfId="61" builtinId="9" hidden="1"/>
    <cellStyle name="Hipervínculo visitado" xfId="41" builtinId="9" hidden="1"/>
    <cellStyle name="Hipervínculo visitado" xfId="29" builtinId="9" hidden="1"/>
    <cellStyle name="Hipervínculo visitado" xfId="71" builtinId="9" hidden="1"/>
    <cellStyle name="Hipervínculo visitado" xfId="103" builtinId="9" hidden="1"/>
    <cellStyle name="Hipervínculo visitado" xfId="119" builtinId="9" hidden="1"/>
    <cellStyle name="Hipervínculo visitado" xfId="135" builtinId="9" hidden="1"/>
    <cellStyle name="Hipervínculo visitado" xfId="141" builtinId="9" hidden="1"/>
    <cellStyle name="Hipervínculo visitado" xfId="145" builtinId="9" hidden="1"/>
    <cellStyle name="Hipervínculo visitado" xfId="153" builtinId="9" hidden="1"/>
    <cellStyle name="Hipervínculo visitado" xfId="161" builtinId="9" hidden="1"/>
    <cellStyle name="Hipervínculo visitado" xfId="165" builtinId="9" hidden="1"/>
    <cellStyle name="Hipervínculo visitado" xfId="169" builtinId="9" hidden="1"/>
    <cellStyle name="Hipervínculo visitado" xfId="177" builtinId="9" hidden="1"/>
    <cellStyle name="Hipervínculo visitado" xfId="179" builtinId="9" hidden="1"/>
    <cellStyle name="Hipervínculo visitado" xfId="175" builtinId="9" hidden="1"/>
    <cellStyle name="Hipervínculo visitado" xfId="167" builtinId="9" hidden="1"/>
    <cellStyle name="Hipervínculo visitado" xfId="163" builtinId="9" hidden="1"/>
    <cellStyle name="Hipervínculo visitado" xfId="159" builtinId="9" hidden="1"/>
    <cellStyle name="Hipervínculo visitado" xfId="147" builtinId="9" hidden="1"/>
    <cellStyle name="Hipervínculo visitado" xfId="143" builtinId="9" hidden="1"/>
    <cellStyle name="Hipervínculo visitado" xfId="139" builtinId="9" hidden="1"/>
    <cellStyle name="Hipervínculo visitado" xfId="181" builtinId="9" hidden="1"/>
    <cellStyle name="Hipervínculo visitado" xfId="149" builtinId="9" hidden="1"/>
    <cellStyle name="Hipervínculo visitado" xfId="101" builtinId="9" hidden="1"/>
    <cellStyle name="Hipervínculo visitado" xfId="109" builtinId="9" hidden="1"/>
    <cellStyle name="Hipervínculo visitado" xfId="113" builtinId="9" hidden="1"/>
    <cellStyle name="Hipervínculo visitado" xfId="117" builtinId="9" hidden="1"/>
    <cellStyle name="Hipervínculo visitado" xfId="125" builtinId="9" hidden="1"/>
    <cellStyle name="Hipervínculo visitado" xfId="129" builtinId="9" hidden="1"/>
    <cellStyle name="Hipervínculo visitado" xfId="133" builtinId="9" hidden="1"/>
    <cellStyle name="Hipervínculo visitado" xfId="89" builtinId="9" hidden="1"/>
    <cellStyle name="Hipervínculo visitado" xfId="93" builtinId="9" hidden="1"/>
    <cellStyle name="Hipervínculo visitado" xfId="97" builtinId="9" hidden="1"/>
    <cellStyle name="Hipervínculo visitado" xfId="73" builtinId="9" hidden="1"/>
    <cellStyle name="Hipervínculo visitado" xfId="77" builtinId="9" hidden="1"/>
    <cellStyle name="Hipervínculo visitado" xfId="69" builtinId="9" hidden="1"/>
    <cellStyle name="Hipervínculo visitado" xfId="85" builtinId="9" hidden="1"/>
    <cellStyle name="Hipervínculo visitado" xfId="81" builtinId="9" hidden="1"/>
    <cellStyle name="Hipervínculo visitado" xfId="121" builtinId="9" hidden="1"/>
    <cellStyle name="Hipervínculo visitado" xfId="105" builtinId="9" hidden="1"/>
    <cellStyle name="Hipervínculo visitado" xfId="151" builtinId="9" hidden="1"/>
    <cellStyle name="Hipervínculo visitado" xfId="155" builtinId="9" hidden="1"/>
    <cellStyle name="Hipervínculo visitado" xfId="171" builtinId="9" hidden="1"/>
    <cellStyle name="Hipervínculo visitado" xfId="173" builtinId="9" hidden="1"/>
    <cellStyle name="Hipervínculo visitado" xfId="157" builtinId="9" hidden="1"/>
    <cellStyle name="Hipervínculo visitado" xfId="137" builtinId="9" hidden="1"/>
    <cellStyle name="Hipervínculo visitado" xfId="87" builtinId="9" hidden="1"/>
    <cellStyle name="Hipervínculo visitado" xfId="51" builtinId="9" hidden="1"/>
    <cellStyle name="Hipervínculo visitado" xfId="37" builtinId="9" hidden="1"/>
    <cellStyle name="Hipervínculo visitado" xfId="45" builtinId="9" hidden="1"/>
    <cellStyle name="Hipervínculo visitado" xfId="49" builtinId="9" hidden="1"/>
    <cellStyle name="Hipervínculo visitado" xfId="53" builtinId="9" hidden="1"/>
    <cellStyle name="Hipervínculo visitado" xfId="57" builtinId="9" hidden="1"/>
    <cellStyle name="Hipervínculo visitado" xfId="59" builtinId="9" hidden="1"/>
    <cellStyle name="Hipervínculo visitado" xfId="65" builtinId="9" hidden="1"/>
    <cellStyle name="Hipervínculo visitado" xfId="63" builtinId="9" hidden="1"/>
    <cellStyle name="Hipervínculo visitado" xfId="39" builtinId="9" hidden="1"/>
    <cellStyle name="Hipervínculo visitado" xfId="31" builtinId="9" hidden="1"/>
    <cellStyle name="Hipervínculo visitado" xfId="23" builtinId="9" hidden="1"/>
    <cellStyle name="Hipervínculo visitado" xfId="13" builtinId="9" hidden="1"/>
    <cellStyle name="Hipervínculo visitado" xfId="17" builtinId="9" hidden="1"/>
    <cellStyle name="Hipervínculo visitado" xfId="19" builtinId="9" hidden="1"/>
    <cellStyle name="Hipervínculo visitado" xfId="15" builtinId="9" hidden="1"/>
    <cellStyle name="Hipervínculo visitado" xfId="9" builtinId="9" hidden="1"/>
    <cellStyle name="Hipervínculo visitado" xfId="2" builtinId="9" hidden="1"/>
    <cellStyle name="Hipervínculo visitado" xfId="4" builtinId="9" hidden="1"/>
    <cellStyle name="Hipervínculo visitado" xfId="21" builtinId="9" hidden="1"/>
    <cellStyle name="Hipervínculo visitado" xfId="11" builtinId="9" hidden="1"/>
    <cellStyle name="Hipervínculo visitado" xfId="47" builtinId="9" hidden="1"/>
    <cellStyle name="Hipervínculo visitado" xfId="7" builtinId="9" hidden="1"/>
    <cellStyle name="Hipervínculo visitado" xfId="55" builtinId="9" hidden="1"/>
    <cellStyle name="Hipervínculo visitado" xfId="43" builtinId="9" hidden="1"/>
    <cellStyle name="Hipervínculo visitado" xfId="91" builtinId="9" hidden="1"/>
    <cellStyle name="Hipervínculo visitado" xfId="83" builtinId="9" hidden="1"/>
    <cellStyle name="Hipervínculo visitado" xfId="79" builtinId="9" hidden="1"/>
    <cellStyle name="Hipervínculo visitado" xfId="75" builtinId="9" hidden="1"/>
    <cellStyle name="Hipervínculo visitado" xfId="67" builtinId="9" hidden="1"/>
    <cellStyle name="Hipervínculo visitado" xfId="25" builtinId="9" hidden="1"/>
    <cellStyle name="Hipervínculo visitado" xfId="27" builtinId="9" hidden="1"/>
    <cellStyle name="Hipervínculo visitado" xfId="33" builtinId="9" hidden="1"/>
    <cellStyle name="Hipervínculo visitado" xfId="35" builtinId="9" hidden="1"/>
    <cellStyle name="Hipervínculo visitado" xfId="111" builtinId="9" hidden="1"/>
    <cellStyle name="Hipervínculo visitado" xfId="107" builtinId="9" hidden="1"/>
    <cellStyle name="Hipervínculo visitado" xfId="99" builtinId="9" hidden="1"/>
    <cellStyle name="Hipervínculo visitado" xfId="95" builtinId="9" hidden="1"/>
    <cellStyle name="Hipervínculo visitado" xfId="127" builtinId="9" hidden="1"/>
    <cellStyle name="Hipervínculo visitado" xfId="115" builtinId="9" hidden="1"/>
    <cellStyle name="Hipervínculo visitado" xfId="123" builtinId="9" hidden="1"/>
    <cellStyle name="Hipervínculo visitado" xfId="131" builtinId="9" hidden="1"/>
    <cellStyle name="Millares" xfId="182" builtinId="3"/>
    <cellStyle name="Millares 19" xfId="186" xr:uid="{00000000-0005-0000-0000-0000B5000000}"/>
    <cellStyle name="Millares 2" xfId="185" xr:uid="{00000000-0005-0000-0000-0000B6000000}"/>
    <cellStyle name="Millares 2 6" xfId="189" xr:uid="{00000000-0005-0000-0000-0000B7000000}"/>
    <cellStyle name="Millares 20" xfId="184" xr:uid="{00000000-0005-0000-0000-0000B8000000}"/>
    <cellStyle name="Normal" xfId="0" builtinId="0"/>
    <cellStyle name="Normal 10 3" xfId="188" xr:uid="{00000000-0005-0000-0000-0000BA000000}"/>
    <cellStyle name="Normal 2" xfId="187" xr:uid="{00000000-0005-0000-0000-0000BB000000}"/>
    <cellStyle name="Normal 3" xfId="190" xr:uid="{00000000-0005-0000-0000-0000BC000000}"/>
    <cellStyle name="Normal 4 6" xfId="183" xr:uid="{00000000-0005-0000-0000-0000BD000000}"/>
    <cellStyle name="Porcentaje 2" xfId="5" xr:uid="{00000000-0005-0000-0000-0000BE000000}"/>
  </cellStyles>
  <dxfs count="0"/>
  <tableStyles count="0" defaultTableStyle="TableStyleMedium9" defaultPivotStyle="PivotStyleMedium7"/>
  <colors>
    <mruColors>
      <color rgb="FF0237C0"/>
      <color rgb="FF0E50C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4.xml"/><Relationship Id="rId13" Type="http://schemas.openxmlformats.org/officeDocument/2006/relationships/externalLink" Target="externalLinks/externalLink9.xml"/><Relationship Id="rId18" Type="http://schemas.openxmlformats.org/officeDocument/2006/relationships/externalLink" Target="externalLinks/externalLink14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3.xml"/><Relationship Id="rId12" Type="http://schemas.openxmlformats.org/officeDocument/2006/relationships/externalLink" Target="externalLinks/externalLink8.xml"/><Relationship Id="rId17" Type="http://schemas.openxmlformats.org/officeDocument/2006/relationships/externalLink" Target="externalLinks/externalLink13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externalLink" Target="externalLinks/externalLink7.xml"/><Relationship Id="rId24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5" Type="http://schemas.openxmlformats.org/officeDocument/2006/relationships/externalLink" Target="externalLinks/externalLink11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6.xml"/><Relationship Id="rId19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5.xml"/><Relationship Id="rId14" Type="http://schemas.openxmlformats.org/officeDocument/2006/relationships/externalLink" Target="externalLinks/externalLink10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8.png"/><Relationship Id="rId18" Type="http://schemas.openxmlformats.org/officeDocument/2006/relationships/customXml" Target="../ink/ink8.xml"/><Relationship Id="rId21" Type="http://schemas.openxmlformats.org/officeDocument/2006/relationships/image" Target="../media/image12.png"/><Relationship Id="rId7" Type="http://schemas.openxmlformats.org/officeDocument/2006/relationships/image" Target="../media/image5.png"/><Relationship Id="rId12" Type="http://schemas.openxmlformats.org/officeDocument/2006/relationships/customXml" Target="../ink/ink5.xml"/><Relationship Id="rId17" Type="http://schemas.openxmlformats.org/officeDocument/2006/relationships/image" Target="../media/image10.png"/><Relationship Id="rId25" Type="http://schemas.openxmlformats.org/officeDocument/2006/relationships/image" Target="../media/image2.png"/><Relationship Id="rId16" Type="http://schemas.openxmlformats.org/officeDocument/2006/relationships/customXml" Target="../ink/ink7.xml"/><Relationship Id="rId20" Type="http://schemas.openxmlformats.org/officeDocument/2006/relationships/customXml" Target="../ink/ink9.xml"/><Relationship Id="rId1" Type="http://schemas.openxmlformats.org/officeDocument/2006/relationships/customXml" Target="../ink/ink1.xml"/><Relationship Id="rId6" Type="http://schemas.openxmlformats.org/officeDocument/2006/relationships/customXml" Target="../ink/ink2.xml"/><Relationship Id="rId11" Type="http://schemas.openxmlformats.org/officeDocument/2006/relationships/image" Target="../media/image7.png"/><Relationship Id="rId24" Type="http://schemas.openxmlformats.org/officeDocument/2006/relationships/image" Target="../media/image1.png"/><Relationship Id="rId5" Type="http://schemas.openxmlformats.org/officeDocument/2006/relationships/image" Target="../media/image4.png"/><Relationship Id="rId15" Type="http://schemas.openxmlformats.org/officeDocument/2006/relationships/image" Target="../media/image9.png"/><Relationship Id="rId23" Type="http://schemas.openxmlformats.org/officeDocument/2006/relationships/image" Target="../media/image13.png"/><Relationship Id="rId10" Type="http://schemas.openxmlformats.org/officeDocument/2006/relationships/customXml" Target="../ink/ink4.xml"/><Relationship Id="rId19" Type="http://schemas.openxmlformats.org/officeDocument/2006/relationships/image" Target="../media/image11.png"/><Relationship Id="rId9" Type="http://schemas.openxmlformats.org/officeDocument/2006/relationships/image" Target="../media/image6.png"/><Relationship Id="rId14" Type="http://schemas.openxmlformats.org/officeDocument/2006/relationships/customXml" Target="../ink/ink6.xml"/><Relationship Id="rId22" Type="http://schemas.openxmlformats.org/officeDocument/2006/relationships/customXml" Target="../ink/ink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517520</xdr:colOff>
      <xdr:row>81</xdr:row>
      <xdr:rowOff>98700</xdr:rowOff>
    </xdr:from>
    <xdr:to>
      <xdr:col>26</xdr:col>
      <xdr:colOff>571039</xdr:colOff>
      <xdr:row>81</xdr:row>
      <xdr:rowOff>124915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8" name="Entrada de lápiz 7">
              <a:extLst>
                <a:ext uri="{FF2B5EF4-FFF2-40B4-BE49-F238E27FC236}">
                  <a16:creationId xmlns:a16="http://schemas.microsoft.com/office/drawing/2014/main" id="{0EBC7B74-8321-7D4B-810E-8685F7223BBC}"/>
                </a:ext>
              </a:extLst>
            </xdr14:cNvPr>
            <xdr14:cNvContentPartPr/>
          </xdr14:nvContentPartPr>
          <xdr14:nvPr macro=""/>
          <xdr14:xfrm>
            <a:off x="26095320" y="16596000"/>
            <a:ext cx="891720" cy="23040"/>
          </xdr14:xfrm>
        </xdr:contentPart>
      </mc:Choice>
      <mc:Fallback xmlns="">
        <xdr:pic>
          <xdr:nvPicPr>
            <xdr:cNvPr id="8" name="Entrada de lápiz 7">
              <a:extLst>
                <a:ext uri="{FF2B5EF4-FFF2-40B4-BE49-F238E27FC236}">
                  <a16:creationId xmlns:a16="http://schemas.microsoft.com/office/drawing/2014/main" id="{0EBC7B74-8321-7D4B-810E-8685F7223BBC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6032320" y="16533000"/>
              <a:ext cx="1017360" cy="14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49280</xdr:colOff>
      <xdr:row>81</xdr:row>
      <xdr:rowOff>108060</xdr:rowOff>
    </xdr:from>
    <xdr:to>
      <xdr:col>32</xdr:col>
      <xdr:colOff>95000</xdr:colOff>
      <xdr:row>81</xdr:row>
      <xdr:rowOff>161830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1" name="Entrada de lápiz 10">
              <a:extLst>
                <a:ext uri="{FF2B5EF4-FFF2-40B4-BE49-F238E27FC236}">
                  <a16:creationId xmlns:a16="http://schemas.microsoft.com/office/drawing/2014/main" id="{37468422-4D44-5844-9985-E74E5A8021B7}"/>
                </a:ext>
              </a:extLst>
            </xdr14:cNvPr>
            <xdr14:cNvContentPartPr/>
          </xdr14:nvContentPartPr>
          <xdr14:nvPr macro=""/>
          <xdr14:xfrm>
            <a:off x="29818080" y="16605360"/>
            <a:ext cx="1737360" cy="60120"/>
          </xdr14:xfrm>
        </xdr:contentPart>
      </mc:Choice>
      <mc:Fallback xmlns="">
        <xdr:pic>
          <xdr:nvPicPr>
            <xdr:cNvPr id="11" name="Entrada de lápiz 10">
              <a:extLst>
                <a:ext uri="{FF2B5EF4-FFF2-40B4-BE49-F238E27FC236}">
                  <a16:creationId xmlns:a16="http://schemas.microsoft.com/office/drawing/2014/main" id="{37468422-4D44-5844-9985-E74E5A8021B7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29755080" y="16542360"/>
              <a:ext cx="186300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444680</xdr:colOff>
      <xdr:row>81</xdr:row>
      <xdr:rowOff>46860</xdr:rowOff>
    </xdr:from>
    <xdr:to>
      <xdr:col>29</xdr:col>
      <xdr:colOff>740900</xdr:colOff>
      <xdr:row>81</xdr:row>
      <xdr:rowOff>53210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896A65F0-9348-8943-ACF5-CC95E16A5CE9}"/>
                </a:ext>
              </a:extLst>
            </xdr14:cNvPr>
            <xdr14:cNvContentPartPr/>
          </xdr14:nvContentPartPr>
          <xdr14:nvPr macro=""/>
          <xdr14:xfrm>
            <a:off x="29375280" y="16544160"/>
            <a:ext cx="303840" cy="1044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896A65F0-9348-8943-ACF5-CC95E16A5CE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29312280" y="16481520"/>
              <a:ext cx="42948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264320</xdr:colOff>
      <xdr:row>81</xdr:row>
      <xdr:rowOff>101220</xdr:rowOff>
    </xdr:from>
    <xdr:to>
      <xdr:col>29</xdr:col>
      <xdr:colOff>295510</xdr:colOff>
      <xdr:row>81</xdr:row>
      <xdr:rowOff>172770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Entrada de lápiz 14">
              <a:extLst>
                <a:ext uri="{FF2B5EF4-FFF2-40B4-BE49-F238E27FC236}">
                  <a16:creationId xmlns:a16="http://schemas.microsoft.com/office/drawing/2014/main" id="{D9B62ACD-94E3-7143-992C-7CE1E179E9FC}"/>
                </a:ext>
              </a:extLst>
            </xdr14:cNvPr>
            <xdr14:cNvContentPartPr/>
          </xdr14:nvContentPartPr>
          <xdr14:nvPr macro=""/>
          <xdr14:xfrm>
            <a:off x="29194920" y="16598520"/>
            <a:ext cx="24840" cy="60120"/>
          </xdr14:xfrm>
        </xdr:contentPart>
      </mc:Choice>
      <mc:Fallback xmlns="">
        <xdr:pic>
          <xdr:nvPicPr>
            <xdr:cNvPr id="15" name="Entrada de lápiz 14">
              <a:extLst>
                <a:ext uri="{FF2B5EF4-FFF2-40B4-BE49-F238E27FC236}">
                  <a16:creationId xmlns:a16="http://schemas.microsoft.com/office/drawing/2014/main" id="{D9B62ACD-94E3-7143-992C-7CE1E179E9FC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9131920" y="16535880"/>
              <a:ext cx="150480" cy="18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700280</xdr:colOff>
      <xdr:row>81</xdr:row>
      <xdr:rowOff>74220</xdr:rowOff>
    </xdr:from>
    <xdr:to>
      <xdr:col>28</xdr:col>
      <xdr:colOff>601298</xdr:colOff>
      <xdr:row>81</xdr:row>
      <xdr:rowOff>131055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8" name="Entrada de lápiz 17">
              <a:extLst>
                <a:ext uri="{FF2B5EF4-FFF2-40B4-BE49-F238E27FC236}">
                  <a16:creationId xmlns:a16="http://schemas.microsoft.com/office/drawing/2014/main" id="{F94AF9D0-DFC2-714A-AE42-43810CC7F361}"/>
                </a:ext>
              </a:extLst>
            </xdr14:cNvPr>
            <xdr14:cNvContentPartPr/>
          </xdr14:nvContentPartPr>
          <xdr14:nvPr macro=""/>
          <xdr14:xfrm>
            <a:off x="27116280" y="16571520"/>
            <a:ext cx="2079720" cy="51120"/>
          </xdr14:xfrm>
        </xdr:contentPart>
      </mc:Choice>
      <mc:Fallback xmlns="">
        <xdr:pic>
          <xdr:nvPicPr>
            <xdr:cNvPr id="18" name="Entrada de lápiz 17">
              <a:extLst>
                <a:ext uri="{FF2B5EF4-FFF2-40B4-BE49-F238E27FC236}">
                  <a16:creationId xmlns:a16="http://schemas.microsoft.com/office/drawing/2014/main" id="{F94AF9D0-DFC2-714A-AE42-43810CC7F36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27053640" y="16508520"/>
              <a:ext cx="2205360" cy="17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209960</xdr:colOff>
      <xdr:row>81</xdr:row>
      <xdr:rowOff>118140</xdr:rowOff>
    </xdr:from>
    <xdr:to>
      <xdr:col>29</xdr:col>
      <xdr:colOff>210320</xdr:colOff>
      <xdr:row>81</xdr:row>
      <xdr:rowOff>124490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9" name="Entrada de lápiz 18">
              <a:extLst>
                <a:ext uri="{FF2B5EF4-FFF2-40B4-BE49-F238E27FC236}">
                  <a16:creationId xmlns:a16="http://schemas.microsoft.com/office/drawing/2014/main" id="{02C42B40-5444-324F-82CA-CF3EEF98C842}"/>
                </a:ext>
              </a:extLst>
            </xdr14:cNvPr>
            <xdr14:cNvContentPartPr/>
          </xdr14:nvContentPartPr>
          <xdr14:nvPr macro=""/>
          <xdr14:xfrm>
            <a:off x="29140560" y="16615440"/>
            <a:ext cx="360" cy="360"/>
          </xdr14:xfrm>
        </xdr:contentPart>
      </mc:Choice>
      <mc:Fallback xmlns="">
        <xdr:pic>
          <xdr:nvPicPr>
            <xdr:cNvPr id="19" name="Entrada de lápiz 18">
              <a:extLst>
                <a:ext uri="{FF2B5EF4-FFF2-40B4-BE49-F238E27FC236}">
                  <a16:creationId xmlns:a16="http://schemas.microsoft.com/office/drawing/2014/main" id="{02C42B40-5444-324F-82CA-CF3EEF98C842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9077920" y="16552440"/>
              <a:ext cx="126000" cy="12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508880</xdr:colOff>
      <xdr:row>81</xdr:row>
      <xdr:rowOff>152340</xdr:rowOff>
    </xdr:from>
    <xdr:to>
      <xdr:col>27</xdr:col>
      <xdr:colOff>799444</xdr:colOff>
      <xdr:row>82</xdr:row>
      <xdr:rowOff>21860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2CC96D90-7A58-894E-B363-323677F0B795}"/>
                </a:ext>
              </a:extLst>
            </xdr14:cNvPr>
            <xdr14:cNvContentPartPr/>
          </xdr14:nvContentPartPr>
          <xdr14:nvPr macro=""/>
          <xdr14:xfrm>
            <a:off x="26086680" y="16649640"/>
            <a:ext cx="2222640" cy="7272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2CC96D90-7A58-894E-B363-323677F0B795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6024040" y="16587000"/>
              <a:ext cx="234828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476840</xdr:colOff>
      <xdr:row>82</xdr:row>
      <xdr:rowOff>68300</xdr:rowOff>
    </xdr:from>
    <xdr:to>
      <xdr:col>26</xdr:col>
      <xdr:colOff>850272</xdr:colOff>
      <xdr:row>82</xdr:row>
      <xdr:rowOff>87510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23" name="Entrada de lápiz 22">
              <a:extLst>
                <a:ext uri="{FF2B5EF4-FFF2-40B4-BE49-F238E27FC236}">
                  <a16:creationId xmlns:a16="http://schemas.microsoft.com/office/drawing/2014/main" id="{47EF34B7-6646-8E41-9F0D-47E2682098BC}"/>
                </a:ext>
              </a:extLst>
            </xdr14:cNvPr>
            <xdr14:cNvContentPartPr/>
          </xdr14:nvContentPartPr>
          <xdr14:nvPr macro=""/>
          <xdr14:xfrm>
            <a:off x="26054640" y="16768800"/>
            <a:ext cx="1210680" cy="25560"/>
          </xdr14:xfrm>
        </xdr:contentPart>
      </mc:Choice>
      <mc:Fallback xmlns="">
        <xdr:pic>
          <xdr:nvPicPr>
            <xdr:cNvPr id="23" name="Entrada de lápiz 22">
              <a:extLst>
                <a:ext uri="{FF2B5EF4-FFF2-40B4-BE49-F238E27FC236}">
                  <a16:creationId xmlns:a16="http://schemas.microsoft.com/office/drawing/2014/main" id="{47EF34B7-6646-8E41-9F0D-47E2682098BC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25992000" y="16705800"/>
              <a:ext cx="13363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213680</xdr:colOff>
      <xdr:row>82</xdr:row>
      <xdr:rowOff>32300</xdr:rowOff>
    </xdr:from>
    <xdr:to>
      <xdr:col>32</xdr:col>
      <xdr:colOff>97640</xdr:colOff>
      <xdr:row>82</xdr:row>
      <xdr:rowOff>116540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4" name="Entrada de lápiz 23">
              <a:extLst>
                <a:ext uri="{FF2B5EF4-FFF2-40B4-BE49-F238E27FC236}">
                  <a16:creationId xmlns:a16="http://schemas.microsoft.com/office/drawing/2014/main" id="{9B5FB92E-6CFD-3445-B731-08B08AB97F34}"/>
                </a:ext>
              </a:extLst>
            </xdr14:cNvPr>
            <xdr14:cNvContentPartPr/>
          </xdr14:nvContentPartPr>
          <xdr14:nvPr macro=""/>
          <xdr14:xfrm>
            <a:off x="28306080" y="16732800"/>
            <a:ext cx="3236760" cy="84240"/>
          </xdr14:xfrm>
        </xdr:contentPart>
      </mc:Choice>
      <mc:Fallback xmlns="">
        <xdr:pic>
          <xdr:nvPicPr>
            <xdr:cNvPr id="24" name="Entrada de lápiz 23">
              <a:extLst>
                <a:ext uri="{FF2B5EF4-FFF2-40B4-BE49-F238E27FC236}">
                  <a16:creationId xmlns:a16="http://schemas.microsoft.com/office/drawing/2014/main" id="{9B5FB92E-6CFD-3445-B731-08B08AB97F34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8243440" y="16670160"/>
              <a:ext cx="3362400" cy="20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660200</xdr:colOff>
      <xdr:row>81</xdr:row>
      <xdr:rowOff>160620</xdr:rowOff>
    </xdr:from>
    <xdr:to>
      <xdr:col>31</xdr:col>
      <xdr:colOff>364204</xdr:colOff>
      <xdr:row>81</xdr:row>
      <xdr:rowOff>166970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5" name="Entrada de lápiz 24">
              <a:extLst>
                <a:ext uri="{FF2B5EF4-FFF2-40B4-BE49-F238E27FC236}">
                  <a16:creationId xmlns:a16="http://schemas.microsoft.com/office/drawing/2014/main" id="{BF3B876A-7030-AE4A-82B3-0949EBC3B31C}"/>
                </a:ext>
              </a:extLst>
            </xdr14:cNvPr>
            <xdr14:cNvContentPartPr/>
          </xdr14:nvContentPartPr>
          <xdr14:nvPr macro=""/>
          <xdr14:xfrm>
            <a:off x="30429000" y="16657920"/>
            <a:ext cx="547920" cy="11520"/>
          </xdr14:xfrm>
        </xdr:contentPart>
      </mc:Choice>
      <mc:Fallback xmlns="">
        <xdr:pic>
          <xdr:nvPicPr>
            <xdr:cNvPr id="25" name="Entrada de lápiz 24">
              <a:extLst>
                <a:ext uri="{FF2B5EF4-FFF2-40B4-BE49-F238E27FC236}">
                  <a16:creationId xmlns:a16="http://schemas.microsoft.com/office/drawing/2014/main" id="{BF3B876A-7030-AE4A-82B3-0949EBC3B31C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0366000" y="16594920"/>
              <a:ext cx="673560" cy="13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25400</xdr:colOff>
      <xdr:row>42</xdr:row>
      <xdr:rowOff>93132</xdr:rowOff>
    </xdr:from>
    <xdr:to>
      <xdr:col>43</xdr:col>
      <xdr:colOff>764540</xdr:colOff>
      <xdr:row>60</xdr:row>
      <xdr:rowOff>179492</xdr:rowOff>
    </xdr:to>
    <xdr:pic>
      <xdr:nvPicPr>
        <xdr:cNvPr id="16" name="Imagen 2">
          <a:extLst>
            <a:ext uri="{FF2B5EF4-FFF2-40B4-BE49-F238E27FC236}">
              <a16:creationId xmlns:a16="http://schemas.microsoft.com/office/drawing/2014/main" id="{10C56BD4-09BC-4B94-8B21-1917D1528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75533" y="8305799"/>
          <a:ext cx="5768340" cy="3581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414866</xdr:colOff>
      <xdr:row>45</xdr:row>
      <xdr:rowOff>33866</xdr:rowOff>
    </xdr:from>
    <xdr:to>
      <xdr:col>36</xdr:col>
      <xdr:colOff>477200</xdr:colOff>
      <xdr:row>56</xdr:row>
      <xdr:rowOff>19420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1DC7497-E587-4140-9860-F278EFD7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2435799" y="8830733"/>
          <a:ext cx="4257143" cy="212381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8</xdr:row>
      <xdr:rowOff>0</xdr:rowOff>
    </xdr:from>
    <xdr:to>
      <xdr:col>17</xdr:col>
      <xdr:colOff>307916</xdr:colOff>
      <xdr:row>22</xdr:row>
      <xdr:rowOff>129424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F95CE18-C835-8DD2-46F4-C9EA02900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46641" y="1547813"/>
          <a:ext cx="8419048" cy="283809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ile01/comun/CAUDALES_NCP_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Volumes/OneDrive%20-%20Celepsa/IOD-Diario/2017/11-nov/Ejecutado_FINAL_0111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microsoft.com/office/2019/04/relationships/externalLinkLongPath" Target="https://celepsao365.sharepoint.com/Volumes/FILES/CELEPSA/Comercial/GESTI&#211;N/Facturacion/2013/01_Ene/Mediciones%20ELDU/Coordinaci&#243;n%20ELDU/Modelo%20Enero%202013/P110/Lima/SGMercado/2007/Medidor/01-ene/Ares/Modelo-Ares-01-2007.xls?DCB6BA22" TargetMode="External"/><Relationship Id="rId1" Type="http://schemas.openxmlformats.org/officeDocument/2006/relationships/externalLinkPath" Target="file:///\\DCB6BA22\Modelo-Ares-01-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pc91/Edgar/Encargos-Emea/2010/GT%20Sistematizaci&#243;n%20actividades%20SCO/Hojas_base/Nuevo-archivos-Idcos/IDCC-NUEVO%202010/CSO%20SINAC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sites/AnlisisComercial/Shared%20Documents/01.%20Reporte%20Diario/02.%20Producci&#243;n%20y%20Demanda%20clientes/2018/08.%20ago/Htrabajo_generaci&#243;n_20180101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sites/AnlisisComercial/Shared%20Documents/01.%20Seguimiento%20IEOD/2018/01.%20enero/Demanda_Despacho%20IEOD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Documents%20and%20Settings/lyonz/Configuraci&#243;n%20local/Temp/Simulacion%20Facturacion%20Electrosurmedio_15_04_05%20vEdege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ile02/coordinacion/Idcos/2009/Sem0109/Ejecutado06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192.168.3.101/Daniel/Daniel/ddddd/dataajuste/CAUDALES_NCP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E/2002/Dic02/Facturas-DIC-0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s/Areas/PDO_1109/DATA/DESPACHO_DIARIO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Volumes/OneDrive%20-%20Celepsa/IOD-Diario/2017/11-nov/Anexo_0111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Users/mfernandez/Downloads/Anexo1_Resumen_0102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.sharepoint.com/fs/Areas/Users/avilla/Desktop/avilla_PDO/2015/Semana_03/PDO_1901/DATA/DESPACHO_DIARIO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elepsao365-my.sharepoint.com/personal/aalarcon_celepsa_com/Documents/Escritorio/00.%20Augusto%20Alarcon/05.%20Facturaciones/2023/03.%20Marzo/04.%20ELDU_Feb23/ANEXO/PCSPTyTarifas032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_CAUD"/>
      <sheetName val="PU"/>
      <sheetName val="caudcp"/>
      <sheetName val="chidroPE"/>
      <sheetName val="cprgerPE"/>
      <sheetName val="cpdmaxPE"/>
      <sheetName val="cpdminPE"/>
      <sheetName val="vol. meta"/>
      <sheetName val="gen. meta"/>
      <sheetName val="dispfuel"/>
    </sheetNames>
    <sheetDataSet>
      <sheetData sheetId="0" refreshError="1"/>
      <sheetData sheetId="1" refreshError="1"/>
      <sheetData sheetId="2" refreshError="1">
        <row r="14">
          <cell r="I14">
            <v>10.489175733819918</v>
          </cell>
        </row>
      </sheetData>
      <sheetData sheetId="3" refreshError="1"/>
      <sheetData sheetId="4" refreshError="1">
        <row r="3">
          <cell r="A3">
            <v>9102</v>
          </cell>
          <cell r="B3" t="str">
            <v>Huanchor</v>
          </cell>
          <cell r="C3" t="str">
            <v>H</v>
          </cell>
        </row>
        <row r="4">
          <cell r="A4">
            <v>9103</v>
          </cell>
          <cell r="B4" t="str">
            <v>Matucana</v>
          </cell>
          <cell r="C4" t="str">
            <v>H</v>
          </cell>
        </row>
        <row r="5">
          <cell r="A5">
            <v>9104</v>
          </cell>
          <cell r="B5" t="str">
            <v>Surco Toma</v>
          </cell>
          <cell r="C5" t="str">
            <v>H</v>
          </cell>
        </row>
        <row r="6">
          <cell r="A6">
            <v>9106</v>
          </cell>
          <cell r="B6" t="str">
            <v>Huinco</v>
          </cell>
          <cell r="C6" t="str">
            <v>H</v>
          </cell>
        </row>
        <row r="7">
          <cell r="A7">
            <v>9107</v>
          </cell>
          <cell r="B7" t="str">
            <v>Huinco Res</v>
          </cell>
          <cell r="C7" t="str">
            <v>H</v>
          </cell>
        </row>
        <row r="8">
          <cell r="A8">
            <v>9108</v>
          </cell>
          <cell r="B8" t="str">
            <v>Callahuanca</v>
          </cell>
          <cell r="C8" t="str">
            <v>H</v>
          </cell>
        </row>
        <row r="9">
          <cell r="A9">
            <v>9109</v>
          </cell>
          <cell r="B9" t="str">
            <v>Moyopampa</v>
          </cell>
          <cell r="C9" t="str">
            <v>H</v>
          </cell>
        </row>
        <row r="10">
          <cell r="A10">
            <v>9111</v>
          </cell>
          <cell r="B10" t="str">
            <v>Huampani</v>
          </cell>
          <cell r="C10" t="str">
            <v>H</v>
          </cell>
        </row>
        <row r="11">
          <cell r="A11">
            <v>9115</v>
          </cell>
          <cell r="B11" t="str">
            <v>Cahua</v>
          </cell>
          <cell r="C11" t="str">
            <v>H</v>
          </cell>
        </row>
        <row r="12">
          <cell r="A12">
            <v>9116</v>
          </cell>
          <cell r="B12" t="str">
            <v>Pariac</v>
          </cell>
          <cell r="C12" t="str">
            <v>H</v>
          </cell>
        </row>
        <row r="13">
          <cell r="A13">
            <v>9120</v>
          </cell>
          <cell r="B13" t="str">
            <v>CañonPato</v>
          </cell>
          <cell r="C13" t="str">
            <v>H</v>
          </cell>
        </row>
        <row r="14">
          <cell r="A14">
            <v>9121</v>
          </cell>
          <cell r="B14" t="str">
            <v>GCiego</v>
          </cell>
          <cell r="C14" t="str">
            <v>H</v>
          </cell>
        </row>
        <row r="15">
          <cell r="A15">
            <v>9122</v>
          </cell>
          <cell r="B15" t="str">
            <v>GCiego Res</v>
          </cell>
          <cell r="C15" t="str">
            <v>H</v>
          </cell>
        </row>
        <row r="16">
          <cell r="A16">
            <v>9123</v>
          </cell>
          <cell r="B16" t="str">
            <v>Carhuaquero</v>
          </cell>
          <cell r="C16" t="str">
            <v>H</v>
          </cell>
        </row>
        <row r="17">
          <cell r="A17">
            <v>9124</v>
          </cell>
          <cell r="B17" t="str">
            <v>Chimay</v>
          </cell>
          <cell r="C17" t="str">
            <v>H</v>
          </cell>
        </row>
        <row r="18">
          <cell r="A18">
            <v>9125</v>
          </cell>
          <cell r="B18" t="str">
            <v>Yanango</v>
          </cell>
          <cell r="C18" t="str">
            <v>H</v>
          </cell>
        </row>
        <row r="19">
          <cell r="A19">
            <v>9131</v>
          </cell>
          <cell r="B19" t="str">
            <v>SanGaban</v>
          </cell>
          <cell r="C19" t="str">
            <v>H</v>
          </cell>
        </row>
        <row r="20">
          <cell r="A20">
            <v>9132</v>
          </cell>
          <cell r="B20" t="str">
            <v>AricotaI</v>
          </cell>
          <cell r="C20" t="str">
            <v>H</v>
          </cell>
        </row>
        <row r="21">
          <cell r="A21">
            <v>9133</v>
          </cell>
          <cell r="B21" t="str">
            <v>AricotaII</v>
          </cell>
          <cell r="C21" t="str">
            <v>H</v>
          </cell>
        </row>
        <row r="22">
          <cell r="A22">
            <v>9134</v>
          </cell>
          <cell r="B22" t="str">
            <v>Aricota Res</v>
          </cell>
          <cell r="C22" t="str">
            <v>H</v>
          </cell>
        </row>
        <row r="23">
          <cell r="A23">
            <v>9143</v>
          </cell>
          <cell r="B23" t="str">
            <v>Charcani5</v>
          </cell>
          <cell r="C23" t="str">
            <v>H</v>
          </cell>
        </row>
        <row r="24">
          <cell r="A24">
            <v>9144</v>
          </cell>
          <cell r="B24" t="str">
            <v>Charcani4</v>
          </cell>
          <cell r="C24" t="str">
            <v>H</v>
          </cell>
        </row>
        <row r="25">
          <cell r="A25">
            <v>9145</v>
          </cell>
          <cell r="B25" t="str">
            <v>Charcani6</v>
          </cell>
          <cell r="C25" t="str">
            <v>H</v>
          </cell>
        </row>
        <row r="26">
          <cell r="A26">
            <v>9146</v>
          </cell>
          <cell r="B26" t="str">
            <v>Campanario R</v>
          </cell>
          <cell r="C26" t="str">
            <v>H</v>
          </cell>
        </row>
        <row r="27">
          <cell r="A27">
            <v>9147</v>
          </cell>
          <cell r="B27" t="str">
            <v>Charcani123</v>
          </cell>
          <cell r="C27" t="str">
            <v>H</v>
          </cell>
        </row>
        <row r="28">
          <cell r="A28">
            <v>9159</v>
          </cell>
          <cell r="B28" t="str">
            <v>Yuncan</v>
          </cell>
          <cell r="C28" t="str">
            <v>H</v>
          </cell>
        </row>
        <row r="29">
          <cell r="A29">
            <v>9161</v>
          </cell>
          <cell r="B29" t="str">
            <v>Yaupi</v>
          </cell>
          <cell r="C29" t="str">
            <v>H</v>
          </cell>
        </row>
        <row r="30">
          <cell r="A30">
            <v>9166</v>
          </cell>
          <cell r="B30" t="str">
            <v>Pachachaca</v>
          </cell>
          <cell r="C30" t="str">
            <v>H</v>
          </cell>
        </row>
        <row r="31">
          <cell r="A31">
            <v>9169</v>
          </cell>
          <cell r="B31" t="str">
            <v>Junin Lago</v>
          </cell>
          <cell r="C31" t="str">
            <v>H</v>
          </cell>
        </row>
        <row r="32">
          <cell r="A32">
            <v>9170</v>
          </cell>
          <cell r="B32" t="str">
            <v>Malpaso</v>
          </cell>
          <cell r="C32" t="str">
            <v>H</v>
          </cell>
        </row>
        <row r="33">
          <cell r="A33">
            <v>9171</v>
          </cell>
          <cell r="B33" t="str">
            <v>Oroya</v>
          </cell>
          <cell r="C33" t="str">
            <v>H</v>
          </cell>
        </row>
        <row r="34">
          <cell r="A34">
            <v>9176</v>
          </cell>
          <cell r="B34" t="str">
            <v>Mantaro</v>
          </cell>
          <cell r="C34" t="str">
            <v>H</v>
          </cell>
        </row>
        <row r="35">
          <cell r="A35">
            <v>9178</v>
          </cell>
          <cell r="B35" t="str">
            <v>Arcata</v>
          </cell>
          <cell r="C35" t="str">
            <v>H</v>
          </cell>
        </row>
        <row r="36">
          <cell r="A36">
            <v>9179</v>
          </cell>
          <cell r="B36" t="str">
            <v>Restitucion</v>
          </cell>
          <cell r="C36" t="str">
            <v>H</v>
          </cell>
        </row>
        <row r="37">
          <cell r="A37">
            <v>9128</v>
          </cell>
          <cell r="B37" t="str">
            <v>Machupicchu</v>
          </cell>
          <cell r="C37" t="str">
            <v>H</v>
          </cell>
        </row>
        <row r="38">
          <cell r="A38">
            <v>9184</v>
          </cell>
          <cell r="B38" t="str">
            <v>SantaRosa</v>
          </cell>
          <cell r="C38" t="str">
            <v>H</v>
          </cell>
        </row>
        <row r="39">
          <cell r="A39">
            <v>9119</v>
          </cell>
          <cell r="B39" t="str">
            <v>San Diego Re</v>
          </cell>
          <cell r="C39" t="str">
            <v>H</v>
          </cell>
        </row>
        <row r="40">
          <cell r="A40">
            <v>9001</v>
          </cell>
          <cell r="B40" t="str">
            <v>AGUAY-TG1</v>
          </cell>
          <cell r="C40" t="str">
            <v>T</v>
          </cell>
        </row>
        <row r="41">
          <cell r="A41">
            <v>9002</v>
          </cell>
          <cell r="B41" t="str">
            <v>AGUAY-TG2</v>
          </cell>
          <cell r="C41" t="str">
            <v>T</v>
          </cell>
        </row>
        <row r="42">
          <cell r="A42">
            <v>9003</v>
          </cell>
          <cell r="B42" t="str">
            <v>MALAC-TG1</v>
          </cell>
          <cell r="C42" t="str">
            <v>T</v>
          </cell>
        </row>
        <row r="43">
          <cell r="A43">
            <v>9004</v>
          </cell>
          <cell r="B43" t="str">
            <v>MALAC-TG2</v>
          </cell>
          <cell r="C43" t="str">
            <v>T</v>
          </cell>
        </row>
        <row r="44">
          <cell r="A44">
            <v>9006</v>
          </cell>
          <cell r="B44" t="str">
            <v>SROSA-TG5</v>
          </cell>
          <cell r="C44" t="str">
            <v>T</v>
          </cell>
        </row>
        <row r="45">
          <cell r="A45">
            <v>9009</v>
          </cell>
          <cell r="B45" t="str">
            <v>CHICLAYO</v>
          </cell>
          <cell r="C45" t="str">
            <v>T</v>
          </cell>
        </row>
        <row r="46">
          <cell r="A46">
            <v>9010</v>
          </cell>
          <cell r="B46" t="str">
            <v>CHIMBO-TG</v>
          </cell>
          <cell r="C46" t="str">
            <v>T</v>
          </cell>
        </row>
        <row r="47">
          <cell r="A47">
            <v>9055</v>
          </cell>
          <cell r="B47" t="str">
            <v>CHIMBO-TG3</v>
          </cell>
          <cell r="C47" t="str">
            <v>T</v>
          </cell>
        </row>
        <row r="48">
          <cell r="A48">
            <v>9011</v>
          </cell>
          <cell r="B48" t="str">
            <v>PAITA1</v>
          </cell>
          <cell r="C48" t="str">
            <v>T</v>
          </cell>
        </row>
        <row r="49">
          <cell r="A49">
            <v>9012</v>
          </cell>
          <cell r="B49" t="str">
            <v>PAITA2</v>
          </cell>
          <cell r="C49" t="str">
            <v>T</v>
          </cell>
        </row>
        <row r="50">
          <cell r="A50">
            <v>9013</v>
          </cell>
          <cell r="B50" t="str">
            <v>PIURA1</v>
          </cell>
          <cell r="C50" t="str">
            <v>T</v>
          </cell>
        </row>
        <row r="51">
          <cell r="A51">
            <v>9014</v>
          </cell>
          <cell r="B51" t="str">
            <v>PIURA2</v>
          </cell>
          <cell r="C51" t="str">
            <v>T</v>
          </cell>
        </row>
        <row r="52">
          <cell r="A52">
            <v>9015</v>
          </cell>
          <cell r="B52" t="str">
            <v>SULLANA</v>
          </cell>
          <cell r="C52" t="str">
            <v>T</v>
          </cell>
        </row>
        <row r="53">
          <cell r="A53">
            <v>9016</v>
          </cell>
          <cell r="B53" t="str">
            <v>PIURA-TG</v>
          </cell>
          <cell r="C53" t="str">
            <v>T</v>
          </cell>
        </row>
        <row r="54">
          <cell r="A54">
            <v>9017</v>
          </cell>
          <cell r="B54" t="str">
            <v>TRUJI-TG</v>
          </cell>
          <cell r="C54" t="str">
            <v>T</v>
          </cell>
        </row>
        <row r="55">
          <cell r="A55">
            <v>9018</v>
          </cell>
          <cell r="B55" t="str">
            <v>SHOUG-TV1</v>
          </cell>
          <cell r="C55" t="str">
            <v>T</v>
          </cell>
        </row>
        <row r="56">
          <cell r="A56">
            <v>9019</v>
          </cell>
          <cell r="B56" t="str">
            <v>SHOUG-TV2</v>
          </cell>
          <cell r="C56" t="str">
            <v>T</v>
          </cell>
        </row>
        <row r="57">
          <cell r="A57">
            <v>9020</v>
          </cell>
          <cell r="B57" t="str">
            <v>SHOUG-TV3</v>
          </cell>
          <cell r="C57" t="str">
            <v>T</v>
          </cell>
        </row>
        <row r="58">
          <cell r="A58">
            <v>9021</v>
          </cell>
          <cell r="B58" t="str">
            <v>SROSA-TG6</v>
          </cell>
          <cell r="C58" t="str">
            <v>T</v>
          </cell>
        </row>
        <row r="59">
          <cell r="A59">
            <v>9022</v>
          </cell>
          <cell r="B59" t="str">
            <v>CHILI-D</v>
          </cell>
          <cell r="C59" t="str">
            <v>T</v>
          </cell>
        </row>
        <row r="60">
          <cell r="A60">
            <v>9023</v>
          </cell>
          <cell r="B60" t="str">
            <v>MOLLE-D</v>
          </cell>
          <cell r="C60" t="str">
            <v>T</v>
          </cell>
        </row>
        <row r="61">
          <cell r="A61">
            <v>9024</v>
          </cell>
          <cell r="B61" t="str">
            <v>CHILI-CC</v>
          </cell>
          <cell r="C61" t="str">
            <v>T</v>
          </cell>
        </row>
        <row r="62">
          <cell r="A62">
            <v>9025</v>
          </cell>
          <cell r="B62" t="str">
            <v>MOLLE-TG1</v>
          </cell>
          <cell r="C62" t="str">
            <v>T</v>
          </cell>
        </row>
        <row r="63">
          <cell r="A63">
            <v>9026</v>
          </cell>
          <cell r="B63" t="str">
            <v>MOLLE-TG2</v>
          </cell>
          <cell r="C63" t="str">
            <v>T</v>
          </cell>
        </row>
        <row r="64">
          <cell r="A64">
            <v>9027</v>
          </cell>
          <cell r="B64" t="str">
            <v>CHILI-TV2</v>
          </cell>
          <cell r="C64" t="str">
            <v>T</v>
          </cell>
        </row>
        <row r="65">
          <cell r="A65">
            <v>9028</v>
          </cell>
          <cell r="B65" t="str">
            <v>CHILI-TV3</v>
          </cell>
          <cell r="C65" t="str">
            <v>T</v>
          </cell>
        </row>
        <row r="66">
          <cell r="A66">
            <v>9029</v>
          </cell>
          <cell r="B66" t="str">
            <v>TAPARACHI</v>
          </cell>
          <cell r="C66" t="str">
            <v>T</v>
          </cell>
        </row>
        <row r="67">
          <cell r="A67">
            <v>9030</v>
          </cell>
          <cell r="B67" t="str">
            <v>DOLORES1</v>
          </cell>
          <cell r="C67" t="str">
            <v>T</v>
          </cell>
        </row>
        <row r="68">
          <cell r="A68">
            <v>9031</v>
          </cell>
          <cell r="B68" t="str">
            <v>DOLORES2</v>
          </cell>
          <cell r="C68" t="str">
            <v>T</v>
          </cell>
        </row>
        <row r="69">
          <cell r="A69">
            <v>9032</v>
          </cell>
          <cell r="B69" t="str">
            <v>BELLAVISTA1</v>
          </cell>
          <cell r="C69" t="str">
            <v>T</v>
          </cell>
        </row>
        <row r="70">
          <cell r="A70">
            <v>9033</v>
          </cell>
          <cell r="B70" t="str">
            <v>BELLAVISTA2</v>
          </cell>
          <cell r="C70" t="str">
            <v>T</v>
          </cell>
        </row>
        <row r="71">
          <cell r="A71">
            <v>9034</v>
          </cell>
          <cell r="B71" t="str">
            <v>CALANA123</v>
          </cell>
          <cell r="C71" t="str">
            <v>T</v>
          </cell>
        </row>
        <row r="72">
          <cell r="A72">
            <v>9035</v>
          </cell>
          <cell r="B72" t="str">
            <v>CALANA4</v>
          </cell>
          <cell r="C72" t="str">
            <v>T</v>
          </cell>
        </row>
        <row r="73">
          <cell r="A73">
            <v>9036</v>
          </cell>
          <cell r="B73" t="str">
            <v>ILO2-TV1</v>
          </cell>
          <cell r="C73" t="str">
            <v>T</v>
          </cell>
        </row>
        <row r="74">
          <cell r="A74">
            <v>9037</v>
          </cell>
          <cell r="B74" t="str">
            <v>ILO1-D</v>
          </cell>
          <cell r="C74" t="str">
            <v>T</v>
          </cell>
        </row>
        <row r="75">
          <cell r="A75">
            <v>9038</v>
          </cell>
          <cell r="B75" t="str">
            <v>ILO1-TG1</v>
          </cell>
          <cell r="C75" t="str">
            <v>T</v>
          </cell>
        </row>
        <row r="76">
          <cell r="A76">
            <v>9039</v>
          </cell>
          <cell r="B76" t="str">
            <v>ILO1-TG2</v>
          </cell>
          <cell r="C76" t="str">
            <v>T</v>
          </cell>
        </row>
        <row r="77">
          <cell r="A77">
            <v>9040</v>
          </cell>
          <cell r="B77" t="str">
            <v>ILO1-TV2</v>
          </cell>
          <cell r="C77" t="str">
            <v>T</v>
          </cell>
        </row>
        <row r="78">
          <cell r="A78">
            <v>9041</v>
          </cell>
          <cell r="B78" t="str">
            <v>ILO1-TV3</v>
          </cell>
          <cell r="C78" t="str">
            <v>T</v>
          </cell>
        </row>
        <row r="79">
          <cell r="A79">
            <v>9042</v>
          </cell>
          <cell r="B79" t="str">
            <v>ILO1-TV4</v>
          </cell>
          <cell r="C79" t="str">
            <v>T</v>
          </cell>
        </row>
        <row r="80">
          <cell r="A80">
            <v>9043</v>
          </cell>
          <cell r="B80" t="str">
            <v>TUMBES</v>
          </cell>
          <cell r="C80" t="str">
            <v>T</v>
          </cell>
        </row>
        <row r="81">
          <cell r="A81">
            <v>9044</v>
          </cell>
          <cell r="B81" t="str">
            <v>MALAC-TG4</v>
          </cell>
          <cell r="C81" t="str">
            <v>T</v>
          </cell>
        </row>
        <row r="82">
          <cell r="A82">
            <v>9045</v>
          </cell>
          <cell r="B82" t="str">
            <v>SHOUG-D</v>
          </cell>
          <cell r="C82" t="str">
            <v>T</v>
          </cell>
        </row>
        <row r="83">
          <cell r="A83">
            <v>9046</v>
          </cell>
          <cell r="B83" t="str">
            <v>YARINACOCHA</v>
          </cell>
          <cell r="C83" t="str">
            <v>T</v>
          </cell>
        </row>
        <row r="84">
          <cell r="A84">
            <v>9047</v>
          </cell>
          <cell r="B84" t="str">
            <v>VENTA-TG3</v>
          </cell>
          <cell r="C84" t="str">
            <v>T</v>
          </cell>
        </row>
        <row r="85">
          <cell r="A85">
            <v>9048</v>
          </cell>
          <cell r="B85" t="str">
            <v>VENTA-TG4</v>
          </cell>
          <cell r="C85" t="str">
            <v>T</v>
          </cell>
        </row>
        <row r="86">
          <cell r="A86">
            <v>9049</v>
          </cell>
          <cell r="B86" t="str">
            <v>SROSA-TG7</v>
          </cell>
          <cell r="C86" t="str">
            <v>T</v>
          </cell>
        </row>
        <row r="87">
          <cell r="A87">
            <v>9050</v>
          </cell>
          <cell r="B87" t="str">
            <v>CHILCA</v>
          </cell>
          <cell r="C87" t="str">
            <v>T</v>
          </cell>
        </row>
        <row r="88">
          <cell r="A88">
            <v>9051</v>
          </cell>
          <cell r="B88" t="str">
            <v>KALLPA</v>
          </cell>
          <cell r="C88" t="str">
            <v>T</v>
          </cell>
        </row>
        <row r="89">
          <cell r="A89">
            <v>9052</v>
          </cell>
          <cell r="B89" t="str">
            <v>VENTA-CCTG3</v>
          </cell>
          <cell r="C89" t="str">
            <v>T</v>
          </cell>
        </row>
        <row r="90">
          <cell r="A90">
            <v>9053</v>
          </cell>
          <cell r="B90" t="str">
            <v>VENTA-CCTG4</v>
          </cell>
          <cell r="C90" t="str">
            <v>T</v>
          </cell>
        </row>
        <row r="91">
          <cell r="A91">
            <v>9054</v>
          </cell>
          <cell r="B91" t="str">
            <v>CHILCATG2</v>
          </cell>
          <cell r="C91" t="str">
            <v>T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CMgCP"/>
      <sheetName val="DESPACHO_EJECUTADO"/>
      <sheetName val="RECURSOS"/>
      <sheetName val="SINAC"/>
      <sheetName val="DESPACHO"/>
      <sheetName val="PROGRAMADO"/>
      <sheetName val="REPROGRAMADO"/>
      <sheetName val="DESVIACION"/>
      <sheetName val="REACTIVA"/>
      <sheetName val="HIDROLOGIA"/>
      <sheetName val="RPF24H"/>
      <sheetName val="DEMANDA_UL"/>
      <sheetName val="DEMANDA_AREAS"/>
      <sheetName val="EXTRA"/>
      <sheetName val="FLUJOS"/>
      <sheetName val="INTERCONEXIONES"/>
      <sheetName val="COMBUSTIBLES_SOLIDOS-LIQUIDOS"/>
      <sheetName val="COMBUSTIBLE_GAS"/>
      <sheetName val="TRANSGRESIONES"/>
      <sheetName val="RESTRIC_OPE"/>
      <sheetName val="MARGINALES"/>
      <sheetName val="GRAFICAS"/>
      <sheetName val="CODIGOS"/>
      <sheetName val="Sheet1"/>
    </sheetNames>
    <sheetDataSet>
      <sheetData sheetId="0" refreshError="1"/>
      <sheetData sheetId="1" refreshError="1"/>
      <sheetData sheetId="2" refreshError="1"/>
      <sheetData sheetId="3">
        <row r="6">
          <cell r="E6" t="str">
            <v>PARAMONGA</v>
          </cell>
        </row>
      </sheetData>
      <sheetData sheetId="4" refreshError="1"/>
      <sheetData sheetId="5" refreshError="1"/>
      <sheetData sheetId="6" refreshError="1"/>
      <sheetData sheetId="7" refreshError="1"/>
      <sheetData sheetId="8">
        <row r="4">
          <cell r="B4">
            <v>43040</v>
          </cell>
        </row>
      </sheetData>
      <sheetData sheetId="9">
        <row r="63">
          <cell r="B63">
            <v>4393.8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3">
          <cell r="F3">
            <v>43040</v>
          </cell>
        </row>
        <row r="11">
          <cell r="J11">
            <v>0.29166666666666669</v>
          </cell>
        </row>
        <row r="12">
          <cell r="J12">
            <v>0.45833333333333331</v>
          </cell>
        </row>
        <row r="13">
          <cell r="J13">
            <v>0.8125</v>
          </cell>
        </row>
        <row r="16">
          <cell r="M16">
            <v>902.92027000000007</v>
          </cell>
          <cell r="N16">
            <v>1512.1759999999999</v>
          </cell>
          <cell r="O16">
            <v>3638.5698099999995</v>
          </cell>
        </row>
        <row r="409">
          <cell r="E409">
            <v>3.2349999999999999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o"/>
    </sheetNames>
    <sheetDataSet>
      <sheetData sheetId="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AC"/>
      <sheetName val="T_REAL_HIDROLOGIA"/>
      <sheetName val="REACTIVA"/>
      <sheetName val="HIDROLOGIA"/>
      <sheetName val="FLUJOS"/>
      <sheetName val="PROGRAMADO"/>
      <sheetName val="GAS"/>
      <sheetName val="FORMULA GAS"/>
      <sheetName val="BATIME"/>
      <sheetName val="NCP"/>
      <sheetName val="vol. meta"/>
      <sheetName val="dispfuel"/>
      <sheetName val="gen. meta"/>
    </sheetNames>
    <sheetDataSet>
      <sheetData sheetId="0" refreshError="1">
        <row r="5">
          <cell r="C5">
            <v>102</v>
          </cell>
        </row>
        <row r="6">
          <cell r="C6">
            <v>1</v>
          </cell>
        </row>
        <row r="8">
          <cell r="C8" t="str">
            <v xml:space="preserve">RON       </v>
          </cell>
        </row>
        <row r="9">
          <cell r="C9">
            <v>204.21700000000001</v>
          </cell>
        </row>
        <row r="10">
          <cell r="C10">
            <v>204.21700000000001</v>
          </cell>
        </row>
        <row r="11">
          <cell r="C11">
            <v>204.21700000000001</v>
          </cell>
        </row>
        <row r="12">
          <cell r="C12">
            <v>204.21700000000001</v>
          </cell>
        </row>
        <row r="13">
          <cell r="C13">
            <v>204.21700000000001</v>
          </cell>
        </row>
        <row r="14">
          <cell r="C14">
            <v>204.21700000000001</v>
          </cell>
        </row>
        <row r="15">
          <cell r="C15">
            <v>204.21700000000001</v>
          </cell>
        </row>
        <row r="16">
          <cell r="C16">
            <v>204.21700000000001</v>
          </cell>
        </row>
        <row r="17">
          <cell r="C17">
            <v>204.21700000000001</v>
          </cell>
        </row>
        <row r="18">
          <cell r="C18">
            <v>204.21700000000001</v>
          </cell>
        </row>
        <row r="19">
          <cell r="C19">
            <v>204.21700000000001</v>
          </cell>
        </row>
        <row r="20">
          <cell r="C20">
            <v>204.21700000000001</v>
          </cell>
        </row>
        <row r="21">
          <cell r="C21">
            <v>204.21700000000001</v>
          </cell>
        </row>
        <row r="62">
          <cell r="CP62" t="str">
            <v>CVAR2008s48_A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tiva"/>
      <sheetName val="Hidrologia tiempo real"/>
      <sheetName val="RSF"/>
      <sheetName val="RDO"/>
      <sheetName val="PDO"/>
      <sheetName val="NCP"/>
      <sheetName val="vol. meta"/>
      <sheetName val="Reactiva"/>
      <sheetName val="Reprograma"/>
      <sheetName val="Hidrologia"/>
      <sheetName val="Sheet3"/>
      <sheetName val="Flujos"/>
      <sheetName val="Resumen RER"/>
      <sheetName val="Graficos"/>
      <sheetName val="DESVT"/>
      <sheetName val="FORMULA GAS"/>
      <sheetName val="GAS"/>
      <sheetName val="gen. meta"/>
      <sheetName val="dispfuel"/>
      <sheetName val="BATIME"/>
      <sheetName val="Sheet1"/>
    </sheetNames>
    <sheetDataSet>
      <sheetData sheetId="0">
        <row r="9">
          <cell r="A9">
            <v>2.0833333333333332E-2</v>
          </cell>
        </row>
      </sheetData>
      <sheetData sheetId="1"/>
      <sheetData sheetId="2"/>
      <sheetData sheetId="3"/>
      <sheetData sheetId="4"/>
      <sheetData sheetId="5">
        <row r="62">
          <cell r="BH62">
            <v>1.7849999999999999</v>
          </cell>
        </row>
      </sheetData>
      <sheetData sheetId="6"/>
      <sheetData sheetId="7"/>
      <sheetData sheetId="8">
        <row r="9">
          <cell r="DU9">
            <v>5372.408879999999</v>
          </cell>
        </row>
      </sheetData>
      <sheetData sheetId="9"/>
      <sheetData sheetId="10"/>
      <sheetData sheetId="11"/>
      <sheetData sheetId="12">
        <row r="6">
          <cell r="B6" t="str">
            <v>ENERGÍA RENOVABLE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Demanda UL"/>
      <sheetName val="DESPACHO_EJECUTADO"/>
      <sheetName val="Producción"/>
      <sheetName val="calendario"/>
      <sheetName val="Proyectado"/>
      <sheetName val="dispfuel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oja1"/>
      <sheetName val="Demanda EDG"/>
      <sheetName val="facturacion Independencia"/>
      <sheetName val="facturacion Marcona"/>
      <sheetName val="facturacion Ic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INAC"/>
      <sheetName val="T_REAL_HIDROLOGIA"/>
      <sheetName val="RESUMEN"/>
      <sheetName val="REACTIVA"/>
      <sheetName val="HIDROLOGIA"/>
      <sheetName val="DESVIACION"/>
      <sheetName val="FLUJOS"/>
      <sheetName val="PROGRAMADO"/>
      <sheetName val="GAS"/>
      <sheetName val="BATIME"/>
      <sheetName val="NCP"/>
      <sheetName val="FORMULA GAS"/>
      <sheetName val="dispfu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75">
          <cell r="B75">
            <v>39819</v>
          </cell>
        </row>
      </sheetData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D_CAUD"/>
      <sheetName val="caudcp"/>
      <sheetName val="chidroPE"/>
      <sheetName val="cprgerPE"/>
      <sheetName val="cpdmaxPE"/>
      <sheetName val="cpdminPE"/>
      <sheetName val="vol. meta"/>
      <sheetName val="gen. meta"/>
      <sheetName val="dispfuel"/>
      <sheetName val="resgerPE"/>
      <sheetName val="cpresgPE"/>
    </sheetNames>
    <sheetDataSet>
      <sheetData sheetId="0" refreshError="1"/>
      <sheetData sheetId="1" refreshError="1">
        <row r="14">
          <cell r="H14">
            <v>2241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lance"/>
      <sheetName val="Hoja1"/>
      <sheetName val="Buenaventura"/>
      <sheetName val="Cajamarquilla"/>
      <sheetName val="Sider"/>
      <sheetName val="CTE-L3"/>
      <sheetName val="Sider-reclaculo"/>
    </sheetNames>
    <sheetDataSet>
      <sheetData sheetId="0" refreshError="1"/>
      <sheetData sheetId="1" refreshError="1"/>
      <sheetData sheetId="2" refreshError="1">
        <row r="1">
          <cell r="AM1" t="str">
            <v>DIAGRAMAS DE LA DEMANDA Y ENERGIA - CLIENTE ¨BUENAVENTURA¨</v>
          </cell>
        </row>
        <row r="122">
          <cell r="Y122" t="str">
            <v>RESUMEN DE FACTURACION</v>
          </cell>
        </row>
        <row r="124">
          <cell r="Y124" t="str">
            <v>CLIENTE: COMPAÑÍA DE MINAS BUENAVENTURA S.A.A.</v>
          </cell>
        </row>
        <row r="126">
          <cell r="Y126" t="str">
            <v>MES:</v>
          </cell>
          <cell r="Z126" t="str">
            <v>DICIEMBRE 2002</v>
          </cell>
        </row>
        <row r="130">
          <cell r="Y130" t="str">
            <v>ENERGÍA ACTIVA</v>
          </cell>
          <cell r="AA130" t="str">
            <v>[1]</v>
          </cell>
          <cell r="AC130" t="str">
            <v>US$</v>
          </cell>
          <cell r="AD130">
            <v>100707.91</v>
          </cell>
        </row>
        <row r="131">
          <cell r="Y131" t="str">
            <v>ENERGÍA REACTIVA</v>
          </cell>
          <cell r="AA131" t="str">
            <v>[2]</v>
          </cell>
          <cell r="AC131" t="str">
            <v>US$</v>
          </cell>
          <cell r="AD131">
            <v>2242.08</v>
          </cell>
        </row>
        <row r="132">
          <cell r="Y132" t="str">
            <v>POTENCIA</v>
          </cell>
          <cell r="AA132" t="str">
            <v>[3]</v>
          </cell>
          <cell r="AC132" t="str">
            <v>US$</v>
          </cell>
          <cell r="AD132">
            <v>44226.239999999998</v>
          </cell>
        </row>
        <row r="133">
          <cell r="Y133" t="str">
            <v>PEAJE SECUNDARIO [*]</v>
          </cell>
          <cell r="AA133" t="str">
            <v>[4]</v>
          </cell>
          <cell r="AC133" t="str">
            <v>US$</v>
          </cell>
          <cell r="AD133">
            <v>4095.8999999999996</v>
          </cell>
        </row>
        <row r="134">
          <cell r="Y134" t="str">
            <v xml:space="preserve">SALDOS/OTROS </v>
          </cell>
          <cell r="AA134" t="str">
            <v>[5]</v>
          </cell>
          <cell r="AC134" t="str">
            <v>US$</v>
          </cell>
          <cell r="AD134">
            <v>0</v>
          </cell>
        </row>
        <row r="137">
          <cell r="Y137" t="str">
            <v>SUBTOTAL</v>
          </cell>
          <cell r="AA137" t="str">
            <v>[A]=[1]+[2]+[3]+[4]+[5]</v>
          </cell>
          <cell r="AC137" t="str">
            <v>US$</v>
          </cell>
          <cell r="AD137">
            <v>151272.13</v>
          </cell>
        </row>
        <row r="139">
          <cell r="Y139" t="str">
            <v>I.G.V.</v>
          </cell>
          <cell r="AA139" t="str">
            <v>[B]=0.18x[A]</v>
          </cell>
          <cell r="AC139" t="str">
            <v>US$</v>
          </cell>
          <cell r="AD139">
            <v>27228.98</v>
          </cell>
        </row>
        <row r="141">
          <cell r="Y141" t="str">
            <v>TOTAL</v>
          </cell>
          <cell r="AA141" t="str">
            <v>[A]+[B]</v>
          </cell>
          <cell r="AC141" t="str">
            <v>US$</v>
          </cell>
          <cell r="AD141">
            <v>178501.11000000002</v>
          </cell>
        </row>
        <row r="144">
          <cell r="Y144" t="str">
            <v>[*] Calculado sobre la potencia.</v>
          </cell>
        </row>
        <row r="228">
          <cell r="N228" t="str">
            <v>ANEXO  E</v>
          </cell>
        </row>
        <row r="229">
          <cell r="N229" t="str">
            <v xml:space="preserve">REPARTO EN PARAGSHA II 138 kV </v>
          </cell>
        </row>
        <row r="231">
          <cell r="N231" t="str">
            <v>Medida en</v>
          </cell>
          <cell r="O231" t="str">
            <v>kWh</v>
          </cell>
        </row>
        <row r="233">
          <cell r="N233" t="str">
            <v>Paragsha II 138 kV</v>
          </cell>
          <cell r="O233">
            <v>8570065.2599999607</v>
          </cell>
        </row>
        <row r="234">
          <cell r="N234" t="str">
            <v>Llegada de la línea a Chacua</v>
          </cell>
          <cell r="O234">
            <v>8539305.2499999814</v>
          </cell>
        </row>
        <row r="235">
          <cell r="N235" t="str">
            <v>Pérdidas en la línea</v>
          </cell>
          <cell r="O235">
            <v>3.5892387125159297E-3</v>
          </cell>
        </row>
        <row r="237">
          <cell r="N237" t="str">
            <v>Buenaventura (1)</v>
          </cell>
          <cell r="O237">
            <v>2796910.1995093431</v>
          </cell>
        </row>
        <row r="238">
          <cell r="N238" t="str">
            <v>Iscaycruz</v>
          </cell>
          <cell r="O238">
            <v>5773155.0604906576</v>
          </cell>
        </row>
        <row r="239">
          <cell r="N239" t="str">
            <v>Total</v>
          </cell>
          <cell r="O239">
            <v>8570065.2600000016</v>
          </cell>
        </row>
        <row r="241">
          <cell r="N241" t="str">
            <v>Medida en Chacua     (a)</v>
          </cell>
          <cell r="O241">
            <v>2776442.1999999788</v>
          </cell>
        </row>
        <row r="242">
          <cell r="N242" t="str">
            <v>Medida en Iscaycruz (b)</v>
          </cell>
          <cell r="O242">
            <v>5729580.8499999689</v>
          </cell>
        </row>
        <row r="243">
          <cell r="N243" t="str">
            <v>Total</v>
          </cell>
          <cell r="O243">
            <v>8506023.0499999486</v>
          </cell>
        </row>
        <row r="245">
          <cell r="N245" t="str">
            <v>(1) La energía de Buenaventura en Paragsha II 138 kV</v>
          </cell>
        </row>
        <row r="246">
          <cell r="N246" t="str">
            <v xml:space="preserve">     está en proporción de (a) y (b), consumos de </v>
          </cell>
        </row>
        <row r="247">
          <cell r="N247" t="str">
            <v xml:space="preserve">     Buenaventura (Chacua) y de Iscaycruz.</v>
          </cell>
        </row>
        <row r="248">
          <cell r="N248" t="str">
            <v xml:space="preserve">     Esta proporción se evalúa cada 15 minutos.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PACHO_NCP"/>
      <sheetName val="FLUJOS_NCP"/>
      <sheetName val="VOLUMENES_NCP"/>
      <sheetName val="CMG_NCP"/>
      <sheetName val="FORMATO_OASIS"/>
      <sheetName val="VOLUMENES_OASIS"/>
      <sheetName val="RSF"/>
      <sheetName val="ReservaFria"/>
      <sheetName val="COD_CAU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7">
          <cell r="A7" t="str">
            <v>Estg</v>
          </cell>
          <cell r="B7" t="str">
            <v>Huanchor</v>
          </cell>
          <cell r="C7" t="str">
            <v>Matucana</v>
          </cell>
          <cell r="D7" t="str">
            <v>Surco Toma</v>
          </cell>
          <cell r="E7" t="str">
            <v>Huanza</v>
          </cell>
          <cell r="F7" t="str">
            <v>Sheque</v>
          </cell>
          <cell r="G7" t="str">
            <v>Huinco1</v>
          </cell>
          <cell r="H7" t="str">
            <v>Huinco2</v>
          </cell>
          <cell r="I7" t="str">
            <v>Huinco4</v>
          </cell>
          <cell r="J7" t="str">
            <v>Huinco3</v>
          </cell>
          <cell r="K7" t="str">
            <v>Huinco Res</v>
          </cell>
          <cell r="L7" t="str">
            <v>Callahuanca1</v>
          </cell>
          <cell r="M7" t="str">
            <v>Callahuanca2</v>
          </cell>
          <cell r="N7" t="str">
            <v>Callahuanc34</v>
          </cell>
          <cell r="O7" t="str">
            <v>Moyopampa</v>
          </cell>
          <cell r="P7" t="str">
            <v>Huampani</v>
          </cell>
          <cell r="Q7" t="str">
            <v>Cahua</v>
          </cell>
          <cell r="R7" t="str">
            <v>Pariac</v>
          </cell>
          <cell r="S7" t="str">
            <v>CañonPato</v>
          </cell>
          <cell r="T7" t="str">
            <v>GCiego</v>
          </cell>
          <cell r="U7" t="str">
            <v>Cirato</v>
          </cell>
          <cell r="V7" t="str">
            <v>Carhuaquero</v>
          </cell>
          <cell r="W7" t="str">
            <v>Carhuaquero4</v>
          </cell>
          <cell r="X7" t="str">
            <v>CBrava</v>
          </cell>
          <cell r="Y7" t="str">
            <v>Chimay</v>
          </cell>
          <cell r="Z7" t="str">
            <v>Yanango</v>
          </cell>
          <cell r="AA7" t="str">
            <v>SanGaban</v>
          </cell>
          <cell r="AB7" t="str">
            <v>AricotaI</v>
          </cell>
          <cell r="AC7" t="str">
            <v>AricotaII</v>
          </cell>
          <cell r="AD7" t="str">
            <v>Aricota Res</v>
          </cell>
          <cell r="AE7" t="str">
            <v>AguadaBlanca</v>
          </cell>
          <cell r="AF7" t="str">
            <v>Charcani5G1</v>
          </cell>
          <cell r="AG7" t="str">
            <v>Charcani5G2</v>
          </cell>
          <cell r="AH7" t="str">
            <v>Charcani5G3</v>
          </cell>
          <cell r="AI7" t="str">
            <v>Charcani4</v>
          </cell>
          <cell r="AJ7" t="str">
            <v>Charcani6</v>
          </cell>
          <cell r="AK7" t="str">
            <v>Campanario R</v>
          </cell>
          <cell r="AL7" t="str">
            <v>Charcani123</v>
          </cell>
          <cell r="AM7" t="str">
            <v>Yuncan</v>
          </cell>
          <cell r="AN7" t="str">
            <v>Yaupi</v>
          </cell>
          <cell r="AO7" t="str">
            <v>Pachachaca</v>
          </cell>
          <cell r="AP7" t="str">
            <v>Junin Lago</v>
          </cell>
          <cell r="AQ7" t="str">
            <v>Malpaso</v>
          </cell>
          <cell r="AR7" t="str">
            <v>Oroya</v>
          </cell>
          <cell r="AS7" t="str">
            <v>Mantaro</v>
          </cell>
          <cell r="AT7" t="str">
            <v>Restitucion</v>
          </cell>
          <cell r="AU7" t="str">
            <v>Arcata</v>
          </cell>
          <cell r="AV7" t="str">
            <v>Machupicchu</v>
          </cell>
          <cell r="AW7" t="str">
            <v>Platanal</v>
          </cell>
          <cell r="AX7" t="str">
            <v>Resrest</v>
          </cell>
          <cell r="AY7" t="str">
            <v>Precomgallit</v>
          </cell>
          <cell r="DI7" t="str">
            <v>AGUAY-TG1</v>
          </cell>
          <cell r="DJ7" t="str">
            <v>AGUAY-TG2</v>
          </cell>
          <cell r="DK7" t="str">
            <v>TUMBES</v>
          </cell>
          <cell r="DL7" t="str">
            <v>MALAC-TG4</v>
          </cell>
          <cell r="DM7" t="str">
            <v>TG5</v>
          </cell>
          <cell r="DN7" t="str">
            <v>TABLAZO</v>
          </cell>
          <cell r="DO7" t="str">
            <v>OQUENDO-TG</v>
          </cell>
          <cell r="DP7" t="str">
            <v>VENTA-TG3</v>
          </cell>
          <cell r="DQ7" t="str">
            <v>VENTA-TG4</v>
          </cell>
          <cell r="DR7" t="str">
            <v>VENTA-CCTG3</v>
          </cell>
          <cell r="DS7" t="str">
            <v>VENTA-CCTG4</v>
          </cell>
          <cell r="DT7" t="str">
            <v>VENTA-CC</v>
          </cell>
          <cell r="DU7" t="str">
            <v>SROSA-TG5</v>
          </cell>
          <cell r="DV7" t="str">
            <v>SROSA-TG6</v>
          </cell>
          <cell r="DW7" t="str">
            <v>SROSA-TG5D</v>
          </cell>
          <cell r="DX7" t="str">
            <v>SROSA-TG6D</v>
          </cell>
          <cell r="DY7" t="str">
            <v>SROSA-TG8</v>
          </cell>
          <cell r="DZ7" t="str">
            <v>CHILCA-TG1</v>
          </cell>
          <cell r="EA7" t="str">
            <v>CHILCA-TG2</v>
          </cell>
          <cell r="EB7" t="str">
            <v>CHILCA-TG3</v>
          </cell>
          <cell r="EC7" t="str">
            <v>CHILCA-CCTG1</v>
          </cell>
          <cell r="ED7" t="str">
            <v>CHILCA-CCTG2</v>
          </cell>
          <cell r="EE7" t="str">
            <v>CHILCA-CCTG3</v>
          </cell>
          <cell r="EF7" t="str">
            <v>CHILCA-CTG12</v>
          </cell>
          <cell r="EG7" t="str">
            <v>CHILCA-CTG23</v>
          </cell>
          <cell r="EH7" t="str">
            <v>CHILCA-CTG31</v>
          </cell>
          <cell r="EI7" t="str">
            <v>CC-CHILCA</v>
          </cell>
          <cell r="EJ7" t="str">
            <v>KALLPA-TG1</v>
          </cell>
          <cell r="EK7" t="str">
            <v>KALLPA-TG2</v>
          </cell>
          <cell r="EL7" t="str">
            <v>KALLPA-TG3</v>
          </cell>
          <cell r="EM7" t="str">
            <v>KALLPA-CCTG1</v>
          </cell>
          <cell r="EN7" t="str">
            <v>KALLPA-CCTG2</v>
          </cell>
          <cell r="EO7" t="str">
            <v>KALLPA-CCTG3</v>
          </cell>
          <cell r="EP7" t="str">
            <v>KALLPA-CTG12</v>
          </cell>
          <cell r="EQ7" t="str">
            <v>KALLPA-CTG23</v>
          </cell>
          <cell r="ER7" t="str">
            <v>KALLPA-CTG31</v>
          </cell>
          <cell r="ES7" t="str">
            <v>CC-KALLPA</v>
          </cell>
          <cell r="ET7" t="str">
            <v>FLORES TG1</v>
          </cell>
          <cell r="EU7" t="str">
            <v>OLLEROS TG1</v>
          </cell>
          <cell r="EV7" t="str">
            <v>FENIX-TG1</v>
          </cell>
          <cell r="EW7" t="str">
            <v>FENIX-TG2</v>
          </cell>
          <cell r="EX7" t="str">
            <v>CCFENIX-1TV</v>
          </cell>
          <cell r="EY7" t="str">
            <v>CCFENIX-2TV</v>
          </cell>
          <cell r="EZ7" t="str">
            <v>CCFENIX-TV</v>
          </cell>
          <cell r="FA7" t="str">
            <v>INDEPENDEN</v>
          </cell>
          <cell r="FB7" t="str">
            <v>SHOUG-TV1</v>
          </cell>
          <cell r="FC7" t="str">
            <v>SHOUG-TV2</v>
          </cell>
          <cell r="FD7" t="str">
            <v>SHOUG-TV3</v>
          </cell>
          <cell r="FE7" t="str">
            <v>SHOUG-D</v>
          </cell>
          <cell r="FF7" t="str">
            <v>PISCO-TG1</v>
          </cell>
          <cell r="FG7" t="str">
            <v>PISCO-TG2</v>
          </cell>
          <cell r="FH7" t="str">
            <v>CHILI-D</v>
          </cell>
          <cell r="FI7" t="str">
            <v>MOLLE-D</v>
          </cell>
          <cell r="FJ7" t="str">
            <v>CHILI-CC</v>
          </cell>
          <cell r="FK7" t="str">
            <v>CHILI-TV2</v>
          </cell>
          <cell r="FL7" t="str">
            <v>CHILI-TV3</v>
          </cell>
          <cell r="FM7" t="str">
            <v>TAPARACHI</v>
          </cell>
          <cell r="FN7" t="str">
            <v>BELLAVISTA1</v>
          </cell>
          <cell r="FO7" t="str">
            <v>ILO2-TV1</v>
          </cell>
          <cell r="FP7" t="str">
            <v>ILO1-D</v>
          </cell>
          <cell r="FQ7" t="str">
            <v>ILO1-TG1</v>
          </cell>
          <cell r="FR7" t="str">
            <v>ILO1-TG2</v>
          </cell>
          <cell r="FS7" t="str">
            <v>ILO1-TV3</v>
          </cell>
          <cell r="FT7" t="str">
            <v>ILO1-TV4</v>
          </cell>
          <cell r="FU7" t="str">
            <v>RESE_ILO_TG1</v>
          </cell>
          <cell r="FV7" t="str">
            <v>RESE_ILO_TG2</v>
          </cell>
          <cell r="FW7" t="str">
            <v>RESE_ILO_TG3</v>
          </cell>
          <cell r="FX7" t="str">
            <v>DOLORESPATA</v>
          </cell>
          <cell r="FY7" t="str">
            <v>ECUADOR</v>
          </cell>
          <cell r="FZ7" t="str">
            <v>ILO1-TV4</v>
          </cell>
          <cell r="GA7" t="str">
            <v>RESE_ILO_TG1</v>
          </cell>
          <cell r="GB7" t="str">
            <v>RESE_ILO_TG2</v>
          </cell>
          <cell r="GC7" t="str">
            <v>RESE_ILO_TG3</v>
          </cell>
          <cell r="GD7" t="str">
            <v>DOLORESPATA</v>
          </cell>
          <cell r="GE7" t="str">
            <v>ECUADOR</v>
          </cell>
        </row>
        <row r="9">
          <cell r="A9">
            <v>1</v>
          </cell>
          <cell r="B9">
            <v>0</v>
          </cell>
          <cell r="C9">
            <v>30.776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59.223999999999997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</row>
        <row r="10">
          <cell r="A10">
            <v>2</v>
          </cell>
          <cell r="B10">
            <v>0</v>
          </cell>
          <cell r="C10">
            <v>24.777999999999999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65.221999999999994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</row>
        <row r="11">
          <cell r="A11">
            <v>3</v>
          </cell>
          <cell r="B11">
            <v>0</v>
          </cell>
          <cell r="C11">
            <v>24.777999999999999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65.221999999999994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</row>
        <row r="12">
          <cell r="A12">
            <v>4</v>
          </cell>
          <cell r="B12">
            <v>0</v>
          </cell>
          <cell r="C12">
            <v>24.777999999999999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65.221999999999994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</row>
        <row r="13">
          <cell r="A13">
            <v>5</v>
          </cell>
          <cell r="B13">
            <v>0</v>
          </cell>
          <cell r="C13">
            <v>24.777999999999999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65.221999999999994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</row>
        <row r="14">
          <cell r="A14">
            <v>6</v>
          </cell>
          <cell r="B14">
            <v>0</v>
          </cell>
          <cell r="C14">
            <v>22.5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22.285</v>
          </cell>
          <cell r="K14">
            <v>0</v>
          </cell>
          <cell r="L14">
            <v>0</v>
          </cell>
          <cell r="M14">
            <v>0.21462000000000001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45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</row>
        <row r="15">
          <cell r="A15">
            <v>7</v>
          </cell>
          <cell r="B15">
            <v>0</v>
          </cell>
          <cell r="C15">
            <v>22.5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19.11</v>
          </cell>
          <cell r="K15">
            <v>0</v>
          </cell>
          <cell r="L15">
            <v>0</v>
          </cell>
          <cell r="M15">
            <v>3.3904999999999998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13.064</v>
          </cell>
          <cell r="AG15">
            <v>15.968</v>
          </cell>
          <cell r="AH15">
            <v>15.968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</row>
        <row r="16">
          <cell r="A16">
            <v>8</v>
          </cell>
          <cell r="B16">
            <v>0</v>
          </cell>
          <cell r="C16">
            <v>22.5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20.204999999999998</v>
          </cell>
          <cell r="K16">
            <v>0</v>
          </cell>
          <cell r="L16">
            <v>0</v>
          </cell>
          <cell r="M16">
            <v>2.2953999999999999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15.968</v>
          </cell>
          <cell r="AG16">
            <v>15.968</v>
          </cell>
          <cell r="AH16">
            <v>13.064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</row>
        <row r="17">
          <cell r="A17">
            <v>9</v>
          </cell>
          <cell r="B17">
            <v>0</v>
          </cell>
          <cell r="C17">
            <v>22.5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19.11</v>
          </cell>
          <cell r="K17">
            <v>0</v>
          </cell>
          <cell r="L17">
            <v>0</v>
          </cell>
          <cell r="M17">
            <v>3.3904999999999998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15.968</v>
          </cell>
          <cell r="AG17">
            <v>13.064</v>
          </cell>
          <cell r="AH17">
            <v>15.968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</row>
        <row r="18">
          <cell r="A18">
            <v>10</v>
          </cell>
          <cell r="B18">
            <v>0</v>
          </cell>
          <cell r="C18">
            <v>22.5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19.11</v>
          </cell>
          <cell r="K18">
            <v>0</v>
          </cell>
          <cell r="L18">
            <v>0</v>
          </cell>
          <cell r="M18">
            <v>3.3904999999999998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13.064</v>
          </cell>
          <cell r="AG18">
            <v>15.968</v>
          </cell>
          <cell r="AH18">
            <v>15.968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</row>
        <row r="19">
          <cell r="A19">
            <v>11</v>
          </cell>
          <cell r="B19">
            <v>0</v>
          </cell>
          <cell r="C19">
            <v>22.5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19.11</v>
          </cell>
          <cell r="K19">
            <v>0</v>
          </cell>
          <cell r="L19">
            <v>0</v>
          </cell>
          <cell r="M19">
            <v>3.3904999999999998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15.968</v>
          </cell>
          <cell r="AG19">
            <v>13.064</v>
          </cell>
          <cell r="AH19">
            <v>15.968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</row>
        <row r="20">
          <cell r="A20">
            <v>12</v>
          </cell>
          <cell r="B20">
            <v>0</v>
          </cell>
          <cell r="C20">
            <v>35.959000000000003</v>
          </cell>
          <cell r="D20">
            <v>0</v>
          </cell>
          <cell r="E20">
            <v>0</v>
          </cell>
          <cell r="F20">
            <v>0</v>
          </cell>
          <cell r="G20">
            <v>17.71</v>
          </cell>
          <cell r="H20">
            <v>12.831</v>
          </cell>
          <cell r="I20">
            <v>23.5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</row>
        <row r="21">
          <cell r="A21">
            <v>13</v>
          </cell>
          <cell r="B21">
            <v>0</v>
          </cell>
          <cell r="C21">
            <v>36</v>
          </cell>
          <cell r="D21">
            <v>0</v>
          </cell>
          <cell r="E21">
            <v>0</v>
          </cell>
          <cell r="F21">
            <v>0</v>
          </cell>
          <cell r="G21">
            <v>22.63</v>
          </cell>
          <cell r="H21">
            <v>7.8699000000000003</v>
          </cell>
          <cell r="I21">
            <v>23.5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</row>
        <row r="22">
          <cell r="A22">
            <v>14</v>
          </cell>
          <cell r="B22">
            <v>0</v>
          </cell>
          <cell r="C22">
            <v>36</v>
          </cell>
          <cell r="D22">
            <v>0</v>
          </cell>
          <cell r="E22">
            <v>0</v>
          </cell>
          <cell r="F22">
            <v>0</v>
          </cell>
          <cell r="G22">
            <v>22.63</v>
          </cell>
          <cell r="H22">
            <v>7.8699000000000003</v>
          </cell>
          <cell r="I22">
            <v>23.5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</row>
        <row r="23">
          <cell r="A23">
            <v>15</v>
          </cell>
          <cell r="B23">
            <v>0</v>
          </cell>
          <cell r="C23">
            <v>22.5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19.11</v>
          </cell>
          <cell r="K23">
            <v>0</v>
          </cell>
          <cell r="L23">
            <v>0</v>
          </cell>
          <cell r="M23">
            <v>3.3904999999999998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13.064</v>
          </cell>
          <cell r="AG23">
            <v>15.968</v>
          </cell>
          <cell r="AH23">
            <v>15.968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</row>
        <row r="24">
          <cell r="A24">
            <v>16</v>
          </cell>
          <cell r="B24">
            <v>0</v>
          </cell>
          <cell r="C24">
            <v>22.5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19.11</v>
          </cell>
          <cell r="K24">
            <v>0</v>
          </cell>
          <cell r="L24">
            <v>0</v>
          </cell>
          <cell r="M24">
            <v>3.3904999999999998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13.064</v>
          </cell>
          <cell r="AG24">
            <v>15.968</v>
          </cell>
          <cell r="AH24">
            <v>15.968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0</v>
          </cell>
          <cell r="EO24">
            <v>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</row>
        <row r="25">
          <cell r="A25">
            <v>17</v>
          </cell>
          <cell r="B25">
            <v>0</v>
          </cell>
          <cell r="C25">
            <v>22.5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19.11</v>
          </cell>
          <cell r="K25">
            <v>0</v>
          </cell>
          <cell r="L25">
            <v>0</v>
          </cell>
          <cell r="M25">
            <v>3.3904999999999998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15.968</v>
          </cell>
          <cell r="AG25">
            <v>13.064</v>
          </cell>
          <cell r="AH25">
            <v>15.968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0</v>
          </cell>
          <cell r="EO25">
            <v>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</row>
        <row r="26">
          <cell r="A26">
            <v>18</v>
          </cell>
          <cell r="B26">
            <v>0</v>
          </cell>
          <cell r="C26">
            <v>22.5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19.11</v>
          </cell>
          <cell r="K26">
            <v>0</v>
          </cell>
          <cell r="L26">
            <v>0</v>
          </cell>
          <cell r="M26">
            <v>3.3904999999999998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15.968</v>
          </cell>
          <cell r="AG26">
            <v>13.064</v>
          </cell>
          <cell r="AH26">
            <v>15.968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0</v>
          </cell>
          <cell r="EO26">
            <v>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</row>
        <row r="27">
          <cell r="A27">
            <v>19</v>
          </cell>
          <cell r="B27">
            <v>0</v>
          </cell>
          <cell r="C27">
            <v>22.5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19.11</v>
          </cell>
          <cell r="K27">
            <v>0</v>
          </cell>
          <cell r="L27">
            <v>0</v>
          </cell>
          <cell r="M27">
            <v>3.3904999999999998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15.968</v>
          </cell>
          <cell r="AG27">
            <v>13.064</v>
          </cell>
          <cell r="AH27">
            <v>15.968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0</v>
          </cell>
          <cell r="EO27">
            <v>0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</row>
        <row r="28">
          <cell r="A28">
            <v>20</v>
          </cell>
          <cell r="B28">
            <v>0</v>
          </cell>
          <cell r="C28">
            <v>22.5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19.11</v>
          </cell>
          <cell r="K28">
            <v>0</v>
          </cell>
          <cell r="L28">
            <v>0</v>
          </cell>
          <cell r="M28">
            <v>3.3904999999999998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15.968</v>
          </cell>
          <cell r="AG28">
            <v>13.064</v>
          </cell>
          <cell r="AH28">
            <v>15.968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0</v>
          </cell>
          <cell r="EO28">
            <v>0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</row>
        <row r="29">
          <cell r="A29">
            <v>21</v>
          </cell>
          <cell r="B29">
            <v>0</v>
          </cell>
          <cell r="C29">
            <v>36</v>
          </cell>
          <cell r="D29">
            <v>0</v>
          </cell>
          <cell r="E29">
            <v>0</v>
          </cell>
          <cell r="F29">
            <v>0</v>
          </cell>
          <cell r="G29">
            <v>22.63</v>
          </cell>
          <cell r="H29">
            <v>7.8699000000000003</v>
          </cell>
          <cell r="I29">
            <v>23.5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0</v>
          </cell>
          <cell r="EO29">
            <v>0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</row>
        <row r="30">
          <cell r="A30">
            <v>22</v>
          </cell>
          <cell r="B30">
            <v>0</v>
          </cell>
          <cell r="C30">
            <v>36</v>
          </cell>
          <cell r="D30">
            <v>0</v>
          </cell>
          <cell r="E30">
            <v>0</v>
          </cell>
          <cell r="F30">
            <v>0</v>
          </cell>
          <cell r="G30">
            <v>22.63</v>
          </cell>
          <cell r="H30">
            <v>23.5</v>
          </cell>
          <cell r="I30">
            <v>7.8699000000000003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</row>
        <row r="31">
          <cell r="A31">
            <v>23</v>
          </cell>
          <cell r="B31">
            <v>0</v>
          </cell>
          <cell r="C31">
            <v>22.5</v>
          </cell>
          <cell r="D31">
            <v>0</v>
          </cell>
          <cell r="E31">
            <v>0</v>
          </cell>
          <cell r="F31">
            <v>0</v>
          </cell>
          <cell r="G31">
            <v>22.63</v>
          </cell>
          <cell r="H31">
            <v>22.37</v>
          </cell>
          <cell r="I31">
            <v>0</v>
          </cell>
          <cell r="J31">
            <v>19.11</v>
          </cell>
          <cell r="K31">
            <v>0</v>
          </cell>
          <cell r="L31">
            <v>0</v>
          </cell>
          <cell r="M31">
            <v>3.3904999999999998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</row>
        <row r="32">
          <cell r="A32">
            <v>24</v>
          </cell>
          <cell r="B32">
            <v>0</v>
          </cell>
          <cell r="C32">
            <v>36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54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</row>
        <row r="33">
          <cell r="A33">
            <v>25</v>
          </cell>
          <cell r="B33">
            <v>0</v>
          </cell>
          <cell r="C33">
            <v>36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54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</row>
        <row r="34">
          <cell r="A34">
            <v>26</v>
          </cell>
          <cell r="B34">
            <v>0</v>
          </cell>
          <cell r="C34">
            <v>25.350999999999999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64.649000000000001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</row>
        <row r="35">
          <cell r="A35">
            <v>27</v>
          </cell>
          <cell r="B35">
            <v>0</v>
          </cell>
          <cell r="C35">
            <v>24.777999999999999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65.221999999999994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</row>
        <row r="36">
          <cell r="A36">
            <v>28</v>
          </cell>
          <cell r="B36">
            <v>0</v>
          </cell>
          <cell r="C36">
            <v>27.768999999999998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EQ36">
            <v>0</v>
          </cell>
          <cell r="ER36">
            <v>0</v>
          </cell>
          <cell r="ES36">
            <v>62.231000000000002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</row>
        <row r="37">
          <cell r="A37">
            <v>29</v>
          </cell>
          <cell r="B37">
            <v>0</v>
          </cell>
          <cell r="C37">
            <v>36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0</v>
          </cell>
          <cell r="EO37">
            <v>0</v>
          </cell>
          <cell r="EP37">
            <v>0</v>
          </cell>
          <cell r="EQ37">
            <v>0</v>
          </cell>
          <cell r="ER37">
            <v>0</v>
          </cell>
          <cell r="ES37">
            <v>54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</row>
        <row r="38">
          <cell r="A38">
            <v>30</v>
          </cell>
          <cell r="B38">
            <v>0</v>
          </cell>
          <cell r="C38">
            <v>22.5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22.5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0</v>
          </cell>
          <cell r="EO38">
            <v>0</v>
          </cell>
          <cell r="EP38">
            <v>0</v>
          </cell>
          <cell r="EQ38">
            <v>0</v>
          </cell>
          <cell r="ER38">
            <v>0</v>
          </cell>
          <cell r="ES38">
            <v>45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</row>
        <row r="39">
          <cell r="A39">
            <v>31</v>
          </cell>
          <cell r="B39">
            <v>0</v>
          </cell>
          <cell r="C39">
            <v>22.5</v>
          </cell>
          <cell r="D39">
            <v>0</v>
          </cell>
          <cell r="E39">
            <v>0</v>
          </cell>
          <cell r="F39">
            <v>0</v>
          </cell>
          <cell r="G39">
            <v>22.242000000000001</v>
          </cell>
          <cell r="H39">
            <v>0</v>
          </cell>
          <cell r="I39">
            <v>22.757999999999999</v>
          </cell>
          <cell r="J39">
            <v>22.5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</row>
        <row r="40">
          <cell r="A40">
            <v>32</v>
          </cell>
          <cell r="B40">
            <v>0</v>
          </cell>
          <cell r="C40">
            <v>36</v>
          </cell>
          <cell r="D40">
            <v>0</v>
          </cell>
          <cell r="E40">
            <v>0</v>
          </cell>
          <cell r="F40">
            <v>0</v>
          </cell>
          <cell r="G40">
            <v>11.369</v>
          </cell>
          <cell r="H40">
            <v>19.131</v>
          </cell>
          <cell r="I40">
            <v>23.5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0</v>
          </cell>
          <cell r="EO40">
            <v>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</row>
        <row r="41">
          <cell r="A41">
            <v>33</v>
          </cell>
          <cell r="B41">
            <v>0</v>
          </cell>
          <cell r="C41">
            <v>36</v>
          </cell>
          <cell r="D41">
            <v>0</v>
          </cell>
          <cell r="E41">
            <v>0</v>
          </cell>
          <cell r="F41">
            <v>0</v>
          </cell>
          <cell r="G41">
            <v>22.63</v>
          </cell>
          <cell r="H41">
            <v>7.8699000000000003</v>
          </cell>
          <cell r="I41">
            <v>23.5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</row>
        <row r="42">
          <cell r="A42">
            <v>34</v>
          </cell>
          <cell r="B42">
            <v>0</v>
          </cell>
          <cell r="C42">
            <v>36</v>
          </cell>
          <cell r="D42">
            <v>0</v>
          </cell>
          <cell r="E42">
            <v>0</v>
          </cell>
          <cell r="F42">
            <v>0</v>
          </cell>
          <cell r="G42">
            <v>22.63</v>
          </cell>
          <cell r="H42">
            <v>7.8699000000000003</v>
          </cell>
          <cell r="I42">
            <v>23.5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</row>
        <row r="43">
          <cell r="A43">
            <v>35</v>
          </cell>
          <cell r="B43">
            <v>0</v>
          </cell>
          <cell r="C43">
            <v>36</v>
          </cell>
          <cell r="D43">
            <v>0</v>
          </cell>
          <cell r="E43">
            <v>0</v>
          </cell>
          <cell r="F43">
            <v>0</v>
          </cell>
          <cell r="G43">
            <v>22.63</v>
          </cell>
          <cell r="H43">
            <v>7.8699000000000003</v>
          </cell>
          <cell r="I43">
            <v>23.5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0</v>
          </cell>
          <cell r="EO43">
            <v>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</row>
        <row r="44">
          <cell r="A44">
            <v>36</v>
          </cell>
          <cell r="B44">
            <v>0</v>
          </cell>
          <cell r="C44">
            <v>22.5</v>
          </cell>
          <cell r="D44">
            <v>0</v>
          </cell>
          <cell r="E44">
            <v>0</v>
          </cell>
          <cell r="F44">
            <v>0</v>
          </cell>
          <cell r="G44">
            <v>22.63</v>
          </cell>
          <cell r="H44">
            <v>22.37</v>
          </cell>
          <cell r="I44">
            <v>0</v>
          </cell>
          <cell r="J44">
            <v>19.11</v>
          </cell>
          <cell r="K44">
            <v>0</v>
          </cell>
          <cell r="L44">
            <v>0</v>
          </cell>
          <cell r="M44">
            <v>3.3904999999999998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</row>
        <row r="45">
          <cell r="A45">
            <v>37</v>
          </cell>
          <cell r="B45">
            <v>0</v>
          </cell>
          <cell r="C45">
            <v>36</v>
          </cell>
          <cell r="D45">
            <v>0</v>
          </cell>
          <cell r="E45">
            <v>0</v>
          </cell>
          <cell r="F45">
            <v>0</v>
          </cell>
          <cell r="G45">
            <v>22.63</v>
          </cell>
          <cell r="H45">
            <v>23.5</v>
          </cell>
          <cell r="I45">
            <v>7.8699000000000003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0</v>
          </cell>
          <cell r="EO45">
            <v>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</row>
        <row r="46">
          <cell r="A46">
            <v>38</v>
          </cell>
          <cell r="B46">
            <v>0</v>
          </cell>
          <cell r="C46">
            <v>22.5</v>
          </cell>
          <cell r="D46">
            <v>0</v>
          </cell>
          <cell r="E46">
            <v>0</v>
          </cell>
          <cell r="F46">
            <v>0</v>
          </cell>
          <cell r="G46">
            <v>22.63</v>
          </cell>
          <cell r="H46">
            <v>22.37</v>
          </cell>
          <cell r="I46">
            <v>0</v>
          </cell>
          <cell r="J46">
            <v>19.11</v>
          </cell>
          <cell r="K46">
            <v>0</v>
          </cell>
          <cell r="L46">
            <v>0</v>
          </cell>
          <cell r="M46">
            <v>3.3904999999999998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</row>
        <row r="47">
          <cell r="A47">
            <v>39</v>
          </cell>
          <cell r="B47">
            <v>0</v>
          </cell>
          <cell r="C47">
            <v>36</v>
          </cell>
          <cell r="D47">
            <v>0</v>
          </cell>
          <cell r="E47">
            <v>0</v>
          </cell>
          <cell r="F47">
            <v>0</v>
          </cell>
          <cell r="G47">
            <v>22.63</v>
          </cell>
          <cell r="H47">
            <v>7.8699000000000003</v>
          </cell>
          <cell r="I47">
            <v>23.5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</row>
        <row r="48">
          <cell r="A48">
            <v>40</v>
          </cell>
          <cell r="B48">
            <v>0</v>
          </cell>
          <cell r="C48">
            <v>36</v>
          </cell>
          <cell r="D48">
            <v>0</v>
          </cell>
          <cell r="E48">
            <v>0</v>
          </cell>
          <cell r="F48">
            <v>0</v>
          </cell>
          <cell r="G48">
            <v>22.63</v>
          </cell>
          <cell r="H48">
            <v>23.5</v>
          </cell>
          <cell r="I48">
            <v>7.8699000000000003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</row>
        <row r="49">
          <cell r="A49">
            <v>41</v>
          </cell>
          <cell r="B49">
            <v>0</v>
          </cell>
          <cell r="C49">
            <v>36</v>
          </cell>
          <cell r="D49">
            <v>0</v>
          </cell>
          <cell r="E49">
            <v>0</v>
          </cell>
          <cell r="F49">
            <v>0</v>
          </cell>
          <cell r="G49">
            <v>22.63</v>
          </cell>
          <cell r="H49">
            <v>7.8699000000000003</v>
          </cell>
          <cell r="I49">
            <v>23.5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</row>
        <row r="50">
          <cell r="A50">
            <v>42</v>
          </cell>
          <cell r="B50">
            <v>0</v>
          </cell>
          <cell r="C50">
            <v>36</v>
          </cell>
          <cell r="D50">
            <v>0</v>
          </cell>
          <cell r="E50">
            <v>0</v>
          </cell>
          <cell r="F50">
            <v>0</v>
          </cell>
          <cell r="G50">
            <v>22.63</v>
          </cell>
          <cell r="H50">
            <v>7.8699000000000003</v>
          </cell>
          <cell r="I50">
            <v>23.5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</row>
        <row r="51">
          <cell r="A51">
            <v>43</v>
          </cell>
          <cell r="B51">
            <v>0</v>
          </cell>
          <cell r="C51">
            <v>36</v>
          </cell>
          <cell r="D51">
            <v>0</v>
          </cell>
          <cell r="E51">
            <v>0</v>
          </cell>
          <cell r="F51">
            <v>0</v>
          </cell>
          <cell r="G51">
            <v>22.63</v>
          </cell>
          <cell r="H51">
            <v>7.8699000000000003</v>
          </cell>
          <cell r="I51">
            <v>23.5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</row>
        <row r="52">
          <cell r="A52">
            <v>44</v>
          </cell>
          <cell r="B52">
            <v>0</v>
          </cell>
          <cell r="C52">
            <v>36</v>
          </cell>
          <cell r="D52">
            <v>0</v>
          </cell>
          <cell r="E52">
            <v>0</v>
          </cell>
          <cell r="F52">
            <v>0</v>
          </cell>
          <cell r="G52">
            <v>22.63</v>
          </cell>
          <cell r="H52">
            <v>23.5</v>
          </cell>
          <cell r="I52">
            <v>7.8699000000000003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</row>
        <row r="53">
          <cell r="A53">
            <v>45</v>
          </cell>
          <cell r="B53">
            <v>0</v>
          </cell>
          <cell r="C53">
            <v>36</v>
          </cell>
          <cell r="D53">
            <v>0</v>
          </cell>
          <cell r="E53">
            <v>0</v>
          </cell>
          <cell r="F53">
            <v>0</v>
          </cell>
          <cell r="G53">
            <v>22.63</v>
          </cell>
          <cell r="H53">
            <v>7.8699000000000003</v>
          </cell>
          <cell r="I53">
            <v>23.5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</row>
        <row r="54">
          <cell r="A54">
            <v>46</v>
          </cell>
          <cell r="B54">
            <v>0</v>
          </cell>
          <cell r="C54">
            <v>36</v>
          </cell>
          <cell r="D54">
            <v>0</v>
          </cell>
          <cell r="E54">
            <v>0</v>
          </cell>
          <cell r="F54">
            <v>0</v>
          </cell>
          <cell r="G54">
            <v>22.63</v>
          </cell>
          <cell r="H54">
            <v>7.8699000000000003</v>
          </cell>
          <cell r="I54">
            <v>23.5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</row>
        <row r="55">
          <cell r="A55">
            <v>47</v>
          </cell>
          <cell r="B55">
            <v>0</v>
          </cell>
          <cell r="C55">
            <v>33.595999999999997</v>
          </cell>
          <cell r="D55">
            <v>0</v>
          </cell>
          <cell r="E55">
            <v>0</v>
          </cell>
          <cell r="F55">
            <v>0</v>
          </cell>
          <cell r="G55">
            <v>9.4037000000000006</v>
          </cell>
          <cell r="H55">
            <v>23.5</v>
          </cell>
          <cell r="I55">
            <v>23.5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</row>
        <row r="56">
          <cell r="A56">
            <v>48</v>
          </cell>
          <cell r="B56">
            <v>0</v>
          </cell>
          <cell r="C56">
            <v>22.5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19.11</v>
          </cell>
          <cell r="K56">
            <v>0</v>
          </cell>
          <cell r="L56">
            <v>0</v>
          </cell>
          <cell r="M56">
            <v>3.3904999999999998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45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</row>
        <row r="57">
          <cell r="A57">
            <v>49</v>
          </cell>
          <cell r="B57">
            <v>0</v>
          </cell>
          <cell r="C57">
            <v>36</v>
          </cell>
          <cell r="D57">
            <v>0</v>
          </cell>
          <cell r="E57">
            <v>0</v>
          </cell>
          <cell r="F57">
            <v>0</v>
          </cell>
          <cell r="G57">
            <v>22.63</v>
          </cell>
          <cell r="H57">
            <v>23.5</v>
          </cell>
          <cell r="I57">
            <v>7.8699000000000003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</row>
        <row r="58">
          <cell r="A58">
            <v>50</v>
          </cell>
          <cell r="B58">
            <v>0</v>
          </cell>
          <cell r="C58">
            <v>22.5</v>
          </cell>
          <cell r="D58">
            <v>0</v>
          </cell>
          <cell r="E58">
            <v>0</v>
          </cell>
          <cell r="F58">
            <v>0</v>
          </cell>
          <cell r="G58">
            <v>14.087999999999999</v>
          </cell>
          <cell r="H58">
            <v>7.4123000000000001</v>
          </cell>
          <cell r="I58">
            <v>23.5</v>
          </cell>
          <cell r="J58">
            <v>19.11</v>
          </cell>
          <cell r="K58">
            <v>0</v>
          </cell>
          <cell r="L58">
            <v>0</v>
          </cell>
          <cell r="M58">
            <v>3.3904999999999998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</row>
        <row r="59">
          <cell r="A59">
            <v>51</v>
          </cell>
          <cell r="B59">
            <v>0</v>
          </cell>
          <cell r="C59">
            <v>36</v>
          </cell>
          <cell r="D59">
            <v>0</v>
          </cell>
          <cell r="E59">
            <v>0</v>
          </cell>
          <cell r="F59">
            <v>0</v>
          </cell>
          <cell r="G59">
            <v>7.0903</v>
          </cell>
          <cell r="H59">
            <v>23.41</v>
          </cell>
          <cell r="I59">
            <v>23.5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</row>
        <row r="60">
          <cell r="A60">
            <v>52</v>
          </cell>
          <cell r="B60">
            <v>0</v>
          </cell>
          <cell r="C60">
            <v>36</v>
          </cell>
          <cell r="D60">
            <v>0</v>
          </cell>
          <cell r="E60">
            <v>0</v>
          </cell>
          <cell r="F60">
            <v>0</v>
          </cell>
          <cell r="G60">
            <v>6.9999000000000002</v>
          </cell>
          <cell r="H60">
            <v>23.5</v>
          </cell>
          <cell r="I60">
            <v>23.5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</row>
        <row r="61">
          <cell r="A61">
            <v>53</v>
          </cell>
          <cell r="B61">
            <v>0</v>
          </cell>
          <cell r="C61">
            <v>36</v>
          </cell>
          <cell r="D61">
            <v>0</v>
          </cell>
          <cell r="E61">
            <v>0</v>
          </cell>
          <cell r="F61">
            <v>0</v>
          </cell>
          <cell r="G61">
            <v>6.9999000000000002</v>
          </cell>
          <cell r="H61">
            <v>23.5</v>
          </cell>
          <cell r="I61">
            <v>23.5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</row>
        <row r="62">
          <cell r="A62">
            <v>54</v>
          </cell>
          <cell r="B62">
            <v>0</v>
          </cell>
          <cell r="C62">
            <v>36</v>
          </cell>
          <cell r="D62">
            <v>0</v>
          </cell>
          <cell r="E62">
            <v>0</v>
          </cell>
          <cell r="F62">
            <v>0</v>
          </cell>
          <cell r="G62">
            <v>6.9999000000000002</v>
          </cell>
          <cell r="H62">
            <v>23.5</v>
          </cell>
          <cell r="I62">
            <v>23.5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</row>
        <row r="63">
          <cell r="A63">
            <v>55</v>
          </cell>
          <cell r="B63">
            <v>0</v>
          </cell>
          <cell r="C63">
            <v>22.5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22.285</v>
          </cell>
          <cell r="K63">
            <v>0</v>
          </cell>
          <cell r="L63">
            <v>0</v>
          </cell>
          <cell r="M63">
            <v>0.21462000000000001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45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</row>
        <row r="64">
          <cell r="A64">
            <v>56</v>
          </cell>
          <cell r="B64">
            <v>0</v>
          </cell>
          <cell r="C64">
            <v>22.5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22.285</v>
          </cell>
          <cell r="K64">
            <v>0</v>
          </cell>
          <cell r="L64">
            <v>0</v>
          </cell>
          <cell r="M64">
            <v>0.21462000000000001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45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</row>
        <row r="65">
          <cell r="A65">
            <v>57</v>
          </cell>
          <cell r="B65">
            <v>0</v>
          </cell>
          <cell r="C65">
            <v>22.5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22.285</v>
          </cell>
          <cell r="K65">
            <v>0</v>
          </cell>
          <cell r="L65">
            <v>0</v>
          </cell>
          <cell r="M65">
            <v>0.21462000000000001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45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</row>
        <row r="66">
          <cell r="A66">
            <v>58</v>
          </cell>
          <cell r="B66">
            <v>0</v>
          </cell>
          <cell r="C66">
            <v>22.5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22.285</v>
          </cell>
          <cell r="K66">
            <v>0</v>
          </cell>
          <cell r="L66">
            <v>0</v>
          </cell>
          <cell r="M66">
            <v>0.21462000000000001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45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</row>
        <row r="67">
          <cell r="A67">
            <v>59</v>
          </cell>
          <cell r="B67">
            <v>0</v>
          </cell>
          <cell r="C67">
            <v>22.5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22.285</v>
          </cell>
          <cell r="K67">
            <v>0</v>
          </cell>
          <cell r="L67">
            <v>0</v>
          </cell>
          <cell r="M67">
            <v>0.21462000000000001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45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</row>
        <row r="68">
          <cell r="A68">
            <v>60</v>
          </cell>
          <cell r="B68">
            <v>0</v>
          </cell>
          <cell r="C68">
            <v>22.5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22.285</v>
          </cell>
          <cell r="K68">
            <v>0</v>
          </cell>
          <cell r="L68">
            <v>0</v>
          </cell>
          <cell r="M68">
            <v>0.21462000000000001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45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</row>
        <row r="69">
          <cell r="A69">
            <v>61</v>
          </cell>
          <cell r="B69">
            <v>0</v>
          </cell>
          <cell r="C69">
            <v>22.5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22.5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45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</row>
        <row r="70">
          <cell r="A70">
            <v>62</v>
          </cell>
          <cell r="B70">
            <v>0</v>
          </cell>
          <cell r="C70">
            <v>22.5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22.5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45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</row>
        <row r="71">
          <cell r="A71">
            <v>63</v>
          </cell>
          <cell r="B71">
            <v>0</v>
          </cell>
          <cell r="C71">
            <v>22.5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21.5</v>
          </cell>
          <cell r="I71">
            <v>23.5</v>
          </cell>
          <cell r="J71">
            <v>22.5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</row>
        <row r="72">
          <cell r="A72">
            <v>64</v>
          </cell>
          <cell r="B72">
            <v>0</v>
          </cell>
          <cell r="C72">
            <v>22.5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21.5</v>
          </cell>
          <cell r="I72">
            <v>23.5</v>
          </cell>
          <cell r="J72">
            <v>22.5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</row>
        <row r="73">
          <cell r="A73">
            <v>65</v>
          </cell>
          <cell r="B73">
            <v>0</v>
          </cell>
          <cell r="C73">
            <v>22.5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21.5</v>
          </cell>
          <cell r="I73">
            <v>23.5</v>
          </cell>
          <cell r="J73">
            <v>22.5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</row>
        <row r="74">
          <cell r="A74">
            <v>66</v>
          </cell>
          <cell r="B74">
            <v>0</v>
          </cell>
          <cell r="C74">
            <v>22.5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21.5</v>
          </cell>
          <cell r="I74">
            <v>23.5</v>
          </cell>
          <cell r="J74">
            <v>19.11</v>
          </cell>
          <cell r="K74">
            <v>0</v>
          </cell>
          <cell r="L74">
            <v>0</v>
          </cell>
          <cell r="M74">
            <v>3.3904999999999998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</row>
        <row r="75">
          <cell r="A75">
            <v>67</v>
          </cell>
          <cell r="B75">
            <v>0</v>
          </cell>
          <cell r="C75">
            <v>22.5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23.5</v>
          </cell>
          <cell r="I75">
            <v>21.5</v>
          </cell>
          <cell r="J75">
            <v>19.219000000000001</v>
          </cell>
          <cell r="K75">
            <v>0</v>
          </cell>
          <cell r="L75">
            <v>0</v>
          </cell>
          <cell r="M75">
            <v>3.2808999999999999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</row>
        <row r="76">
          <cell r="A76">
            <v>68</v>
          </cell>
          <cell r="B76">
            <v>0</v>
          </cell>
          <cell r="C76">
            <v>36</v>
          </cell>
          <cell r="D76">
            <v>0</v>
          </cell>
          <cell r="E76">
            <v>0</v>
          </cell>
          <cell r="F76">
            <v>0</v>
          </cell>
          <cell r="G76">
            <v>6.9999000000000002</v>
          </cell>
          <cell r="H76">
            <v>23.5</v>
          </cell>
          <cell r="I76">
            <v>23.5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</row>
        <row r="77">
          <cell r="A77">
            <v>69</v>
          </cell>
          <cell r="B77">
            <v>0</v>
          </cell>
          <cell r="C77">
            <v>36</v>
          </cell>
          <cell r="D77">
            <v>0</v>
          </cell>
          <cell r="E77">
            <v>0</v>
          </cell>
          <cell r="F77">
            <v>0</v>
          </cell>
          <cell r="G77">
            <v>6.9999000000000002</v>
          </cell>
          <cell r="H77">
            <v>23.5</v>
          </cell>
          <cell r="I77">
            <v>23.5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</row>
        <row r="78">
          <cell r="A78">
            <v>70</v>
          </cell>
          <cell r="B78">
            <v>0</v>
          </cell>
          <cell r="C78">
            <v>36</v>
          </cell>
          <cell r="D78">
            <v>0</v>
          </cell>
          <cell r="E78">
            <v>0</v>
          </cell>
          <cell r="F78">
            <v>0</v>
          </cell>
          <cell r="G78">
            <v>22.63</v>
          </cell>
          <cell r="H78">
            <v>7.8699000000000003</v>
          </cell>
          <cell r="I78">
            <v>23.5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</row>
        <row r="79">
          <cell r="A79">
            <v>71</v>
          </cell>
          <cell r="B79">
            <v>0</v>
          </cell>
          <cell r="C79">
            <v>36</v>
          </cell>
          <cell r="D79">
            <v>0</v>
          </cell>
          <cell r="E79">
            <v>0</v>
          </cell>
          <cell r="F79">
            <v>0</v>
          </cell>
          <cell r="G79">
            <v>6.9999000000000002</v>
          </cell>
          <cell r="H79">
            <v>23.5</v>
          </cell>
          <cell r="I79">
            <v>23.5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</row>
        <row r="80">
          <cell r="A80">
            <v>72</v>
          </cell>
          <cell r="B80">
            <v>0</v>
          </cell>
          <cell r="C80">
            <v>36</v>
          </cell>
          <cell r="D80">
            <v>0</v>
          </cell>
          <cell r="E80">
            <v>0</v>
          </cell>
          <cell r="F80">
            <v>0</v>
          </cell>
          <cell r="G80">
            <v>6.9999000000000002</v>
          </cell>
          <cell r="H80">
            <v>23.5</v>
          </cell>
          <cell r="I80">
            <v>23.5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</row>
        <row r="81">
          <cell r="A81">
            <v>73</v>
          </cell>
          <cell r="B81">
            <v>0</v>
          </cell>
          <cell r="C81">
            <v>36</v>
          </cell>
          <cell r="D81">
            <v>0</v>
          </cell>
          <cell r="E81">
            <v>0</v>
          </cell>
          <cell r="F81">
            <v>0</v>
          </cell>
          <cell r="G81">
            <v>6.9999000000000002</v>
          </cell>
          <cell r="H81">
            <v>23.5</v>
          </cell>
          <cell r="I81">
            <v>23.5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</row>
        <row r="82">
          <cell r="A82">
            <v>74</v>
          </cell>
          <cell r="B82">
            <v>0</v>
          </cell>
          <cell r="C82">
            <v>36</v>
          </cell>
          <cell r="D82">
            <v>0</v>
          </cell>
          <cell r="E82">
            <v>0</v>
          </cell>
          <cell r="F82">
            <v>0</v>
          </cell>
          <cell r="G82">
            <v>22.63</v>
          </cell>
          <cell r="H82">
            <v>7.8699000000000003</v>
          </cell>
          <cell r="I82">
            <v>23.5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</row>
        <row r="83">
          <cell r="A83">
            <v>75</v>
          </cell>
          <cell r="B83">
            <v>0</v>
          </cell>
          <cell r="C83">
            <v>36</v>
          </cell>
          <cell r="D83">
            <v>0</v>
          </cell>
          <cell r="E83">
            <v>0</v>
          </cell>
          <cell r="F83">
            <v>0</v>
          </cell>
          <cell r="G83">
            <v>6.9999000000000002</v>
          </cell>
          <cell r="H83">
            <v>23.5</v>
          </cell>
          <cell r="I83">
            <v>23.5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</row>
        <row r="84">
          <cell r="A84">
            <v>76</v>
          </cell>
          <cell r="B84">
            <v>0</v>
          </cell>
          <cell r="C84">
            <v>36</v>
          </cell>
          <cell r="D84">
            <v>0</v>
          </cell>
          <cell r="E84">
            <v>0</v>
          </cell>
          <cell r="F84">
            <v>0</v>
          </cell>
          <cell r="G84">
            <v>22.63</v>
          </cell>
          <cell r="H84">
            <v>7.8699000000000003</v>
          </cell>
          <cell r="I84">
            <v>23.5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</row>
        <row r="85">
          <cell r="A85">
            <v>77</v>
          </cell>
          <cell r="B85">
            <v>0</v>
          </cell>
          <cell r="C85">
            <v>36</v>
          </cell>
          <cell r="D85">
            <v>0</v>
          </cell>
          <cell r="E85">
            <v>0</v>
          </cell>
          <cell r="F85">
            <v>0</v>
          </cell>
          <cell r="G85">
            <v>6.9999000000000002</v>
          </cell>
          <cell r="H85">
            <v>23.5</v>
          </cell>
          <cell r="I85">
            <v>23.5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</row>
        <row r="86">
          <cell r="A86">
            <v>78</v>
          </cell>
          <cell r="B86">
            <v>0</v>
          </cell>
          <cell r="C86">
            <v>36</v>
          </cell>
          <cell r="D86">
            <v>0</v>
          </cell>
          <cell r="E86">
            <v>0</v>
          </cell>
          <cell r="F86">
            <v>0</v>
          </cell>
          <cell r="G86">
            <v>22.63</v>
          </cell>
          <cell r="H86">
            <v>23.5</v>
          </cell>
          <cell r="I86">
            <v>7.8699000000000003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</row>
        <row r="87">
          <cell r="A87">
            <v>79</v>
          </cell>
          <cell r="B87">
            <v>0</v>
          </cell>
          <cell r="C87">
            <v>22.5</v>
          </cell>
          <cell r="D87">
            <v>0</v>
          </cell>
          <cell r="E87">
            <v>0</v>
          </cell>
          <cell r="F87">
            <v>0</v>
          </cell>
          <cell r="G87">
            <v>22.63</v>
          </cell>
          <cell r="H87">
            <v>22.37</v>
          </cell>
          <cell r="I87">
            <v>0</v>
          </cell>
          <cell r="J87">
            <v>19.11</v>
          </cell>
          <cell r="K87">
            <v>0</v>
          </cell>
          <cell r="L87">
            <v>0</v>
          </cell>
          <cell r="M87">
            <v>3.3904999999999998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</row>
        <row r="88">
          <cell r="A88">
            <v>80</v>
          </cell>
          <cell r="B88">
            <v>0</v>
          </cell>
          <cell r="C88">
            <v>36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54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</row>
        <row r="89">
          <cell r="A89">
            <v>81</v>
          </cell>
          <cell r="B89">
            <v>0</v>
          </cell>
          <cell r="C89">
            <v>22.5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67.5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</row>
        <row r="90">
          <cell r="A90">
            <v>82</v>
          </cell>
          <cell r="B90">
            <v>0</v>
          </cell>
          <cell r="C90">
            <v>22.5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67.5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</row>
        <row r="91">
          <cell r="A91">
            <v>83</v>
          </cell>
          <cell r="B91">
            <v>0</v>
          </cell>
          <cell r="C91">
            <v>25.399000000000001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64.600999999999999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</row>
        <row r="92">
          <cell r="A92">
            <v>84</v>
          </cell>
          <cell r="B92">
            <v>0</v>
          </cell>
          <cell r="C92">
            <v>36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54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</row>
        <row r="93">
          <cell r="A93">
            <v>85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90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</row>
        <row r="94">
          <cell r="A94">
            <v>86</v>
          </cell>
          <cell r="B94">
            <v>0</v>
          </cell>
          <cell r="C94">
            <v>36</v>
          </cell>
          <cell r="D94">
            <v>0</v>
          </cell>
          <cell r="E94">
            <v>0</v>
          </cell>
          <cell r="F94">
            <v>0</v>
          </cell>
          <cell r="G94">
            <v>6.9999000000000002</v>
          </cell>
          <cell r="H94">
            <v>23.5</v>
          </cell>
          <cell r="I94">
            <v>23.5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</row>
        <row r="95">
          <cell r="A95">
            <v>87</v>
          </cell>
          <cell r="B95">
            <v>0</v>
          </cell>
          <cell r="C95">
            <v>36</v>
          </cell>
          <cell r="D95">
            <v>0</v>
          </cell>
          <cell r="E95">
            <v>0</v>
          </cell>
          <cell r="F95">
            <v>0</v>
          </cell>
          <cell r="G95">
            <v>6.9999000000000002</v>
          </cell>
          <cell r="H95">
            <v>23.5</v>
          </cell>
          <cell r="I95">
            <v>23.5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</row>
        <row r="96">
          <cell r="A96">
            <v>88</v>
          </cell>
          <cell r="B96">
            <v>0</v>
          </cell>
          <cell r="C96">
            <v>36</v>
          </cell>
          <cell r="D96">
            <v>0</v>
          </cell>
          <cell r="E96">
            <v>0</v>
          </cell>
          <cell r="F96">
            <v>0</v>
          </cell>
          <cell r="G96">
            <v>6.9999000000000002</v>
          </cell>
          <cell r="H96">
            <v>23.5</v>
          </cell>
          <cell r="I96">
            <v>23.5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</row>
        <row r="97">
          <cell r="A97">
            <v>89</v>
          </cell>
          <cell r="B97">
            <v>0</v>
          </cell>
          <cell r="C97">
            <v>36</v>
          </cell>
          <cell r="D97">
            <v>0</v>
          </cell>
          <cell r="E97">
            <v>0</v>
          </cell>
          <cell r="F97">
            <v>0</v>
          </cell>
          <cell r="G97">
            <v>6.9999000000000002</v>
          </cell>
          <cell r="H97">
            <v>23.5</v>
          </cell>
          <cell r="I97">
            <v>23.5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</row>
        <row r="98">
          <cell r="A98">
            <v>90</v>
          </cell>
          <cell r="B98">
            <v>0</v>
          </cell>
          <cell r="C98">
            <v>36</v>
          </cell>
          <cell r="D98">
            <v>0</v>
          </cell>
          <cell r="E98">
            <v>0</v>
          </cell>
          <cell r="F98">
            <v>0</v>
          </cell>
          <cell r="G98">
            <v>6.9999000000000002</v>
          </cell>
          <cell r="H98">
            <v>23.5</v>
          </cell>
          <cell r="I98">
            <v>23.5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</row>
        <row r="99">
          <cell r="A99">
            <v>91</v>
          </cell>
          <cell r="B99">
            <v>0</v>
          </cell>
          <cell r="C99">
            <v>22.5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21.5</v>
          </cell>
          <cell r="I99">
            <v>23.5</v>
          </cell>
          <cell r="J99">
            <v>21.283000000000001</v>
          </cell>
          <cell r="K99">
            <v>0</v>
          </cell>
          <cell r="L99">
            <v>0</v>
          </cell>
          <cell r="M99">
            <v>1.2171000000000001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</row>
        <row r="100">
          <cell r="A100">
            <v>92</v>
          </cell>
          <cell r="B100">
            <v>0</v>
          </cell>
          <cell r="C100">
            <v>34.094999999999999</v>
          </cell>
          <cell r="D100">
            <v>0</v>
          </cell>
          <cell r="E100">
            <v>0</v>
          </cell>
          <cell r="F100">
            <v>0</v>
          </cell>
          <cell r="G100">
            <v>8.9054000000000002</v>
          </cell>
          <cell r="H100">
            <v>23.5</v>
          </cell>
          <cell r="I100">
            <v>23.5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</row>
        <row r="101">
          <cell r="A101">
            <v>93</v>
          </cell>
          <cell r="B101">
            <v>0</v>
          </cell>
          <cell r="C101">
            <v>35.959000000000003</v>
          </cell>
          <cell r="D101">
            <v>0</v>
          </cell>
          <cell r="E101">
            <v>0</v>
          </cell>
          <cell r="F101">
            <v>0</v>
          </cell>
          <cell r="G101">
            <v>22.63</v>
          </cell>
          <cell r="H101">
            <v>7.9111000000000002</v>
          </cell>
          <cell r="I101">
            <v>23.5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</row>
        <row r="102">
          <cell r="A102">
            <v>94</v>
          </cell>
          <cell r="B102">
            <v>0</v>
          </cell>
          <cell r="C102">
            <v>35.959000000000003</v>
          </cell>
          <cell r="D102">
            <v>0</v>
          </cell>
          <cell r="E102">
            <v>0</v>
          </cell>
          <cell r="F102">
            <v>0</v>
          </cell>
          <cell r="G102">
            <v>14.553000000000001</v>
          </cell>
          <cell r="H102">
            <v>23.5</v>
          </cell>
          <cell r="I102">
            <v>15.989000000000001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</row>
        <row r="103">
          <cell r="A103">
            <v>95</v>
          </cell>
          <cell r="B103">
            <v>0</v>
          </cell>
          <cell r="C103">
            <v>22.5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23.5</v>
          </cell>
          <cell r="I103">
            <v>21.5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22.5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</row>
        <row r="104">
          <cell r="A104">
            <v>96</v>
          </cell>
          <cell r="B104">
            <v>0</v>
          </cell>
          <cell r="C104">
            <v>22.5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21.5</v>
          </cell>
          <cell r="I104">
            <v>23.5</v>
          </cell>
          <cell r="J104">
            <v>19.11</v>
          </cell>
          <cell r="K104">
            <v>0</v>
          </cell>
          <cell r="L104">
            <v>0</v>
          </cell>
          <cell r="M104">
            <v>3.3904999999999998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</row>
        <row r="105">
          <cell r="A105">
            <v>97</v>
          </cell>
          <cell r="B105">
            <v>0</v>
          </cell>
          <cell r="C105">
            <v>22.5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19.11</v>
          </cell>
          <cell r="K105">
            <v>0</v>
          </cell>
          <cell r="L105">
            <v>0</v>
          </cell>
          <cell r="M105">
            <v>3.3904999999999998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45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</row>
        <row r="106">
          <cell r="A106">
            <v>98</v>
          </cell>
          <cell r="B106">
            <v>0</v>
          </cell>
          <cell r="C106">
            <v>22.5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19.11</v>
          </cell>
          <cell r="K106">
            <v>0</v>
          </cell>
          <cell r="L106">
            <v>0</v>
          </cell>
          <cell r="M106">
            <v>3.3904999999999998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45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</row>
        <row r="107">
          <cell r="A107">
            <v>99</v>
          </cell>
          <cell r="B107">
            <v>0</v>
          </cell>
          <cell r="C107">
            <v>22.5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19.11</v>
          </cell>
          <cell r="K107">
            <v>0</v>
          </cell>
          <cell r="L107">
            <v>0</v>
          </cell>
          <cell r="M107">
            <v>3.3904999999999998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45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</row>
        <row r="108">
          <cell r="A108">
            <v>100</v>
          </cell>
          <cell r="B108">
            <v>0</v>
          </cell>
          <cell r="C108">
            <v>22.5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67.5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</row>
        <row r="109">
          <cell r="A109">
            <v>101</v>
          </cell>
          <cell r="B109">
            <v>0</v>
          </cell>
          <cell r="C109">
            <v>24.244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65.756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</row>
        <row r="110">
          <cell r="A110">
            <v>102</v>
          </cell>
          <cell r="B110">
            <v>0</v>
          </cell>
          <cell r="C110">
            <v>23.212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66.787999999999997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</row>
        <row r="111">
          <cell r="A111">
            <v>103</v>
          </cell>
          <cell r="B111">
            <v>0</v>
          </cell>
          <cell r="C111">
            <v>22.5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67.5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</row>
        <row r="112">
          <cell r="A112">
            <v>104</v>
          </cell>
          <cell r="B112">
            <v>0</v>
          </cell>
          <cell r="C112">
            <v>22.5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67.5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</row>
        <row r="113">
          <cell r="A113">
            <v>105</v>
          </cell>
          <cell r="B113">
            <v>0</v>
          </cell>
          <cell r="C113">
            <v>24.244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65.756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</row>
        <row r="114">
          <cell r="A114">
            <v>106</v>
          </cell>
          <cell r="B114">
            <v>0</v>
          </cell>
          <cell r="C114">
            <v>22.5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19.11</v>
          </cell>
          <cell r="K114">
            <v>0</v>
          </cell>
          <cell r="L114">
            <v>0</v>
          </cell>
          <cell r="M114">
            <v>3.3904999999999998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45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</row>
        <row r="115">
          <cell r="A115">
            <v>107</v>
          </cell>
          <cell r="B115">
            <v>0</v>
          </cell>
          <cell r="C115">
            <v>22.5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19.11</v>
          </cell>
          <cell r="K115">
            <v>0</v>
          </cell>
          <cell r="L115">
            <v>0</v>
          </cell>
          <cell r="M115">
            <v>3.3904999999999998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45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</row>
        <row r="116">
          <cell r="A116">
            <v>108</v>
          </cell>
          <cell r="B116">
            <v>0</v>
          </cell>
          <cell r="C116">
            <v>22.5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19.11</v>
          </cell>
          <cell r="K116">
            <v>0</v>
          </cell>
          <cell r="L116">
            <v>0</v>
          </cell>
          <cell r="M116">
            <v>3.3904999999999998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45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</row>
        <row r="117">
          <cell r="A117">
            <v>109</v>
          </cell>
          <cell r="B117">
            <v>0</v>
          </cell>
          <cell r="C117">
            <v>22.5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22.63</v>
          </cell>
          <cell r="I117">
            <v>22.37</v>
          </cell>
          <cell r="J117">
            <v>19.11</v>
          </cell>
          <cell r="K117">
            <v>0</v>
          </cell>
          <cell r="L117">
            <v>0</v>
          </cell>
          <cell r="M117">
            <v>3.3904999999999998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</row>
        <row r="118">
          <cell r="A118">
            <v>110</v>
          </cell>
          <cell r="B118">
            <v>0</v>
          </cell>
          <cell r="C118">
            <v>36</v>
          </cell>
          <cell r="D118">
            <v>0</v>
          </cell>
          <cell r="E118">
            <v>0</v>
          </cell>
          <cell r="F118">
            <v>0</v>
          </cell>
          <cell r="G118">
            <v>22.63</v>
          </cell>
          <cell r="H118">
            <v>22.63</v>
          </cell>
          <cell r="I118">
            <v>8.7399000000000004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</row>
        <row r="119">
          <cell r="A119">
            <v>111</v>
          </cell>
          <cell r="B119">
            <v>0</v>
          </cell>
          <cell r="C119">
            <v>29.135999999999999</v>
          </cell>
          <cell r="D119">
            <v>0</v>
          </cell>
          <cell r="E119">
            <v>0</v>
          </cell>
          <cell r="F119">
            <v>0</v>
          </cell>
          <cell r="G119">
            <v>15.603999999999999</v>
          </cell>
          <cell r="H119">
            <v>22.63</v>
          </cell>
          <cell r="I119">
            <v>22.63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</row>
        <row r="120">
          <cell r="A120">
            <v>112</v>
          </cell>
          <cell r="B120">
            <v>0</v>
          </cell>
          <cell r="C120">
            <v>36</v>
          </cell>
          <cell r="D120">
            <v>0</v>
          </cell>
          <cell r="E120">
            <v>0</v>
          </cell>
          <cell r="F120">
            <v>0</v>
          </cell>
          <cell r="G120">
            <v>22.63</v>
          </cell>
          <cell r="H120">
            <v>22.63</v>
          </cell>
          <cell r="I120">
            <v>8.7399000000000004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</row>
        <row r="121">
          <cell r="A121">
            <v>113</v>
          </cell>
          <cell r="B121">
            <v>0</v>
          </cell>
          <cell r="C121">
            <v>36</v>
          </cell>
          <cell r="D121">
            <v>0</v>
          </cell>
          <cell r="E121">
            <v>0</v>
          </cell>
          <cell r="F121">
            <v>0</v>
          </cell>
          <cell r="G121">
            <v>22.63</v>
          </cell>
          <cell r="H121">
            <v>8.7399000000000004</v>
          </cell>
          <cell r="I121">
            <v>22.63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</row>
        <row r="122">
          <cell r="A122">
            <v>114</v>
          </cell>
          <cell r="B122">
            <v>0</v>
          </cell>
          <cell r="C122">
            <v>25.486999999999998</v>
          </cell>
          <cell r="D122">
            <v>0</v>
          </cell>
          <cell r="E122">
            <v>0</v>
          </cell>
          <cell r="F122">
            <v>0</v>
          </cell>
          <cell r="G122">
            <v>19.253</v>
          </cell>
          <cell r="H122">
            <v>22.63</v>
          </cell>
          <cell r="I122">
            <v>22.63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</row>
        <row r="123">
          <cell r="A123">
            <v>115</v>
          </cell>
          <cell r="B123">
            <v>0</v>
          </cell>
          <cell r="C123">
            <v>22.5</v>
          </cell>
          <cell r="D123">
            <v>0</v>
          </cell>
          <cell r="E123">
            <v>0</v>
          </cell>
          <cell r="F123">
            <v>0</v>
          </cell>
          <cell r="G123">
            <v>22.63</v>
          </cell>
          <cell r="H123">
            <v>22.63</v>
          </cell>
          <cell r="I123">
            <v>22.24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</row>
        <row r="124">
          <cell r="A124">
            <v>116</v>
          </cell>
          <cell r="B124">
            <v>0</v>
          </cell>
          <cell r="C124">
            <v>36</v>
          </cell>
          <cell r="D124">
            <v>0</v>
          </cell>
          <cell r="E124">
            <v>0</v>
          </cell>
          <cell r="F124">
            <v>0</v>
          </cell>
          <cell r="G124">
            <v>8.7399000000000004</v>
          </cell>
          <cell r="H124">
            <v>22.63</v>
          </cell>
          <cell r="I124">
            <v>22.63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</row>
        <row r="125">
          <cell r="A125">
            <v>117</v>
          </cell>
          <cell r="B125">
            <v>0</v>
          </cell>
          <cell r="C125">
            <v>28.245000000000001</v>
          </cell>
          <cell r="D125">
            <v>0</v>
          </cell>
          <cell r="E125">
            <v>0</v>
          </cell>
          <cell r="F125">
            <v>0</v>
          </cell>
          <cell r="G125">
            <v>22.63</v>
          </cell>
          <cell r="H125">
            <v>22.63</v>
          </cell>
          <cell r="I125">
            <v>16.494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</row>
        <row r="126">
          <cell r="A126">
            <v>118</v>
          </cell>
          <cell r="B126">
            <v>0</v>
          </cell>
          <cell r="C126">
            <v>33.270000000000003</v>
          </cell>
          <cell r="D126">
            <v>0</v>
          </cell>
          <cell r="E126">
            <v>0</v>
          </cell>
          <cell r="F126">
            <v>0</v>
          </cell>
          <cell r="G126">
            <v>22.63</v>
          </cell>
          <cell r="H126">
            <v>22.63</v>
          </cell>
          <cell r="I126">
            <v>11.47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</row>
        <row r="127">
          <cell r="A127">
            <v>119</v>
          </cell>
          <cell r="B127">
            <v>0</v>
          </cell>
          <cell r="C127">
            <v>22.5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22.5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15.968</v>
          </cell>
          <cell r="AG127">
            <v>15.968</v>
          </cell>
          <cell r="AH127">
            <v>13.064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</row>
        <row r="128">
          <cell r="A128">
            <v>120</v>
          </cell>
          <cell r="B128">
            <v>0</v>
          </cell>
          <cell r="C128">
            <v>22.5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19.11</v>
          </cell>
          <cell r="K128">
            <v>0</v>
          </cell>
          <cell r="L128">
            <v>0</v>
          </cell>
          <cell r="M128">
            <v>3.3904999999999998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15.968</v>
          </cell>
          <cell r="AG128">
            <v>13.064</v>
          </cell>
          <cell r="AH128">
            <v>15.968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</row>
        <row r="129">
          <cell r="A129">
            <v>121</v>
          </cell>
          <cell r="B129">
            <v>0</v>
          </cell>
          <cell r="C129">
            <v>22.5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19.11</v>
          </cell>
          <cell r="K129">
            <v>0</v>
          </cell>
          <cell r="L129">
            <v>0</v>
          </cell>
          <cell r="M129">
            <v>3.3904999999999998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13.064</v>
          </cell>
          <cell r="AG129">
            <v>15.968</v>
          </cell>
          <cell r="AH129">
            <v>15.968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</row>
        <row r="130">
          <cell r="A130">
            <v>122</v>
          </cell>
          <cell r="B130">
            <v>0</v>
          </cell>
          <cell r="C130">
            <v>22.5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22.5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15.968</v>
          </cell>
          <cell r="AG130">
            <v>15.968</v>
          </cell>
          <cell r="AH130">
            <v>13.064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</row>
        <row r="131">
          <cell r="A131">
            <v>123</v>
          </cell>
          <cell r="B131">
            <v>0</v>
          </cell>
          <cell r="C131">
            <v>22.5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19.11</v>
          </cell>
          <cell r="K131">
            <v>0</v>
          </cell>
          <cell r="L131">
            <v>0</v>
          </cell>
          <cell r="M131">
            <v>3.3904999999999998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15.968</v>
          </cell>
          <cell r="AG131">
            <v>13.064</v>
          </cell>
          <cell r="AH131">
            <v>15.968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</row>
        <row r="132">
          <cell r="A132">
            <v>124</v>
          </cell>
          <cell r="B132">
            <v>0</v>
          </cell>
          <cell r="C132">
            <v>22.5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19.11</v>
          </cell>
          <cell r="K132">
            <v>0</v>
          </cell>
          <cell r="L132">
            <v>0</v>
          </cell>
          <cell r="M132">
            <v>3.3904999999999998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15.968</v>
          </cell>
          <cell r="AG132">
            <v>13.064</v>
          </cell>
          <cell r="AH132">
            <v>15.968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</row>
        <row r="133">
          <cell r="A133">
            <v>125</v>
          </cell>
          <cell r="B133">
            <v>0</v>
          </cell>
          <cell r="C133">
            <v>36</v>
          </cell>
          <cell r="D133">
            <v>0</v>
          </cell>
          <cell r="E133">
            <v>0</v>
          </cell>
          <cell r="F133">
            <v>0</v>
          </cell>
          <cell r="G133">
            <v>22.63</v>
          </cell>
          <cell r="H133">
            <v>22.63</v>
          </cell>
          <cell r="I133">
            <v>8.7399000000000004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</row>
        <row r="134">
          <cell r="A134">
            <v>126</v>
          </cell>
          <cell r="B134">
            <v>0</v>
          </cell>
          <cell r="C134">
            <v>36</v>
          </cell>
          <cell r="D134">
            <v>0</v>
          </cell>
          <cell r="E134">
            <v>0</v>
          </cell>
          <cell r="F134">
            <v>0</v>
          </cell>
          <cell r="G134">
            <v>22.63</v>
          </cell>
          <cell r="H134">
            <v>22.63</v>
          </cell>
          <cell r="I134">
            <v>8.7399000000000004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</row>
        <row r="135">
          <cell r="A135">
            <v>127</v>
          </cell>
          <cell r="B135">
            <v>0</v>
          </cell>
          <cell r="C135">
            <v>36</v>
          </cell>
          <cell r="D135">
            <v>0</v>
          </cell>
          <cell r="E135">
            <v>0</v>
          </cell>
          <cell r="F135">
            <v>0</v>
          </cell>
          <cell r="G135">
            <v>22.63</v>
          </cell>
          <cell r="H135">
            <v>22.63</v>
          </cell>
          <cell r="I135">
            <v>8.7399000000000004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</row>
        <row r="136">
          <cell r="A136">
            <v>128</v>
          </cell>
          <cell r="B136">
            <v>0</v>
          </cell>
          <cell r="C136">
            <v>29.193000000000001</v>
          </cell>
          <cell r="D136">
            <v>0</v>
          </cell>
          <cell r="E136">
            <v>0</v>
          </cell>
          <cell r="F136">
            <v>0</v>
          </cell>
          <cell r="G136">
            <v>22.63</v>
          </cell>
          <cell r="H136">
            <v>22.63</v>
          </cell>
          <cell r="I136">
            <v>15.547000000000001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</row>
        <row r="137">
          <cell r="A137">
            <v>129</v>
          </cell>
          <cell r="B137">
            <v>0</v>
          </cell>
          <cell r="C137">
            <v>36</v>
          </cell>
          <cell r="D137">
            <v>0</v>
          </cell>
          <cell r="E137">
            <v>0</v>
          </cell>
          <cell r="F137">
            <v>0</v>
          </cell>
          <cell r="G137">
            <v>22.63</v>
          </cell>
          <cell r="H137">
            <v>8.7399000000000004</v>
          </cell>
          <cell r="I137">
            <v>22.63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</row>
        <row r="138">
          <cell r="A138">
            <v>130</v>
          </cell>
          <cell r="B138">
            <v>0</v>
          </cell>
          <cell r="C138">
            <v>36</v>
          </cell>
          <cell r="D138">
            <v>0</v>
          </cell>
          <cell r="E138">
            <v>0</v>
          </cell>
          <cell r="F138">
            <v>0</v>
          </cell>
          <cell r="G138">
            <v>22.63</v>
          </cell>
          <cell r="H138">
            <v>8.7399000000000004</v>
          </cell>
          <cell r="I138">
            <v>22.63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</row>
        <row r="139">
          <cell r="A139">
            <v>131</v>
          </cell>
          <cell r="B139">
            <v>0</v>
          </cell>
          <cell r="C139">
            <v>36</v>
          </cell>
          <cell r="D139">
            <v>0</v>
          </cell>
          <cell r="E139">
            <v>0</v>
          </cell>
          <cell r="F139">
            <v>0</v>
          </cell>
          <cell r="G139">
            <v>22.63</v>
          </cell>
          <cell r="H139">
            <v>8.7399000000000004</v>
          </cell>
          <cell r="I139">
            <v>22.63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</row>
        <row r="140">
          <cell r="A140">
            <v>132</v>
          </cell>
          <cell r="B140">
            <v>0</v>
          </cell>
          <cell r="C140">
            <v>36</v>
          </cell>
          <cell r="D140">
            <v>0</v>
          </cell>
          <cell r="E140">
            <v>0</v>
          </cell>
          <cell r="F140">
            <v>0</v>
          </cell>
          <cell r="G140">
            <v>22.63</v>
          </cell>
          <cell r="H140">
            <v>22.63</v>
          </cell>
          <cell r="I140">
            <v>8.7399000000000004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</row>
        <row r="141">
          <cell r="A141">
            <v>133</v>
          </cell>
          <cell r="B141">
            <v>0</v>
          </cell>
          <cell r="C141">
            <v>36</v>
          </cell>
          <cell r="D141">
            <v>0</v>
          </cell>
          <cell r="E141">
            <v>0</v>
          </cell>
          <cell r="F141">
            <v>0</v>
          </cell>
          <cell r="G141">
            <v>22.63</v>
          </cell>
          <cell r="H141">
            <v>22.63</v>
          </cell>
          <cell r="I141">
            <v>8.7399000000000004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</row>
        <row r="142">
          <cell r="A142">
            <v>134</v>
          </cell>
          <cell r="B142">
            <v>0</v>
          </cell>
          <cell r="C142">
            <v>36</v>
          </cell>
          <cell r="D142">
            <v>0</v>
          </cell>
          <cell r="E142">
            <v>0</v>
          </cell>
          <cell r="F142">
            <v>0</v>
          </cell>
          <cell r="G142">
            <v>8.7399000000000004</v>
          </cell>
          <cell r="H142">
            <v>22.63</v>
          </cell>
          <cell r="I142">
            <v>22.63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</row>
        <row r="143">
          <cell r="A143">
            <v>135</v>
          </cell>
          <cell r="B143">
            <v>0</v>
          </cell>
          <cell r="C143">
            <v>22.5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22.5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13.064</v>
          </cell>
          <cell r="AG143">
            <v>15.968</v>
          </cell>
          <cell r="AH143">
            <v>15.968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</row>
        <row r="144">
          <cell r="A144">
            <v>136</v>
          </cell>
          <cell r="B144">
            <v>0</v>
          </cell>
          <cell r="C144">
            <v>22.5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22.5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15.968</v>
          </cell>
          <cell r="AG144">
            <v>15.968</v>
          </cell>
          <cell r="AH144">
            <v>13.064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</row>
        <row r="145">
          <cell r="A145">
            <v>137</v>
          </cell>
          <cell r="B145">
            <v>0</v>
          </cell>
          <cell r="C145">
            <v>22.5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22.5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15.968</v>
          </cell>
          <cell r="AG145">
            <v>13.064</v>
          </cell>
          <cell r="AH145">
            <v>15.968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</row>
        <row r="146">
          <cell r="A146">
            <v>138</v>
          </cell>
          <cell r="B146">
            <v>0</v>
          </cell>
          <cell r="C146">
            <v>22.5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22.5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15.968</v>
          </cell>
          <cell r="AG146">
            <v>13.064</v>
          </cell>
          <cell r="AH146">
            <v>15.968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</row>
        <row r="147">
          <cell r="A147">
            <v>139</v>
          </cell>
          <cell r="B147">
            <v>0</v>
          </cell>
          <cell r="C147">
            <v>22.5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22.5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15.968</v>
          </cell>
          <cell r="AG147">
            <v>15.968</v>
          </cell>
          <cell r="AH147">
            <v>13.064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</row>
        <row r="148">
          <cell r="A148">
            <v>140</v>
          </cell>
          <cell r="B148">
            <v>0</v>
          </cell>
          <cell r="C148">
            <v>22.5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22.5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15.968</v>
          </cell>
          <cell r="AG148">
            <v>13.064</v>
          </cell>
          <cell r="AH148">
            <v>15.968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</row>
        <row r="149">
          <cell r="A149">
            <v>141</v>
          </cell>
          <cell r="B149">
            <v>0</v>
          </cell>
          <cell r="C149">
            <v>36</v>
          </cell>
          <cell r="D149">
            <v>0</v>
          </cell>
          <cell r="E149">
            <v>0</v>
          </cell>
          <cell r="F149">
            <v>0</v>
          </cell>
          <cell r="G149">
            <v>8.7399000000000004</v>
          </cell>
          <cell r="H149">
            <v>22.63</v>
          </cell>
          <cell r="I149">
            <v>22.63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</row>
        <row r="150">
          <cell r="A150">
            <v>142</v>
          </cell>
          <cell r="B150">
            <v>0</v>
          </cell>
          <cell r="C150">
            <v>22.5</v>
          </cell>
          <cell r="D150">
            <v>0</v>
          </cell>
          <cell r="E150">
            <v>0</v>
          </cell>
          <cell r="F150">
            <v>0</v>
          </cell>
          <cell r="G150">
            <v>22.37</v>
          </cell>
          <cell r="H150">
            <v>0</v>
          </cell>
          <cell r="I150">
            <v>22.63</v>
          </cell>
          <cell r="J150">
            <v>19.11</v>
          </cell>
          <cell r="K150">
            <v>0</v>
          </cell>
          <cell r="L150">
            <v>0</v>
          </cell>
          <cell r="M150">
            <v>3.3904999999999998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</row>
        <row r="151">
          <cell r="A151">
            <v>143</v>
          </cell>
          <cell r="B151">
            <v>0</v>
          </cell>
          <cell r="C151">
            <v>36</v>
          </cell>
          <cell r="D151">
            <v>0</v>
          </cell>
          <cell r="E151">
            <v>0</v>
          </cell>
          <cell r="F151">
            <v>0</v>
          </cell>
          <cell r="G151">
            <v>22.63</v>
          </cell>
          <cell r="H151">
            <v>8.7399000000000004</v>
          </cell>
          <cell r="I151">
            <v>22.63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</row>
        <row r="152">
          <cell r="A152">
            <v>144</v>
          </cell>
          <cell r="B152">
            <v>0</v>
          </cell>
          <cell r="C152">
            <v>36</v>
          </cell>
          <cell r="D152">
            <v>0</v>
          </cell>
          <cell r="E152">
            <v>0</v>
          </cell>
          <cell r="F152">
            <v>0</v>
          </cell>
          <cell r="G152">
            <v>22.63</v>
          </cell>
          <cell r="H152">
            <v>8.7399000000000004</v>
          </cell>
          <cell r="I152">
            <v>22.63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</row>
        <row r="153">
          <cell r="A153">
            <v>145</v>
          </cell>
          <cell r="B153">
            <v>0</v>
          </cell>
          <cell r="C153">
            <v>22.5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20.122</v>
          </cell>
          <cell r="K153">
            <v>0</v>
          </cell>
          <cell r="L153">
            <v>0</v>
          </cell>
          <cell r="M153">
            <v>2.3776999999999999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45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</row>
        <row r="154">
          <cell r="A154">
            <v>146</v>
          </cell>
          <cell r="B154">
            <v>0</v>
          </cell>
          <cell r="C154">
            <v>36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54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</row>
        <row r="155">
          <cell r="A155">
            <v>147</v>
          </cell>
          <cell r="B155">
            <v>0</v>
          </cell>
          <cell r="C155">
            <v>24.135999999999999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65.864000000000004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</row>
        <row r="156">
          <cell r="A156">
            <v>148</v>
          </cell>
          <cell r="B156">
            <v>0</v>
          </cell>
          <cell r="C156">
            <v>22.5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67.5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</row>
        <row r="157">
          <cell r="A157">
            <v>149</v>
          </cell>
          <cell r="B157">
            <v>0</v>
          </cell>
          <cell r="C157">
            <v>23.247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66.753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</row>
        <row r="158">
          <cell r="A158">
            <v>150</v>
          </cell>
          <cell r="B158">
            <v>0</v>
          </cell>
          <cell r="C158">
            <v>22.5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67.5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</row>
        <row r="159">
          <cell r="A159">
            <v>151</v>
          </cell>
          <cell r="B159">
            <v>0</v>
          </cell>
          <cell r="C159">
            <v>22.5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67.5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</row>
        <row r="160">
          <cell r="A160">
            <v>152</v>
          </cell>
          <cell r="B160">
            <v>0</v>
          </cell>
          <cell r="C160">
            <v>22.5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67.5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</row>
        <row r="161">
          <cell r="A161">
            <v>153</v>
          </cell>
          <cell r="B161">
            <v>0</v>
          </cell>
          <cell r="C161">
            <v>24.244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65.756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</row>
        <row r="162">
          <cell r="A162">
            <v>154</v>
          </cell>
          <cell r="B162">
            <v>0</v>
          </cell>
          <cell r="C162">
            <v>24.244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65.756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</row>
        <row r="163">
          <cell r="A163">
            <v>155</v>
          </cell>
          <cell r="B163">
            <v>0</v>
          </cell>
          <cell r="C163">
            <v>22.5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21.5</v>
          </cell>
          <cell r="I163">
            <v>23.5</v>
          </cell>
          <cell r="J163">
            <v>19.11</v>
          </cell>
          <cell r="K163">
            <v>0</v>
          </cell>
          <cell r="L163">
            <v>0</v>
          </cell>
          <cell r="M163">
            <v>3.3904999999999998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</row>
        <row r="164">
          <cell r="A164">
            <v>156</v>
          </cell>
          <cell r="B164">
            <v>0</v>
          </cell>
          <cell r="C164">
            <v>22.5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23.169</v>
          </cell>
          <cell r="I164">
            <v>21.831</v>
          </cell>
          <cell r="J164">
            <v>19.11</v>
          </cell>
          <cell r="K164">
            <v>0</v>
          </cell>
          <cell r="L164">
            <v>0</v>
          </cell>
          <cell r="M164">
            <v>3.3904999999999998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</row>
        <row r="165">
          <cell r="A165">
            <v>157</v>
          </cell>
          <cell r="B165">
            <v>0</v>
          </cell>
          <cell r="C165">
            <v>22.5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23.5</v>
          </cell>
          <cell r="I165">
            <v>21.5</v>
          </cell>
          <cell r="J165">
            <v>19.11</v>
          </cell>
          <cell r="K165">
            <v>0</v>
          </cell>
          <cell r="L165">
            <v>0</v>
          </cell>
          <cell r="M165">
            <v>3.3904999999999998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</row>
        <row r="166">
          <cell r="A166">
            <v>158</v>
          </cell>
          <cell r="B166">
            <v>0</v>
          </cell>
          <cell r="C166">
            <v>22.5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21.5</v>
          </cell>
          <cell r="I166">
            <v>23.5</v>
          </cell>
          <cell r="J166">
            <v>19.11</v>
          </cell>
          <cell r="K166">
            <v>0</v>
          </cell>
          <cell r="L166">
            <v>0</v>
          </cell>
          <cell r="M166">
            <v>3.3904999999999998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</row>
        <row r="167">
          <cell r="A167">
            <v>159</v>
          </cell>
          <cell r="B167">
            <v>0</v>
          </cell>
          <cell r="C167">
            <v>22.5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21.5</v>
          </cell>
          <cell r="I167">
            <v>23.5</v>
          </cell>
          <cell r="J167">
            <v>19.11</v>
          </cell>
          <cell r="K167">
            <v>0</v>
          </cell>
          <cell r="L167">
            <v>0</v>
          </cell>
          <cell r="M167">
            <v>3.3904999999999998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</row>
        <row r="168">
          <cell r="A168">
            <v>160</v>
          </cell>
          <cell r="B168">
            <v>0</v>
          </cell>
          <cell r="C168">
            <v>22.5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21.5</v>
          </cell>
          <cell r="I168">
            <v>23.5</v>
          </cell>
          <cell r="J168">
            <v>19.11</v>
          </cell>
          <cell r="K168">
            <v>0</v>
          </cell>
          <cell r="L168">
            <v>0</v>
          </cell>
          <cell r="M168">
            <v>3.3904999999999998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</row>
        <row r="169">
          <cell r="A169">
            <v>161</v>
          </cell>
          <cell r="B169">
            <v>0</v>
          </cell>
          <cell r="C169">
            <v>22.5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19.11</v>
          </cell>
          <cell r="K169">
            <v>0</v>
          </cell>
          <cell r="L169">
            <v>0</v>
          </cell>
          <cell r="M169">
            <v>3.3904999999999998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15.968</v>
          </cell>
          <cell r="AG169">
            <v>13.064</v>
          </cell>
          <cell r="AH169">
            <v>15.968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</row>
        <row r="170">
          <cell r="A170">
            <v>162</v>
          </cell>
          <cell r="B170">
            <v>0</v>
          </cell>
          <cell r="C170">
            <v>22.5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19.11</v>
          </cell>
          <cell r="K170">
            <v>0</v>
          </cell>
          <cell r="L170">
            <v>0</v>
          </cell>
          <cell r="M170">
            <v>3.3904999999999998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13.064</v>
          </cell>
          <cell r="AG170">
            <v>15.968</v>
          </cell>
          <cell r="AH170">
            <v>15.968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</row>
        <row r="171">
          <cell r="A171">
            <v>163</v>
          </cell>
          <cell r="B171">
            <v>0</v>
          </cell>
          <cell r="C171">
            <v>22.5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19.11</v>
          </cell>
          <cell r="K171">
            <v>0</v>
          </cell>
          <cell r="L171">
            <v>0</v>
          </cell>
          <cell r="M171">
            <v>3.3904999999999998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15.968</v>
          </cell>
          <cell r="AG171">
            <v>15.968</v>
          </cell>
          <cell r="AH171">
            <v>13.064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</row>
        <row r="172">
          <cell r="A172">
            <v>164</v>
          </cell>
          <cell r="B172">
            <v>0</v>
          </cell>
          <cell r="C172">
            <v>22.5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19.11</v>
          </cell>
          <cell r="K172">
            <v>0</v>
          </cell>
          <cell r="L172">
            <v>0</v>
          </cell>
          <cell r="M172">
            <v>3.3904999999999998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13.064</v>
          </cell>
          <cell r="AG172">
            <v>15.968</v>
          </cell>
          <cell r="AH172">
            <v>15.968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</row>
        <row r="173">
          <cell r="A173">
            <v>165</v>
          </cell>
          <cell r="B173">
            <v>0</v>
          </cell>
          <cell r="C173">
            <v>22.5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19.384</v>
          </cell>
          <cell r="K173">
            <v>0</v>
          </cell>
          <cell r="L173">
            <v>0</v>
          </cell>
          <cell r="M173">
            <v>3.1158000000000001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13.064</v>
          </cell>
          <cell r="AG173">
            <v>15.968</v>
          </cell>
          <cell r="AH173">
            <v>15.968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</row>
        <row r="174">
          <cell r="A174">
            <v>166</v>
          </cell>
          <cell r="B174">
            <v>0</v>
          </cell>
          <cell r="C174">
            <v>22.5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19.11</v>
          </cell>
          <cell r="K174">
            <v>0</v>
          </cell>
          <cell r="L174">
            <v>0</v>
          </cell>
          <cell r="M174">
            <v>3.3904999999999998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15.968</v>
          </cell>
          <cell r="AG174">
            <v>15.968</v>
          </cell>
          <cell r="AH174">
            <v>13.064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</row>
        <row r="175">
          <cell r="A175">
            <v>167</v>
          </cell>
          <cell r="B175">
            <v>0</v>
          </cell>
          <cell r="C175">
            <v>22.5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19.11</v>
          </cell>
          <cell r="K175">
            <v>0</v>
          </cell>
          <cell r="L175">
            <v>0</v>
          </cell>
          <cell r="M175">
            <v>3.3904999999999998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15.968</v>
          </cell>
          <cell r="AG175">
            <v>15.968</v>
          </cell>
          <cell r="AH175">
            <v>13.064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</row>
        <row r="176">
          <cell r="A176">
            <v>168</v>
          </cell>
          <cell r="B176">
            <v>0</v>
          </cell>
          <cell r="C176">
            <v>22.5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19.11</v>
          </cell>
          <cell r="K176">
            <v>0</v>
          </cell>
          <cell r="L176">
            <v>0</v>
          </cell>
          <cell r="M176">
            <v>3.3904999999999998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15.968</v>
          </cell>
          <cell r="AG176">
            <v>15.968</v>
          </cell>
          <cell r="AH176">
            <v>13.064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</row>
        <row r="177">
          <cell r="A177">
            <v>169</v>
          </cell>
          <cell r="B177">
            <v>0</v>
          </cell>
          <cell r="C177">
            <v>22.5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19.11</v>
          </cell>
          <cell r="K177">
            <v>0</v>
          </cell>
          <cell r="L177">
            <v>0</v>
          </cell>
          <cell r="M177">
            <v>3.3904999999999998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15.968</v>
          </cell>
          <cell r="AG177">
            <v>15.968</v>
          </cell>
          <cell r="AH177">
            <v>13.064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</row>
        <row r="178">
          <cell r="A178">
            <v>170</v>
          </cell>
          <cell r="B178">
            <v>0</v>
          </cell>
          <cell r="C178">
            <v>36</v>
          </cell>
          <cell r="D178">
            <v>0</v>
          </cell>
          <cell r="E178">
            <v>0</v>
          </cell>
          <cell r="F178">
            <v>0</v>
          </cell>
          <cell r="G178">
            <v>22.63</v>
          </cell>
          <cell r="H178">
            <v>7.8699000000000003</v>
          </cell>
          <cell r="I178">
            <v>23.5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</row>
        <row r="179">
          <cell r="A179">
            <v>171</v>
          </cell>
          <cell r="B179">
            <v>0</v>
          </cell>
          <cell r="C179">
            <v>36</v>
          </cell>
          <cell r="D179">
            <v>0</v>
          </cell>
          <cell r="E179">
            <v>0</v>
          </cell>
          <cell r="F179">
            <v>0</v>
          </cell>
          <cell r="G179">
            <v>22.63</v>
          </cell>
          <cell r="H179">
            <v>7.8699000000000003</v>
          </cell>
          <cell r="I179">
            <v>23.5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</row>
        <row r="180">
          <cell r="A180">
            <v>172</v>
          </cell>
          <cell r="B180">
            <v>0</v>
          </cell>
          <cell r="C180">
            <v>36</v>
          </cell>
          <cell r="D180">
            <v>0</v>
          </cell>
          <cell r="E180">
            <v>0</v>
          </cell>
          <cell r="F180">
            <v>0</v>
          </cell>
          <cell r="G180">
            <v>22.63</v>
          </cell>
          <cell r="H180">
            <v>7.8699000000000003</v>
          </cell>
          <cell r="I180">
            <v>23.5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</row>
        <row r="181">
          <cell r="A181">
            <v>173</v>
          </cell>
          <cell r="B181">
            <v>0</v>
          </cell>
          <cell r="C181">
            <v>36</v>
          </cell>
          <cell r="D181">
            <v>0</v>
          </cell>
          <cell r="E181">
            <v>0</v>
          </cell>
          <cell r="F181">
            <v>0</v>
          </cell>
          <cell r="G181">
            <v>22.63</v>
          </cell>
          <cell r="H181">
            <v>7.8699000000000003</v>
          </cell>
          <cell r="I181">
            <v>23.5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</row>
        <row r="182">
          <cell r="A182">
            <v>174</v>
          </cell>
          <cell r="B182">
            <v>0</v>
          </cell>
          <cell r="C182">
            <v>36</v>
          </cell>
          <cell r="D182">
            <v>0</v>
          </cell>
          <cell r="E182">
            <v>0</v>
          </cell>
          <cell r="F182">
            <v>0</v>
          </cell>
          <cell r="G182">
            <v>22.63</v>
          </cell>
          <cell r="H182">
            <v>7.8699000000000003</v>
          </cell>
          <cell r="I182">
            <v>23.5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</row>
        <row r="183">
          <cell r="A183">
            <v>175</v>
          </cell>
          <cell r="B183">
            <v>0</v>
          </cell>
          <cell r="C183">
            <v>36</v>
          </cell>
          <cell r="D183">
            <v>0</v>
          </cell>
          <cell r="E183">
            <v>0</v>
          </cell>
          <cell r="F183">
            <v>0</v>
          </cell>
          <cell r="G183">
            <v>22.63</v>
          </cell>
          <cell r="H183">
            <v>7.8699000000000003</v>
          </cell>
          <cell r="I183">
            <v>23.5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</row>
        <row r="184">
          <cell r="A184">
            <v>176</v>
          </cell>
          <cell r="B184">
            <v>0</v>
          </cell>
          <cell r="C184">
            <v>36</v>
          </cell>
          <cell r="D184">
            <v>0</v>
          </cell>
          <cell r="E184">
            <v>0</v>
          </cell>
          <cell r="F184">
            <v>0</v>
          </cell>
          <cell r="G184">
            <v>22.63</v>
          </cell>
          <cell r="H184">
            <v>7.8699000000000003</v>
          </cell>
          <cell r="I184">
            <v>23.5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</row>
        <row r="185">
          <cell r="A185">
            <v>177</v>
          </cell>
          <cell r="B185">
            <v>0</v>
          </cell>
          <cell r="C185">
            <v>36</v>
          </cell>
          <cell r="D185">
            <v>0</v>
          </cell>
          <cell r="E185">
            <v>0</v>
          </cell>
          <cell r="F185">
            <v>0</v>
          </cell>
          <cell r="G185">
            <v>22.63</v>
          </cell>
          <cell r="H185">
            <v>23.5</v>
          </cell>
          <cell r="I185">
            <v>7.8699000000000003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</row>
        <row r="186">
          <cell r="A186">
            <v>178</v>
          </cell>
          <cell r="B186">
            <v>0</v>
          </cell>
          <cell r="C186">
            <v>36</v>
          </cell>
          <cell r="D186">
            <v>0</v>
          </cell>
          <cell r="E186">
            <v>0</v>
          </cell>
          <cell r="F186">
            <v>0</v>
          </cell>
          <cell r="G186">
            <v>22.63</v>
          </cell>
          <cell r="H186">
            <v>7.8699000000000003</v>
          </cell>
          <cell r="I186">
            <v>23.5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</row>
        <row r="187">
          <cell r="A187">
            <v>179</v>
          </cell>
          <cell r="B187">
            <v>0</v>
          </cell>
          <cell r="C187">
            <v>36</v>
          </cell>
          <cell r="D187">
            <v>0</v>
          </cell>
          <cell r="E187">
            <v>0</v>
          </cell>
          <cell r="F187">
            <v>0</v>
          </cell>
          <cell r="G187">
            <v>22.63</v>
          </cell>
          <cell r="H187">
            <v>7.8699000000000003</v>
          </cell>
          <cell r="I187">
            <v>23.5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</row>
        <row r="188">
          <cell r="A188">
            <v>180</v>
          </cell>
          <cell r="B188">
            <v>0</v>
          </cell>
          <cell r="C188">
            <v>22.5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19.11</v>
          </cell>
          <cell r="K188">
            <v>0</v>
          </cell>
          <cell r="L188">
            <v>0</v>
          </cell>
          <cell r="M188">
            <v>3.3904999999999998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15.968</v>
          </cell>
          <cell r="AG188">
            <v>13.064</v>
          </cell>
          <cell r="AH188">
            <v>15.968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</row>
        <row r="189">
          <cell r="A189">
            <v>181</v>
          </cell>
          <cell r="B189">
            <v>0</v>
          </cell>
          <cell r="C189">
            <v>22.5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19.158999999999999</v>
          </cell>
          <cell r="K189">
            <v>0</v>
          </cell>
          <cell r="L189">
            <v>0</v>
          </cell>
          <cell r="M189">
            <v>3.3414999999999999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15.968</v>
          </cell>
          <cell r="AG189">
            <v>15.968</v>
          </cell>
          <cell r="AH189">
            <v>13.064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</row>
        <row r="190">
          <cell r="A190">
            <v>182</v>
          </cell>
          <cell r="B190">
            <v>0</v>
          </cell>
          <cell r="C190">
            <v>22.5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19.384</v>
          </cell>
          <cell r="K190">
            <v>0</v>
          </cell>
          <cell r="L190">
            <v>0</v>
          </cell>
          <cell r="M190">
            <v>3.1158000000000001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13.064</v>
          </cell>
          <cell r="AG190">
            <v>15.968</v>
          </cell>
          <cell r="AH190">
            <v>15.968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</row>
        <row r="191">
          <cell r="A191">
            <v>183</v>
          </cell>
          <cell r="B191">
            <v>0</v>
          </cell>
          <cell r="C191">
            <v>22.5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19.384</v>
          </cell>
          <cell r="K191">
            <v>0</v>
          </cell>
          <cell r="L191">
            <v>0</v>
          </cell>
          <cell r="M191">
            <v>3.1158000000000001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15.968</v>
          </cell>
          <cell r="AG191">
            <v>13.064</v>
          </cell>
          <cell r="AH191">
            <v>15.968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</row>
        <row r="192">
          <cell r="A192">
            <v>184</v>
          </cell>
          <cell r="B192">
            <v>0</v>
          </cell>
          <cell r="C192">
            <v>22.5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19.384</v>
          </cell>
          <cell r="K192">
            <v>0</v>
          </cell>
          <cell r="L192">
            <v>0</v>
          </cell>
          <cell r="M192">
            <v>3.1158000000000001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13.064</v>
          </cell>
          <cell r="AG192">
            <v>15.968</v>
          </cell>
          <cell r="AH192">
            <v>15.968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</row>
        <row r="193">
          <cell r="A193">
            <v>185</v>
          </cell>
          <cell r="B193">
            <v>0</v>
          </cell>
          <cell r="C193">
            <v>22.5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19.11</v>
          </cell>
          <cell r="K193">
            <v>0</v>
          </cell>
          <cell r="L193">
            <v>0</v>
          </cell>
          <cell r="M193">
            <v>3.3904999999999998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15.968</v>
          </cell>
          <cell r="AG193">
            <v>15.968</v>
          </cell>
          <cell r="AH193">
            <v>13.064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</row>
        <row r="194">
          <cell r="A194">
            <v>186</v>
          </cell>
          <cell r="B194">
            <v>0</v>
          </cell>
          <cell r="C194">
            <v>36</v>
          </cell>
          <cell r="D194">
            <v>0</v>
          </cell>
          <cell r="E194">
            <v>0</v>
          </cell>
          <cell r="F194">
            <v>0</v>
          </cell>
          <cell r="G194">
            <v>22.63</v>
          </cell>
          <cell r="H194">
            <v>23.5</v>
          </cell>
          <cell r="I194">
            <v>7.8699000000000003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</row>
        <row r="195">
          <cell r="A195">
            <v>187</v>
          </cell>
          <cell r="B195">
            <v>0</v>
          </cell>
          <cell r="C195">
            <v>36</v>
          </cell>
          <cell r="D195">
            <v>0</v>
          </cell>
          <cell r="E195">
            <v>0</v>
          </cell>
          <cell r="F195">
            <v>0</v>
          </cell>
          <cell r="G195">
            <v>22.63</v>
          </cell>
          <cell r="H195">
            <v>7.8699000000000003</v>
          </cell>
          <cell r="I195">
            <v>23.5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</row>
        <row r="196">
          <cell r="A196">
            <v>188</v>
          </cell>
          <cell r="B196">
            <v>0</v>
          </cell>
          <cell r="C196">
            <v>36</v>
          </cell>
          <cell r="D196">
            <v>0</v>
          </cell>
          <cell r="E196">
            <v>0</v>
          </cell>
          <cell r="F196">
            <v>0</v>
          </cell>
          <cell r="G196">
            <v>22.63</v>
          </cell>
          <cell r="H196">
            <v>7.8699000000000003</v>
          </cell>
          <cell r="I196">
            <v>23.5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</row>
        <row r="197">
          <cell r="A197">
            <v>189</v>
          </cell>
          <cell r="B197">
            <v>0</v>
          </cell>
          <cell r="C197">
            <v>36</v>
          </cell>
          <cell r="D197">
            <v>0</v>
          </cell>
          <cell r="E197">
            <v>0</v>
          </cell>
          <cell r="F197">
            <v>0</v>
          </cell>
          <cell r="G197">
            <v>22.63</v>
          </cell>
          <cell r="H197">
            <v>23.5</v>
          </cell>
          <cell r="I197">
            <v>7.8699000000000003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</row>
        <row r="198">
          <cell r="A198">
            <v>190</v>
          </cell>
          <cell r="B198">
            <v>0</v>
          </cell>
          <cell r="C198">
            <v>36</v>
          </cell>
          <cell r="D198">
            <v>0</v>
          </cell>
          <cell r="E198">
            <v>0</v>
          </cell>
          <cell r="F198">
            <v>0</v>
          </cell>
          <cell r="G198">
            <v>16.079999999999998</v>
          </cell>
          <cell r="H198">
            <v>14.42</v>
          </cell>
          <cell r="I198">
            <v>23.5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</row>
        <row r="199">
          <cell r="A199">
            <v>191</v>
          </cell>
          <cell r="B199">
            <v>0</v>
          </cell>
          <cell r="C199">
            <v>22.5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21.5</v>
          </cell>
          <cell r="I199">
            <v>23.5</v>
          </cell>
          <cell r="J199">
            <v>19.11</v>
          </cell>
          <cell r="K199">
            <v>0</v>
          </cell>
          <cell r="L199">
            <v>0</v>
          </cell>
          <cell r="M199">
            <v>3.3904999999999998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</row>
        <row r="200">
          <cell r="A200">
            <v>192</v>
          </cell>
          <cell r="B200">
            <v>0</v>
          </cell>
          <cell r="C200">
            <v>22.5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19.11</v>
          </cell>
          <cell r="K200">
            <v>0</v>
          </cell>
          <cell r="L200">
            <v>0</v>
          </cell>
          <cell r="M200">
            <v>3.3904999999999998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45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</row>
        <row r="201">
          <cell r="A201">
            <v>193</v>
          </cell>
          <cell r="B201">
            <v>0</v>
          </cell>
          <cell r="C201">
            <v>36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54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</row>
        <row r="202">
          <cell r="A202">
            <v>194</v>
          </cell>
          <cell r="B202">
            <v>0</v>
          </cell>
          <cell r="C202">
            <v>36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54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</row>
        <row r="203">
          <cell r="A203">
            <v>195</v>
          </cell>
          <cell r="B203">
            <v>0</v>
          </cell>
          <cell r="C203">
            <v>36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54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</row>
        <row r="204">
          <cell r="A204">
            <v>196</v>
          </cell>
          <cell r="B204">
            <v>0</v>
          </cell>
          <cell r="C204">
            <v>24.777999999999999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65.221999999999994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</row>
        <row r="205">
          <cell r="A205">
            <v>197</v>
          </cell>
          <cell r="B205">
            <v>0</v>
          </cell>
          <cell r="C205">
            <v>24.777999999999999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65.221999999999994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</row>
        <row r="206">
          <cell r="A206">
            <v>198</v>
          </cell>
          <cell r="B206">
            <v>0</v>
          </cell>
          <cell r="C206">
            <v>24.777999999999999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65.221999999999994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</row>
        <row r="207">
          <cell r="A207">
            <v>199</v>
          </cell>
          <cell r="B207">
            <v>0</v>
          </cell>
          <cell r="C207">
            <v>24.777999999999999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65.221999999999994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</row>
        <row r="208">
          <cell r="A208">
            <v>200</v>
          </cell>
          <cell r="B208">
            <v>0</v>
          </cell>
          <cell r="C208">
            <v>24.777999999999999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65.221999999999994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</row>
        <row r="209">
          <cell r="A209">
            <v>201</v>
          </cell>
          <cell r="B209">
            <v>0</v>
          </cell>
          <cell r="C209">
            <v>24.777999999999999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65.221999999999994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</row>
        <row r="210">
          <cell r="A210">
            <v>202</v>
          </cell>
          <cell r="B210">
            <v>0</v>
          </cell>
          <cell r="C210">
            <v>32.651000000000003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57.348999999999997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</row>
        <row r="211">
          <cell r="A211">
            <v>203</v>
          </cell>
          <cell r="B211">
            <v>0</v>
          </cell>
          <cell r="C211">
            <v>36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54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</row>
        <row r="212">
          <cell r="A212">
            <v>204</v>
          </cell>
          <cell r="B212">
            <v>0</v>
          </cell>
          <cell r="C212">
            <v>36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54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</row>
        <row r="213">
          <cell r="A213">
            <v>205</v>
          </cell>
          <cell r="B213">
            <v>0</v>
          </cell>
          <cell r="C213">
            <v>22.5</v>
          </cell>
          <cell r="D213">
            <v>0</v>
          </cell>
          <cell r="E213">
            <v>0</v>
          </cell>
          <cell r="F213">
            <v>0</v>
          </cell>
          <cell r="G213">
            <v>22.63</v>
          </cell>
          <cell r="H213">
            <v>21.37</v>
          </cell>
          <cell r="I213">
            <v>23.5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</row>
        <row r="214">
          <cell r="A214">
            <v>206</v>
          </cell>
          <cell r="B214">
            <v>0</v>
          </cell>
          <cell r="C214">
            <v>22.5</v>
          </cell>
          <cell r="D214">
            <v>0</v>
          </cell>
          <cell r="E214">
            <v>0</v>
          </cell>
          <cell r="F214">
            <v>0</v>
          </cell>
          <cell r="G214">
            <v>22.63</v>
          </cell>
          <cell r="H214">
            <v>23.5</v>
          </cell>
          <cell r="I214">
            <v>21.37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</row>
        <row r="215">
          <cell r="A215">
            <v>207</v>
          </cell>
          <cell r="B215">
            <v>0</v>
          </cell>
          <cell r="C215">
            <v>24.777999999999999</v>
          </cell>
          <cell r="D215">
            <v>0</v>
          </cell>
          <cell r="E215">
            <v>0</v>
          </cell>
          <cell r="F215">
            <v>0</v>
          </cell>
          <cell r="G215">
            <v>18.222000000000001</v>
          </cell>
          <cell r="H215">
            <v>23.5</v>
          </cell>
          <cell r="I215">
            <v>23.5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</row>
        <row r="216">
          <cell r="A216">
            <v>208</v>
          </cell>
          <cell r="B216">
            <v>0</v>
          </cell>
          <cell r="C216">
            <v>36</v>
          </cell>
          <cell r="D216">
            <v>0</v>
          </cell>
          <cell r="E216">
            <v>0</v>
          </cell>
          <cell r="F216">
            <v>0</v>
          </cell>
          <cell r="G216">
            <v>22.63</v>
          </cell>
          <cell r="H216">
            <v>12.537000000000001</v>
          </cell>
          <cell r="I216">
            <v>18.832999999999998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</row>
        <row r="217">
          <cell r="A217">
            <v>209</v>
          </cell>
          <cell r="B217">
            <v>0</v>
          </cell>
          <cell r="C217">
            <v>36</v>
          </cell>
          <cell r="D217">
            <v>0</v>
          </cell>
          <cell r="E217">
            <v>0</v>
          </cell>
          <cell r="F217">
            <v>0</v>
          </cell>
          <cell r="G217">
            <v>22.63</v>
          </cell>
          <cell r="H217">
            <v>7.8699000000000003</v>
          </cell>
          <cell r="I217">
            <v>23.5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</row>
        <row r="218">
          <cell r="A218">
            <v>210</v>
          </cell>
          <cell r="B218">
            <v>0</v>
          </cell>
          <cell r="C218">
            <v>36</v>
          </cell>
          <cell r="D218">
            <v>0</v>
          </cell>
          <cell r="E218">
            <v>0</v>
          </cell>
          <cell r="F218">
            <v>0</v>
          </cell>
          <cell r="G218">
            <v>22.63</v>
          </cell>
          <cell r="H218">
            <v>7.8699000000000003</v>
          </cell>
          <cell r="I218">
            <v>23.5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</row>
        <row r="219">
          <cell r="A219">
            <v>211</v>
          </cell>
          <cell r="B219">
            <v>0</v>
          </cell>
          <cell r="C219">
            <v>36</v>
          </cell>
          <cell r="D219">
            <v>0</v>
          </cell>
          <cell r="E219">
            <v>0</v>
          </cell>
          <cell r="F219">
            <v>0</v>
          </cell>
          <cell r="G219">
            <v>22.63</v>
          </cell>
          <cell r="H219">
            <v>23.5</v>
          </cell>
          <cell r="I219">
            <v>7.8699000000000003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</row>
        <row r="220">
          <cell r="A220">
            <v>212</v>
          </cell>
          <cell r="B220">
            <v>0</v>
          </cell>
          <cell r="C220">
            <v>36</v>
          </cell>
          <cell r="D220">
            <v>0</v>
          </cell>
          <cell r="E220">
            <v>0</v>
          </cell>
          <cell r="F220">
            <v>0</v>
          </cell>
          <cell r="G220">
            <v>22.63</v>
          </cell>
          <cell r="H220">
            <v>7.8699000000000003</v>
          </cell>
          <cell r="I220">
            <v>23.5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</row>
        <row r="221">
          <cell r="A221">
            <v>213</v>
          </cell>
          <cell r="B221">
            <v>0</v>
          </cell>
          <cell r="C221">
            <v>36</v>
          </cell>
          <cell r="D221">
            <v>0</v>
          </cell>
          <cell r="E221">
            <v>0</v>
          </cell>
          <cell r="F221">
            <v>0</v>
          </cell>
          <cell r="G221">
            <v>22.63</v>
          </cell>
          <cell r="H221">
            <v>23.5</v>
          </cell>
          <cell r="I221">
            <v>7.8699000000000003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</row>
        <row r="222">
          <cell r="A222">
            <v>214</v>
          </cell>
          <cell r="B222">
            <v>0</v>
          </cell>
          <cell r="C222">
            <v>36</v>
          </cell>
          <cell r="D222">
            <v>0</v>
          </cell>
          <cell r="E222">
            <v>0</v>
          </cell>
          <cell r="F222">
            <v>0</v>
          </cell>
          <cell r="G222">
            <v>22.63</v>
          </cell>
          <cell r="H222">
            <v>23.5</v>
          </cell>
          <cell r="I222">
            <v>7.8699000000000003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</row>
        <row r="223">
          <cell r="A223">
            <v>215</v>
          </cell>
          <cell r="B223">
            <v>0</v>
          </cell>
          <cell r="C223">
            <v>36</v>
          </cell>
          <cell r="D223">
            <v>0</v>
          </cell>
          <cell r="E223">
            <v>0</v>
          </cell>
          <cell r="F223">
            <v>0</v>
          </cell>
          <cell r="G223">
            <v>22.63</v>
          </cell>
          <cell r="H223">
            <v>7.8699000000000003</v>
          </cell>
          <cell r="I223">
            <v>23.5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</row>
        <row r="224">
          <cell r="A224">
            <v>216</v>
          </cell>
          <cell r="B224">
            <v>0</v>
          </cell>
          <cell r="C224">
            <v>36</v>
          </cell>
          <cell r="D224">
            <v>0</v>
          </cell>
          <cell r="E224">
            <v>0</v>
          </cell>
          <cell r="F224">
            <v>0</v>
          </cell>
          <cell r="G224">
            <v>22.63</v>
          </cell>
          <cell r="H224">
            <v>7.8699000000000003</v>
          </cell>
          <cell r="I224">
            <v>23.5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</row>
        <row r="225">
          <cell r="A225">
            <v>217</v>
          </cell>
          <cell r="B225">
            <v>0</v>
          </cell>
          <cell r="C225">
            <v>36</v>
          </cell>
          <cell r="D225">
            <v>0</v>
          </cell>
          <cell r="E225">
            <v>0</v>
          </cell>
          <cell r="F225">
            <v>0</v>
          </cell>
          <cell r="G225">
            <v>22.63</v>
          </cell>
          <cell r="H225">
            <v>23.5</v>
          </cell>
          <cell r="I225">
            <v>7.8699000000000003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</row>
        <row r="226">
          <cell r="A226">
            <v>218</v>
          </cell>
          <cell r="B226">
            <v>0</v>
          </cell>
          <cell r="C226">
            <v>36</v>
          </cell>
          <cell r="D226">
            <v>0</v>
          </cell>
          <cell r="E226">
            <v>0</v>
          </cell>
          <cell r="F226">
            <v>0</v>
          </cell>
          <cell r="G226">
            <v>22.63</v>
          </cell>
          <cell r="H226">
            <v>23.5</v>
          </cell>
          <cell r="I226">
            <v>7.8699000000000003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</row>
        <row r="227">
          <cell r="A227">
            <v>219</v>
          </cell>
          <cell r="B227">
            <v>0</v>
          </cell>
          <cell r="C227">
            <v>36</v>
          </cell>
          <cell r="D227">
            <v>0</v>
          </cell>
          <cell r="E227">
            <v>0</v>
          </cell>
          <cell r="F227">
            <v>0</v>
          </cell>
          <cell r="G227">
            <v>22.63</v>
          </cell>
          <cell r="H227">
            <v>23.5</v>
          </cell>
          <cell r="I227">
            <v>7.8699000000000003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</row>
        <row r="228">
          <cell r="A228">
            <v>220</v>
          </cell>
          <cell r="B228">
            <v>0</v>
          </cell>
          <cell r="C228">
            <v>36</v>
          </cell>
          <cell r="D228">
            <v>0</v>
          </cell>
          <cell r="E228">
            <v>0</v>
          </cell>
          <cell r="F228">
            <v>0</v>
          </cell>
          <cell r="G228">
            <v>22.63</v>
          </cell>
          <cell r="H228">
            <v>23.5</v>
          </cell>
          <cell r="I228">
            <v>7.8699000000000003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0</v>
          </cell>
          <cell r="EN228">
            <v>0</v>
          </cell>
          <cell r="EO228">
            <v>0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</row>
        <row r="229">
          <cell r="A229">
            <v>221</v>
          </cell>
          <cell r="B229">
            <v>0</v>
          </cell>
          <cell r="C229">
            <v>36</v>
          </cell>
          <cell r="D229">
            <v>0</v>
          </cell>
          <cell r="E229">
            <v>0</v>
          </cell>
          <cell r="F229">
            <v>0</v>
          </cell>
          <cell r="G229">
            <v>22.63</v>
          </cell>
          <cell r="H229">
            <v>7.8699000000000003</v>
          </cell>
          <cell r="I229">
            <v>23.5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0</v>
          </cell>
          <cell r="EN229">
            <v>0</v>
          </cell>
          <cell r="EO229">
            <v>0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</row>
        <row r="230">
          <cell r="A230">
            <v>222</v>
          </cell>
          <cell r="B230">
            <v>0</v>
          </cell>
          <cell r="C230">
            <v>36</v>
          </cell>
          <cell r="D230">
            <v>0</v>
          </cell>
          <cell r="E230">
            <v>0</v>
          </cell>
          <cell r="F230">
            <v>0</v>
          </cell>
          <cell r="G230">
            <v>22.63</v>
          </cell>
          <cell r="H230">
            <v>7.8699000000000003</v>
          </cell>
          <cell r="I230">
            <v>23.5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0</v>
          </cell>
          <cell r="EN230">
            <v>0</v>
          </cell>
          <cell r="EO230">
            <v>0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</row>
        <row r="231">
          <cell r="A231">
            <v>223</v>
          </cell>
          <cell r="B231">
            <v>0</v>
          </cell>
          <cell r="C231">
            <v>36</v>
          </cell>
          <cell r="D231">
            <v>0</v>
          </cell>
          <cell r="E231">
            <v>0</v>
          </cell>
          <cell r="F231">
            <v>0</v>
          </cell>
          <cell r="G231">
            <v>22.63</v>
          </cell>
          <cell r="H231">
            <v>7.8699000000000003</v>
          </cell>
          <cell r="I231">
            <v>23.5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0</v>
          </cell>
          <cell r="EN231">
            <v>0</v>
          </cell>
          <cell r="EO231">
            <v>0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</row>
        <row r="232">
          <cell r="A232">
            <v>224</v>
          </cell>
          <cell r="B232">
            <v>0</v>
          </cell>
          <cell r="C232">
            <v>36</v>
          </cell>
          <cell r="D232">
            <v>0</v>
          </cell>
          <cell r="E232">
            <v>0</v>
          </cell>
          <cell r="F232">
            <v>0</v>
          </cell>
          <cell r="G232">
            <v>22.63</v>
          </cell>
          <cell r="H232">
            <v>23.5</v>
          </cell>
          <cell r="I232">
            <v>7.8699000000000003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0</v>
          </cell>
          <cell r="EN232">
            <v>0</v>
          </cell>
          <cell r="EO232">
            <v>0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</row>
        <row r="233">
          <cell r="A233">
            <v>225</v>
          </cell>
          <cell r="B233">
            <v>0</v>
          </cell>
          <cell r="C233">
            <v>36</v>
          </cell>
          <cell r="D233">
            <v>0</v>
          </cell>
          <cell r="E233">
            <v>0</v>
          </cell>
          <cell r="F233">
            <v>0</v>
          </cell>
          <cell r="G233">
            <v>22.63</v>
          </cell>
          <cell r="H233">
            <v>23.5</v>
          </cell>
          <cell r="I233">
            <v>7.8699000000000003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0</v>
          </cell>
          <cell r="EN233">
            <v>0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</row>
        <row r="234">
          <cell r="A234">
            <v>226</v>
          </cell>
          <cell r="B234">
            <v>0</v>
          </cell>
          <cell r="C234">
            <v>36</v>
          </cell>
          <cell r="D234">
            <v>0</v>
          </cell>
          <cell r="E234">
            <v>0</v>
          </cell>
          <cell r="F234">
            <v>0</v>
          </cell>
          <cell r="G234">
            <v>22.63</v>
          </cell>
          <cell r="H234">
            <v>23.5</v>
          </cell>
          <cell r="I234">
            <v>7.8699000000000003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0</v>
          </cell>
          <cell r="EN234">
            <v>0</v>
          </cell>
          <cell r="EO234">
            <v>0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</row>
        <row r="235">
          <cell r="A235">
            <v>227</v>
          </cell>
          <cell r="B235">
            <v>0</v>
          </cell>
          <cell r="C235">
            <v>36</v>
          </cell>
          <cell r="D235">
            <v>0</v>
          </cell>
          <cell r="E235">
            <v>0</v>
          </cell>
          <cell r="F235">
            <v>0</v>
          </cell>
          <cell r="G235">
            <v>22.63</v>
          </cell>
          <cell r="H235">
            <v>7.8699000000000003</v>
          </cell>
          <cell r="I235">
            <v>23.5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0</v>
          </cell>
          <cell r="EN235">
            <v>0</v>
          </cell>
          <cell r="EO235">
            <v>0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</row>
        <row r="236">
          <cell r="A236">
            <v>228</v>
          </cell>
          <cell r="B236">
            <v>0</v>
          </cell>
          <cell r="C236">
            <v>36</v>
          </cell>
          <cell r="D236">
            <v>0</v>
          </cell>
          <cell r="E236">
            <v>0</v>
          </cell>
          <cell r="F236">
            <v>0</v>
          </cell>
          <cell r="G236">
            <v>22.63</v>
          </cell>
          <cell r="H236">
            <v>7.8699000000000003</v>
          </cell>
          <cell r="I236">
            <v>23.5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0</v>
          </cell>
          <cell r="EO236">
            <v>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</row>
        <row r="237">
          <cell r="A237">
            <v>229</v>
          </cell>
          <cell r="B237">
            <v>0</v>
          </cell>
          <cell r="C237">
            <v>36</v>
          </cell>
          <cell r="D237">
            <v>0</v>
          </cell>
          <cell r="E237">
            <v>0</v>
          </cell>
          <cell r="F237">
            <v>0</v>
          </cell>
          <cell r="G237">
            <v>22.63</v>
          </cell>
          <cell r="H237">
            <v>23.5</v>
          </cell>
          <cell r="I237">
            <v>7.8699000000000003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0</v>
          </cell>
          <cell r="EN237">
            <v>0</v>
          </cell>
          <cell r="EO237">
            <v>0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</row>
        <row r="238">
          <cell r="A238">
            <v>230</v>
          </cell>
          <cell r="B238">
            <v>0</v>
          </cell>
          <cell r="C238">
            <v>36</v>
          </cell>
          <cell r="D238">
            <v>0</v>
          </cell>
          <cell r="E238">
            <v>0</v>
          </cell>
          <cell r="F238">
            <v>0</v>
          </cell>
          <cell r="G238">
            <v>22.63</v>
          </cell>
          <cell r="H238">
            <v>7.8699000000000003</v>
          </cell>
          <cell r="I238">
            <v>23.5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</row>
        <row r="239">
          <cell r="A239">
            <v>231</v>
          </cell>
          <cell r="B239">
            <v>0</v>
          </cell>
          <cell r="C239">
            <v>36</v>
          </cell>
          <cell r="D239">
            <v>0</v>
          </cell>
          <cell r="E239">
            <v>0</v>
          </cell>
          <cell r="F239">
            <v>0</v>
          </cell>
          <cell r="G239">
            <v>22.63</v>
          </cell>
          <cell r="H239">
            <v>7.8699000000000003</v>
          </cell>
          <cell r="I239">
            <v>23.5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</row>
        <row r="240">
          <cell r="A240">
            <v>232</v>
          </cell>
          <cell r="B240">
            <v>0</v>
          </cell>
          <cell r="C240">
            <v>36</v>
          </cell>
          <cell r="D240">
            <v>0</v>
          </cell>
          <cell r="E240">
            <v>0</v>
          </cell>
          <cell r="F240">
            <v>0</v>
          </cell>
          <cell r="G240">
            <v>22.63</v>
          </cell>
          <cell r="H240">
            <v>7.8699000000000003</v>
          </cell>
          <cell r="I240">
            <v>23.5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</row>
        <row r="241">
          <cell r="A241">
            <v>233</v>
          </cell>
          <cell r="B241">
            <v>0</v>
          </cell>
          <cell r="C241">
            <v>36</v>
          </cell>
          <cell r="D241">
            <v>0</v>
          </cell>
          <cell r="E241">
            <v>0</v>
          </cell>
          <cell r="F241">
            <v>0</v>
          </cell>
          <cell r="G241">
            <v>22.63</v>
          </cell>
          <cell r="H241">
            <v>23.5</v>
          </cell>
          <cell r="I241">
            <v>7.8699000000000003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</row>
        <row r="242">
          <cell r="A242">
            <v>234</v>
          </cell>
          <cell r="B242">
            <v>0</v>
          </cell>
          <cell r="C242">
            <v>36</v>
          </cell>
          <cell r="D242">
            <v>0</v>
          </cell>
          <cell r="E242">
            <v>0</v>
          </cell>
          <cell r="F242">
            <v>0</v>
          </cell>
          <cell r="G242">
            <v>22.63</v>
          </cell>
          <cell r="H242">
            <v>7.8699000000000003</v>
          </cell>
          <cell r="I242">
            <v>23.5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</row>
        <row r="243">
          <cell r="A243">
            <v>235</v>
          </cell>
          <cell r="B243">
            <v>0</v>
          </cell>
          <cell r="C243">
            <v>36</v>
          </cell>
          <cell r="D243">
            <v>0</v>
          </cell>
          <cell r="E243">
            <v>0</v>
          </cell>
          <cell r="F243">
            <v>0</v>
          </cell>
          <cell r="G243">
            <v>22.63</v>
          </cell>
          <cell r="H243">
            <v>7.8699000000000003</v>
          </cell>
          <cell r="I243">
            <v>23.5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</row>
        <row r="244">
          <cell r="A244">
            <v>236</v>
          </cell>
          <cell r="B244">
            <v>0</v>
          </cell>
          <cell r="C244">
            <v>36</v>
          </cell>
          <cell r="D244">
            <v>0</v>
          </cell>
          <cell r="E244">
            <v>0</v>
          </cell>
          <cell r="F244">
            <v>0</v>
          </cell>
          <cell r="G244">
            <v>22.63</v>
          </cell>
          <cell r="H244">
            <v>23.5</v>
          </cell>
          <cell r="I244">
            <v>7.8699000000000003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</row>
        <row r="245">
          <cell r="A245">
            <v>237</v>
          </cell>
          <cell r="B245">
            <v>0</v>
          </cell>
          <cell r="C245">
            <v>36</v>
          </cell>
          <cell r="D245">
            <v>0</v>
          </cell>
          <cell r="E245">
            <v>0</v>
          </cell>
          <cell r="F245">
            <v>0</v>
          </cell>
          <cell r="G245">
            <v>22.63</v>
          </cell>
          <cell r="H245">
            <v>7.8699000000000003</v>
          </cell>
          <cell r="I245">
            <v>23.5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</row>
        <row r="246">
          <cell r="A246">
            <v>238</v>
          </cell>
          <cell r="B246">
            <v>0</v>
          </cell>
          <cell r="C246">
            <v>22.5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23.5</v>
          </cell>
          <cell r="I246">
            <v>21.5</v>
          </cell>
          <cell r="J246">
            <v>19.5</v>
          </cell>
          <cell r="K246">
            <v>0</v>
          </cell>
          <cell r="L246">
            <v>0</v>
          </cell>
          <cell r="M246">
            <v>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</row>
        <row r="247">
          <cell r="A247">
            <v>239</v>
          </cell>
          <cell r="B247">
            <v>0</v>
          </cell>
          <cell r="C247">
            <v>36</v>
          </cell>
          <cell r="D247">
            <v>0</v>
          </cell>
          <cell r="E247">
            <v>0</v>
          </cell>
          <cell r="F247">
            <v>0</v>
          </cell>
          <cell r="G247">
            <v>6.9999000000000002</v>
          </cell>
          <cell r="H247">
            <v>23.5</v>
          </cell>
          <cell r="I247">
            <v>23.5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</row>
        <row r="248">
          <cell r="A248">
            <v>240</v>
          </cell>
          <cell r="B248">
            <v>0</v>
          </cell>
          <cell r="C248">
            <v>36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54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</row>
        <row r="249">
          <cell r="A249">
            <v>241</v>
          </cell>
          <cell r="B249">
            <v>0</v>
          </cell>
          <cell r="C249">
            <v>36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54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</row>
        <row r="250">
          <cell r="A250">
            <v>242</v>
          </cell>
          <cell r="B250">
            <v>0</v>
          </cell>
          <cell r="C250">
            <v>36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54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</row>
        <row r="251">
          <cell r="A251">
            <v>243</v>
          </cell>
          <cell r="B251">
            <v>0</v>
          </cell>
          <cell r="C251">
            <v>22.5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67.5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</row>
        <row r="252">
          <cell r="A252">
            <v>244</v>
          </cell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90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</row>
        <row r="253">
          <cell r="A253">
            <v>245</v>
          </cell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90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</row>
        <row r="254">
          <cell r="A254">
            <v>246</v>
          </cell>
          <cell r="B254">
            <v>0</v>
          </cell>
          <cell r="C254">
            <v>24.777999999999999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65.221999999999994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</row>
        <row r="255">
          <cell r="A255">
            <v>247</v>
          </cell>
          <cell r="B255">
            <v>0</v>
          </cell>
          <cell r="C255">
            <v>24.777999999999999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65.221999999999994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</row>
        <row r="256">
          <cell r="A256">
            <v>248</v>
          </cell>
          <cell r="B256">
            <v>0</v>
          </cell>
          <cell r="C256">
            <v>24.777999999999999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65.221999999999994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</row>
        <row r="257">
          <cell r="A257">
            <v>249</v>
          </cell>
          <cell r="B257">
            <v>0</v>
          </cell>
          <cell r="C257">
            <v>24.777999999999999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65.221999999999994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</row>
        <row r="258">
          <cell r="A258">
            <v>250</v>
          </cell>
          <cell r="B258">
            <v>0</v>
          </cell>
          <cell r="C258">
            <v>29.951000000000001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60.048999999999999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I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  <cell r="GE258">
            <v>0</v>
          </cell>
        </row>
        <row r="259">
          <cell r="A259">
            <v>251</v>
          </cell>
          <cell r="B259">
            <v>0</v>
          </cell>
          <cell r="C259">
            <v>36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54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</row>
        <row r="260">
          <cell r="A260">
            <v>252</v>
          </cell>
          <cell r="B260">
            <v>0</v>
          </cell>
          <cell r="C260">
            <v>36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54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</row>
        <row r="261">
          <cell r="A261">
            <v>253</v>
          </cell>
          <cell r="B261">
            <v>0</v>
          </cell>
          <cell r="C261">
            <v>22.5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21.5</v>
          </cell>
          <cell r="I261">
            <v>23.5</v>
          </cell>
          <cell r="J261">
            <v>19.5</v>
          </cell>
          <cell r="K261">
            <v>0</v>
          </cell>
          <cell r="L261">
            <v>0</v>
          </cell>
          <cell r="M261">
            <v>3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</row>
        <row r="262">
          <cell r="A262">
            <v>254</v>
          </cell>
          <cell r="B262">
            <v>0</v>
          </cell>
          <cell r="C262">
            <v>22.5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21.5</v>
          </cell>
          <cell r="I262">
            <v>23.5</v>
          </cell>
          <cell r="J262">
            <v>19.5</v>
          </cell>
          <cell r="K262">
            <v>0</v>
          </cell>
          <cell r="L262">
            <v>0</v>
          </cell>
          <cell r="M262">
            <v>3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</row>
        <row r="263">
          <cell r="A263">
            <v>255</v>
          </cell>
          <cell r="B263">
            <v>0</v>
          </cell>
          <cell r="C263">
            <v>22.5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21.5</v>
          </cell>
          <cell r="I263">
            <v>23.5</v>
          </cell>
          <cell r="J263">
            <v>19.5</v>
          </cell>
          <cell r="K263">
            <v>0</v>
          </cell>
          <cell r="L263">
            <v>0</v>
          </cell>
          <cell r="M263">
            <v>3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</row>
        <row r="264">
          <cell r="A264">
            <v>256</v>
          </cell>
          <cell r="B264">
            <v>0</v>
          </cell>
          <cell r="C264">
            <v>22.5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21.5</v>
          </cell>
          <cell r="I264">
            <v>23.5</v>
          </cell>
          <cell r="J264">
            <v>19.5</v>
          </cell>
          <cell r="K264">
            <v>0</v>
          </cell>
          <cell r="L264">
            <v>0</v>
          </cell>
          <cell r="M264">
            <v>3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I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FZ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  <cell r="GE264">
            <v>0</v>
          </cell>
        </row>
        <row r="265">
          <cell r="A265">
            <v>257</v>
          </cell>
          <cell r="B265">
            <v>0</v>
          </cell>
          <cell r="C265">
            <v>22.5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21.5</v>
          </cell>
          <cell r="I265">
            <v>23.5</v>
          </cell>
          <cell r="J265">
            <v>19.5</v>
          </cell>
          <cell r="K265">
            <v>0</v>
          </cell>
          <cell r="L265">
            <v>0</v>
          </cell>
          <cell r="M265">
            <v>3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</row>
        <row r="266">
          <cell r="A266">
            <v>258</v>
          </cell>
          <cell r="B266">
            <v>0</v>
          </cell>
          <cell r="C266">
            <v>22.5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21.5</v>
          </cell>
          <cell r="I266">
            <v>23.5</v>
          </cell>
          <cell r="J266">
            <v>19.5</v>
          </cell>
          <cell r="K266">
            <v>0</v>
          </cell>
          <cell r="L266">
            <v>0</v>
          </cell>
          <cell r="M266">
            <v>3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</row>
        <row r="267">
          <cell r="A267">
            <v>259</v>
          </cell>
          <cell r="B267">
            <v>0</v>
          </cell>
          <cell r="C267">
            <v>22.5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20.382000000000001</v>
          </cell>
          <cell r="K267">
            <v>0</v>
          </cell>
          <cell r="L267">
            <v>0</v>
          </cell>
          <cell r="M267">
            <v>2.1179999999999999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15.968</v>
          </cell>
          <cell r="AG267">
            <v>15.968</v>
          </cell>
          <cell r="AH267">
            <v>13.064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</row>
        <row r="268">
          <cell r="A268">
            <v>260</v>
          </cell>
          <cell r="B268">
            <v>0</v>
          </cell>
          <cell r="C268">
            <v>22.5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22</v>
          </cell>
          <cell r="K268">
            <v>0</v>
          </cell>
          <cell r="L268">
            <v>0</v>
          </cell>
          <cell r="M268">
            <v>0.5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15.968</v>
          </cell>
          <cell r="AG268">
            <v>13.064</v>
          </cell>
          <cell r="AH268">
            <v>15.968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</row>
        <row r="269">
          <cell r="A269">
            <v>261</v>
          </cell>
          <cell r="B269">
            <v>0</v>
          </cell>
          <cell r="C269">
            <v>22.5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19.5</v>
          </cell>
          <cell r="K269">
            <v>0</v>
          </cell>
          <cell r="L269">
            <v>0</v>
          </cell>
          <cell r="M269">
            <v>3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13.064</v>
          </cell>
          <cell r="AG269">
            <v>15.968</v>
          </cell>
          <cell r="AH269">
            <v>15.968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FZ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  <cell r="GE269">
            <v>0</v>
          </cell>
        </row>
        <row r="270">
          <cell r="A270">
            <v>262</v>
          </cell>
          <cell r="B270">
            <v>0</v>
          </cell>
          <cell r="C270">
            <v>22.5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19.5</v>
          </cell>
          <cell r="K270">
            <v>0</v>
          </cell>
          <cell r="L270">
            <v>0</v>
          </cell>
          <cell r="M270">
            <v>3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15.968</v>
          </cell>
          <cell r="AG270">
            <v>13.064</v>
          </cell>
          <cell r="AH270">
            <v>15.968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</row>
        <row r="271">
          <cell r="A271">
            <v>263</v>
          </cell>
          <cell r="B271">
            <v>0</v>
          </cell>
          <cell r="C271">
            <v>22.5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19.5</v>
          </cell>
          <cell r="K271">
            <v>0</v>
          </cell>
          <cell r="L271">
            <v>0</v>
          </cell>
          <cell r="M271">
            <v>3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13.064</v>
          </cell>
          <cell r="AG271">
            <v>15.968</v>
          </cell>
          <cell r="AH271">
            <v>15.968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</row>
        <row r="272">
          <cell r="A272">
            <v>264</v>
          </cell>
          <cell r="B272">
            <v>0</v>
          </cell>
          <cell r="C272">
            <v>22.5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19.59</v>
          </cell>
          <cell r="K272">
            <v>0</v>
          </cell>
          <cell r="L272">
            <v>0</v>
          </cell>
          <cell r="M272">
            <v>2.9098000000000002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15.968</v>
          </cell>
          <cell r="AG272">
            <v>13.064</v>
          </cell>
          <cell r="AH272">
            <v>15.968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</row>
        <row r="273">
          <cell r="A273">
            <v>265</v>
          </cell>
          <cell r="B273">
            <v>0</v>
          </cell>
          <cell r="C273">
            <v>36</v>
          </cell>
          <cell r="D273">
            <v>0</v>
          </cell>
          <cell r="E273">
            <v>0</v>
          </cell>
          <cell r="F273">
            <v>0</v>
          </cell>
          <cell r="G273">
            <v>22.63</v>
          </cell>
          <cell r="H273">
            <v>23.5</v>
          </cell>
          <cell r="I273">
            <v>7.8699000000000003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</row>
        <row r="274">
          <cell r="A274">
            <v>266</v>
          </cell>
          <cell r="B274">
            <v>0</v>
          </cell>
          <cell r="C274">
            <v>36</v>
          </cell>
          <cell r="D274">
            <v>0</v>
          </cell>
          <cell r="E274">
            <v>0</v>
          </cell>
          <cell r="F274">
            <v>0</v>
          </cell>
          <cell r="G274">
            <v>22.63</v>
          </cell>
          <cell r="H274">
            <v>23.5</v>
          </cell>
          <cell r="I274">
            <v>7.8699000000000003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I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O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</row>
        <row r="275">
          <cell r="A275">
            <v>267</v>
          </cell>
          <cell r="B275">
            <v>0</v>
          </cell>
          <cell r="C275">
            <v>36</v>
          </cell>
          <cell r="D275">
            <v>0</v>
          </cell>
          <cell r="E275">
            <v>0</v>
          </cell>
          <cell r="F275">
            <v>0</v>
          </cell>
          <cell r="G275">
            <v>22.63</v>
          </cell>
          <cell r="H275">
            <v>23.5</v>
          </cell>
          <cell r="I275">
            <v>7.8699000000000003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I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</row>
        <row r="276">
          <cell r="A276">
            <v>268</v>
          </cell>
          <cell r="B276">
            <v>0</v>
          </cell>
          <cell r="C276">
            <v>36</v>
          </cell>
          <cell r="D276">
            <v>0</v>
          </cell>
          <cell r="E276">
            <v>0</v>
          </cell>
          <cell r="F276">
            <v>0</v>
          </cell>
          <cell r="G276">
            <v>22.63</v>
          </cell>
          <cell r="H276">
            <v>7.8699000000000003</v>
          </cell>
          <cell r="I276">
            <v>23.5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0</v>
          </cell>
          <cell r="EN276">
            <v>0</v>
          </cell>
          <cell r="EO276">
            <v>0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</row>
        <row r="277">
          <cell r="A277">
            <v>269</v>
          </cell>
          <cell r="B277">
            <v>0</v>
          </cell>
          <cell r="C277">
            <v>36</v>
          </cell>
          <cell r="D277">
            <v>0</v>
          </cell>
          <cell r="E277">
            <v>0</v>
          </cell>
          <cell r="F277">
            <v>0</v>
          </cell>
          <cell r="G277">
            <v>22.63</v>
          </cell>
          <cell r="H277">
            <v>7.8699000000000003</v>
          </cell>
          <cell r="I277">
            <v>23.5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0</v>
          </cell>
          <cell r="EN277">
            <v>0</v>
          </cell>
          <cell r="EO277">
            <v>0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</row>
        <row r="278">
          <cell r="A278">
            <v>270</v>
          </cell>
          <cell r="B278">
            <v>0</v>
          </cell>
          <cell r="C278">
            <v>36</v>
          </cell>
          <cell r="D278">
            <v>0</v>
          </cell>
          <cell r="E278">
            <v>0</v>
          </cell>
          <cell r="F278">
            <v>0</v>
          </cell>
          <cell r="G278">
            <v>22.63</v>
          </cell>
          <cell r="H278">
            <v>7.8699000000000003</v>
          </cell>
          <cell r="I278">
            <v>23.5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0</v>
          </cell>
          <cell r="EN278">
            <v>0</v>
          </cell>
          <cell r="EO278">
            <v>0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</row>
        <row r="279">
          <cell r="A279">
            <v>271</v>
          </cell>
          <cell r="B279">
            <v>0</v>
          </cell>
          <cell r="C279">
            <v>36</v>
          </cell>
          <cell r="D279">
            <v>0</v>
          </cell>
          <cell r="E279">
            <v>0</v>
          </cell>
          <cell r="F279">
            <v>0</v>
          </cell>
          <cell r="G279">
            <v>22.63</v>
          </cell>
          <cell r="H279">
            <v>7.8699000000000003</v>
          </cell>
          <cell r="I279">
            <v>23.5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0</v>
          </cell>
          <cell r="EN279">
            <v>0</v>
          </cell>
          <cell r="EO279">
            <v>0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I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  <cell r="GE279">
            <v>0</v>
          </cell>
        </row>
        <row r="280">
          <cell r="A280">
            <v>272</v>
          </cell>
          <cell r="B280">
            <v>0</v>
          </cell>
          <cell r="C280">
            <v>36</v>
          </cell>
          <cell r="D280">
            <v>0</v>
          </cell>
          <cell r="E280">
            <v>0</v>
          </cell>
          <cell r="F280">
            <v>0</v>
          </cell>
          <cell r="G280">
            <v>22.63</v>
          </cell>
          <cell r="H280">
            <v>7.8699000000000003</v>
          </cell>
          <cell r="I280">
            <v>23.5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0</v>
          </cell>
          <cell r="EN280">
            <v>0</v>
          </cell>
          <cell r="EO280">
            <v>0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FV280">
            <v>0</v>
          </cell>
          <cell r="FW280">
            <v>0</v>
          </cell>
          <cell r="FX280">
            <v>0</v>
          </cell>
          <cell r="FY280">
            <v>0</v>
          </cell>
          <cell r="FZ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  <cell r="GE280">
            <v>0</v>
          </cell>
        </row>
        <row r="281">
          <cell r="A281">
            <v>273</v>
          </cell>
          <cell r="B281">
            <v>0</v>
          </cell>
          <cell r="C281">
            <v>36</v>
          </cell>
          <cell r="D281">
            <v>0</v>
          </cell>
          <cell r="E281">
            <v>0</v>
          </cell>
          <cell r="F281">
            <v>0</v>
          </cell>
          <cell r="G281">
            <v>22.63</v>
          </cell>
          <cell r="H281">
            <v>23.5</v>
          </cell>
          <cell r="I281">
            <v>7.8699000000000003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0</v>
          </cell>
          <cell r="EN281">
            <v>0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I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  <cell r="GE281">
            <v>0</v>
          </cell>
        </row>
        <row r="282">
          <cell r="A282">
            <v>274</v>
          </cell>
          <cell r="B282">
            <v>0</v>
          </cell>
          <cell r="C282">
            <v>22.5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19.5</v>
          </cell>
          <cell r="K282">
            <v>0</v>
          </cell>
          <cell r="L282">
            <v>0</v>
          </cell>
          <cell r="M282">
            <v>3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13.064</v>
          </cell>
          <cell r="AG282">
            <v>15.968</v>
          </cell>
          <cell r="AH282">
            <v>15.968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0</v>
          </cell>
          <cell r="EN282">
            <v>0</v>
          </cell>
          <cell r="EO282">
            <v>0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</row>
        <row r="283">
          <cell r="A283">
            <v>275</v>
          </cell>
          <cell r="B283">
            <v>0</v>
          </cell>
          <cell r="C283">
            <v>22.5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19.5</v>
          </cell>
          <cell r="K283">
            <v>0</v>
          </cell>
          <cell r="L283">
            <v>0</v>
          </cell>
          <cell r="M283">
            <v>3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15.968</v>
          </cell>
          <cell r="AG283">
            <v>13.064</v>
          </cell>
          <cell r="AH283">
            <v>15.968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0</v>
          </cell>
          <cell r="EN283">
            <v>0</v>
          </cell>
          <cell r="EO283">
            <v>0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I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</row>
        <row r="284">
          <cell r="A284">
            <v>276</v>
          </cell>
          <cell r="B284">
            <v>0</v>
          </cell>
          <cell r="C284">
            <v>22.5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22</v>
          </cell>
          <cell r="K284">
            <v>0</v>
          </cell>
          <cell r="L284">
            <v>0</v>
          </cell>
          <cell r="M284">
            <v>0.5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13.064</v>
          </cell>
          <cell r="AG284">
            <v>15.968</v>
          </cell>
          <cell r="AH284">
            <v>15.968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0</v>
          </cell>
          <cell r="EO284">
            <v>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</row>
        <row r="285">
          <cell r="A285">
            <v>277</v>
          </cell>
          <cell r="B285">
            <v>0</v>
          </cell>
          <cell r="C285">
            <v>22.5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19.5</v>
          </cell>
          <cell r="K285">
            <v>0</v>
          </cell>
          <cell r="L285">
            <v>0</v>
          </cell>
          <cell r="M285">
            <v>3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15.968</v>
          </cell>
          <cell r="AG285">
            <v>13.064</v>
          </cell>
          <cell r="AH285">
            <v>15.968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0</v>
          </cell>
          <cell r="EN285">
            <v>0</v>
          </cell>
          <cell r="EO285">
            <v>0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H285">
            <v>0</v>
          </cell>
          <cell r="FI285">
            <v>0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  <cell r="FV285">
            <v>0</v>
          </cell>
          <cell r="FW285">
            <v>0</v>
          </cell>
          <cell r="FX285">
            <v>0</v>
          </cell>
          <cell r="FY285">
            <v>0</v>
          </cell>
          <cell r="FZ285">
            <v>0</v>
          </cell>
          <cell r="GA285">
            <v>0</v>
          </cell>
          <cell r="GB285">
            <v>0</v>
          </cell>
          <cell r="GC285">
            <v>0</v>
          </cell>
          <cell r="GD285">
            <v>0</v>
          </cell>
          <cell r="GE285">
            <v>0</v>
          </cell>
        </row>
        <row r="286">
          <cell r="A286">
            <v>278</v>
          </cell>
          <cell r="B286">
            <v>0</v>
          </cell>
          <cell r="C286">
            <v>22.5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22</v>
          </cell>
          <cell r="K286">
            <v>0</v>
          </cell>
          <cell r="L286">
            <v>0</v>
          </cell>
          <cell r="M286">
            <v>0.5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15.968</v>
          </cell>
          <cell r="AG286">
            <v>13.064</v>
          </cell>
          <cell r="AH286">
            <v>15.968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I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  <cell r="FV286">
            <v>0</v>
          </cell>
          <cell r="FW286">
            <v>0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>
            <v>0</v>
          </cell>
          <cell r="GD286">
            <v>0</v>
          </cell>
          <cell r="GE286">
            <v>0</v>
          </cell>
        </row>
        <row r="287">
          <cell r="A287">
            <v>279</v>
          </cell>
          <cell r="B287">
            <v>0</v>
          </cell>
          <cell r="C287">
            <v>22.5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19.5</v>
          </cell>
          <cell r="K287">
            <v>0</v>
          </cell>
          <cell r="L287">
            <v>0</v>
          </cell>
          <cell r="M287">
            <v>3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15.968</v>
          </cell>
          <cell r="AG287">
            <v>15.968</v>
          </cell>
          <cell r="AH287">
            <v>13.064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I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  <cell r="FV287">
            <v>0</v>
          </cell>
          <cell r="FW287">
            <v>0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>
            <v>0</v>
          </cell>
          <cell r="GD287">
            <v>0</v>
          </cell>
          <cell r="GE287">
            <v>0</v>
          </cell>
        </row>
        <row r="288">
          <cell r="A288">
            <v>280</v>
          </cell>
          <cell r="B288">
            <v>0</v>
          </cell>
          <cell r="C288">
            <v>36</v>
          </cell>
          <cell r="D288">
            <v>0</v>
          </cell>
          <cell r="E288">
            <v>0</v>
          </cell>
          <cell r="F288">
            <v>0</v>
          </cell>
          <cell r="G288">
            <v>22.63</v>
          </cell>
          <cell r="H288">
            <v>7.8699000000000003</v>
          </cell>
          <cell r="I288">
            <v>23.5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I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</row>
        <row r="289">
          <cell r="A289">
            <v>281</v>
          </cell>
          <cell r="B289">
            <v>0</v>
          </cell>
          <cell r="C289">
            <v>36</v>
          </cell>
          <cell r="D289">
            <v>0</v>
          </cell>
          <cell r="E289">
            <v>0</v>
          </cell>
          <cell r="F289">
            <v>0</v>
          </cell>
          <cell r="G289">
            <v>22.63</v>
          </cell>
          <cell r="H289">
            <v>23.5</v>
          </cell>
          <cell r="I289">
            <v>7.8699000000000003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I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</row>
        <row r="290">
          <cell r="A290">
            <v>282</v>
          </cell>
          <cell r="B290">
            <v>0</v>
          </cell>
          <cell r="C290">
            <v>36</v>
          </cell>
          <cell r="D290">
            <v>0</v>
          </cell>
          <cell r="E290">
            <v>0</v>
          </cell>
          <cell r="F290">
            <v>0</v>
          </cell>
          <cell r="G290">
            <v>22.63</v>
          </cell>
          <cell r="H290">
            <v>23.5</v>
          </cell>
          <cell r="I290">
            <v>7.8699000000000003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I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O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</row>
        <row r="291">
          <cell r="A291">
            <v>283</v>
          </cell>
          <cell r="B291">
            <v>0</v>
          </cell>
          <cell r="C291">
            <v>36</v>
          </cell>
          <cell r="D291">
            <v>0</v>
          </cell>
          <cell r="E291">
            <v>0</v>
          </cell>
          <cell r="F291">
            <v>0</v>
          </cell>
          <cell r="G291">
            <v>22.63</v>
          </cell>
          <cell r="H291">
            <v>23.5</v>
          </cell>
          <cell r="I291">
            <v>7.8699000000000003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  <cell r="EW291">
            <v>0</v>
          </cell>
          <cell r="EX291">
            <v>0</v>
          </cell>
          <cell r="EY291">
            <v>0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0</v>
          </cell>
          <cell r="FM291">
            <v>0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0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>
            <v>0</v>
          </cell>
          <cell r="GD291">
            <v>0</v>
          </cell>
          <cell r="GE291">
            <v>0</v>
          </cell>
        </row>
        <row r="292">
          <cell r="A292">
            <v>284</v>
          </cell>
          <cell r="B292">
            <v>0</v>
          </cell>
          <cell r="C292">
            <v>36</v>
          </cell>
          <cell r="D292">
            <v>0</v>
          </cell>
          <cell r="E292">
            <v>0</v>
          </cell>
          <cell r="F292">
            <v>0</v>
          </cell>
          <cell r="G292">
            <v>22.63</v>
          </cell>
          <cell r="H292">
            <v>23.5</v>
          </cell>
          <cell r="I292">
            <v>7.8699000000000003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  <cell r="EX292">
            <v>0</v>
          </cell>
          <cell r="EY292">
            <v>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  <cell r="FG292">
            <v>0</v>
          </cell>
          <cell r="FH292">
            <v>0</v>
          </cell>
          <cell r="FI292">
            <v>0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0</v>
          </cell>
          <cell r="FT292">
            <v>0</v>
          </cell>
          <cell r="FU292">
            <v>0</v>
          </cell>
          <cell r="FV292">
            <v>0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>
            <v>0</v>
          </cell>
          <cell r="GE292">
            <v>0</v>
          </cell>
        </row>
        <row r="293">
          <cell r="A293">
            <v>285</v>
          </cell>
          <cell r="B293">
            <v>0</v>
          </cell>
          <cell r="C293">
            <v>32.615000000000002</v>
          </cell>
          <cell r="D293">
            <v>0</v>
          </cell>
          <cell r="E293">
            <v>0</v>
          </cell>
          <cell r="F293">
            <v>0</v>
          </cell>
          <cell r="G293">
            <v>10.385</v>
          </cell>
          <cell r="H293">
            <v>23.5</v>
          </cell>
          <cell r="I293">
            <v>23.5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I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O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  <cell r="GE293">
            <v>0</v>
          </cell>
        </row>
        <row r="294">
          <cell r="A294">
            <v>286</v>
          </cell>
          <cell r="B294">
            <v>0</v>
          </cell>
          <cell r="C294">
            <v>22.5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23.5</v>
          </cell>
          <cell r="I294">
            <v>21.5</v>
          </cell>
          <cell r="J294">
            <v>19.5</v>
          </cell>
          <cell r="K294">
            <v>0</v>
          </cell>
          <cell r="L294">
            <v>0</v>
          </cell>
          <cell r="M294">
            <v>3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  <cell r="GE294">
            <v>0</v>
          </cell>
        </row>
        <row r="295">
          <cell r="A295">
            <v>287</v>
          </cell>
          <cell r="B295">
            <v>0</v>
          </cell>
          <cell r="C295">
            <v>22.5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23.5</v>
          </cell>
          <cell r="I295">
            <v>21.5</v>
          </cell>
          <cell r="J295">
            <v>19.5</v>
          </cell>
          <cell r="K295">
            <v>0</v>
          </cell>
          <cell r="L295">
            <v>0</v>
          </cell>
          <cell r="M295">
            <v>3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I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</row>
        <row r="296">
          <cell r="A296">
            <v>288</v>
          </cell>
          <cell r="B296">
            <v>0</v>
          </cell>
          <cell r="C296">
            <v>36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54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  <cell r="GE296">
            <v>0</v>
          </cell>
        </row>
        <row r="297">
          <cell r="A297">
            <v>289</v>
          </cell>
          <cell r="B297">
            <v>0</v>
          </cell>
          <cell r="C297">
            <v>22.5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21.5</v>
          </cell>
          <cell r="I297">
            <v>23.5</v>
          </cell>
          <cell r="J297">
            <v>19.5</v>
          </cell>
          <cell r="K297">
            <v>0</v>
          </cell>
          <cell r="L297">
            <v>0</v>
          </cell>
          <cell r="M297">
            <v>3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</row>
        <row r="298">
          <cell r="A298">
            <v>290</v>
          </cell>
          <cell r="B298">
            <v>0</v>
          </cell>
          <cell r="C298">
            <v>22.5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23.5</v>
          </cell>
          <cell r="I298">
            <v>21.5</v>
          </cell>
          <cell r="J298">
            <v>22</v>
          </cell>
          <cell r="K298">
            <v>0</v>
          </cell>
          <cell r="L298">
            <v>0</v>
          </cell>
          <cell r="M298">
            <v>0.5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</row>
        <row r="299">
          <cell r="A299">
            <v>291</v>
          </cell>
          <cell r="B299">
            <v>0</v>
          </cell>
          <cell r="C299">
            <v>22.5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23.5</v>
          </cell>
          <cell r="I299">
            <v>21.5</v>
          </cell>
          <cell r="J299">
            <v>22</v>
          </cell>
          <cell r="K299">
            <v>0</v>
          </cell>
          <cell r="L299">
            <v>0</v>
          </cell>
          <cell r="M299">
            <v>0.5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</row>
        <row r="300">
          <cell r="A300">
            <v>292</v>
          </cell>
          <cell r="B300">
            <v>0</v>
          </cell>
          <cell r="C300">
            <v>22.5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22</v>
          </cell>
          <cell r="K300">
            <v>0</v>
          </cell>
          <cell r="L300">
            <v>0</v>
          </cell>
          <cell r="M300">
            <v>0.5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45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</row>
        <row r="301">
          <cell r="A301">
            <v>293</v>
          </cell>
          <cell r="B301">
            <v>0</v>
          </cell>
          <cell r="C301">
            <v>22.5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22</v>
          </cell>
          <cell r="K301">
            <v>0</v>
          </cell>
          <cell r="L301">
            <v>0</v>
          </cell>
          <cell r="M301">
            <v>0.5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45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</row>
        <row r="302">
          <cell r="A302">
            <v>294</v>
          </cell>
          <cell r="B302">
            <v>0</v>
          </cell>
          <cell r="C302">
            <v>22.5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22</v>
          </cell>
          <cell r="K302">
            <v>0</v>
          </cell>
          <cell r="L302">
            <v>0</v>
          </cell>
          <cell r="M302">
            <v>0.5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45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</row>
        <row r="303">
          <cell r="A303">
            <v>295</v>
          </cell>
          <cell r="B303">
            <v>0</v>
          </cell>
          <cell r="C303">
            <v>22.5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22</v>
          </cell>
          <cell r="K303">
            <v>0</v>
          </cell>
          <cell r="L303">
            <v>0</v>
          </cell>
          <cell r="M303">
            <v>0.5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45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</row>
        <row r="304">
          <cell r="A304">
            <v>296</v>
          </cell>
          <cell r="B304">
            <v>0</v>
          </cell>
          <cell r="C304">
            <v>22.5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22</v>
          </cell>
          <cell r="K304">
            <v>0</v>
          </cell>
          <cell r="L304">
            <v>0</v>
          </cell>
          <cell r="M304">
            <v>0.5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45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</row>
        <row r="305">
          <cell r="A305">
            <v>297</v>
          </cell>
          <cell r="B305">
            <v>0</v>
          </cell>
          <cell r="C305">
            <v>22.5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22</v>
          </cell>
          <cell r="K305">
            <v>0</v>
          </cell>
          <cell r="L305">
            <v>0</v>
          </cell>
          <cell r="M305">
            <v>0.5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45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</row>
        <row r="306">
          <cell r="A306">
            <v>298</v>
          </cell>
          <cell r="B306">
            <v>0</v>
          </cell>
          <cell r="C306">
            <v>22.5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21.5</v>
          </cell>
          <cell r="I306">
            <v>23.5</v>
          </cell>
          <cell r="J306">
            <v>22</v>
          </cell>
          <cell r="K306">
            <v>0</v>
          </cell>
          <cell r="L306">
            <v>0</v>
          </cell>
          <cell r="M306">
            <v>0.5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</row>
        <row r="307">
          <cell r="A307">
            <v>299</v>
          </cell>
          <cell r="B307">
            <v>0</v>
          </cell>
          <cell r="C307">
            <v>22.5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23.5</v>
          </cell>
          <cell r="I307">
            <v>21.5</v>
          </cell>
          <cell r="J307">
            <v>19.5</v>
          </cell>
          <cell r="K307">
            <v>0</v>
          </cell>
          <cell r="L307">
            <v>0</v>
          </cell>
          <cell r="M307">
            <v>3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</row>
        <row r="308">
          <cell r="A308">
            <v>300</v>
          </cell>
          <cell r="B308">
            <v>0</v>
          </cell>
          <cell r="C308">
            <v>36</v>
          </cell>
          <cell r="D308">
            <v>0</v>
          </cell>
          <cell r="E308">
            <v>0</v>
          </cell>
          <cell r="F308">
            <v>0</v>
          </cell>
          <cell r="G308">
            <v>6.9999000000000002</v>
          </cell>
          <cell r="H308">
            <v>23.5</v>
          </cell>
          <cell r="I308">
            <v>23.5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O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  <cell r="GE308">
            <v>0</v>
          </cell>
        </row>
        <row r="309">
          <cell r="A309">
            <v>301</v>
          </cell>
          <cell r="B309">
            <v>0</v>
          </cell>
          <cell r="C309">
            <v>36</v>
          </cell>
          <cell r="D309">
            <v>0</v>
          </cell>
          <cell r="E309">
            <v>0</v>
          </cell>
          <cell r="F309">
            <v>0</v>
          </cell>
          <cell r="G309">
            <v>6.9999000000000002</v>
          </cell>
          <cell r="H309">
            <v>23.5</v>
          </cell>
          <cell r="I309">
            <v>23.5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O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</row>
        <row r="310">
          <cell r="A310">
            <v>302</v>
          </cell>
          <cell r="B310">
            <v>0</v>
          </cell>
          <cell r="C310">
            <v>36</v>
          </cell>
          <cell r="D310">
            <v>0</v>
          </cell>
          <cell r="E310">
            <v>0</v>
          </cell>
          <cell r="F310">
            <v>0</v>
          </cell>
          <cell r="G310">
            <v>6.9999000000000002</v>
          </cell>
          <cell r="H310">
            <v>23.5</v>
          </cell>
          <cell r="I310">
            <v>23.5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</row>
        <row r="311">
          <cell r="A311">
            <v>303</v>
          </cell>
          <cell r="B311">
            <v>0</v>
          </cell>
          <cell r="C311">
            <v>22.5</v>
          </cell>
          <cell r="D311">
            <v>0</v>
          </cell>
          <cell r="E311">
            <v>0</v>
          </cell>
          <cell r="F311">
            <v>0</v>
          </cell>
          <cell r="G311">
            <v>21.5</v>
          </cell>
          <cell r="H311">
            <v>23.5</v>
          </cell>
          <cell r="I311">
            <v>0</v>
          </cell>
          <cell r="J311">
            <v>19.5</v>
          </cell>
          <cell r="K311">
            <v>0</v>
          </cell>
          <cell r="L311">
            <v>0</v>
          </cell>
          <cell r="M311">
            <v>3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</row>
        <row r="312">
          <cell r="A312">
            <v>304</v>
          </cell>
          <cell r="B312">
            <v>0</v>
          </cell>
          <cell r="C312">
            <v>22.5</v>
          </cell>
          <cell r="D312">
            <v>0</v>
          </cell>
          <cell r="E312">
            <v>0</v>
          </cell>
          <cell r="F312">
            <v>0</v>
          </cell>
          <cell r="G312">
            <v>21.5</v>
          </cell>
          <cell r="H312">
            <v>23.5</v>
          </cell>
          <cell r="I312">
            <v>0</v>
          </cell>
          <cell r="J312">
            <v>19.5</v>
          </cell>
          <cell r="K312">
            <v>0</v>
          </cell>
          <cell r="L312">
            <v>0</v>
          </cell>
          <cell r="M312">
            <v>3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</row>
        <row r="313">
          <cell r="A313">
            <v>305</v>
          </cell>
          <cell r="B313">
            <v>0</v>
          </cell>
          <cell r="C313">
            <v>22.5</v>
          </cell>
          <cell r="D313">
            <v>0</v>
          </cell>
          <cell r="E313">
            <v>0</v>
          </cell>
          <cell r="F313">
            <v>0</v>
          </cell>
          <cell r="G313">
            <v>21.5</v>
          </cell>
          <cell r="H313">
            <v>23.5</v>
          </cell>
          <cell r="I313">
            <v>0</v>
          </cell>
          <cell r="J313">
            <v>19.5</v>
          </cell>
          <cell r="K313">
            <v>0</v>
          </cell>
          <cell r="L313">
            <v>0</v>
          </cell>
          <cell r="M313">
            <v>3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>
            <v>0</v>
          </cell>
          <cell r="GD313">
            <v>0</v>
          </cell>
          <cell r="GE313">
            <v>0</v>
          </cell>
        </row>
        <row r="314">
          <cell r="A314">
            <v>306</v>
          </cell>
          <cell r="B314">
            <v>0</v>
          </cell>
          <cell r="C314">
            <v>36</v>
          </cell>
          <cell r="D314">
            <v>0</v>
          </cell>
          <cell r="E314">
            <v>0</v>
          </cell>
          <cell r="F314">
            <v>0</v>
          </cell>
          <cell r="G314">
            <v>6.9999000000000002</v>
          </cell>
          <cell r="H314">
            <v>23.5</v>
          </cell>
          <cell r="I314">
            <v>23.5</v>
          </cell>
          <cell r="J314">
            <v>0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</row>
        <row r="315">
          <cell r="A315">
            <v>307</v>
          </cell>
          <cell r="B315">
            <v>0</v>
          </cell>
          <cell r="C315">
            <v>22.5</v>
          </cell>
          <cell r="D315">
            <v>0</v>
          </cell>
          <cell r="E315">
            <v>0</v>
          </cell>
          <cell r="F315">
            <v>0</v>
          </cell>
          <cell r="G315">
            <v>21.5</v>
          </cell>
          <cell r="H315">
            <v>0</v>
          </cell>
          <cell r="I315">
            <v>23.5</v>
          </cell>
          <cell r="J315">
            <v>20.395</v>
          </cell>
          <cell r="K315">
            <v>0</v>
          </cell>
          <cell r="L315">
            <v>0</v>
          </cell>
          <cell r="M315">
            <v>2.105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</row>
        <row r="316">
          <cell r="A316">
            <v>308</v>
          </cell>
          <cell r="B316">
            <v>0</v>
          </cell>
          <cell r="C316">
            <v>35.271999999999998</v>
          </cell>
          <cell r="D316">
            <v>0</v>
          </cell>
          <cell r="E316">
            <v>0</v>
          </cell>
          <cell r="F316">
            <v>0</v>
          </cell>
          <cell r="G316">
            <v>22.63</v>
          </cell>
          <cell r="H316">
            <v>23.5</v>
          </cell>
          <cell r="I316">
            <v>8.5974000000000004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</row>
        <row r="317">
          <cell r="A317">
            <v>309</v>
          </cell>
          <cell r="B317">
            <v>0</v>
          </cell>
          <cell r="C317">
            <v>36</v>
          </cell>
          <cell r="D317">
            <v>0</v>
          </cell>
          <cell r="E317">
            <v>0</v>
          </cell>
          <cell r="F317">
            <v>0</v>
          </cell>
          <cell r="G317">
            <v>10.565</v>
          </cell>
          <cell r="H317">
            <v>23.5</v>
          </cell>
          <cell r="I317">
            <v>19.934999999999999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</row>
        <row r="318">
          <cell r="A318">
            <v>310</v>
          </cell>
          <cell r="B318">
            <v>0</v>
          </cell>
          <cell r="C318">
            <v>36</v>
          </cell>
          <cell r="D318">
            <v>0</v>
          </cell>
          <cell r="E318">
            <v>0</v>
          </cell>
          <cell r="F318">
            <v>0</v>
          </cell>
          <cell r="G318">
            <v>6.9999000000000002</v>
          </cell>
          <cell r="H318">
            <v>23.5</v>
          </cell>
          <cell r="I318">
            <v>23.5</v>
          </cell>
          <cell r="J318">
            <v>0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</row>
        <row r="319">
          <cell r="A319">
            <v>311</v>
          </cell>
          <cell r="B319">
            <v>0</v>
          </cell>
          <cell r="C319">
            <v>36</v>
          </cell>
          <cell r="D319">
            <v>0</v>
          </cell>
          <cell r="E319">
            <v>0</v>
          </cell>
          <cell r="F319">
            <v>0</v>
          </cell>
          <cell r="G319">
            <v>22.63</v>
          </cell>
          <cell r="H319">
            <v>7.8699000000000003</v>
          </cell>
          <cell r="I319">
            <v>23.5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0</v>
          </cell>
          <cell r="EN319">
            <v>0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</row>
        <row r="320">
          <cell r="A320">
            <v>312</v>
          </cell>
          <cell r="B320">
            <v>0</v>
          </cell>
          <cell r="C320">
            <v>36</v>
          </cell>
          <cell r="D320">
            <v>0</v>
          </cell>
          <cell r="E320">
            <v>0</v>
          </cell>
          <cell r="F320">
            <v>0</v>
          </cell>
          <cell r="G320">
            <v>22.63</v>
          </cell>
          <cell r="H320">
            <v>7.8699000000000003</v>
          </cell>
          <cell r="I320">
            <v>23.5</v>
          </cell>
          <cell r="J320">
            <v>0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0</v>
          </cell>
          <cell r="EN320">
            <v>0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</row>
        <row r="321">
          <cell r="A321">
            <v>313</v>
          </cell>
          <cell r="B321">
            <v>0</v>
          </cell>
          <cell r="C321">
            <v>36</v>
          </cell>
          <cell r="D321">
            <v>0</v>
          </cell>
          <cell r="E321">
            <v>0</v>
          </cell>
          <cell r="F321">
            <v>0</v>
          </cell>
          <cell r="G321">
            <v>6.9999000000000002</v>
          </cell>
          <cell r="H321">
            <v>23.5</v>
          </cell>
          <cell r="I321">
            <v>23.5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0</v>
          </cell>
          <cell r="EN321">
            <v>0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</row>
        <row r="322">
          <cell r="A322">
            <v>314</v>
          </cell>
          <cell r="B322">
            <v>0</v>
          </cell>
          <cell r="C322">
            <v>22.5</v>
          </cell>
          <cell r="D322">
            <v>0</v>
          </cell>
          <cell r="E322">
            <v>0</v>
          </cell>
          <cell r="F322">
            <v>0</v>
          </cell>
          <cell r="G322">
            <v>22.63</v>
          </cell>
          <cell r="H322">
            <v>0</v>
          </cell>
          <cell r="I322">
            <v>22.37</v>
          </cell>
          <cell r="J322">
            <v>20.664000000000001</v>
          </cell>
          <cell r="K322">
            <v>0</v>
          </cell>
          <cell r="L322">
            <v>0</v>
          </cell>
          <cell r="M322">
            <v>1.8359000000000001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0</v>
          </cell>
          <cell r="EN322">
            <v>0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</row>
        <row r="323">
          <cell r="A323">
            <v>315</v>
          </cell>
          <cell r="B323">
            <v>0</v>
          </cell>
          <cell r="C323">
            <v>36</v>
          </cell>
          <cell r="D323">
            <v>0</v>
          </cell>
          <cell r="E323">
            <v>0</v>
          </cell>
          <cell r="F323">
            <v>0</v>
          </cell>
          <cell r="G323">
            <v>6.9999000000000002</v>
          </cell>
          <cell r="H323">
            <v>23.5</v>
          </cell>
          <cell r="I323">
            <v>23.5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0</v>
          </cell>
          <cell r="EN323">
            <v>0</v>
          </cell>
          <cell r="EO323">
            <v>0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</row>
        <row r="324">
          <cell r="A324">
            <v>316</v>
          </cell>
          <cell r="B324">
            <v>0</v>
          </cell>
          <cell r="C324">
            <v>36</v>
          </cell>
          <cell r="D324">
            <v>0</v>
          </cell>
          <cell r="E324">
            <v>0</v>
          </cell>
          <cell r="F324">
            <v>0</v>
          </cell>
          <cell r="G324">
            <v>6.9999000000000002</v>
          </cell>
          <cell r="H324">
            <v>23.5</v>
          </cell>
          <cell r="I324">
            <v>23.5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0</v>
          </cell>
          <cell r="EN324">
            <v>0</v>
          </cell>
          <cell r="EO324">
            <v>0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</row>
        <row r="325">
          <cell r="A325">
            <v>317</v>
          </cell>
          <cell r="B325">
            <v>0</v>
          </cell>
          <cell r="C325">
            <v>36</v>
          </cell>
          <cell r="D325">
            <v>0</v>
          </cell>
          <cell r="E325">
            <v>0</v>
          </cell>
          <cell r="F325">
            <v>0</v>
          </cell>
          <cell r="G325">
            <v>6.9999000000000002</v>
          </cell>
          <cell r="H325">
            <v>23.5</v>
          </cell>
          <cell r="I325">
            <v>23.5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</row>
        <row r="326">
          <cell r="A326">
            <v>318</v>
          </cell>
          <cell r="B326">
            <v>0</v>
          </cell>
          <cell r="C326">
            <v>36</v>
          </cell>
          <cell r="D326">
            <v>0</v>
          </cell>
          <cell r="E326">
            <v>0</v>
          </cell>
          <cell r="F326">
            <v>0</v>
          </cell>
          <cell r="G326">
            <v>6.9999000000000002</v>
          </cell>
          <cell r="H326">
            <v>23.5</v>
          </cell>
          <cell r="I326">
            <v>23.5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</row>
        <row r="327">
          <cell r="A327">
            <v>319</v>
          </cell>
          <cell r="B327">
            <v>0</v>
          </cell>
          <cell r="C327">
            <v>36</v>
          </cell>
          <cell r="D327">
            <v>0</v>
          </cell>
          <cell r="E327">
            <v>0</v>
          </cell>
          <cell r="F327">
            <v>0</v>
          </cell>
          <cell r="G327">
            <v>6.9999000000000002</v>
          </cell>
          <cell r="H327">
            <v>23.5</v>
          </cell>
          <cell r="I327">
            <v>23.5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</row>
        <row r="328">
          <cell r="A328">
            <v>320</v>
          </cell>
          <cell r="B328">
            <v>0</v>
          </cell>
          <cell r="C328">
            <v>36</v>
          </cell>
          <cell r="D328">
            <v>0</v>
          </cell>
          <cell r="E328">
            <v>0</v>
          </cell>
          <cell r="F328">
            <v>0</v>
          </cell>
          <cell r="G328">
            <v>6.9999000000000002</v>
          </cell>
          <cell r="H328">
            <v>23.5</v>
          </cell>
          <cell r="I328">
            <v>23.5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</row>
        <row r="329">
          <cell r="A329">
            <v>321</v>
          </cell>
          <cell r="B329">
            <v>0</v>
          </cell>
          <cell r="C329">
            <v>36</v>
          </cell>
          <cell r="D329">
            <v>0</v>
          </cell>
          <cell r="E329">
            <v>0</v>
          </cell>
          <cell r="F329">
            <v>0</v>
          </cell>
          <cell r="G329">
            <v>6.9999000000000002</v>
          </cell>
          <cell r="H329">
            <v>23.5</v>
          </cell>
          <cell r="I329">
            <v>23.5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</row>
        <row r="330">
          <cell r="A330">
            <v>322</v>
          </cell>
          <cell r="B330">
            <v>0</v>
          </cell>
          <cell r="C330">
            <v>36</v>
          </cell>
          <cell r="D330">
            <v>0</v>
          </cell>
          <cell r="E330">
            <v>0</v>
          </cell>
          <cell r="F330">
            <v>0</v>
          </cell>
          <cell r="G330">
            <v>6.9999000000000002</v>
          </cell>
          <cell r="H330">
            <v>23.5</v>
          </cell>
          <cell r="I330">
            <v>23.5</v>
          </cell>
          <cell r="J330">
            <v>0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</row>
        <row r="331">
          <cell r="A331">
            <v>323</v>
          </cell>
          <cell r="B331">
            <v>0</v>
          </cell>
          <cell r="C331">
            <v>36</v>
          </cell>
          <cell r="D331">
            <v>0</v>
          </cell>
          <cell r="E331">
            <v>0</v>
          </cell>
          <cell r="F331">
            <v>0</v>
          </cell>
          <cell r="G331">
            <v>6.9999000000000002</v>
          </cell>
          <cell r="H331">
            <v>23.5</v>
          </cell>
          <cell r="I331">
            <v>23.5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</row>
        <row r="332">
          <cell r="A332">
            <v>324</v>
          </cell>
          <cell r="B332">
            <v>0</v>
          </cell>
          <cell r="C332">
            <v>36</v>
          </cell>
          <cell r="D332">
            <v>0</v>
          </cell>
          <cell r="E332">
            <v>0</v>
          </cell>
          <cell r="F332">
            <v>0</v>
          </cell>
          <cell r="G332">
            <v>6.9999000000000002</v>
          </cell>
          <cell r="H332">
            <v>23.5</v>
          </cell>
          <cell r="I332">
            <v>23.5</v>
          </cell>
          <cell r="J332">
            <v>0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</row>
        <row r="333">
          <cell r="A333">
            <v>325</v>
          </cell>
          <cell r="B333">
            <v>0</v>
          </cell>
          <cell r="C333">
            <v>36</v>
          </cell>
          <cell r="D333">
            <v>0</v>
          </cell>
          <cell r="E333">
            <v>0</v>
          </cell>
          <cell r="F333">
            <v>0</v>
          </cell>
          <cell r="G333">
            <v>6.9999000000000002</v>
          </cell>
          <cell r="H333">
            <v>23.5</v>
          </cell>
          <cell r="I333">
            <v>23.5</v>
          </cell>
          <cell r="J333">
            <v>0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</row>
        <row r="334">
          <cell r="A334">
            <v>326</v>
          </cell>
          <cell r="B334">
            <v>0</v>
          </cell>
          <cell r="C334">
            <v>36</v>
          </cell>
          <cell r="D334">
            <v>0</v>
          </cell>
          <cell r="E334">
            <v>0</v>
          </cell>
          <cell r="F334">
            <v>0</v>
          </cell>
          <cell r="G334">
            <v>22.63</v>
          </cell>
          <cell r="H334">
            <v>7.8699000000000003</v>
          </cell>
          <cell r="I334">
            <v>23.5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</row>
        <row r="335">
          <cell r="A335">
            <v>327</v>
          </cell>
          <cell r="B335">
            <v>0</v>
          </cell>
          <cell r="C335">
            <v>36</v>
          </cell>
          <cell r="D335">
            <v>0</v>
          </cell>
          <cell r="E335">
            <v>0</v>
          </cell>
          <cell r="F335">
            <v>0</v>
          </cell>
          <cell r="G335">
            <v>22.63</v>
          </cell>
          <cell r="H335">
            <v>7.8699000000000003</v>
          </cell>
          <cell r="I335">
            <v>23.5</v>
          </cell>
          <cell r="J335">
            <v>0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</row>
        <row r="336">
          <cell r="A336">
            <v>328</v>
          </cell>
          <cell r="B336">
            <v>0</v>
          </cell>
          <cell r="C336">
            <v>23.47</v>
          </cell>
          <cell r="D336">
            <v>0</v>
          </cell>
          <cell r="E336">
            <v>0</v>
          </cell>
          <cell r="F336">
            <v>0</v>
          </cell>
          <cell r="G336">
            <v>22.63</v>
          </cell>
          <cell r="H336">
            <v>23.5</v>
          </cell>
          <cell r="I336">
            <v>20.399999999999999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</row>
        <row r="337">
          <cell r="A337">
            <v>329</v>
          </cell>
          <cell r="B337">
            <v>0</v>
          </cell>
          <cell r="C337">
            <v>22.5</v>
          </cell>
          <cell r="D337">
            <v>0</v>
          </cell>
          <cell r="E337">
            <v>0</v>
          </cell>
          <cell r="F337">
            <v>0</v>
          </cell>
          <cell r="G337">
            <v>14.750999999999999</v>
          </cell>
          <cell r="H337">
            <v>23.5</v>
          </cell>
          <cell r="I337">
            <v>6.7488000000000001</v>
          </cell>
          <cell r="J337">
            <v>21.282</v>
          </cell>
          <cell r="K337">
            <v>0</v>
          </cell>
          <cell r="L337">
            <v>0</v>
          </cell>
          <cell r="M337">
            <v>1.2181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</row>
        <row r="338">
          <cell r="A338">
            <v>330</v>
          </cell>
          <cell r="B338">
            <v>0</v>
          </cell>
          <cell r="C338">
            <v>22.5</v>
          </cell>
          <cell r="D338">
            <v>0</v>
          </cell>
          <cell r="E338">
            <v>0</v>
          </cell>
          <cell r="F338">
            <v>0</v>
          </cell>
          <cell r="G338">
            <v>20.064</v>
          </cell>
          <cell r="H338">
            <v>1.4358</v>
          </cell>
          <cell r="I338">
            <v>23.5</v>
          </cell>
          <cell r="J338">
            <v>19.5</v>
          </cell>
          <cell r="K338">
            <v>0</v>
          </cell>
          <cell r="L338">
            <v>0</v>
          </cell>
          <cell r="M338">
            <v>3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</row>
        <row r="339">
          <cell r="A339">
            <v>331</v>
          </cell>
          <cell r="B339">
            <v>0</v>
          </cell>
          <cell r="C339">
            <v>22.5</v>
          </cell>
          <cell r="D339">
            <v>0</v>
          </cell>
          <cell r="E339">
            <v>0</v>
          </cell>
          <cell r="F339">
            <v>0</v>
          </cell>
          <cell r="G339">
            <v>22.63</v>
          </cell>
          <cell r="H339">
            <v>0</v>
          </cell>
          <cell r="I339">
            <v>22.37</v>
          </cell>
          <cell r="J339">
            <v>22</v>
          </cell>
          <cell r="K339">
            <v>0</v>
          </cell>
          <cell r="L339">
            <v>0</v>
          </cell>
          <cell r="M339">
            <v>0.5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</row>
        <row r="340">
          <cell r="A340">
            <v>332</v>
          </cell>
          <cell r="B340">
            <v>0</v>
          </cell>
          <cell r="C340">
            <v>36</v>
          </cell>
          <cell r="D340">
            <v>0</v>
          </cell>
          <cell r="E340">
            <v>0</v>
          </cell>
          <cell r="F340">
            <v>0</v>
          </cell>
          <cell r="G340">
            <v>18.372</v>
          </cell>
          <cell r="H340">
            <v>12.128</v>
          </cell>
          <cell r="I340">
            <v>23.5</v>
          </cell>
          <cell r="J340">
            <v>0</v>
          </cell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</row>
        <row r="341">
          <cell r="A341">
            <v>333</v>
          </cell>
          <cell r="B341">
            <v>0</v>
          </cell>
          <cell r="C341">
            <v>36</v>
          </cell>
          <cell r="D341">
            <v>0</v>
          </cell>
          <cell r="E341">
            <v>0</v>
          </cell>
          <cell r="F341">
            <v>0</v>
          </cell>
          <cell r="G341">
            <v>6.9999000000000002</v>
          </cell>
          <cell r="H341">
            <v>23.5</v>
          </cell>
          <cell r="I341">
            <v>23.5</v>
          </cell>
          <cell r="J341">
            <v>0</v>
          </cell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</row>
        <row r="342">
          <cell r="A342">
            <v>334</v>
          </cell>
          <cell r="B342">
            <v>0</v>
          </cell>
          <cell r="C342">
            <v>36</v>
          </cell>
          <cell r="D342">
            <v>0</v>
          </cell>
          <cell r="E342">
            <v>0</v>
          </cell>
          <cell r="F342">
            <v>0</v>
          </cell>
          <cell r="G342">
            <v>6.9999000000000002</v>
          </cell>
          <cell r="H342">
            <v>23.5</v>
          </cell>
          <cell r="I342">
            <v>23.5</v>
          </cell>
          <cell r="J342">
            <v>0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</row>
        <row r="343">
          <cell r="A343">
            <v>335</v>
          </cell>
          <cell r="B343">
            <v>0</v>
          </cell>
          <cell r="C343">
            <v>22.5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21.5</v>
          </cell>
          <cell r="I343">
            <v>23.5</v>
          </cell>
          <cell r="J343">
            <v>19.5</v>
          </cell>
          <cell r="K343">
            <v>0</v>
          </cell>
          <cell r="L343">
            <v>0</v>
          </cell>
          <cell r="M343">
            <v>3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</row>
        <row r="344">
          <cell r="A344">
            <v>336</v>
          </cell>
          <cell r="B344">
            <v>0</v>
          </cell>
          <cell r="C344">
            <v>22.5</v>
          </cell>
          <cell r="D344">
            <v>0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19.5</v>
          </cell>
          <cell r="K344">
            <v>0</v>
          </cell>
          <cell r="L344">
            <v>0</v>
          </cell>
          <cell r="M344">
            <v>3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45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</row>
      </sheetData>
      <sheetData sheetId="7" refreshError="1"/>
      <sheetData sheetId="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CMgCP"/>
      <sheetName val="DESPACHO_EJECUTADO"/>
      <sheetName val="PROGRAMADO"/>
      <sheetName val="REPROGRAMADO"/>
      <sheetName val="DESVIACION"/>
      <sheetName val="REACTIVA"/>
      <sheetName val="HIDROLOGIA"/>
      <sheetName val="DEMANDA_UL"/>
      <sheetName val="DEMANDA_AREAS"/>
      <sheetName val="FLUJOS"/>
      <sheetName val="INTERCONEXIONES"/>
      <sheetName val="COMB_STOCK"/>
      <sheetName val="CONSUMO_COMB"/>
      <sheetName val="PRESIÓN_GAS"/>
      <sheetName val="TRANSGRESIONES"/>
      <sheetName val="RESTRIC_OPE"/>
    </sheetNames>
    <sheetDataSet>
      <sheetData sheetId="0">
        <row r="6">
          <cell r="D6">
            <v>20426.249280000004</v>
          </cell>
          <cell r="E6">
            <v>20605.505000000001</v>
          </cell>
          <cell r="F6">
            <v>-179.25571999999738</v>
          </cell>
          <cell r="G6">
            <v>0</v>
          </cell>
          <cell r="H6">
            <v>0</v>
          </cell>
          <cell r="I6">
            <v>0</v>
          </cell>
          <cell r="L6">
            <v>0</v>
          </cell>
          <cell r="O6">
            <v>0</v>
          </cell>
          <cell r="P6">
            <v>20426.249280000004</v>
          </cell>
          <cell r="Q6">
            <v>20605.505000000001</v>
          </cell>
          <cell r="R6">
            <v>-179.25571999999738</v>
          </cell>
          <cell r="S6">
            <v>0.16380481942663425</v>
          </cell>
        </row>
        <row r="7">
          <cell r="D7">
            <v>7872.9469449999988</v>
          </cell>
          <cell r="E7">
            <v>7767.0074550000008</v>
          </cell>
          <cell r="F7">
            <v>105.93948999999793</v>
          </cell>
          <cell r="G7">
            <v>11232.890880000008</v>
          </cell>
          <cell r="H7">
            <v>10810.360945</v>
          </cell>
          <cell r="I7">
            <v>422.52993500000775</v>
          </cell>
          <cell r="L7">
            <v>0</v>
          </cell>
          <cell r="O7">
            <v>0</v>
          </cell>
          <cell r="P7">
            <v>19105.837825000006</v>
          </cell>
          <cell r="Q7">
            <v>18577.368400000003</v>
          </cell>
          <cell r="R7">
            <v>528.46942500000296</v>
          </cell>
          <cell r="S7">
            <v>0.14768201391735178</v>
          </cell>
        </row>
        <row r="8">
          <cell r="D8">
            <v>4157.5153699999973</v>
          </cell>
          <cell r="E8">
            <v>3195.4989500000001</v>
          </cell>
          <cell r="F8">
            <v>962.0164199999972</v>
          </cell>
          <cell r="G8">
            <v>13725.290115</v>
          </cell>
          <cell r="H8">
            <v>11904.195749999999</v>
          </cell>
          <cell r="I8">
            <v>1821.0943650000008</v>
          </cell>
          <cell r="L8">
            <v>0</v>
          </cell>
          <cell r="O8">
            <v>0</v>
          </cell>
          <cell r="P8">
            <v>17882.805484999997</v>
          </cell>
          <cell r="Q8">
            <v>15099.694699999998</v>
          </cell>
          <cell r="R8">
            <v>2783.1107849999989</v>
          </cell>
          <cell r="S8">
            <v>0.12003601774044391</v>
          </cell>
        </row>
        <row r="9">
          <cell r="F9">
            <v>0</v>
          </cell>
          <cell r="G9">
            <v>13253.437439999998</v>
          </cell>
          <cell r="H9">
            <v>13264.45</v>
          </cell>
          <cell r="I9">
            <v>-11.01256000000285</v>
          </cell>
          <cell r="L9">
            <v>0</v>
          </cell>
          <cell r="O9">
            <v>0</v>
          </cell>
          <cell r="P9">
            <v>13253.437439999998</v>
          </cell>
          <cell r="Q9">
            <v>13264.45</v>
          </cell>
          <cell r="R9">
            <v>-11.01256000000285</v>
          </cell>
          <cell r="S9">
            <v>0.10544661909735377</v>
          </cell>
        </row>
        <row r="10">
          <cell r="D10">
            <v>6552.8229999999994</v>
          </cell>
          <cell r="E10">
            <v>8666.3599999999988</v>
          </cell>
          <cell r="F10">
            <v>-2113.5369999999994</v>
          </cell>
          <cell r="G10">
            <v>0</v>
          </cell>
          <cell r="H10">
            <v>0</v>
          </cell>
          <cell r="I10">
            <v>0</v>
          </cell>
          <cell r="L10">
            <v>0</v>
          </cell>
          <cell r="O10">
            <v>0</v>
          </cell>
          <cell r="P10">
            <v>6552.8229999999994</v>
          </cell>
          <cell r="Q10">
            <v>8666.3599999999988</v>
          </cell>
          <cell r="R10">
            <v>-2113.5369999999994</v>
          </cell>
          <cell r="S10">
            <v>6.8893799733916045E-2</v>
          </cell>
        </row>
        <row r="11">
          <cell r="D11">
            <v>7606.8153550000043</v>
          </cell>
          <cell r="E11">
            <v>6407.6350000000011</v>
          </cell>
          <cell r="F11">
            <v>1199.1803550000031</v>
          </cell>
          <cell r="I11">
            <v>0</v>
          </cell>
          <cell r="L11">
            <v>0</v>
          </cell>
          <cell r="O11">
            <v>0</v>
          </cell>
          <cell r="P11">
            <v>7606.8153550000043</v>
          </cell>
          <cell r="Q11">
            <v>6407.6350000000011</v>
          </cell>
          <cell r="R11">
            <v>1199.1803550000031</v>
          </cell>
          <cell r="S11">
            <v>5.0937916548358393E-2</v>
          </cell>
        </row>
        <row r="12">
          <cell r="D12">
            <v>6327.4109599999983</v>
          </cell>
          <cell r="E12">
            <v>6292.6697150000009</v>
          </cell>
          <cell r="F12">
            <v>34.741244999997434</v>
          </cell>
          <cell r="I12">
            <v>0</v>
          </cell>
          <cell r="L12">
            <v>0</v>
          </cell>
          <cell r="O12">
            <v>0</v>
          </cell>
          <cell r="P12">
            <v>6327.4109599999983</v>
          </cell>
          <cell r="Q12">
            <v>6292.6697150000009</v>
          </cell>
          <cell r="R12">
            <v>34.741244999997434</v>
          </cell>
          <cell r="S12">
            <v>5.0023992441681243E-2</v>
          </cell>
        </row>
        <row r="13">
          <cell r="D13">
            <v>5186.1681250000001</v>
          </cell>
          <cell r="E13">
            <v>5876.5053150000003</v>
          </cell>
          <cell r="F13">
            <v>-690.33719000000019</v>
          </cell>
          <cell r="I13">
            <v>0</v>
          </cell>
          <cell r="L13">
            <v>0</v>
          </cell>
          <cell r="O13">
            <v>0</v>
          </cell>
          <cell r="P13">
            <v>5186.1681250000001</v>
          </cell>
          <cell r="Q13">
            <v>5876.5053150000003</v>
          </cell>
          <cell r="R13">
            <v>-690.33719000000019</v>
          </cell>
          <cell r="S13">
            <v>4.671566612821338E-2</v>
          </cell>
        </row>
        <row r="14">
          <cell r="F14">
            <v>0</v>
          </cell>
          <cell r="G14">
            <v>4140</v>
          </cell>
          <cell r="H14">
            <v>4131.7525000000014</v>
          </cell>
          <cell r="I14">
            <v>8.2474999999985812</v>
          </cell>
          <cell r="L14">
            <v>0</v>
          </cell>
          <cell r="O14">
            <v>0</v>
          </cell>
          <cell r="P14">
            <v>4140</v>
          </cell>
          <cell r="Q14">
            <v>4131.7525000000014</v>
          </cell>
          <cell r="R14">
            <v>8.2474999999985812</v>
          </cell>
          <cell r="S14">
            <v>3.2845638686265867E-2</v>
          </cell>
        </row>
        <row r="15">
          <cell r="D15">
            <v>2419.6762450000006</v>
          </cell>
          <cell r="E15">
            <v>2543.3220000000001</v>
          </cell>
          <cell r="F15">
            <v>-123.64575499999955</v>
          </cell>
          <cell r="G15">
            <v>0</v>
          </cell>
          <cell r="H15">
            <v>718.20649999999978</v>
          </cell>
          <cell r="I15">
            <v>-718.20649999999978</v>
          </cell>
          <cell r="L15">
            <v>0</v>
          </cell>
          <cell r="O15">
            <v>0</v>
          </cell>
          <cell r="P15">
            <v>2419.6762450000006</v>
          </cell>
          <cell r="Q15">
            <v>3261.5284999999999</v>
          </cell>
          <cell r="R15">
            <v>-841.85225499999933</v>
          </cell>
          <cell r="S15">
            <v>2.5927735670507528E-2</v>
          </cell>
        </row>
        <row r="16">
          <cell r="D16">
            <v>3000.2344799999987</v>
          </cell>
          <cell r="E16">
            <v>2732.7421800000002</v>
          </cell>
          <cell r="F16">
            <v>267.49229999999852</v>
          </cell>
          <cell r="I16">
            <v>0</v>
          </cell>
          <cell r="L16">
            <v>0</v>
          </cell>
          <cell r="O16">
            <v>0</v>
          </cell>
          <cell r="P16">
            <v>3000.2344799999987</v>
          </cell>
          <cell r="Q16">
            <v>2732.7421800000002</v>
          </cell>
          <cell r="R16">
            <v>267.49229999999852</v>
          </cell>
          <cell r="S16">
            <v>2.1724113984803908E-2</v>
          </cell>
        </row>
        <row r="17">
          <cell r="D17">
            <v>2605.4879700000001</v>
          </cell>
          <cell r="E17">
            <v>2289.4299999999998</v>
          </cell>
          <cell r="F17">
            <v>316.0579700000003</v>
          </cell>
          <cell r="I17">
            <v>0</v>
          </cell>
          <cell r="L17">
            <v>0</v>
          </cell>
          <cell r="O17">
            <v>0</v>
          </cell>
          <cell r="P17">
            <v>2605.4879700000001</v>
          </cell>
          <cell r="Q17">
            <v>2289.4299999999998</v>
          </cell>
          <cell r="R17">
            <v>316.0579700000003</v>
          </cell>
          <cell r="S17">
            <v>1.8199974605811371E-2</v>
          </cell>
        </row>
        <row r="18">
          <cell r="D18">
            <v>2773.9913199999996</v>
          </cell>
          <cell r="E18">
            <v>2173.0280250000001</v>
          </cell>
          <cell r="F18">
            <v>600.96329499999956</v>
          </cell>
          <cell r="I18">
            <v>0</v>
          </cell>
          <cell r="L18">
            <v>0</v>
          </cell>
          <cell r="O18">
            <v>0</v>
          </cell>
          <cell r="P18">
            <v>2773.9913199999996</v>
          </cell>
          <cell r="Q18">
            <v>2173.0280250000001</v>
          </cell>
          <cell r="R18">
            <v>600.96329499999956</v>
          </cell>
          <cell r="S18">
            <v>1.7274629437334373E-2</v>
          </cell>
        </row>
        <row r="19">
          <cell r="F19">
            <v>0</v>
          </cell>
          <cell r="G19">
            <v>2160.3048000000026</v>
          </cell>
          <cell r="H19">
            <v>2123.6999999999989</v>
          </cell>
          <cell r="I19">
            <v>36.604800000003706</v>
          </cell>
          <cell r="L19">
            <v>0</v>
          </cell>
          <cell r="O19">
            <v>0</v>
          </cell>
          <cell r="P19">
            <v>2160.3048000000026</v>
          </cell>
          <cell r="Q19">
            <v>2123.6999999999989</v>
          </cell>
          <cell r="R19">
            <v>36.604800000003706</v>
          </cell>
          <cell r="S19">
            <v>1.688249305301389E-2</v>
          </cell>
        </row>
        <row r="20">
          <cell r="F20">
            <v>0</v>
          </cell>
          <cell r="I20">
            <v>0</v>
          </cell>
          <cell r="L20">
            <v>0</v>
          </cell>
          <cell r="M20">
            <v>1948.1049999999993</v>
          </cell>
          <cell r="N20">
            <v>1829.8367000000001</v>
          </cell>
          <cell r="O20">
            <v>118.26829999999927</v>
          </cell>
          <cell r="P20">
            <v>1948.1049999999993</v>
          </cell>
          <cell r="Q20">
            <v>1829.8367000000001</v>
          </cell>
          <cell r="R20">
            <v>118.26829999999927</v>
          </cell>
          <cell r="S20">
            <v>1.4546407390827271E-2</v>
          </cell>
        </row>
        <row r="21">
          <cell r="D21">
            <v>1229.4585750000001</v>
          </cell>
          <cell r="E21">
            <v>1765.0150000000003</v>
          </cell>
          <cell r="F21">
            <v>-535.55642500000022</v>
          </cell>
          <cell r="G21">
            <v>0</v>
          </cell>
          <cell r="H21">
            <v>0</v>
          </cell>
          <cell r="I21">
            <v>0</v>
          </cell>
          <cell r="L21">
            <v>0</v>
          </cell>
          <cell r="O21">
            <v>0</v>
          </cell>
          <cell r="P21">
            <v>1229.4585750000001</v>
          </cell>
          <cell r="Q21">
            <v>1765.0150000000003</v>
          </cell>
          <cell r="R21">
            <v>-535.55642500000022</v>
          </cell>
          <cell r="S21">
            <v>1.4031103016417258E-2</v>
          </cell>
        </row>
        <row r="22">
          <cell r="D22">
            <v>1564.4327900000003</v>
          </cell>
          <cell r="E22">
            <v>1535.5050000000001</v>
          </cell>
          <cell r="F22">
            <v>28.927790000000186</v>
          </cell>
          <cell r="I22">
            <v>0</v>
          </cell>
          <cell r="L22">
            <v>0</v>
          </cell>
          <cell r="O22">
            <v>0</v>
          </cell>
          <cell r="P22">
            <v>1564.4327900000003</v>
          </cell>
          <cell r="Q22">
            <v>1535.5050000000001</v>
          </cell>
          <cell r="R22">
            <v>28.927790000000186</v>
          </cell>
          <cell r="S22">
            <v>1.2206598151983852E-2</v>
          </cell>
        </row>
        <row r="23">
          <cell r="F23">
            <v>0</v>
          </cell>
          <cell r="I23">
            <v>0</v>
          </cell>
          <cell r="L23">
            <v>0</v>
          </cell>
          <cell r="M23">
            <v>1132.5</v>
          </cell>
          <cell r="N23">
            <v>1455.2162349999999</v>
          </cell>
          <cell r="O23">
            <v>-322.71623499999987</v>
          </cell>
          <cell r="P23">
            <v>1132.5</v>
          </cell>
          <cell r="Q23">
            <v>1455.2162349999999</v>
          </cell>
          <cell r="R23">
            <v>-322.71623499999987</v>
          </cell>
          <cell r="S23">
            <v>1.1568337325432282E-2</v>
          </cell>
        </row>
        <row r="24">
          <cell r="D24">
            <v>1670.0522399999982</v>
          </cell>
          <cell r="E24">
            <v>1399.7950000000005</v>
          </cell>
          <cell r="F24">
            <v>270.25723999999764</v>
          </cell>
          <cell r="I24">
            <v>0</v>
          </cell>
          <cell r="L24">
            <v>0</v>
          </cell>
          <cell r="O24">
            <v>0</v>
          </cell>
          <cell r="P24">
            <v>1670.0522399999982</v>
          </cell>
          <cell r="Q24">
            <v>1399.7950000000005</v>
          </cell>
          <cell r="R24">
            <v>270.25723999999764</v>
          </cell>
          <cell r="S24">
            <v>1.1127762566814333E-2</v>
          </cell>
        </row>
        <row r="25">
          <cell r="D25">
            <v>312.58094000000017</v>
          </cell>
          <cell r="E25">
            <v>311.59499999999991</v>
          </cell>
          <cell r="F25">
            <v>0.98594000000025517</v>
          </cell>
          <cell r="G25">
            <v>539.88288000000045</v>
          </cell>
          <cell r="H25">
            <v>520.66999999999996</v>
          </cell>
          <cell r="I25">
            <v>19.212880000000496</v>
          </cell>
          <cell r="L25">
            <v>0</v>
          </cell>
          <cell r="O25">
            <v>0</v>
          </cell>
          <cell r="P25">
            <v>852.46382000000062</v>
          </cell>
          <cell r="Q25">
            <v>832.26499999999987</v>
          </cell>
          <cell r="R25">
            <v>20.198820000000751</v>
          </cell>
          <cell r="S25">
            <v>6.6161454446327676E-3</v>
          </cell>
        </row>
        <row r="26">
          <cell r="F26">
            <v>0</v>
          </cell>
          <cell r="G26">
            <v>705.21600000000024</v>
          </cell>
          <cell r="H26">
            <v>651.98235499999998</v>
          </cell>
          <cell r="I26">
            <v>53.233645000000251</v>
          </cell>
          <cell r="L26">
            <v>0</v>
          </cell>
          <cell r="O26">
            <v>0</v>
          </cell>
          <cell r="P26">
            <v>705.21600000000024</v>
          </cell>
          <cell r="Q26">
            <v>651.98235499999998</v>
          </cell>
          <cell r="R26">
            <v>53.233645000000251</v>
          </cell>
          <cell r="S26">
            <v>5.1829766817230024E-3</v>
          </cell>
        </row>
        <row r="27">
          <cell r="F27">
            <v>0</v>
          </cell>
          <cell r="I27">
            <v>0</v>
          </cell>
          <cell r="L27">
            <v>0</v>
          </cell>
          <cell r="M27">
            <v>649.29999999999973</v>
          </cell>
          <cell r="N27">
            <v>618.56840000000011</v>
          </cell>
          <cell r="O27">
            <v>30.731599999999617</v>
          </cell>
          <cell r="P27">
            <v>649.29999999999973</v>
          </cell>
          <cell r="Q27">
            <v>618.56840000000011</v>
          </cell>
          <cell r="R27">
            <v>30.731599999999617</v>
          </cell>
          <cell r="S27">
            <v>4.9173502452389333E-3</v>
          </cell>
        </row>
        <row r="28">
          <cell r="D28">
            <v>655.92</v>
          </cell>
          <cell r="E28">
            <v>614.65139999999997</v>
          </cell>
          <cell r="F28">
            <v>41.268599999999992</v>
          </cell>
          <cell r="I28">
            <v>0</v>
          </cell>
          <cell r="L28">
            <v>0</v>
          </cell>
          <cell r="O28">
            <v>0</v>
          </cell>
          <cell r="P28">
            <v>655.92</v>
          </cell>
          <cell r="Q28">
            <v>614.65139999999997</v>
          </cell>
          <cell r="R28">
            <v>41.268599999999992</v>
          </cell>
          <cell r="S28">
            <v>4.8862117956986698E-3</v>
          </cell>
        </row>
        <row r="29">
          <cell r="D29">
            <v>454.31999999999954</v>
          </cell>
          <cell r="E29">
            <v>466.31584500000008</v>
          </cell>
          <cell r="F29">
            <v>-11.995845000000543</v>
          </cell>
          <cell r="I29">
            <v>0</v>
          </cell>
          <cell r="L29">
            <v>0</v>
          </cell>
          <cell r="O29">
            <v>0</v>
          </cell>
          <cell r="P29">
            <v>454.31999999999954</v>
          </cell>
          <cell r="Q29">
            <v>466.31584500000008</v>
          </cell>
          <cell r="R29">
            <v>-11.995845000000543</v>
          </cell>
          <cell r="S29">
            <v>3.7070085293227886E-3</v>
          </cell>
        </row>
        <row r="30">
          <cell r="D30">
            <v>398.16000000000008</v>
          </cell>
          <cell r="E30">
            <v>422.41673000000003</v>
          </cell>
          <cell r="F30">
            <v>-24.256729999999948</v>
          </cell>
          <cell r="I30">
            <v>0</v>
          </cell>
          <cell r="L30">
            <v>0</v>
          </cell>
          <cell r="O30">
            <v>0</v>
          </cell>
          <cell r="P30">
            <v>398.16000000000008</v>
          </cell>
          <cell r="Q30">
            <v>422.41673000000003</v>
          </cell>
          <cell r="R30">
            <v>-24.256729999999948</v>
          </cell>
          <cell r="S30">
            <v>3.3580296226876903E-3</v>
          </cell>
        </row>
        <row r="31">
          <cell r="D31">
            <v>439.27728000000019</v>
          </cell>
          <cell r="E31">
            <v>399.16400000000004</v>
          </cell>
          <cell r="F31">
            <v>40.113280000000145</v>
          </cell>
          <cell r="I31">
            <v>0</v>
          </cell>
          <cell r="L31">
            <v>0</v>
          </cell>
          <cell r="O31">
            <v>0</v>
          </cell>
          <cell r="P31">
            <v>439.27728000000019</v>
          </cell>
          <cell r="Q31">
            <v>399.16400000000004</v>
          </cell>
          <cell r="R31">
            <v>40.113280000000145</v>
          </cell>
          <cell r="S31">
            <v>3.1731805137322788E-3</v>
          </cell>
        </row>
        <row r="32">
          <cell r="D32">
            <v>365.7600000000001</v>
          </cell>
          <cell r="E32">
            <v>327.98500000000001</v>
          </cell>
          <cell r="F32">
            <v>37.775000000000091</v>
          </cell>
          <cell r="I32">
            <v>0</v>
          </cell>
          <cell r="L32">
            <v>0</v>
          </cell>
          <cell r="O32">
            <v>0</v>
          </cell>
          <cell r="P32">
            <v>365.7600000000001</v>
          </cell>
          <cell r="Q32">
            <v>327.98500000000001</v>
          </cell>
          <cell r="R32">
            <v>37.775000000000091</v>
          </cell>
          <cell r="S32">
            <v>2.6073383641723237E-3</v>
          </cell>
        </row>
        <row r="33">
          <cell r="D33">
            <v>327.84000000000003</v>
          </cell>
          <cell r="E33">
            <v>266.83499999999998</v>
          </cell>
          <cell r="F33">
            <v>61.005000000000052</v>
          </cell>
          <cell r="I33">
            <v>0</v>
          </cell>
          <cell r="L33">
            <v>0</v>
          </cell>
          <cell r="O33">
            <v>0</v>
          </cell>
          <cell r="P33">
            <v>327.84000000000003</v>
          </cell>
          <cell r="Q33">
            <v>266.83499999999998</v>
          </cell>
          <cell r="R33">
            <v>61.005000000000052</v>
          </cell>
          <cell r="S33">
            <v>2.1212224107929382E-3</v>
          </cell>
        </row>
        <row r="34">
          <cell r="F34">
            <v>0</v>
          </cell>
          <cell r="G34">
            <v>245.90160000000012</v>
          </cell>
          <cell r="H34">
            <v>247.99999999999994</v>
          </cell>
          <cell r="I34">
            <v>-2.0983999999998275</v>
          </cell>
          <cell r="L34">
            <v>0</v>
          </cell>
          <cell r="O34">
            <v>0</v>
          </cell>
          <cell r="P34">
            <v>245.90160000000012</v>
          </cell>
          <cell r="Q34">
            <v>247.99999999999994</v>
          </cell>
          <cell r="R34">
            <v>-2.0983999999998275</v>
          </cell>
          <cell r="S34">
            <v>1.9714923374993857E-3</v>
          </cell>
        </row>
        <row r="35">
          <cell r="F35">
            <v>0</v>
          </cell>
          <cell r="I35">
            <v>0</v>
          </cell>
          <cell r="J35">
            <v>187.755</v>
          </cell>
          <cell r="K35">
            <v>177.92557500000004</v>
          </cell>
          <cell r="L35">
            <v>9.8294249999999579</v>
          </cell>
          <cell r="O35">
            <v>0</v>
          </cell>
          <cell r="P35">
            <v>187.755</v>
          </cell>
          <cell r="Q35">
            <v>177.92557500000004</v>
          </cell>
          <cell r="R35">
            <v>9.8294249999999579</v>
          </cell>
          <cell r="S35">
            <v>1.414431079668034E-3</v>
          </cell>
        </row>
        <row r="36">
          <cell r="F36">
            <v>0</v>
          </cell>
          <cell r="I36">
            <v>0</v>
          </cell>
          <cell r="J36">
            <v>162.80000000000001</v>
          </cell>
          <cell r="K36">
            <v>168.95500000000004</v>
          </cell>
          <cell r="L36">
            <v>-6.1550000000000296</v>
          </cell>
          <cell r="O36">
            <v>0</v>
          </cell>
          <cell r="P36">
            <v>162.80000000000001</v>
          </cell>
          <cell r="Q36">
            <v>168.95500000000004</v>
          </cell>
          <cell r="R36">
            <v>-6.1550000000000296</v>
          </cell>
          <cell r="S36">
            <v>1.3431189027508423E-3</v>
          </cell>
        </row>
        <row r="37">
          <cell r="D37">
            <v>160.79999999999987</v>
          </cell>
          <cell r="E37">
            <v>155.46250000000001</v>
          </cell>
          <cell r="F37">
            <v>5.3374999999998636</v>
          </cell>
          <cell r="I37">
            <v>0</v>
          </cell>
          <cell r="L37">
            <v>0</v>
          </cell>
          <cell r="O37">
            <v>0</v>
          </cell>
          <cell r="P37">
            <v>160.79999999999987</v>
          </cell>
          <cell r="Q37">
            <v>155.46250000000001</v>
          </cell>
          <cell r="R37">
            <v>5.3374999999998636</v>
          </cell>
          <cell r="S37">
            <v>1.2358593851552354E-3</v>
          </cell>
        </row>
        <row r="38">
          <cell r="F38">
            <v>0</v>
          </cell>
          <cell r="I38">
            <v>0</v>
          </cell>
          <cell r="J38">
            <v>156.27500000000003</v>
          </cell>
          <cell r="K38">
            <v>152.745</v>
          </cell>
          <cell r="L38">
            <v>3.5300000000000296</v>
          </cell>
          <cell r="O38">
            <v>0</v>
          </cell>
          <cell r="P38">
            <v>156.27500000000003</v>
          </cell>
          <cell r="Q38">
            <v>152.745</v>
          </cell>
          <cell r="R38">
            <v>3.5300000000000296</v>
          </cell>
          <cell r="S38">
            <v>1.2142564398844506E-3</v>
          </cell>
        </row>
        <row r="39">
          <cell r="F39">
            <v>0</v>
          </cell>
          <cell r="I39">
            <v>0</v>
          </cell>
          <cell r="J39">
            <v>137.28999999999996</v>
          </cell>
          <cell r="K39">
            <v>134.952595</v>
          </cell>
          <cell r="L39">
            <v>2.3374049999999613</v>
          </cell>
          <cell r="O39">
            <v>0</v>
          </cell>
          <cell r="P39">
            <v>137.28999999999996</v>
          </cell>
          <cell r="Q39">
            <v>134.952595</v>
          </cell>
          <cell r="R39">
            <v>2.3374049999999613</v>
          </cell>
          <cell r="S39">
            <v>1.0728145442264435E-3</v>
          </cell>
        </row>
        <row r="40">
          <cell r="F40">
            <v>0</v>
          </cell>
          <cell r="I40">
            <v>0</v>
          </cell>
          <cell r="J40">
            <v>126.40000000000002</v>
          </cell>
          <cell r="K40">
            <v>125.64872499999998</v>
          </cell>
          <cell r="L40">
            <v>0.75127500000003522</v>
          </cell>
          <cell r="O40">
            <v>0</v>
          </cell>
          <cell r="P40">
            <v>126.40000000000002</v>
          </cell>
          <cell r="Q40">
            <v>125.64872499999998</v>
          </cell>
          <cell r="R40">
            <v>0.75127500000003522</v>
          </cell>
          <cell r="S40">
            <v>9.9885281675027239E-4</v>
          </cell>
        </row>
        <row r="41">
          <cell r="D41">
            <v>234.23999999999987</v>
          </cell>
          <cell r="E41">
            <v>83.577244999999991</v>
          </cell>
          <cell r="F41">
            <v>150.66275499999989</v>
          </cell>
          <cell r="I41">
            <v>0</v>
          </cell>
          <cell r="L41">
            <v>0</v>
          </cell>
          <cell r="O41">
            <v>0</v>
          </cell>
          <cell r="P41">
            <v>234.23999999999987</v>
          </cell>
          <cell r="Q41">
            <v>83.577244999999991</v>
          </cell>
          <cell r="R41">
            <v>150.66275499999989</v>
          </cell>
          <cell r="S41">
            <v>6.6440281494680993E-4</v>
          </cell>
        </row>
        <row r="42">
          <cell r="F42">
            <v>0</v>
          </cell>
          <cell r="G42">
            <v>67.199999999999974</v>
          </cell>
          <cell r="H42">
            <v>81.95</v>
          </cell>
          <cell r="I42">
            <v>-14.750000000000028</v>
          </cell>
          <cell r="L42">
            <v>0</v>
          </cell>
          <cell r="O42">
            <v>0</v>
          </cell>
          <cell r="P42">
            <v>67.199999999999974</v>
          </cell>
          <cell r="Q42">
            <v>81.95</v>
          </cell>
          <cell r="R42">
            <v>-14.750000000000028</v>
          </cell>
          <cell r="S42">
            <v>6.5146692362126894E-4</v>
          </cell>
        </row>
        <row r="43">
          <cell r="D43">
            <v>81.600000000000065</v>
          </cell>
          <cell r="E43">
            <v>80.723965000000035</v>
          </cell>
          <cell r="F43">
            <v>0.8760350000000301</v>
          </cell>
          <cell r="I43">
            <v>0</v>
          </cell>
          <cell r="L43">
            <v>0</v>
          </cell>
          <cell r="O43">
            <v>0</v>
          </cell>
          <cell r="P43">
            <v>81.600000000000065</v>
          </cell>
          <cell r="Q43">
            <v>80.723965000000035</v>
          </cell>
          <cell r="R43">
            <v>0.8760350000000301</v>
          </cell>
          <cell r="S43">
            <v>6.4172047762124478E-4</v>
          </cell>
        </row>
        <row r="44">
          <cell r="D44">
            <v>76.799999999999983</v>
          </cell>
          <cell r="E44">
            <v>79.735000000000014</v>
          </cell>
          <cell r="F44">
            <v>-2.9350000000000307</v>
          </cell>
          <cell r="I44">
            <v>0</v>
          </cell>
          <cell r="L44">
            <v>0</v>
          </cell>
          <cell r="O44">
            <v>0</v>
          </cell>
          <cell r="P44">
            <v>76.799999999999983</v>
          </cell>
          <cell r="Q44">
            <v>79.735000000000014</v>
          </cell>
          <cell r="R44">
            <v>-2.9350000000000307</v>
          </cell>
          <cell r="S44">
            <v>6.3385863520368387E-4</v>
          </cell>
        </row>
        <row r="45">
          <cell r="D45">
            <v>62.399999999999942</v>
          </cell>
          <cell r="E45">
            <v>69.294000000000011</v>
          </cell>
          <cell r="F45">
            <v>-6.8940000000000694</v>
          </cell>
          <cell r="I45">
            <v>0</v>
          </cell>
          <cell r="L45">
            <v>0</v>
          </cell>
          <cell r="O45">
            <v>0</v>
          </cell>
          <cell r="P45">
            <v>62.399999999999942</v>
          </cell>
          <cell r="Q45">
            <v>69.294000000000011</v>
          </cell>
          <cell r="R45">
            <v>-6.8940000000000694</v>
          </cell>
          <cell r="S45">
            <v>5.508572178817842E-4</v>
          </cell>
        </row>
        <row r="46">
          <cell r="F46">
            <v>0</v>
          </cell>
          <cell r="G46">
            <v>67.199999999999974</v>
          </cell>
          <cell r="H46">
            <v>66.899999999999991</v>
          </cell>
          <cell r="I46">
            <v>0.29999999999998295</v>
          </cell>
          <cell r="L46">
            <v>0</v>
          </cell>
          <cell r="O46">
            <v>0</v>
          </cell>
          <cell r="P46">
            <v>67.199999999999974</v>
          </cell>
          <cell r="Q46">
            <v>66.899999999999991</v>
          </cell>
          <cell r="R46">
            <v>0.29999999999998295</v>
          </cell>
          <cell r="S46">
            <v>5.3182595717221344E-4</v>
          </cell>
        </row>
        <row r="47">
          <cell r="D47">
            <v>60.479999999999976</v>
          </cell>
          <cell r="E47">
            <v>60.479999999999976</v>
          </cell>
          <cell r="F47">
            <v>0</v>
          </cell>
          <cell r="I47">
            <v>0</v>
          </cell>
          <cell r="L47">
            <v>0</v>
          </cell>
          <cell r="O47">
            <v>0</v>
          </cell>
          <cell r="P47">
            <v>60.479999999999976</v>
          </cell>
          <cell r="Q47">
            <v>60.479999999999976</v>
          </cell>
          <cell r="R47">
            <v>0</v>
          </cell>
          <cell r="S47">
            <v>4.8078974424178563E-4</v>
          </cell>
        </row>
        <row r="48">
          <cell r="D48">
            <v>12</v>
          </cell>
          <cell r="E48">
            <v>18.762054999999997</v>
          </cell>
          <cell r="F48">
            <v>-6.7620549999999966</v>
          </cell>
          <cell r="I48">
            <v>0</v>
          </cell>
          <cell r="L48">
            <v>0</v>
          </cell>
          <cell r="O48">
            <v>0</v>
          </cell>
          <cell r="P48">
            <v>12</v>
          </cell>
          <cell r="Q48">
            <v>18.762054999999997</v>
          </cell>
          <cell r="R48">
            <v>-6.7620549999999966</v>
          </cell>
          <cell r="S48">
            <v>1.4915019221065339E-4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L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F50">
            <v>0</v>
          </cell>
          <cell r="G50">
            <v>0</v>
          </cell>
          <cell r="H50">
            <v>0</v>
          </cell>
          <cell r="I50">
            <v>0</v>
          </cell>
          <cell r="L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D51">
            <v>0</v>
          </cell>
          <cell r="E51">
            <v>0</v>
          </cell>
          <cell r="F51">
            <v>0</v>
          </cell>
          <cell r="I51">
            <v>0</v>
          </cell>
          <cell r="L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F52">
            <v>0</v>
          </cell>
          <cell r="G52">
            <v>0</v>
          </cell>
          <cell r="H52">
            <v>0</v>
          </cell>
          <cell r="I52">
            <v>0</v>
          </cell>
          <cell r="L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F53">
            <v>0</v>
          </cell>
          <cell r="G53">
            <v>0</v>
          </cell>
          <cell r="H53">
            <v>0</v>
          </cell>
          <cell r="I53">
            <v>0</v>
          </cell>
          <cell r="L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F54">
            <v>0</v>
          </cell>
          <cell r="G54">
            <v>0</v>
          </cell>
          <cell r="H54">
            <v>0</v>
          </cell>
          <cell r="I54">
            <v>0</v>
          </cell>
          <cell r="L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F55">
            <v>0</v>
          </cell>
          <cell r="G55">
            <v>0</v>
          </cell>
          <cell r="H55">
            <v>0</v>
          </cell>
          <cell r="I55">
            <v>0</v>
          </cell>
          <cell r="L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F56">
            <v>0</v>
          </cell>
          <cell r="G56">
            <v>0</v>
          </cell>
          <cell r="H56">
            <v>0</v>
          </cell>
          <cell r="I56">
            <v>0</v>
          </cell>
          <cell r="L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F57">
            <v>0</v>
          </cell>
          <cell r="I57">
            <v>0</v>
          </cell>
          <cell r="L57">
            <v>0</v>
          </cell>
          <cell r="O57">
            <v>0</v>
          </cell>
          <cell r="R57">
            <v>0</v>
          </cell>
          <cell r="S57">
            <v>0</v>
          </cell>
        </row>
        <row r="58">
          <cell r="D58">
            <v>77035.440875</v>
          </cell>
          <cell r="E58">
            <v>76607.016380000015</v>
          </cell>
          <cell r="F58">
            <v>428.42449499999498</v>
          </cell>
          <cell r="G58">
            <v>46137.323715000006</v>
          </cell>
          <cell r="H58">
            <v>44522.16805</v>
          </cell>
          <cell r="I58">
            <v>1615.1556650000091</v>
          </cell>
          <cell r="J58">
            <v>770.52</v>
          </cell>
          <cell r="K58">
            <v>760.22689500000013</v>
          </cell>
          <cell r="L58">
            <v>10.293104999999954</v>
          </cell>
          <cell r="M58">
            <v>3729.9049999999993</v>
          </cell>
          <cell r="N58">
            <v>3903.6213349999998</v>
          </cell>
          <cell r="O58">
            <v>-173.71633500000098</v>
          </cell>
          <cell r="P58">
            <v>127673.18958999998</v>
          </cell>
          <cell r="Q58">
            <v>125793.03265999998</v>
          </cell>
          <cell r="R58">
            <v>1880.1569300000015</v>
          </cell>
          <cell r="S58">
            <v>1.0000000000000007</v>
          </cell>
        </row>
        <row r="70">
          <cell r="D70">
            <v>88.199999999999989</v>
          </cell>
          <cell r="E70">
            <v>47.81</v>
          </cell>
          <cell r="F70">
            <v>40.389999999999986</v>
          </cell>
          <cell r="I70">
            <v>0</v>
          </cell>
          <cell r="L70">
            <v>0</v>
          </cell>
          <cell r="O70">
            <v>0</v>
          </cell>
          <cell r="P70">
            <v>88.199999999999989</v>
          </cell>
          <cell r="Q70">
            <v>47.81</v>
          </cell>
          <cell r="R70">
            <v>40.389999999999986</v>
          </cell>
          <cell r="S70">
            <v>4.9622509293322431E-2</v>
          </cell>
        </row>
        <row r="71">
          <cell r="D71">
            <v>512.69999999999993</v>
          </cell>
          <cell r="E71">
            <v>441.68450000000001</v>
          </cell>
          <cell r="F71">
            <v>71.015499999999918</v>
          </cell>
          <cell r="I71">
            <v>0</v>
          </cell>
          <cell r="L71">
            <v>0</v>
          </cell>
          <cell r="O71">
            <v>0</v>
          </cell>
          <cell r="P71">
            <v>512.69999999999993</v>
          </cell>
          <cell r="Q71">
            <v>441.68450000000001</v>
          </cell>
          <cell r="R71">
            <v>71.015499999999918</v>
          </cell>
          <cell r="S71">
            <v>0.45842905680749785</v>
          </cell>
        </row>
        <row r="72">
          <cell r="D72">
            <v>265.03500000000003</v>
          </cell>
          <cell r="E72">
            <v>208.71729999999997</v>
          </cell>
          <cell r="F72">
            <v>56.317700000000059</v>
          </cell>
          <cell r="I72">
            <v>0</v>
          </cell>
          <cell r="L72">
            <v>0</v>
          </cell>
          <cell r="O72">
            <v>0</v>
          </cell>
          <cell r="P72">
            <v>265.03500000000003</v>
          </cell>
          <cell r="Q72">
            <v>208.71729999999997</v>
          </cell>
          <cell r="R72">
            <v>56.317700000000059</v>
          </cell>
          <cell r="S72">
            <v>0.2166299133847974</v>
          </cell>
        </row>
        <row r="73">
          <cell r="F73">
            <v>0</v>
          </cell>
          <cell r="G73">
            <v>0</v>
          </cell>
          <cell r="H73">
            <v>0</v>
          </cell>
          <cell r="I73">
            <v>0</v>
          </cell>
          <cell r="L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D74">
            <v>252.78499999999991</v>
          </cell>
          <cell r="E74">
            <v>265.26224999999999</v>
          </cell>
          <cell r="F74">
            <v>-12.477250000000083</v>
          </cell>
          <cell r="I74">
            <v>0</v>
          </cell>
          <cell r="L74">
            <v>0</v>
          </cell>
          <cell r="O74">
            <v>0</v>
          </cell>
          <cell r="P74">
            <v>252.78499999999991</v>
          </cell>
          <cell r="Q74">
            <v>265.26224999999999</v>
          </cell>
          <cell r="R74">
            <v>-12.477250000000083</v>
          </cell>
          <cell r="S74">
            <v>0.27531852051438227</v>
          </cell>
        </row>
        <row r="75">
          <cell r="F75">
            <v>0</v>
          </cell>
          <cell r="I75">
            <v>0</v>
          </cell>
          <cell r="L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F76">
            <v>0</v>
          </cell>
          <cell r="I76">
            <v>0</v>
          </cell>
          <cell r="L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F77">
            <v>0</v>
          </cell>
          <cell r="I77">
            <v>0</v>
          </cell>
          <cell r="L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F78">
            <v>0</v>
          </cell>
          <cell r="I78">
            <v>0</v>
          </cell>
          <cell r="L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D79">
            <v>1118.7199999999998</v>
          </cell>
          <cell r="E79">
            <v>963.47405000000003</v>
          </cell>
          <cell r="F79">
            <v>155.24594999999988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1118.7199999999998</v>
          </cell>
          <cell r="Q79">
            <v>963.47405000000003</v>
          </cell>
          <cell r="R79">
            <v>155.24594999999988</v>
          </cell>
          <cell r="S79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EN"/>
      <sheetName val="G_AREAS"/>
      <sheetName val="GENERACION RER"/>
      <sheetName val="COGENERACION"/>
      <sheetName val="TIPO_RECURSO"/>
      <sheetName val="DESPACHO_EJECUTADO"/>
      <sheetName val="PROGRAMADO"/>
      <sheetName val="REPROGRAMADO"/>
      <sheetName val="DESVIACION"/>
      <sheetName val="REACTIVA"/>
      <sheetName val="DEMANDA_UL"/>
      <sheetName val="DEMANDA_AREAS"/>
      <sheetName val="FLUJOS"/>
      <sheetName val="INTERCONEXIONES"/>
      <sheetName val="TRANSGRESIONES"/>
      <sheetName val="RESTRIC_OPE"/>
      <sheetName val="STOCK_COMB"/>
      <sheetName val="CONSUMO_COMB"/>
      <sheetName val="PRESIÓN_GAS"/>
      <sheetName val="DISPONIBILIDAD_GAS"/>
    </sheetNames>
    <sheetDataSet>
      <sheetData sheetId="0">
        <row r="6">
          <cell r="D6">
            <v>12916.27872</v>
          </cell>
        </row>
        <row r="59">
          <cell r="Q59">
            <v>136278.93597500003</v>
          </cell>
        </row>
        <row r="80">
          <cell r="Q80">
            <v>1582.7583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20">
          <cell r="C20" t="str">
            <v>BARRICK PIERINA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PACHO_NCP"/>
      <sheetName val="FLUJOS_NCP"/>
      <sheetName val="VOLUMENES_NCP"/>
      <sheetName val="CMG_NCP"/>
      <sheetName val="FORMATO_OASIS"/>
      <sheetName val="VOLUMENES_OASIS"/>
      <sheetName val="RSF"/>
      <sheetName val="ReservaFria"/>
      <sheetName val="COD_CAUD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A7" t="str">
            <v>Estg</v>
          </cell>
          <cell r="B7" t="str">
            <v>Huanchor</v>
          </cell>
          <cell r="C7" t="str">
            <v>Matucana</v>
          </cell>
          <cell r="D7" t="str">
            <v>Surco Toma</v>
          </cell>
          <cell r="E7" t="str">
            <v>Huanza</v>
          </cell>
          <cell r="F7" t="str">
            <v>Sheque</v>
          </cell>
          <cell r="G7" t="str">
            <v>Huinco1</v>
          </cell>
          <cell r="H7" t="str">
            <v>Huinco2</v>
          </cell>
          <cell r="I7" t="str">
            <v>Huinco4</v>
          </cell>
          <cell r="J7" t="str">
            <v>Huinco3</v>
          </cell>
          <cell r="K7" t="str">
            <v>Huinco Res</v>
          </cell>
          <cell r="L7" t="str">
            <v>Callahuanca1</v>
          </cell>
          <cell r="M7" t="str">
            <v>Callahuanca2</v>
          </cell>
          <cell r="N7" t="str">
            <v>Callahuanc34</v>
          </cell>
          <cell r="O7" t="str">
            <v>Moyopampa</v>
          </cell>
          <cell r="P7" t="str">
            <v>Huampani</v>
          </cell>
          <cell r="Q7" t="str">
            <v>Cahua</v>
          </cell>
          <cell r="R7" t="str">
            <v>Pariac</v>
          </cell>
          <cell r="S7" t="str">
            <v>CañonPato</v>
          </cell>
          <cell r="T7" t="str">
            <v>GCiego</v>
          </cell>
          <cell r="U7" t="str">
            <v>Cirato</v>
          </cell>
          <cell r="V7" t="str">
            <v>Carhuaquero</v>
          </cell>
          <cell r="W7" t="str">
            <v>Carhuaquero4</v>
          </cell>
          <cell r="X7" t="str">
            <v>CBrava</v>
          </cell>
          <cell r="Y7" t="str">
            <v>Chimay</v>
          </cell>
          <cell r="Z7" t="str">
            <v>Yanango</v>
          </cell>
          <cell r="AA7" t="str">
            <v>SanGaban</v>
          </cell>
          <cell r="AB7" t="str">
            <v>AricotaI</v>
          </cell>
          <cell r="AC7" t="str">
            <v>AricotaII</v>
          </cell>
          <cell r="AD7" t="str">
            <v>Aricota Res</v>
          </cell>
          <cell r="AE7" t="str">
            <v>AguadaBlanca</v>
          </cell>
          <cell r="AF7" t="str">
            <v>Charcani5G1</v>
          </cell>
          <cell r="AG7" t="str">
            <v>Charcani5G2</v>
          </cell>
          <cell r="AH7" t="str">
            <v>Charcani5G3</v>
          </cell>
          <cell r="AI7" t="str">
            <v>Charcani4</v>
          </cell>
          <cell r="AJ7" t="str">
            <v>Charcani6</v>
          </cell>
          <cell r="AK7" t="str">
            <v>Campanario R</v>
          </cell>
          <cell r="AL7" t="str">
            <v>Charcani123</v>
          </cell>
          <cell r="AM7" t="str">
            <v>Yuncan</v>
          </cell>
          <cell r="AN7" t="str">
            <v>Yaupi</v>
          </cell>
          <cell r="AO7" t="str">
            <v>Pachachaca</v>
          </cell>
          <cell r="AP7" t="str">
            <v>Junin Lago</v>
          </cell>
          <cell r="AQ7" t="str">
            <v>Malpaso</v>
          </cell>
          <cell r="AR7" t="str">
            <v>Oroya</v>
          </cell>
          <cell r="AS7" t="str">
            <v>Mantaro</v>
          </cell>
          <cell r="AT7" t="str">
            <v>Restitucion</v>
          </cell>
          <cell r="AU7" t="str">
            <v>Arcata</v>
          </cell>
          <cell r="AV7" t="str">
            <v>Machupicchu</v>
          </cell>
          <cell r="AW7" t="str">
            <v>Platanal</v>
          </cell>
          <cell r="AX7" t="str">
            <v>Resrest</v>
          </cell>
          <cell r="AY7" t="str">
            <v>Precomgallit</v>
          </cell>
          <cell r="AZ7" t="str">
            <v>Viconga Em</v>
          </cell>
          <cell r="BA7" t="str">
            <v>Pomacocha Em</v>
          </cell>
          <cell r="BB7" t="str">
            <v>Huachon Em</v>
          </cell>
          <cell r="BC7" t="str">
            <v>LagunasEP Em</v>
          </cell>
          <cell r="BD7" t="str">
            <v>Aguascoch Em</v>
          </cell>
          <cell r="BE7" t="str">
            <v>Rajucolta Em</v>
          </cell>
          <cell r="BF7" t="str">
            <v>Cullicoch Em</v>
          </cell>
          <cell r="BG7" t="str">
            <v>Macusani Em</v>
          </cell>
          <cell r="BH7" t="str">
            <v>Victoria EM</v>
          </cell>
          <cell r="DI7" t="str">
            <v>AGUAY-TG1</v>
          </cell>
          <cell r="DJ7" t="str">
            <v>AGUAY-TG2</v>
          </cell>
          <cell r="DK7" t="str">
            <v>TUMBES</v>
          </cell>
          <cell r="DL7" t="str">
            <v>MALAC-TG4</v>
          </cell>
          <cell r="DM7" t="str">
            <v>TG5</v>
          </cell>
          <cell r="DN7" t="str">
            <v>TABLAZO</v>
          </cell>
          <cell r="DO7" t="str">
            <v>OQUENDO-TG</v>
          </cell>
          <cell r="DP7" t="str">
            <v>OQUENDO-TG-D</v>
          </cell>
          <cell r="DQ7" t="str">
            <v>VENTA-TG3</v>
          </cell>
          <cell r="DR7" t="str">
            <v>VENTA-TG4</v>
          </cell>
          <cell r="DS7" t="str">
            <v>VENTA-CCTG3</v>
          </cell>
          <cell r="DT7" t="str">
            <v>VENTA-CCTG4</v>
          </cell>
          <cell r="DU7" t="str">
            <v>VENTA-CC</v>
          </cell>
          <cell r="DV7" t="str">
            <v>SROSA-TG5</v>
          </cell>
          <cell r="DW7" t="str">
            <v>SROSA-TG6</v>
          </cell>
          <cell r="DX7" t="str">
            <v>SROSA-TG5D</v>
          </cell>
          <cell r="DY7" t="str">
            <v>SROSA-TG6D</v>
          </cell>
          <cell r="DZ7" t="str">
            <v>SROSA-TG7</v>
          </cell>
          <cell r="EA7" t="str">
            <v>SROSA-TG7D</v>
          </cell>
          <cell r="EB7" t="str">
            <v>SROSA-TG8</v>
          </cell>
          <cell r="EC7" t="str">
            <v>CHILCA-TG1</v>
          </cell>
          <cell r="ED7" t="str">
            <v>CHILCA-TG2</v>
          </cell>
          <cell r="EE7" t="str">
            <v>CHILCA-TG3</v>
          </cell>
          <cell r="EF7" t="str">
            <v>CHILCA-CCTG1</v>
          </cell>
          <cell r="EG7" t="str">
            <v>CHILCA-CCTG2</v>
          </cell>
          <cell r="EH7" t="str">
            <v>CHILCA-CCTG3</v>
          </cell>
          <cell r="EI7" t="str">
            <v>CHILCA-CTG12</v>
          </cell>
          <cell r="EJ7" t="str">
            <v>CHILCA-CTG23</v>
          </cell>
          <cell r="EK7" t="str">
            <v>CHILCA-CTG31</v>
          </cell>
          <cell r="EL7" t="str">
            <v>CC-CHILCA</v>
          </cell>
          <cell r="EM7" t="str">
            <v>KALLPA-TG1</v>
          </cell>
          <cell r="EN7" t="str">
            <v>KALLPA-TG2</v>
          </cell>
          <cell r="EO7" t="str">
            <v>KALLPA-TG3</v>
          </cell>
          <cell r="EP7" t="str">
            <v>KALLPA-CCTG1</v>
          </cell>
          <cell r="EQ7" t="str">
            <v>KALLPA-CCTG2</v>
          </cell>
          <cell r="ER7" t="str">
            <v>KALLPA-CCTG3</v>
          </cell>
          <cell r="ES7" t="str">
            <v>KALLPA-CTG12</v>
          </cell>
          <cell r="ET7" t="str">
            <v>KALLPA-CTG23</v>
          </cell>
          <cell r="EU7" t="str">
            <v>KALLPA-CTG31</v>
          </cell>
          <cell r="EV7" t="str">
            <v>CC-KALLPA</v>
          </cell>
          <cell r="EW7" t="str">
            <v>FLORES TG1</v>
          </cell>
          <cell r="EX7" t="str">
            <v>OLLEROS TG1</v>
          </cell>
          <cell r="EY7" t="str">
            <v>FENIX-TG1</v>
          </cell>
          <cell r="EZ7" t="str">
            <v>FENIX-TG2</v>
          </cell>
          <cell r="FA7" t="str">
            <v>CCFENIX-1TV</v>
          </cell>
          <cell r="FB7" t="str">
            <v>CCFENIX-2TV</v>
          </cell>
          <cell r="FC7" t="str">
            <v>CCFENIX-TV</v>
          </cell>
          <cell r="FD7" t="str">
            <v>INDEPENDEN</v>
          </cell>
          <cell r="FE7" t="str">
            <v>SHOUG-TV1</v>
          </cell>
          <cell r="FF7" t="str">
            <v>SHOUG-TV2</v>
          </cell>
          <cell r="FG7" t="str">
            <v>SHOUG-TV3</v>
          </cell>
          <cell r="FH7" t="str">
            <v>SHOUG-D</v>
          </cell>
          <cell r="FI7" t="str">
            <v>PISCO-TG1</v>
          </cell>
          <cell r="FJ7" t="str">
            <v>PISCO-TG2</v>
          </cell>
          <cell r="FK7" t="str">
            <v>CHILI-D</v>
          </cell>
          <cell r="FL7" t="str">
            <v>MOLLE-D</v>
          </cell>
          <cell r="FM7" t="str">
            <v>CHILI-CC</v>
          </cell>
          <cell r="FN7" t="str">
            <v>CHILI-TV2</v>
          </cell>
          <cell r="FO7" t="str">
            <v>CHILI-TV3</v>
          </cell>
          <cell r="FP7" t="str">
            <v>TAPARACHI</v>
          </cell>
          <cell r="FQ7" t="str">
            <v>BELLAVISTA1</v>
          </cell>
          <cell r="FR7" t="str">
            <v>ILO2-TV1</v>
          </cell>
          <cell r="FS7" t="str">
            <v>ILO1-D</v>
          </cell>
          <cell r="FT7" t="str">
            <v>ILO1-TG1</v>
          </cell>
          <cell r="FU7" t="str">
            <v>ILO1-TG2</v>
          </cell>
          <cell r="FV7" t="str">
            <v>ILO1-TV3</v>
          </cell>
          <cell r="FW7" t="str">
            <v>ILO1-TV4</v>
          </cell>
          <cell r="FX7" t="str">
            <v>RESE_ILO_TG1</v>
          </cell>
          <cell r="FY7" t="str">
            <v>RESE_ILO_TG2</v>
          </cell>
          <cell r="FZ7" t="str">
            <v>RESE_ILO_TG3</v>
          </cell>
          <cell r="GA7" t="str">
            <v>ECUADOR</v>
          </cell>
          <cell r="GB7" t="str">
            <v>RESE_ILO_TG2</v>
          </cell>
          <cell r="GC7" t="str">
            <v>RESE_ILO_TG3</v>
          </cell>
          <cell r="GD7" t="str">
            <v>DOLORESPATA</v>
          </cell>
          <cell r="GE7" t="str">
            <v>ECUADOR</v>
          </cell>
        </row>
        <row r="9">
          <cell r="A9">
            <v>1</v>
          </cell>
          <cell r="B9">
            <v>0</v>
          </cell>
          <cell r="C9">
            <v>30</v>
          </cell>
          <cell r="D9">
            <v>0</v>
          </cell>
          <cell r="E9">
            <v>0</v>
          </cell>
          <cell r="F9">
            <v>0</v>
          </cell>
          <cell r="G9">
            <v>22.5</v>
          </cell>
          <cell r="H9">
            <v>22.5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11.5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3.5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DI9">
            <v>0</v>
          </cell>
          <cell r="DJ9">
            <v>0</v>
          </cell>
          <cell r="DK9">
            <v>0</v>
          </cell>
          <cell r="DL9">
            <v>0</v>
          </cell>
          <cell r="DM9">
            <v>0</v>
          </cell>
          <cell r="DN9">
            <v>0</v>
          </cell>
          <cell r="DO9">
            <v>0</v>
          </cell>
          <cell r="DP9">
            <v>0</v>
          </cell>
          <cell r="DQ9">
            <v>0</v>
          </cell>
          <cell r="DR9">
            <v>0</v>
          </cell>
          <cell r="DS9">
            <v>0</v>
          </cell>
          <cell r="DT9">
            <v>0</v>
          </cell>
          <cell r="DU9">
            <v>0</v>
          </cell>
          <cell r="DV9">
            <v>0</v>
          </cell>
          <cell r="DW9">
            <v>0</v>
          </cell>
          <cell r="DX9">
            <v>0</v>
          </cell>
          <cell r="DY9">
            <v>0</v>
          </cell>
          <cell r="DZ9">
            <v>0</v>
          </cell>
          <cell r="EA9">
            <v>0</v>
          </cell>
          <cell r="EB9">
            <v>0</v>
          </cell>
          <cell r="EC9">
            <v>0</v>
          </cell>
          <cell r="ED9">
            <v>0</v>
          </cell>
          <cell r="EE9">
            <v>0</v>
          </cell>
          <cell r="EF9">
            <v>0</v>
          </cell>
          <cell r="EG9">
            <v>0</v>
          </cell>
          <cell r="EH9">
            <v>0</v>
          </cell>
          <cell r="EI9">
            <v>0</v>
          </cell>
          <cell r="EJ9">
            <v>0</v>
          </cell>
          <cell r="EK9">
            <v>0</v>
          </cell>
          <cell r="EL9">
            <v>0</v>
          </cell>
          <cell r="EM9">
            <v>0</v>
          </cell>
          <cell r="EN9">
            <v>0</v>
          </cell>
          <cell r="EO9">
            <v>0</v>
          </cell>
          <cell r="EP9">
            <v>0</v>
          </cell>
          <cell r="EQ9">
            <v>0</v>
          </cell>
          <cell r="ER9">
            <v>0</v>
          </cell>
          <cell r="ES9">
            <v>0</v>
          </cell>
          <cell r="ET9">
            <v>0</v>
          </cell>
          <cell r="EU9">
            <v>0</v>
          </cell>
          <cell r="EV9">
            <v>0</v>
          </cell>
          <cell r="EW9">
            <v>0</v>
          </cell>
          <cell r="EX9">
            <v>0</v>
          </cell>
          <cell r="EY9">
            <v>0</v>
          </cell>
          <cell r="EZ9">
            <v>0</v>
          </cell>
          <cell r="FA9">
            <v>0</v>
          </cell>
          <cell r="FB9">
            <v>0</v>
          </cell>
          <cell r="FC9">
            <v>0</v>
          </cell>
          <cell r="FD9">
            <v>0</v>
          </cell>
          <cell r="FE9">
            <v>0</v>
          </cell>
          <cell r="FF9">
            <v>0</v>
          </cell>
          <cell r="FG9">
            <v>0</v>
          </cell>
          <cell r="FH9">
            <v>0</v>
          </cell>
          <cell r="FI9">
            <v>0</v>
          </cell>
          <cell r="FJ9">
            <v>0</v>
          </cell>
          <cell r="FK9">
            <v>0</v>
          </cell>
          <cell r="FL9">
            <v>0</v>
          </cell>
          <cell r="FM9">
            <v>0</v>
          </cell>
          <cell r="FN9">
            <v>0</v>
          </cell>
          <cell r="FO9">
            <v>0</v>
          </cell>
          <cell r="FP9">
            <v>0</v>
          </cell>
          <cell r="FQ9">
            <v>0</v>
          </cell>
          <cell r="FR9">
            <v>0</v>
          </cell>
          <cell r="FS9">
            <v>0</v>
          </cell>
          <cell r="FT9">
            <v>0</v>
          </cell>
          <cell r="FU9">
            <v>0</v>
          </cell>
          <cell r="FV9">
            <v>0</v>
          </cell>
          <cell r="FW9">
            <v>0</v>
          </cell>
          <cell r="FX9">
            <v>0</v>
          </cell>
          <cell r="FY9">
            <v>0</v>
          </cell>
          <cell r="FZ9">
            <v>0</v>
          </cell>
          <cell r="GA9">
            <v>0</v>
          </cell>
          <cell r="GB9">
            <v>0</v>
          </cell>
          <cell r="GC9">
            <v>0</v>
          </cell>
          <cell r="GD9">
            <v>0</v>
          </cell>
          <cell r="GE9">
            <v>0</v>
          </cell>
        </row>
        <row r="10">
          <cell r="A10">
            <v>2</v>
          </cell>
          <cell r="B10">
            <v>0</v>
          </cell>
          <cell r="C10">
            <v>30</v>
          </cell>
          <cell r="D10">
            <v>0</v>
          </cell>
          <cell r="E10">
            <v>0</v>
          </cell>
          <cell r="F10">
            <v>0</v>
          </cell>
          <cell r="G10">
            <v>22.5</v>
          </cell>
          <cell r="H10">
            <v>22.5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11.5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3.5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DI10">
            <v>0</v>
          </cell>
          <cell r="DJ10">
            <v>0</v>
          </cell>
          <cell r="DK10">
            <v>0</v>
          </cell>
          <cell r="DL10">
            <v>0</v>
          </cell>
          <cell r="DM10">
            <v>0</v>
          </cell>
          <cell r="DN10">
            <v>0</v>
          </cell>
          <cell r="DO10">
            <v>0</v>
          </cell>
          <cell r="DP10">
            <v>0</v>
          </cell>
          <cell r="DQ10">
            <v>0</v>
          </cell>
          <cell r="DR10">
            <v>0</v>
          </cell>
          <cell r="DS10">
            <v>0</v>
          </cell>
          <cell r="DT10">
            <v>0</v>
          </cell>
          <cell r="DU10">
            <v>0</v>
          </cell>
          <cell r="DV10">
            <v>0</v>
          </cell>
          <cell r="DW10">
            <v>0</v>
          </cell>
          <cell r="DX10">
            <v>0</v>
          </cell>
          <cell r="DY10">
            <v>0</v>
          </cell>
          <cell r="DZ10">
            <v>0</v>
          </cell>
          <cell r="EA10">
            <v>0</v>
          </cell>
          <cell r="EB10">
            <v>0</v>
          </cell>
          <cell r="EC10">
            <v>0</v>
          </cell>
          <cell r="ED10">
            <v>0</v>
          </cell>
          <cell r="EE10">
            <v>0</v>
          </cell>
          <cell r="EF10">
            <v>0</v>
          </cell>
          <cell r="EG10">
            <v>0</v>
          </cell>
          <cell r="EH10">
            <v>0</v>
          </cell>
          <cell r="EI10">
            <v>0</v>
          </cell>
          <cell r="EJ10">
            <v>0</v>
          </cell>
          <cell r="EK10">
            <v>0</v>
          </cell>
          <cell r="EL10">
            <v>0</v>
          </cell>
          <cell r="EM10">
            <v>0</v>
          </cell>
          <cell r="EN10">
            <v>0</v>
          </cell>
          <cell r="EO10">
            <v>0</v>
          </cell>
          <cell r="EP10">
            <v>0</v>
          </cell>
          <cell r="EQ10">
            <v>0</v>
          </cell>
          <cell r="ER10">
            <v>0</v>
          </cell>
          <cell r="ES10">
            <v>0</v>
          </cell>
          <cell r="ET10">
            <v>0</v>
          </cell>
          <cell r="EU10">
            <v>0</v>
          </cell>
          <cell r="EV10">
            <v>0</v>
          </cell>
          <cell r="EW10">
            <v>0</v>
          </cell>
          <cell r="EX10">
            <v>0</v>
          </cell>
          <cell r="EY10">
            <v>0</v>
          </cell>
          <cell r="EZ10">
            <v>0</v>
          </cell>
          <cell r="FA10">
            <v>0</v>
          </cell>
          <cell r="FB10">
            <v>0</v>
          </cell>
          <cell r="FC10">
            <v>0</v>
          </cell>
          <cell r="FD10">
            <v>0</v>
          </cell>
          <cell r="FE10">
            <v>0</v>
          </cell>
          <cell r="FF10">
            <v>0</v>
          </cell>
          <cell r="FG10">
            <v>0</v>
          </cell>
          <cell r="FH10">
            <v>0</v>
          </cell>
          <cell r="FI10">
            <v>0</v>
          </cell>
          <cell r="FJ10">
            <v>0</v>
          </cell>
          <cell r="FK10">
            <v>0</v>
          </cell>
          <cell r="FL10">
            <v>0</v>
          </cell>
          <cell r="FM10">
            <v>0</v>
          </cell>
          <cell r="FN10">
            <v>0</v>
          </cell>
          <cell r="FO10">
            <v>0</v>
          </cell>
          <cell r="FP10">
            <v>0</v>
          </cell>
          <cell r="FQ10">
            <v>0</v>
          </cell>
          <cell r="FR10">
            <v>0</v>
          </cell>
          <cell r="FS10">
            <v>0</v>
          </cell>
          <cell r="FT10">
            <v>0</v>
          </cell>
          <cell r="FU10">
            <v>0</v>
          </cell>
          <cell r="FV10">
            <v>0</v>
          </cell>
          <cell r="FW10">
            <v>0</v>
          </cell>
          <cell r="FX10">
            <v>0</v>
          </cell>
          <cell r="FY10">
            <v>0</v>
          </cell>
          <cell r="FZ10">
            <v>0</v>
          </cell>
          <cell r="GA10">
            <v>0</v>
          </cell>
          <cell r="GB10">
            <v>0</v>
          </cell>
          <cell r="GC10">
            <v>0</v>
          </cell>
          <cell r="GD10">
            <v>0</v>
          </cell>
          <cell r="GE10">
            <v>0</v>
          </cell>
        </row>
        <row r="11">
          <cell r="A11">
            <v>3</v>
          </cell>
          <cell r="B11">
            <v>0</v>
          </cell>
          <cell r="C11">
            <v>30</v>
          </cell>
          <cell r="D11">
            <v>0</v>
          </cell>
          <cell r="E11">
            <v>0</v>
          </cell>
          <cell r="F11">
            <v>0</v>
          </cell>
          <cell r="G11">
            <v>22.5</v>
          </cell>
          <cell r="H11">
            <v>22.5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11.5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3.5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DI11">
            <v>0</v>
          </cell>
          <cell r="DJ11">
            <v>0</v>
          </cell>
          <cell r="DK11">
            <v>0</v>
          </cell>
          <cell r="DL11">
            <v>0</v>
          </cell>
          <cell r="DM11">
            <v>0</v>
          </cell>
          <cell r="DN11">
            <v>0</v>
          </cell>
          <cell r="DO11">
            <v>0</v>
          </cell>
          <cell r="DP11">
            <v>0</v>
          </cell>
          <cell r="DQ11">
            <v>0</v>
          </cell>
          <cell r="DR11">
            <v>0</v>
          </cell>
          <cell r="DS11">
            <v>0</v>
          </cell>
          <cell r="DT11">
            <v>0</v>
          </cell>
          <cell r="DU11">
            <v>0</v>
          </cell>
          <cell r="DV11">
            <v>0</v>
          </cell>
          <cell r="DW11">
            <v>0</v>
          </cell>
          <cell r="DX11">
            <v>0</v>
          </cell>
          <cell r="DY11">
            <v>0</v>
          </cell>
          <cell r="DZ11">
            <v>0</v>
          </cell>
          <cell r="EA11">
            <v>0</v>
          </cell>
          <cell r="EB11">
            <v>0</v>
          </cell>
          <cell r="EC11">
            <v>0</v>
          </cell>
          <cell r="ED11">
            <v>0</v>
          </cell>
          <cell r="EE11">
            <v>0</v>
          </cell>
          <cell r="EF11">
            <v>0</v>
          </cell>
          <cell r="EG11">
            <v>0</v>
          </cell>
          <cell r="EH11">
            <v>0</v>
          </cell>
          <cell r="EI11">
            <v>0</v>
          </cell>
          <cell r="EJ11">
            <v>0</v>
          </cell>
          <cell r="EK11">
            <v>0</v>
          </cell>
          <cell r="EL11">
            <v>0</v>
          </cell>
          <cell r="EM11">
            <v>0</v>
          </cell>
          <cell r="EN11">
            <v>0</v>
          </cell>
          <cell r="EO11">
            <v>0</v>
          </cell>
          <cell r="EP11">
            <v>0</v>
          </cell>
          <cell r="EQ11">
            <v>0</v>
          </cell>
          <cell r="ER11">
            <v>0</v>
          </cell>
          <cell r="ES11">
            <v>0</v>
          </cell>
          <cell r="ET11">
            <v>0</v>
          </cell>
          <cell r="EU11">
            <v>0</v>
          </cell>
          <cell r="EV11">
            <v>0</v>
          </cell>
          <cell r="EW11">
            <v>0</v>
          </cell>
          <cell r="EX11">
            <v>0</v>
          </cell>
          <cell r="EY11">
            <v>0</v>
          </cell>
          <cell r="EZ11">
            <v>0</v>
          </cell>
          <cell r="FA11">
            <v>0</v>
          </cell>
          <cell r="FB11">
            <v>0</v>
          </cell>
          <cell r="FC11">
            <v>0</v>
          </cell>
          <cell r="FD11">
            <v>0</v>
          </cell>
          <cell r="FE11">
            <v>0</v>
          </cell>
          <cell r="FF11">
            <v>0</v>
          </cell>
          <cell r="FG11">
            <v>0</v>
          </cell>
          <cell r="FH11">
            <v>0</v>
          </cell>
          <cell r="FI11">
            <v>0</v>
          </cell>
          <cell r="FJ11">
            <v>0</v>
          </cell>
          <cell r="FK11">
            <v>0</v>
          </cell>
          <cell r="FL11">
            <v>0</v>
          </cell>
          <cell r="FM11">
            <v>0</v>
          </cell>
          <cell r="FN11">
            <v>0</v>
          </cell>
          <cell r="FO11">
            <v>0</v>
          </cell>
          <cell r="FP11">
            <v>0</v>
          </cell>
          <cell r="FQ11">
            <v>0</v>
          </cell>
          <cell r="FR11">
            <v>0</v>
          </cell>
          <cell r="FS11">
            <v>0</v>
          </cell>
          <cell r="FT11">
            <v>0</v>
          </cell>
          <cell r="FU11">
            <v>0</v>
          </cell>
          <cell r="FV11">
            <v>0</v>
          </cell>
          <cell r="FW11">
            <v>0</v>
          </cell>
          <cell r="FX11">
            <v>0</v>
          </cell>
          <cell r="FY11">
            <v>0</v>
          </cell>
          <cell r="FZ11">
            <v>0</v>
          </cell>
          <cell r="GA11">
            <v>0</v>
          </cell>
          <cell r="GB11">
            <v>0</v>
          </cell>
          <cell r="GC11">
            <v>0</v>
          </cell>
          <cell r="GD11">
            <v>0</v>
          </cell>
          <cell r="GE11">
            <v>0</v>
          </cell>
        </row>
        <row r="12">
          <cell r="A12">
            <v>4</v>
          </cell>
          <cell r="B12">
            <v>0</v>
          </cell>
          <cell r="C12">
            <v>30</v>
          </cell>
          <cell r="D12">
            <v>0</v>
          </cell>
          <cell r="E12">
            <v>0</v>
          </cell>
          <cell r="F12">
            <v>0</v>
          </cell>
          <cell r="G12">
            <v>22.5</v>
          </cell>
          <cell r="H12">
            <v>22.5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11.5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3.5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DI12">
            <v>0</v>
          </cell>
          <cell r="DJ12">
            <v>0</v>
          </cell>
          <cell r="DK12">
            <v>0</v>
          </cell>
          <cell r="DL12">
            <v>0</v>
          </cell>
          <cell r="DM12">
            <v>0</v>
          </cell>
          <cell r="DN12">
            <v>0</v>
          </cell>
          <cell r="DO12">
            <v>0</v>
          </cell>
          <cell r="DP12">
            <v>0</v>
          </cell>
          <cell r="DQ12">
            <v>0</v>
          </cell>
          <cell r="DR12">
            <v>0</v>
          </cell>
          <cell r="DS12">
            <v>0</v>
          </cell>
          <cell r="DT12">
            <v>0</v>
          </cell>
          <cell r="DU12">
            <v>0</v>
          </cell>
          <cell r="DV12">
            <v>0</v>
          </cell>
          <cell r="DW12">
            <v>0</v>
          </cell>
          <cell r="DX12">
            <v>0</v>
          </cell>
          <cell r="DY12">
            <v>0</v>
          </cell>
          <cell r="DZ12">
            <v>0</v>
          </cell>
          <cell r="EA12">
            <v>0</v>
          </cell>
          <cell r="EB12">
            <v>0</v>
          </cell>
          <cell r="EC12">
            <v>0</v>
          </cell>
          <cell r="ED12">
            <v>0</v>
          </cell>
          <cell r="EE12">
            <v>0</v>
          </cell>
          <cell r="EF12">
            <v>0</v>
          </cell>
          <cell r="EG12">
            <v>0</v>
          </cell>
          <cell r="EH12">
            <v>0</v>
          </cell>
          <cell r="EI12">
            <v>0</v>
          </cell>
          <cell r="EJ12">
            <v>0</v>
          </cell>
          <cell r="EK12">
            <v>0</v>
          </cell>
          <cell r="EL12">
            <v>0</v>
          </cell>
          <cell r="EM12">
            <v>0</v>
          </cell>
          <cell r="EN12">
            <v>0</v>
          </cell>
          <cell r="EO12">
            <v>0</v>
          </cell>
          <cell r="EP12">
            <v>0</v>
          </cell>
          <cell r="EQ12">
            <v>0</v>
          </cell>
          <cell r="ER12">
            <v>0</v>
          </cell>
          <cell r="ES12">
            <v>0</v>
          </cell>
          <cell r="ET12">
            <v>0</v>
          </cell>
          <cell r="EU12">
            <v>0</v>
          </cell>
          <cell r="EV12">
            <v>0</v>
          </cell>
          <cell r="EW12">
            <v>0</v>
          </cell>
          <cell r="EX12">
            <v>0</v>
          </cell>
          <cell r="EY12">
            <v>0</v>
          </cell>
          <cell r="EZ12">
            <v>0</v>
          </cell>
          <cell r="FA12">
            <v>0</v>
          </cell>
          <cell r="FB12">
            <v>0</v>
          </cell>
          <cell r="FC12">
            <v>0</v>
          </cell>
          <cell r="FD12">
            <v>0</v>
          </cell>
          <cell r="FE12">
            <v>0</v>
          </cell>
          <cell r="FF12">
            <v>0</v>
          </cell>
          <cell r="FG12">
            <v>0</v>
          </cell>
          <cell r="FH12">
            <v>0</v>
          </cell>
          <cell r="FI12">
            <v>0</v>
          </cell>
          <cell r="FJ12">
            <v>0</v>
          </cell>
          <cell r="FK12">
            <v>0</v>
          </cell>
          <cell r="FL12">
            <v>0</v>
          </cell>
          <cell r="FM12">
            <v>0</v>
          </cell>
          <cell r="FN12">
            <v>0</v>
          </cell>
          <cell r="FO12">
            <v>0</v>
          </cell>
          <cell r="FP12">
            <v>0</v>
          </cell>
          <cell r="FQ12">
            <v>0</v>
          </cell>
          <cell r="FR12">
            <v>0</v>
          </cell>
          <cell r="FS12">
            <v>0</v>
          </cell>
          <cell r="FT12">
            <v>0</v>
          </cell>
          <cell r="FU12">
            <v>0</v>
          </cell>
          <cell r="FV12">
            <v>0</v>
          </cell>
          <cell r="FW12">
            <v>0</v>
          </cell>
          <cell r="FX12">
            <v>0</v>
          </cell>
          <cell r="FY12">
            <v>0</v>
          </cell>
          <cell r="FZ12">
            <v>0</v>
          </cell>
          <cell r="GA12">
            <v>0</v>
          </cell>
          <cell r="GB12">
            <v>0</v>
          </cell>
          <cell r="GC12">
            <v>0</v>
          </cell>
          <cell r="GD12">
            <v>0</v>
          </cell>
          <cell r="GE12">
            <v>0</v>
          </cell>
        </row>
        <row r="13">
          <cell r="A13">
            <v>5</v>
          </cell>
          <cell r="B13">
            <v>0</v>
          </cell>
          <cell r="C13">
            <v>30</v>
          </cell>
          <cell r="D13">
            <v>0</v>
          </cell>
          <cell r="E13">
            <v>0</v>
          </cell>
          <cell r="F13">
            <v>0</v>
          </cell>
          <cell r="G13">
            <v>22.5</v>
          </cell>
          <cell r="H13">
            <v>22.5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11.5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3.5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DI13">
            <v>0</v>
          </cell>
          <cell r="DJ13">
            <v>0</v>
          </cell>
          <cell r="DK13">
            <v>0</v>
          </cell>
          <cell r="DL13">
            <v>0</v>
          </cell>
          <cell r="DM13">
            <v>0</v>
          </cell>
          <cell r="DN13">
            <v>0</v>
          </cell>
          <cell r="DO13">
            <v>0</v>
          </cell>
          <cell r="DP13">
            <v>0</v>
          </cell>
          <cell r="DQ13">
            <v>0</v>
          </cell>
          <cell r="DR13">
            <v>0</v>
          </cell>
          <cell r="DS13">
            <v>0</v>
          </cell>
          <cell r="DT13">
            <v>0</v>
          </cell>
          <cell r="DU13">
            <v>0</v>
          </cell>
          <cell r="DV13">
            <v>0</v>
          </cell>
          <cell r="DW13">
            <v>0</v>
          </cell>
          <cell r="DX13">
            <v>0</v>
          </cell>
          <cell r="DY13">
            <v>0</v>
          </cell>
          <cell r="DZ13">
            <v>0</v>
          </cell>
          <cell r="EA13">
            <v>0</v>
          </cell>
          <cell r="EB13">
            <v>0</v>
          </cell>
          <cell r="EC13">
            <v>0</v>
          </cell>
          <cell r="ED13">
            <v>0</v>
          </cell>
          <cell r="EE13">
            <v>0</v>
          </cell>
          <cell r="EF13">
            <v>0</v>
          </cell>
          <cell r="EG13">
            <v>0</v>
          </cell>
          <cell r="EH13">
            <v>0</v>
          </cell>
          <cell r="EI13">
            <v>0</v>
          </cell>
          <cell r="EJ13">
            <v>0</v>
          </cell>
          <cell r="EK13">
            <v>0</v>
          </cell>
          <cell r="EL13">
            <v>0</v>
          </cell>
          <cell r="EM13">
            <v>0</v>
          </cell>
          <cell r="EN13">
            <v>0</v>
          </cell>
          <cell r="EO13">
            <v>0</v>
          </cell>
          <cell r="EP13">
            <v>0</v>
          </cell>
          <cell r="EQ13">
            <v>0</v>
          </cell>
          <cell r="ER13">
            <v>0</v>
          </cell>
          <cell r="ES13">
            <v>0</v>
          </cell>
          <cell r="ET13">
            <v>0</v>
          </cell>
          <cell r="EU13">
            <v>0</v>
          </cell>
          <cell r="EV13">
            <v>0</v>
          </cell>
          <cell r="EW13">
            <v>0</v>
          </cell>
          <cell r="EX13">
            <v>0</v>
          </cell>
          <cell r="EY13">
            <v>0</v>
          </cell>
          <cell r="EZ13">
            <v>0</v>
          </cell>
          <cell r="FA13">
            <v>0</v>
          </cell>
          <cell r="FB13">
            <v>0</v>
          </cell>
          <cell r="FC13">
            <v>0</v>
          </cell>
          <cell r="FD13">
            <v>0</v>
          </cell>
          <cell r="FE13">
            <v>0</v>
          </cell>
          <cell r="FF13">
            <v>0</v>
          </cell>
          <cell r="FG13">
            <v>0</v>
          </cell>
          <cell r="FH13">
            <v>0</v>
          </cell>
          <cell r="FI13">
            <v>0</v>
          </cell>
          <cell r="FJ13">
            <v>0</v>
          </cell>
          <cell r="FK13">
            <v>0</v>
          </cell>
          <cell r="FL13">
            <v>0</v>
          </cell>
          <cell r="FM13">
            <v>0</v>
          </cell>
          <cell r="FN13">
            <v>0</v>
          </cell>
          <cell r="FO13">
            <v>0</v>
          </cell>
          <cell r="FP13">
            <v>0</v>
          </cell>
          <cell r="FQ13">
            <v>0</v>
          </cell>
          <cell r="FR13">
            <v>0</v>
          </cell>
          <cell r="FS13">
            <v>0</v>
          </cell>
          <cell r="FT13">
            <v>0</v>
          </cell>
          <cell r="FU13">
            <v>0</v>
          </cell>
          <cell r="FV13">
            <v>0</v>
          </cell>
          <cell r="FW13">
            <v>0</v>
          </cell>
          <cell r="FX13">
            <v>0</v>
          </cell>
          <cell r="FY13">
            <v>0</v>
          </cell>
          <cell r="FZ13">
            <v>0</v>
          </cell>
          <cell r="GA13">
            <v>0</v>
          </cell>
          <cell r="GB13">
            <v>0</v>
          </cell>
          <cell r="GC13">
            <v>0</v>
          </cell>
          <cell r="GD13">
            <v>0</v>
          </cell>
          <cell r="GE13">
            <v>0</v>
          </cell>
        </row>
        <row r="14">
          <cell r="A14">
            <v>6</v>
          </cell>
          <cell r="B14">
            <v>0</v>
          </cell>
          <cell r="C14">
            <v>30</v>
          </cell>
          <cell r="D14">
            <v>0</v>
          </cell>
          <cell r="E14">
            <v>0</v>
          </cell>
          <cell r="F14">
            <v>0</v>
          </cell>
          <cell r="G14">
            <v>22.5</v>
          </cell>
          <cell r="H14">
            <v>22.5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11.5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3.5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DI14">
            <v>0</v>
          </cell>
          <cell r="DJ14">
            <v>0</v>
          </cell>
          <cell r="DK14">
            <v>0</v>
          </cell>
          <cell r="DL14">
            <v>0</v>
          </cell>
          <cell r="DM14">
            <v>0</v>
          </cell>
          <cell r="DN14">
            <v>0</v>
          </cell>
          <cell r="DO14">
            <v>0</v>
          </cell>
          <cell r="DP14">
            <v>0</v>
          </cell>
          <cell r="DQ14">
            <v>0</v>
          </cell>
          <cell r="DR14">
            <v>0</v>
          </cell>
          <cell r="DS14">
            <v>0</v>
          </cell>
          <cell r="DT14">
            <v>0</v>
          </cell>
          <cell r="DU14">
            <v>0</v>
          </cell>
          <cell r="DV14">
            <v>0</v>
          </cell>
          <cell r="DW14">
            <v>0</v>
          </cell>
          <cell r="DX14">
            <v>0</v>
          </cell>
          <cell r="DY14">
            <v>0</v>
          </cell>
          <cell r="DZ14">
            <v>0</v>
          </cell>
          <cell r="EA14">
            <v>0</v>
          </cell>
          <cell r="EB14">
            <v>0</v>
          </cell>
          <cell r="EC14">
            <v>0</v>
          </cell>
          <cell r="ED14">
            <v>0</v>
          </cell>
          <cell r="EE14">
            <v>0</v>
          </cell>
          <cell r="EF14">
            <v>0</v>
          </cell>
          <cell r="EG14">
            <v>0</v>
          </cell>
          <cell r="EH14">
            <v>0</v>
          </cell>
          <cell r="EI14">
            <v>0</v>
          </cell>
          <cell r="EJ14">
            <v>0</v>
          </cell>
          <cell r="EK14">
            <v>0</v>
          </cell>
          <cell r="EL14">
            <v>0</v>
          </cell>
          <cell r="EM14">
            <v>0</v>
          </cell>
          <cell r="EN14">
            <v>0</v>
          </cell>
          <cell r="EO14">
            <v>0</v>
          </cell>
          <cell r="EP14">
            <v>0</v>
          </cell>
          <cell r="EQ14">
            <v>0</v>
          </cell>
          <cell r="ER14">
            <v>0</v>
          </cell>
          <cell r="ES14">
            <v>0</v>
          </cell>
          <cell r="ET14">
            <v>0</v>
          </cell>
          <cell r="EU14">
            <v>0</v>
          </cell>
          <cell r="EV14">
            <v>0</v>
          </cell>
          <cell r="EW14">
            <v>0</v>
          </cell>
          <cell r="EX14">
            <v>0</v>
          </cell>
          <cell r="EY14">
            <v>0</v>
          </cell>
          <cell r="EZ14">
            <v>0</v>
          </cell>
          <cell r="FA14">
            <v>0</v>
          </cell>
          <cell r="FB14">
            <v>0</v>
          </cell>
          <cell r="FC14">
            <v>0</v>
          </cell>
          <cell r="FD14">
            <v>0</v>
          </cell>
          <cell r="FE14">
            <v>0</v>
          </cell>
          <cell r="FF14">
            <v>0</v>
          </cell>
          <cell r="FG14">
            <v>0</v>
          </cell>
          <cell r="FH14">
            <v>0</v>
          </cell>
          <cell r="FI14">
            <v>0</v>
          </cell>
          <cell r="FJ14">
            <v>0</v>
          </cell>
          <cell r="FK14">
            <v>0</v>
          </cell>
          <cell r="FL14">
            <v>0</v>
          </cell>
          <cell r="FM14">
            <v>0</v>
          </cell>
          <cell r="FN14">
            <v>0</v>
          </cell>
          <cell r="FO14">
            <v>0</v>
          </cell>
          <cell r="FP14">
            <v>0</v>
          </cell>
          <cell r="FQ14">
            <v>0</v>
          </cell>
          <cell r="FR14">
            <v>0</v>
          </cell>
          <cell r="FS14">
            <v>0</v>
          </cell>
          <cell r="FT14">
            <v>0</v>
          </cell>
          <cell r="FU14">
            <v>0</v>
          </cell>
          <cell r="FV14">
            <v>0</v>
          </cell>
          <cell r="FW14">
            <v>0</v>
          </cell>
          <cell r="FX14">
            <v>0</v>
          </cell>
          <cell r="FY14">
            <v>0</v>
          </cell>
          <cell r="FZ14">
            <v>0</v>
          </cell>
          <cell r="GA14">
            <v>0</v>
          </cell>
          <cell r="GB14">
            <v>0</v>
          </cell>
          <cell r="GC14">
            <v>0</v>
          </cell>
          <cell r="GD14">
            <v>0</v>
          </cell>
          <cell r="GE14">
            <v>0</v>
          </cell>
        </row>
        <row r="15">
          <cell r="A15">
            <v>7</v>
          </cell>
          <cell r="B15">
            <v>0</v>
          </cell>
          <cell r="C15">
            <v>30</v>
          </cell>
          <cell r="D15">
            <v>0</v>
          </cell>
          <cell r="E15">
            <v>0</v>
          </cell>
          <cell r="F15">
            <v>0</v>
          </cell>
          <cell r="G15">
            <v>22.5</v>
          </cell>
          <cell r="H15">
            <v>22.5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11.5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3.5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DI15">
            <v>0</v>
          </cell>
          <cell r="DJ15">
            <v>0</v>
          </cell>
          <cell r="DK15">
            <v>0</v>
          </cell>
          <cell r="DL15">
            <v>0</v>
          </cell>
          <cell r="DM15">
            <v>0</v>
          </cell>
          <cell r="DN15">
            <v>0</v>
          </cell>
          <cell r="DO15">
            <v>0</v>
          </cell>
          <cell r="DP15">
            <v>0</v>
          </cell>
          <cell r="DQ15">
            <v>0</v>
          </cell>
          <cell r="DR15">
            <v>0</v>
          </cell>
          <cell r="DS15">
            <v>0</v>
          </cell>
          <cell r="DT15">
            <v>0</v>
          </cell>
          <cell r="DU15">
            <v>0</v>
          </cell>
          <cell r="DV15">
            <v>0</v>
          </cell>
          <cell r="DW15">
            <v>0</v>
          </cell>
          <cell r="DX15">
            <v>0</v>
          </cell>
          <cell r="DY15">
            <v>0</v>
          </cell>
          <cell r="DZ15">
            <v>0</v>
          </cell>
          <cell r="EA15">
            <v>0</v>
          </cell>
          <cell r="EB15">
            <v>0</v>
          </cell>
          <cell r="EC15">
            <v>0</v>
          </cell>
          <cell r="ED15">
            <v>0</v>
          </cell>
          <cell r="EE15">
            <v>0</v>
          </cell>
          <cell r="EF15">
            <v>0</v>
          </cell>
          <cell r="EG15">
            <v>0</v>
          </cell>
          <cell r="EH15">
            <v>0</v>
          </cell>
          <cell r="EI15">
            <v>0</v>
          </cell>
          <cell r="EJ15">
            <v>0</v>
          </cell>
          <cell r="EK15">
            <v>0</v>
          </cell>
          <cell r="EL15">
            <v>0</v>
          </cell>
          <cell r="EM15">
            <v>0</v>
          </cell>
          <cell r="EN15">
            <v>0</v>
          </cell>
          <cell r="EO15">
            <v>0</v>
          </cell>
          <cell r="EP15">
            <v>0</v>
          </cell>
          <cell r="EQ15">
            <v>0</v>
          </cell>
          <cell r="ER15">
            <v>0</v>
          </cell>
          <cell r="ES15">
            <v>0</v>
          </cell>
          <cell r="ET15">
            <v>0</v>
          </cell>
          <cell r="EU15">
            <v>0</v>
          </cell>
          <cell r="EV15">
            <v>0</v>
          </cell>
          <cell r="EW15">
            <v>0</v>
          </cell>
          <cell r="EX15">
            <v>0</v>
          </cell>
          <cell r="EY15">
            <v>0</v>
          </cell>
          <cell r="EZ15">
            <v>0</v>
          </cell>
          <cell r="FA15">
            <v>0</v>
          </cell>
          <cell r="FB15">
            <v>0</v>
          </cell>
          <cell r="FC15">
            <v>0</v>
          </cell>
          <cell r="FD15">
            <v>0</v>
          </cell>
          <cell r="FE15">
            <v>0</v>
          </cell>
          <cell r="FF15">
            <v>0</v>
          </cell>
          <cell r="FG15">
            <v>0</v>
          </cell>
          <cell r="FH15">
            <v>0</v>
          </cell>
          <cell r="FI15">
            <v>0</v>
          </cell>
          <cell r="FJ15">
            <v>0</v>
          </cell>
          <cell r="FK15">
            <v>0</v>
          </cell>
          <cell r="FL15">
            <v>0</v>
          </cell>
          <cell r="FM15">
            <v>0</v>
          </cell>
          <cell r="FN15">
            <v>0</v>
          </cell>
          <cell r="FO15">
            <v>0</v>
          </cell>
          <cell r="FP15">
            <v>0</v>
          </cell>
          <cell r="FQ15">
            <v>0</v>
          </cell>
          <cell r="FR15">
            <v>0</v>
          </cell>
          <cell r="FS15">
            <v>0</v>
          </cell>
          <cell r="FT15">
            <v>0</v>
          </cell>
          <cell r="FU15">
            <v>0</v>
          </cell>
          <cell r="FV15">
            <v>0</v>
          </cell>
          <cell r="FW15">
            <v>0</v>
          </cell>
          <cell r="FX15">
            <v>0</v>
          </cell>
          <cell r="FY15">
            <v>0</v>
          </cell>
          <cell r="FZ15">
            <v>0</v>
          </cell>
          <cell r="GA15">
            <v>0</v>
          </cell>
          <cell r="GB15">
            <v>0</v>
          </cell>
          <cell r="GC15">
            <v>0</v>
          </cell>
          <cell r="GD15">
            <v>0</v>
          </cell>
          <cell r="GE15">
            <v>0</v>
          </cell>
        </row>
        <row r="16">
          <cell r="A16">
            <v>8</v>
          </cell>
          <cell r="B16">
            <v>0</v>
          </cell>
          <cell r="C16">
            <v>30</v>
          </cell>
          <cell r="D16">
            <v>0</v>
          </cell>
          <cell r="E16">
            <v>0</v>
          </cell>
          <cell r="F16">
            <v>0</v>
          </cell>
          <cell r="G16">
            <v>22.5</v>
          </cell>
          <cell r="H16">
            <v>22.5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11.5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3.5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DI16">
            <v>0</v>
          </cell>
          <cell r="DJ16">
            <v>0</v>
          </cell>
          <cell r="DK16">
            <v>0</v>
          </cell>
          <cell r="DL16">
            <v>0</v>
          </cell>
          <cell r="DM16">
            <v>0</v>
          </cell>
          <cell r="DN16">
            <v>0</v>
          </cell>
          <cell r="DO16">
            <v>0</v>
          </cell>
          <cell r="DP16">
            <v>0</v>
          </cell>
          <cell r="DQ16">
            <v>0</v>
          </cell>
          <cell r="DR16">
            <v>0</v>
          </cell>
          <cell r="DS16">
            <v>0</v>
          </cell>
          <cell r="DT16">
            <v>0</v>
          </cell>
          <cell r="DU16">
            <v>0</v>
          </cell>
          <cell r="DV16">
            <v>0</v>
          </cell>
          <cell r="DW16">
            <v>0</v>
          </cell>
          <cell r="DX16">
            <v>0</v>
          </cell>
          <cell r="DY16">
            <v>0</v>
          </cell>
          <cell r="DZ16">
            <v>0</v>
          </cell>
          <cell r="EA16">
            <v>0</v>
          </cell>
          <cell r="EB16">
            <v>0</v>
          </cell>
          <cell r="EC16">
            <v>0</v>
          </cell>
          <cell r="ED16">
            <v>0</v>
          </cell>
          <cell r="EE16">
            <v>0</v>
          </cell>
          <cell r="EF16">
            <v>0</v>
          </cell>
          <cell r="EG16">
            <v>0</v>
          </cell>
          <cell r="EH16">
            <v>0</v>
          </cell>
          <cell r="EI16">
            <v>0</v>
          </cell>
          <cell r="EJ16">
            <v>0</v>
          </cell>
          <cell r="EK16">
            <v>0</v>
          </cell>
          <cell r="EL16">
            <v>0</v>
          </cell>
          <cell r="EM16">
            <v>0</v>
          </cell>
          <cell r="EN16">
            <v>0</v>
          </cell>
          <cell r="EO16">
            <v>0</v>
          </cell>
          <cell r="EP16">
            <v>0</v>
          </cell>
          <cell r="EQ16">
            <v>0</v>
          </cell>
          <cell r="ER16">
            <v>0</v>
          </cell>
          <cell r="ES16">
            <v>0</v>
          </cell>
          <cell r="ET16">
            <v>0</v>
          </cell>
          <cell r="EU16">
            <v>0</v>
          </cell>
          <cell r="EV16">
            <v>0</v>
          </cell>
          <cell r="EW16">
            <v>0</v>
          </cell>
          <cell r="EX16">
            <v>0</v>
          </cell>
          <cell r="EY16">
            <v>0</v>
          </cell>
          <cell r="EZ16">
            <v>0</v>
          </cell>
          <cell r="FA16">
            <v>0</v>
          </cell>
          <cell r="FB16">
            <v>0</v>
          </cell>
          <cell r="FC16">
            <v>0</v>
          </cell>
          <cell r="FD16">
            <v>0</v>
          </cell>
          <cell r="FE16">
            <v>0</v>
          </cell>
          <cell r="FF16">
            <v>0</v>
          </cell>
          <cell r="FG16">
            <v>0</v>
          </cell>
          <cell r="FH16">
            <v>0</v>
          </cell>
          <cell r="FI16">
            <v>0</v>
          </cell>
          <cell r="FJ16">
            <v>0</v>
          </cell>
          <cell r="FK16">
            <v>0</v>
          </cell>
          <cell r="FL16">
            <v>0</v>
          </cell>
          <cell r="FM16">
            <v>0</v>
          </cell>
          <cell r="FN16">
            <v>0</v>
          </cell>
          <cell r="FO16">
            <v>0</v>
          </cell>
          <cell r="FP16">
            <v>0</v>
          </cell>
          <cell r="FQ16">
            <v>0</v>
          </cell>
          <cell r="FR16">
            <v>0</v>
          </cell>
          <cell r="FS16">
            <v>0</v>
          </cell>
          <cell r="FT16">
            <v>0</v>
          </cell>
          <cell r="FU16">
            <v>0</v>
          </cell>
          <cell r="FV16">
            <v>0</v>
          </cell>
          <cell r="FW16">
            <v>0</v>
          </cell>
          <cell r="FX16">
            <v>0</v>
          </cell>
          <cell r="FY16">
            <v>0</v>
          </cell>
          <cell r="FZ16">
            <v>0</v>
          </cell>
          <cell r="GA16">
            <v>0</v>
          </cell>
          <cell r="GB16">
            <v>0</v>
          </cell>
          <cell r="GC16">
            <v>0</v>
          </cell>
          <cell r="GD16">
            <v>0</v>
          </cell>
          <cell r="GE16">
            <v>0</v>
          </cell>
        </row>
        <row r="17">
          <cell r="A17">
            <v>9</v>
          </cell>
          <cell r="B17">
            <v>0</v>
          </cell>
          <cell r="C17">
            <v>30</v>
          </cell>
          <cell r="D17">
            <v>0</v>
          </cell>
          <cell r="E17">
            <v>0</v>
          </cell>
          <cell r="F17">
            <v>0</v>
          </cell>
          <cell r="G17">
            <v>22.5</v>
          </cell>
          <cell r="H17">
            <v>22.5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11.5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3.5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DI17">
            <v>0</v>
          </cell>
          <cell r="DJ17">
            <v>0</v>
          </cell>
          <cell r="DK17">
            <v>0</v>
          </cell>
          <cell r="DL17">
            <v>0</v>
          </cell>
          <cell r="DM17">
            <v>0</v>
          </cell>
          <cell r="DN17">
            <v>0</v>
          </cell>
          <cell r="DO17">
            <v>0</v>
          </cell>
          <cell r="DP17">
            <v>0</v>
          </cell>
          <cell r="DQ17">
            <v>0</v>
          </cell>
          <cell r="DR17">
            <v>0</v>
          </cell>
          <cell r="DS17">
            <v>0</v>
          </cell>
          <cell r="DT17">
            <v>0</v>
          </cell>
          <cell r="DU17">
            <v>0</v>
          </cell>
          <cell r="DV17">
            <v>0</v>
          </cell>
          <cell r="DW17">
            <v>0</v>
          </cell>
          <cell r="DX17">
            <v>0</v>
          </cell>
          <cell r="DY17">
            <v>0</v>
          </cell>
          <cell r="DZ17">
            <v>0</v>
          </cell>
          <cell r="EA17">
            <v>0</v>
          </cell>
          <cell r="EB17">
            <v>0</v>
          </cell>
          <cell r="EC17">
            <v>0</v>
          </cell>
          <cell r="ED17">
            <v>0</v>
          </cell>
          <cell r="EE17">
            <v>0</v>
          </cell>
          <cell r="EF17">
            <v>0</v>
          </cell>
          <cell r="EG17">
            <v>0</v>
          </cell>
          <cell r="EH17">
            <v>0</v>
          </cell>
          <cell r="EI17">
            <v>0</v>
          </cell>
          <cell r="EJ17">
            <v>0</v>
          </cell>
          <cell r="EK17">
            <v>0</v>
          </cell>
          <cell r="EL17">
            <v>0</v>
          </cell>
          <cell r="EM17">
            <v>0</v>
          </cell>
          <cell r="EN17">
            <v>0</v>
          </cell>
          <cell r="EO17">
            <v>0</v>
          </cell>
          <cell r="EP17">
            <v>0</v>
          </cell>
          <cell r="EQ17">
            <v>0</v>
          </cell>
          <cell r="ER17">
            <v>0</v>
          </cell>
          <cell r="ES17">
            <v>0</v>
          </cell>
          <cell r="ET17">
            <v>0</v>
          </cell>
          <cell r="EU17">
            <v>0</v>
          </cell>
          <cell r="EV17">
            <v>0</v>
          </cell>
          <cell r="EW17">
            <v>0</v>
          </cell>
          <cell r="EX17">
            <v>0</v>
          </cell>
          <cell r="EY17">
            <v>0</v>
          </cell>
          <cell r="EZ17">
            <v>0</v>
          </cell>
          <cell r="FA17">
            <v>0</v>
          </cell>
          <cell r="FB17">
            <v>0</v>
          </cell>
          <cell r="FC17">
            <v>0</v>
          </cell>
          <cell r="FD17">
            <v>0</v>
          </cell>
          <cell r="FE17">
            <v>0</v>
          </cell>
          <cell r="FF17">
            <v>0</v>
          </cell>
          <cell r="FG17">
            <v>0</v>
          </cell>
          <cell r="FH17">
            <v>0</v>
          </cell>
          <cell r="FI17">
            <v>0</v>
          </cell>
          <cell r="FJ17">
            <v>0</v>
          </cell>
          <cell r="FK17">
            <v>0</v>
          </cell>
          <cell r="FL17">
            <v>0</v>
          </cell>
          <cell r="FM17">
            <v>0</v>
          </cell>
          <cell r="FN17">
            <v>0</v>
          </cell>
          <cell r="FO17">
            <v>0</v>
          </cell>
          <cell r="FP17">
            <v>0</v>
          </cell>
          <cell r="FQ17">
            <v>0</v>
          </cell>
          <cell r="FR17">
            <v>0</v>
          </cell>
          <cell r="FS17">
            <v>0</v>
          </cell>
          <cell r="FT17">
            <v>0</v>
          </cell>
          <cell r="FU17">
            <v>0</v>
          </cell>
          <cell r="FV17">
            <v>0</v>
          </cell>
          <cell r="FW17">
            <v>0</v>
          </cell>
          <cell r="FX17">
            <v>0</v>
          </cell>
          <cell r="FY17">
            <v>0</v>
          </cell>
          <cell r="FZ17">
            <v>0</v>
          </cell>
          <cell r="GA17">
            <v>0</v>
          </cell>
          <cell r="GB17">
            <v>0</v>
          </cell>
          <cell r="GC17">
            <v>0</v>
          </cell>
          <cell r="GD17">
            <v>0</v>
          </cell>
          <cell r="GE17">
            <v>0</v>
          </cell>
        </row>
        <row r="18">
          <cell r="A18">
            <v>10</v>
          </cell>
          <cell r="B18">
            <v>0</v>
          </cell>
          <cell r="C18">
            <v>30</v>
          </cell>
          <cell r="D18">
            <v>0</v>
          </cell>
          <cell r="E18">
            <v>0</v>
          </cell>
          <cell r="F18">
            <v>0</v>
          </cell>
          <cell r="G18">
            <v>22.5</v>
          </cell>
          <cell r="H18">
            <v>22.5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11.5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3.5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DI18">
            <v>0</v>
          </cell>
          <cell r="DJ18">
            <v>0</v>
          </cell>
          <cell r="DK18">
            <v>0</v>
          </cell>
          <cell r="DL18">
            <v>0</v>
          </cell>
          <cell r="DM18">
            <v>0</v>
          </cell>
          <cell r="DN18">
            <v>0</v>
          </cell>
          <cell r="DO18">
            <v>0</v>
          </cell>
          <cell r="DP18">
            <v>0</v>
          </cell>
          <cell r="DQ18">
            <v>0</v>
          </cell>
          <cell r="DR18">
            <v>0</v>
          </cell>
          <cell r="DS18">
            <v>0</v>
          </cell>
          <cell r="DT18">
            <v>0</v>
          </cell>
          <cell r="DU18">
            <v>0</v>
          </cell>
          <cell r="DV18">
            <v>0</v>
          </cell>
          <cell r="DW18">
            <v>0</v>
          </cell>
          <cell r="DX18">
            <v>0</v>
          </cell>
          <cell r="DY18">
            <v>0</v>
          </cell>
          <cell r="DZ18">
            <v>0</v>
          </cell>
          <cell r="EA18">
            <v>0</v>
          </cell>
          <cell r="EB18">
            <v>0</v>
          </cell>
          <cell r="EC18">
            <v>0</v>
          </cell>
          <cell r="ED18">
            <v>0</v>
          </cell>
          <cell r="EE18">
            <v>0</v>
          </cell>
          <cell r="EF18">
            <v>0</v>
          </cell>
          <cell r="EG18">
            <v>0</v>
          </cell>
          <cell r="EH18">
            <v>0</v>
          </cell>
          <cell r="EI18">
            <v>0</v>
          </cell>
          <cell r="EJ18">
            <v>0</v>
          </cell>
          <cell r="EK18">
            <v>0</v>
          </cell>
          <cell r="EL18">
            <v>0</v>
          </cell>
          <cell r="EM18">
            <v>0</v>
          </cell>
          <cell r="EN18">
            <v>0</v>
          </cell>
          <cell r="EO18">
            <v>0</v>
          </cell>
          <cell r="EP18">
            <v>0</v>
          </cell>
          <cell r="EQ18">
            <v>0</v>
          </cell>
          <cell r="ER18">
            <v>0</v>
          </cell>
          <cell r="ES18">
            <v>0</v>
          </cell>
          <cell r="ET18">
            <v>0</v>
          </cell>
          <cell r="EU18">
            <v>0</v>
          </cell>
          <cell r="EV18">
            <v>0</v>
          </cell>
          <cell r="EW18">
            <v>0</v>
          </cell>
          <cell r="EX18">
            <v>0</v>
          </cell>
          <cell r="EY18">
            <v>0</v>
          </cell>
          <cell r="EZ18">
            <v>0</v>
          </cell>
          <cell r="FA18">
            <v>0</v>
          </cell>
          <cell r="FB18">
            <v>0</v>
          </cell>
          <cell r="FC18">
            <v>0</v>
          </cell>
          <cell r="FD18">
            <v>0</v>
          </cell>
          <cell r="FE18">
            <v>0</v>
          </cell>
          <cell r="FF18">
            <v>0</v>
          </cell>
          <cell r="FG18">
            <v>0</v>
          </cell>
          <cell r="FH18">
            <v>0</v>
          </cell>
          <cell r="FI18">
            <v>0</v>
          </cell>
          <cell r="FJ18">
            <v>0</v>
          </cell>
          <cell r="FK18">
            <v>0</v>
          </cell>
          <cell r="FL18">
            <v>0</v>
          </cell>
          <cell r="FM18">
            <v>0</v>
          </cell>
          <cell r="FN18">
            <v>0</v>
          </cell>
          <cell r="FO18">
            <v>0</v>
          </cell>
          <cell r="FP18">
            <v>0</v>
          </cell>
          <cell r="FQ18">
            <v>0</v>
          </cell>
          <cell r="FR18">
            <v>0</v>
          </cell>
          <cell r="FS18">
            <v>0</v>
          </cell>
          <cell r="FT18">
            <v>0</v>
          </cell>
          <cell r="FU18">
            <v>0</v>
          </cell>
          <cell r="FV18">
            <v>0</v>
          </cell>
          <cell r="FW18">
            <v>0</v>
          </cell>
          <cell r="FX18">
            <v>0</v>
          </cell>
          <cell r="FY18">
            <v>0</v>
          </cell>
          <cell r="FZ18">
            <v>0</v>
          </cell>
          <cell r="GA18">
            <v>0</v>
          </cell>
          <cell r="GB18">
            <v>0</v>
          </cell>
          <cell r="GC18">
            <v>0</v>
          </cell>
          <cell r="GD18">
            <v>0</v>
          </cell>
          <cell r="GE18">
            <v>0</v>
          </cell>
        </row>
        <row r="19">
          <cell r="A19">
            <v>11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22.5</v>
          </cell>
          <cell r="H19">
            <v>22.5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11.5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20.119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13.381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DI19">
            <v>0</v>
          </cell>
          <cell r="DJ19">
            <v>0</v>
          </cell>
          <cell r="DK19">
            <v>0</v>
          </cell>
          <cell r="DL19">
            <v>0</v>
          </cell>
          <cell r="DM19">
            <v>0</v>
          </cell>
          <cell r="DN19">
            <v>0</v>
          </cell>
          <cell r="DO19">
            <v>0</v>
          </cell>
          <cell r="DP19">
            <v>0</v>
          </cell>
          <cell r="DQ19">
            <v>0</v>
          </cell>
          <cell r="DR19">
            <v>0</v>
          </cell>
          <cell r="DS19">
            <v>0</v>
          </cell>
          <cell r="DT19">
            <v>0</v>
          </cell>
          <cell r="DU19">
            <v>0</v>
          </cell>
          <cell r="DV19">
            <v>0</v>
          </cell>
          <cell r="DW19">
            <v>0</v>
          </cell>
          <cell r="DX19">
            <v>0</v>
          </cell>
          <cell r="DY19">
            <v>0</v>
          </cell>
          <cell r="DZ19">
            <v>0</v>
          </cell>
          <cell r="EA19">
            <v>0</v>
          </cell>
          <cell r="EB19">
            <v>0</v>
          </cell>
          <cell r="EC19">
            <v>0</v>
          </cell>
          <cell r="ED19">
            <v>0</v>
          </cell>
          <cell r="EE19">
            <v>0</v>
          </cell>
          <cell r="EF19">
            <v>0</v>
          </cell>
          <cell r="EG19">
            <v>0</v>
          </cell>
          <cell r="EH19">
            <v>0</v>
          </cell>
          <cell r="EI19">
            <v>0</v>
          </cell>
          <cell r="EJ19">
            <v>0</v>
          </cell>
          <cell r="EK19">
            <v>0</v>
          </cell>
          <cell r="EL19">
            <v>0</v>
          </cell>
          <cell r="EM19">
            <v>0</v>
          </cell>
          <cell r="EN19">
            <v>0</v>
          </cell>
          <cell r="EO19">
            <v>0</v>
          </cell>
          <cell r="EP19">
            <v>0</v>
          </cell>
          <cell r="EQ19">
            <v>0</v>
          </cell>
          <cell r="ER19">
            <v>0</v>
          </cell>
          <cell r="ES19">
            <v>0</v>
          </cell>
          <cell r="ET19">
            <v>0</v>
          </cell>
          <cell r="EU19">
            <v>0</v>
          </cell>
          <cell r="EV19">
            <v>0</v>
          </cell>
          <cell r="EW19">
            <v>0</v>
          </cell>
          <cell r="EX19">
            <v>0</v>
          </cell>
          <cell r="EY19">
            <v>0</v>
          </cell>
          <cell r="EZ19">
            <v>0</v>
          </cell>
          <cell r="FA19">
            <v>0</v>
          </cell>
          <cell r="FB19">
            <v>0</v>
          </cell>
          <cell r="FC19">
            <v>0</v>
          </cell>
          <cell r="FD19">
            <v>0</v>
          </cell>
          <cell r="FE19">
            <v>0</v>
          </cell>
          <cell r="FF19">
            <v>0</v>
          </cell>
          <cell r="FG19">
            <v>0</v>
          </cell>
          <cell r="FH19">
            <v>0</v>
          </cell>
          <cell r="FI19">
            <v>0</v>
          </cell>
          <cell r="FJ19">
            <v>0</v>
          </cell>
          <cell r="FK19">
            <v>0</v>
          </cell>
          <cell r="FL19">
            <v>0</v>
          </cell>
          <cell r="FM19">
            <v>0</v>
          </cell>
          <cell r="FN19">
            <v>0</v>
          </cell>
          <cell r="FO19">
            <v>0</v>
          </cell>
          <cell r="FP19">
            <v>0</v>
          </cell>
          <cell r="FQ19">
            <v>0</v>
          </cell>
          <cell r="FR19">
            <v>0</v>
          </cell>
          <cell r="FS19">
            <v>0</v>
          </cell>
          <cell r="FT19">
            <v>0</v>
          </cell>
          <cell r="FU19">
            <v>0</v>
          </cell>
          <cell r="FV19">
            <v>0</v>
          </cell>
          <cell r="FW19">
            <v>0</v>
          </cell>
          <cell r="FX19">
            <v>0</v>
          </cell>
          <cell r="FY19">
            <v>0</v>
          </cell>
          <cell r="FZ19">
            <v>0</v>
          </cell>
          <cell r="GA19">
            <v>0</v>
          </cell>
          <cell r="GB19">
            <v>0</v>
          </cell>
          <cell r="GC19">
            <v>0</v>
          </cell>
          <cell r="GD19">
            <v>0</v>
          </cell>
          <cell r="GE19">
            <v>0</v>
          </cell>
        </row>
        <row r="20">
          <cell r="A20">
            <v>12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22.5</v>
          </cell>
          <cell r="H20">
            <v>22.5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11.5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20.119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13.381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DI20">
            <v>0</v>
          </cell>
          <cell r="DJ20">
            <v>0</v>
          </cell>
          <cell r="DK20">
            <v>0</v>
          </cell>
          <cell r="DL20">
            <v>0</v>
          </cell>
          <cell r="DM20">
            <v>0</v>
          </cell>
          <cell r="DN20">
            <v>0</v>
          </cell>
          <cell r="DO20">
            <v>0</v>
          </cell>
          <cell r="DP20">
            <v>0</v>
          </cell>
          <cell r="DQ20">
            <v>0</v>
          </cell>
          <cell r="DR20">
            <v>0</v>
          </cell>
          <cell r="DS20">
            <v>0</v>
          </cell>
          <cell r="DT20">
            <v>0</v>
          </cell>
          <cell r="DU20">
            <v>0</v>
          </cell>
          <cell r="DV20">
            <v>0</v>
          </cell>
          <cell r="DW20">
            <v>0</v>
          </cell>
          <cell r="DX20">
            <v>0</v>
          </cell>
          <cell r="DY20">
            <v>0</v>
          </cell>
          <cell r="DZ20">
            <v>0</v>
          </cell>
          <cell r="EA20">
            <v>0</v>
          </cell>
          <cell r="EB20">
            <v>0</v>
          </cell>
          <cell r="EC20">
            <v>0</v>
          </cell>
          <cell r="ED20">
            <v>0</v>
          </cell>
          <cell r="EE20">
            <v>0</v>
          </cell>
          <cell r="EF20">
            <v>0</v>
          </cell>
          <cell r="EG20">
            <v>0</v>
          </cell>
          <cell r="EH20">
            <v>0</v>
          </cell>
          <cell r="EI20">
            <v>0</v>
          </cell>
          <cell r="EJ20">
            <v>0</v>
          </cell>
          <cell r="EK20">
            <v>0</v>
          </cell>
          <cell r="EL20">
            <v>0</v>
          </cell>
          <cell r="EM20">
            <v>0</v>
          </cell>
          <cell r="EN20">
            <v>0</v>
          </cell>
          <cell r="EO20">
            <v>0</v>
          </cell>
          <cell r="EP20">
            <v>0</v>
          </cell>
          <cell r="EQ20">
            <v>0</v>
          </cell>
          <cell r="ER20">
            <v>0</v>
          </cell>
          <cell r="ES20">
            <v>0</v>
          </cell>
          <cell r="ET20">
            <v>0</v>
          </cell>
          <cell r="EU20">
            <v>0</v>
          </cell>
          <cell r="EV20">
            <v>0</v>
          </cell>
          <cell r="EW20">
            <v>0</v>
          </cell>
          <cell r="EX20">
            <v>0</v>
          </cell>
          <cell r="EY20">
            <v>0</v>
          </cell>
          <cell r="EZ20">
            <v>0</v>
          </cell>
          <cell r="FA20">
            <v>0</v>
          </cell>
          <cell r="FB20">
            <v>0</v>
          </cell>
          <cell r="FC20">
            <v>0</v>
          </cell>
          <cell r="FD20">
            <v>0</v>
          </cell>
          <cell r="FE20">
            <v>0</v>
          </cell>
          <cell r="FF20">
            <v>0</v>
          </cell>
          <cell r="FG20">
            <v>0</v>
          </cell>
          <cell r="FH20">
            <v>0</v>
          </cell>
          <cell r="FI20">
            <v>0</v>
          </cell>
          <cell r="FJ20">
            <v>0</v>
          </cell>
          <cell r="FK20">
            <v>0</v>
          </cell>
          <cell r="FL20">
            <v>0</v>
          </cell>
          <cell r="FM20">
            <v>0</v>
          </cell>
          <cell r="FN20">
            <v>0</v>
          </cell>
          <cell r="FO20">
            <v>0</v>
          </cell>
          <cell r="FP20">
            <v>0</v>
          </cell>
          <cell r="FQ20">
            <v>0</v>
          </cell>
          <cell r="FR20">
            <v>0</v>
          </cell>
          <cell r="FS20">
            <v>0</v>
          </cell>
          <cell r="FT20">
            <v>0</v>
          </cell>
          <cell r="FU20">
            <v>0</v>
          </cell>
          <cell r="FV20">
            <v>0</v>
          </cell>
          <cell r="FW20">
            <v>0</v>
          </cell>
          <cell r="FX20">
            <v>0</v>
          </cell>
          <cell r="FY20">
            <v>0</v>
          </cell>
          <cell r="FZ20">
            <v>0</v>
          </cell>
          <cell r="GA20">
            <v>0</v>
          </cell>
          <cell r="GB20">
            <v>0</v>
          </cell>
          <cell r="GC20">
            <v>0</v>
          </cell>
          <cell r="GD20">
            <v>0</v>
          </cell>
          <cell r="GE20">
            <v>0</v>
          </cell>
        </row>
        <row r="21">
          <cell r="A21">
            <v>13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22.5</v>
          </cell>
          <cell r="H21">
            <v>22.5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11.5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20.119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13.381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DI21">
            <v>0</v>
          </cell>
          <cell r="DJ21">
            <v>0</v>
          </cell>
          <cell r="DK21">
            <v>0</v>
          </cell>
          <cell r="DL21">
            <v>0</v>
          </cell>
          <cell r="DM21">
            <v>0</v>
          </cell>
          <cell r="DN21">
            <v>0</v>
          </cell>
          <cell r="DO21">
            <v>0</v>
          </cell>
          <cell r="DP21">
            <v>0</v>
          </cell>
          <cell r="DQ21">
            <v>0</v>
          </cell>
          <cell r="DR21">
            <v>0</v>
          </cell>
          <cell r="DS21">
            <v>0</v>
          </cell>
          <cell r="DT21">
            <v>0</v>
          </cell>
          <cell r="DU21">
            <v>0</v>
          </cell>
          <cell r="DV21">
            <v>0</v>
          </cell>
          <cell r="DW21">
            <v>0</v>
          </cell>
          <cell r="DX21">
            <v>0</v>
          </cell>
          <cell r="DY21">
            <v>0</v>
          </cell>
          <cell r="DZ21">
            <v>0</v>
          </cell>
          <cell r="EA21">
            <v>0</v>
          </cell>
          <cell r="EB21">
            <v>0</v>
          </cell>
          <cell r="EC21">
            <v>0</v>
          </cell>
          <cell r="ED21">
            <v>0</v>
          </cell>
          <cell r="EE21">
            <v>0</v>
          </cell>
          <cell r="EF21">
            <v>0</v>
          </cell>
          <cell r="EG21">
            <v>0</v>
          </cell>
          <cell r="EH21">
            <v>0</v>
          </cell>
          <cell r="EI21">
            <v>0</v>
          </cell>
          <cell r="EJ21">
            <v>0</v>
          </cell>
          <cell r="EK21">
            <v>0</v>
          </cell>
          <cell r="EL21">
            <v>0</v>
          </cell>
          <cell r="EM21">
            <v>0</v>
          </cell>
          <cell r="EN21">
            <v>0</v>
          </cell>
          <cell r="EO21">
            <v>0</v>
          </cell>
          <cell r="EP21">
            <v>0</v>
          </cell>
          <cell r="EQ21">
            <v>0</v>
          </cell>
          <cell r="ER21">
            <v>0</v>
          </cell>
          <cell r="ES21">
            <v>0</v>
          </cell>
          <cell r="ET21">
            <v>0</v>
          </cell>
          <cell r="EU21">
            <v>0</v>
          </cell>
          <cell r="EV21">
            <v>0</v>
          </cell>
          <cell r="EW21">
            <v>0</v>
          </cell>
          <cell r="EX21">
            <v>0</v>
          </cell>
          <cell r="EY21">
            <v>0</v>
          </cell>
          <cell r="EZ21">
            <v>0</v>
          </cell>
          <cell r="FA21">
            <v>0</v>
          </cell>
          <cell r="FB21">
            <v>0</v>
          </cell>
          <cell r="FC21">
            <v>0</v>
          </cell>
          <cell r="FD21">
            <v>0</v>
          </cell>
          <cell r="FE21">
            <v>0</v>
          </cell>
          <cell r="FF21">
            <v>0</v>
          </cell>
          <cell r="FG21">
            <v>0</v>
          </cell>
          <cell r="FH21">
            <v>0</v>
          </cell>
          <cell r="FI21">
            <v>0</v>
          </cell>
          <cell r="FJ21">
            <v>0</v>
          </cell>
          <cell r="FK21">
            <v>0</v>
          </cell>
          <cell r="FL21">
            <v>0</v>
          </cell>
          <cell r="FM21">
            <v>0</v>
          </cell>
          <cell r="FN21">
            <v>0</v>
          </cell>
          <cell r="FO21">
            <v>0</v>
          </cell>
          <cell r="FP21">
            <v>0</v>
          </cell>
          <cell r="FQ21">
            <v>0</v>
          </cell>
          <cell r="FR21">
            <v>0</v>
          </cell>
          <cell r="FS21">
            <v>0</v>
          </cell>
          <cell r="FT21">
            <v>0</v>
          </cell>
          <cell r="FU21">
            <v>0</v>
          </cell>
          <cell r="FV21">
            <v>0</v>
          </cell>
          <cell r="FW21">
            <v>0</v>
          </cell>
          <cell r="FX21">
            <v>0</v>
          </cell>
          <cell r="FY21">
            <v>0</v>
          </cell>
          <cell r="FZ21">
            <v>0</v>
          </cell>
          <cell r="GA21">
            <v>0</v>
          </cell>
          <cell r="GB21">
            <v>0</v>
          </cell>
          <cell r="GC21">
            <v>0</v>
          </cell>
          <cell r="GD21">
            <v>0</v>
          </cell>
          <cell r="GE21">
            <v>0</v>
          </cell>
        </row>
        <row r="22">
          <cell r="A22">
            <v>14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22.5</v>
          </cell>
          <cell r="H22">
            <v>22.5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11.5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20.119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13.381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DI22">
            <v>0</v>
          </cell>
          <cell r="DJ22">
            <v>0</v>
          </cell>
          <cell r="DK22">
            <v>0</v>
          </cell>
          <cell r="DL22">
            <v>0</v>
          </cell>
          <cell r="DM22">
            <v>0</v>
          </cell>
          <cell r="DN22">
            <v>0</v>
          </cell>
          <cell r="DO22">
            <v>0</v>
          </cell>
          <cell r="DP22">
            <v>0</v>
          </cell>
          <cell r="DQ22">
            <v>0</v>
          </cell>
          <cell r="DR22">
            <v>0</v>
          </cell>
          <cell r="DS22">
            <v>0</v>
          </cell>
          <cell r="DT22">
            <v>0</v>
          </cell>
          <cell r="DU22">
            <v>0</v>
          </cell>
          <cell r="DV22">
            <v>0</v>
          </cell>
          <cell r="DW22">
            <v>0</v>
          </cell>
          <cell r="DX22">
            <v>0</v>
          </cell>
          <cell r="DY22">
            <v>0</v>
          </cell>
          <cell r="DZ22">
            <v>0</v>
          </cell>
          <cell r="EA22">
            <v>0</v>
          </cell>
          <cell r="EB22">
            <v>0</v>
          </cell>
          <cell r="EC22">
            <v>0</v>
          </cell>
          <cell r="ED22">
            <v>0</v>
          </cell>
          <cell r="EE22">
            <v>0</v>
          </cell>
          <cell r="EF22">
            <v>0</v>
          </cell>
          <cell r="EG22">
            <v>0</v>
          </cell>
          <cell r="EH22">
            <v>0</v>
          </cell>
          <cell r="EI22">
            <v>0</v>
          </cell>
          <cell r="EJ22">
            <v>0</v>
          </cell>
          <cell r="EK22">
            <v>0</v>
          </cell>
          <cell r="EL22">
            <v>0</v>
          </cell>
          <cell r="EM22">
            <v>0</v>
          </cell>
          <cell r="EN22">
            <v>0</v>
          </cell>
          <cell r="EO22">
            <v>0</v>
          </cell>
          <cell r="EP22">
            <v>0</v>
          </cell>
          <cell r="EQ22">
            <v>0</v>
          </cell>
          <cell r="ER22">
            <v>0</v>
          </cell>
          <cell r="ES22">
            <v>0</v>
          </cell>
          <cell r="ET22">
            <v>0</v>
          </cell>
          <cell r="EU22">
            <v>0</v>
          </cell>
          <cell r="EV22">
            <v>0</v>
          </cell>
          <cell r="EW22">
            <v>0</v>
          </cell>
          <cell r="EX22">
            <v>0</v>
          </cell>
          <cell r="EY22">
            <v>0</v>
          </cell>
          <cell r="EZ22">
            <v>0</v>
          </cell>
          <cell r="FA22">
            <v>0</v>
          </cell>
          <cell r="FB22">
            <v>0</v>
          </cell>
          <cell r="FC22">
            <v>0</v>
          </cell>
          <cell r="FD22">
            <v>0</v>
          </cell>
          <cell r="FE22">
            <v>0</v>
          </cell>
          <cell r="FF22">
            <v>0</v>
          </cell>
          <cell r="FG22">
            <v>0</v>
          </cell>
          <cell r="FH22">
            <v>0</v>
          </cell>
          <cell r="FI22">
            <v>0</v>
          </cell>
          <cell r="FJ22">
            <v>0</v>
          </cell>
          <cell r="FK22">
            <v>0</v>
          </cell>
          <cell r="FL22">
            <v>0</v>
          </cell>
          <cell r="FM22">
            <v>0</v>
          </cell>
          <cell r="FN22">
            <v>0</v>
          </cell>
          <cell r="FO22">
            <v>0</v>
          </cell>
          <cell r="FP22">
            <v>0</v>
          </cell>
          <cell r="FQ22">
            <v>0</v>
          </cell>
          <cell r="FR22">
            <v>0</v>
          </cell>
          <cell r="FS22">
            <v>0</v>
          </cell>
          <cell r="FT22">
            <v>0</v>
          </cell>
          <cell r="FU22">
            <v>0</v>
          </cell>
          <cell r="FV22">
            <v>0</v>
          </cell>
          <cell r="FW22">
            <v>0</v>
          </cell>
          <cell r="FX22">
            <v>0</v>
          </cell>
          <cell r="FY22">
            <v>0</v>
          </cell>
          <cell r="FZ22">
            <v>0</v>
          </cell>
          <cell r="GA22">
            <v>0</v>
          </cell>
          <cell r="GB22">
            <v>0</v>
          </cell>
          <cell r="GC22">
            <v>0</v>
          </cell>
          <cell r="GD22">
            <v>0</v>
          </cell>
          <cell r="GE22">
            <v>0</v>
          </cell>
        </row>
        <row r="23">
          <cell r="A23">
            <v>15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22.5</v>
          </cell>
          <cell r="H23">
            <v>22.5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11.5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20.119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13.381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DI23">
            <v>0</v>
          </cell>
          <cell r="DJ23">
            <v>0</v>
          </cell>
          <cell r="DK23">
            <v>0</v>
          </cell>
          <cell r="DL23">
            <v>0</v>
          </cell>
          <cell r="DM23">
            <v>0</v>
          </cell>
          <cell r="DN23">
            <v>0</v>
          </cell>
          <cell r="DO23">
            <v>0</v>
          </cell>
          <cell r="DP23">
            <v>0</v>
          </cell>
          <cell r="DQ23">
            <v>0</v>
          </cell>
          <cell r="DR23">
            <v>0</v>
          </cell>
          <cell r="DS23">
            <v>0</v>
          </cell>
          <cell r="DT23">
            <v>0</v>
          </cell>
          <cell r="DU23">
            <v>0</v>
          </cell>
          <cell r="DV23">
            <v>0</v>
          </cell>
          <cell r="DW23">
            <v>0</v>
          </cell>
          <cell r="DX23">
            <v>0</v>
          </cell>
          <cell r="DY23">
            <v>0</v>
          </cell>
          <cell r="DZ23">
            <v>0</v>
          </cell>
          <cell r="EA23">
            <v>0</v>
          </cell>
          <cell r="EB23">
            <v>0</v>
          </cell>
          <cell r="EC23">
            <v>0</v>
          </cell>
          <cell r="ED23">
            <v>0</v>
          </cell>
          <cell r="EE23">
            <v>0</v>
          </cell>
          <cell r="EF23">
            <v>0</v>
          </cell>
          <cell r="EG23">
            <v>0</v>
          </cell>
          <cell r="EH23">
            <v>0</v>
          </cell>
          <cell r="EI23">
            <v>0</v>
          </cell>
          <cell r="EJ23">
            <v>0</v>
          </cell>
          <cell r="EK23">
            <v>0</v>
          </cell>
          <cell r="EL23">
            <v>0</v>
          </cell>
          <cell r="EM23">
            <v>0</v>
          </cell>
          <cell r="EN23">
            <v>0</v>
          </cell>
          <cell r="EO23">
            <v>0</v>
          </cell>
          <cell r="EP23">
            <v>0</v>
          </cell>
          <cell r="EQ23">
            <v>0</v>
          </cell>
          <cell r="ER23">
            <v>0</v>
          </cell>
          <cell r="ES23">
            <v>0</v>
          </cell>
          <cell r="ET23">
            <v>0</v>
          </cell>
          <cell r="EU23">
            <v>0</v>
          </cell>
          <cell r="EV23">
            <v>0</v>
          </cell>
          <cell r="EW23">
            <v>0</v>
          </cell>
          <cell r="EX23">
            <v>0</v>
          </cell>
          <cell r="EY23">
            <v>0</v>
          </cell>
          <cell r="EZ23">
            <v>0</v>
          </cell>
          <cell r="FA23">
            <v>0</v>
          </cell>
          <cell r="FB23">
            <v>0</v>
          </cell>
          <cell r="FC23">
            <v>0</v>
          </cell>
          <cell r="FD23">
            <v>0</v>
          </cell>
          <cell r="FE23">
            <v>0</v>
          </cell>
          <cell r="FF23">
            <v>0</v>
          </cell>
          <cell r="FG23">
            <v>0</v>
          </cell>
          <cell r="FH23">
            <v>0</v>
          </cell>
          <cell r="FI23">
            <v>0</v>
          </cell>
          <cell r="FJ23">
            <v>0</v>
          </cell>
          <cell r="FK23">
            <v>0</v>
          </cell>
          <cell r="FL23">
            <v>0</v>
          </cell>
          <cell r="FM23">
            <v>0</v>
          </cell>
          <cell r="FN23">
            <v>0</v>
          </cell>
          <cell r="FO23">
            <v>0</v>
          </cell>
          <cell r="FP23">
            <v>0</v>
          </cell>
          <cell r="FQ23">
            <v>0</v>
          </cell>
          <cell r="FR23">
            <v>0</v>
          </cell>
          <cell r="FS23">
            <v>0</v>
          </cell>
          <cell r="FT23">
            <v>0</v>
          </cell>
          <cell r="FU23">
            <v>0</v>
          </cell>
          <cell r="FV23">
            <v>0</v>
          </cell>
          <cell r="FW23">
            <v>0</v>
          </cell>
          <cell r="FX23">
            <v>0</v>
          </cell>
          <cell r="FY23">
            <v>0</v>
          </cell>
          <cell r="FZ23">
            <v>0</v>
          </cell>
          <cell r="GA23">
            <v>0</v>
          </cell>
          <cell r="GB23">
            <v>0</v>
          </cell>
          <cell r="GC23">
            <v>0</v>
          </cell>
          <cell r="GD23">
            <v>0</v>
          </cell>
          <cell r="GE23">
            <v>0</v>
          </cell>
        </row>
        <row r="24">
          <cell r="A24">
            <v>16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11.5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20.119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13.381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DI24">
            <v>0</v>
          </cell>
          <cell r="DJ24">
            <v>0</v>
          </cell>
          <cell r="DK24">
            <v>0</v>
          </cell>
          <cell r="DL24">
            <v>0</v>
          </cell>
          <cell r="DM24">
            <v>0</v>
          </cell>
          <cell r="DN24">
            <v>0</v>
          </cell>
          <cell r="DO24">
            <v>0</v>
          </cell>
          <cell r="DP24">
            <v>0</v>
          </cell>
          <cell r="DQ24">
            <v>0</v>
          </cell>
          <cell r="DR24">
            <v>0</v>
          </cell>
          <cell r="DS24">
            <v>0</v>
          </cell>
          <cell r="DT24">
            <v>0</v>
          </cell>
          <cell r="DU24">
            <v>0</v>
          </cell>
          <cell r="DV24">
            <v>0</v>
          </cell>
          <cell r="DW24">
            <v>0</v>
          </cell>
          <cell r="DX24">
            <v>0</v>
          </cell>
          <cell r="DY24">
            <v>0</v>
          </cell>
          <cell r="DZ24">
            <v>0</v>
          </cell>
          <cell r="EA24">
            <v>0</v>
          </cell>
          <cell r="EB24">
            <v>0</v>
          </cell>
          <cell r="EC24">
            <v>0</v>
          </cell>
          <cell r="ED24">
            <v>0</v>
          </cell>
          <cell r="EE24">
            <v>0</v>
          </cell>
          <cell r="EF24">
            <v>0</v>
          </cell>
          <cell r="EG24">
            <v>0</v>
          </cell>
          <cell r="EH24">
            <v>0</v>
          </cell>
          <cell r="EI24">
            <v>0</v>
          </cell>
          <cell r="EJ24">
            <v>0</v>
          </cell>
          <cell r="EK24">
            <v>0</v>
          </cell>
          <cell r="EL24">
            <v>0</v>
          </cell>
          <cell r="EM24">
            <v>0</v>
          </cell>
          <cell r="EN24">
            <v>15</v>
          </cell>
          <cell r="EO24">
            <v>30</v>
          </cell>
          <cell r="EP24">
            <v>0</v>
          </cell>
          <cell r="EQ24">
            <v>0</v>
          </cell>
          <cell r="ER24">
            <v>0</v>
          </cell>
          <cell r="ES24">
            <v>0</v>
          </cell>
          <cell r="ET24">
            <v>0</v>
          </cell>
          <cell r="EU24">
            <v>0</v>
          </cell>
          <cell r="EV24">
            <v>0</v>
          </cell>
          <cell r="EW24">
            <v>0</v>
          </cell>
          <cell r="EX24">
            <v>0</v>
          </cell>
          <cell r="EY24">
            <v>0</v>
          </cell>
          <cell r="EZ24">
            <v>0</v>
          </cell>
          <cell r="FA24">
            <v>0</v>
          </cell>
          <cell r="FB24">
            <v>0</v>
          </cell>
          <cell r="FC24">
            <v>0</v>
          </cell>
          <cell r="FD24">
            <v>0</v>
          </cell>
          <cell r="FE24">
            <v>0</v>
          </cell>
          <cell r="FF24">
            <v>0</v>
          </cell>
          <cell r="FG24">
            <v>0</v>
          </cell>
          <cell r="FH24">
            <v>0</v>
          </cell>
          <cell r="FI24">
            <v>0</v>
          </cell>
          <cell r="FJ24">
            <v>0</v>
          </cell>
          <cell r="FK24">
            <v>0</v>
          </cell>
          <cell r="FL24">
            <v>0</v>
          </cell>
          <cell r="FM24">
            <v>0</v>
          </cell>
          <cell r="FN24">
            <v>0</v>
          </cell>
          <cell r="FO24">
            <v>0</v>
          </cell>
          <cell r="FP24">
            <v>0</v>
          </cell>
          <cell r="FQ24">
            <v>0</v>
          </cell>
          <cell r="FR24">
            <v>0</v>
          </cell>
          <cell r="FS24">
            <v>0</v>
          </cell>
          <cell r="FT24">
            <v>0</v>
          </cell>
          <cell r="FU24">
            <v>0</v>
          </cell>
          <cell r="FV24">
            <v>0</v>
          </cell>
          <cell r="FW24">
            <v>0</v>
          </cell>
          <cell r="FX24">
            <v>0</v>
          </cell>
          <cell r="FY24">
            <v>0</v>
          </cell>
          <cell r="FZ24">
            <v>0</v>
          </cell>
          <cell r="GA24">
            <v>0</v>
          </cell>
          <cell r="GB24">
            <v>0</v>
          </cell>
          <cell r="GC24">
            <v>0</v>
          </cell>
          <cell r="GD24">
            <v>0</v>
          </cell>
          <cell r="GE24">
            <v>0</v>
          </cell>
        </row>
        <row r="25">
          <cell r="A25">
            <v>17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11.5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15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3.5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DI25">
            <v>0</v>
          </cell>
          <cell r="DJ25">
            <v>0</v>
          </cell>
          <cell r="DK25">
            <v>0</v>
          </cell>
          <cell r="DL25">
            <v>0</v>
          </cell>
          <cell r="DM25">
            <v>0</v>
          </cell>
          <cell r="DN25">
            <v>0</v>
          </cell>
          <cell r="DO25">
            <v>0</v>
          </cell>
          <cell r="DP25">
            <v>0</v>
          </cell>
          <cell r="DQ25">
            <v>0</v>
          </cell>
          <cell r="DR25">
            <v>0</v>
          </cell>
          <cell r="DS25">
            <v>0</v>
          </cell>
          <cell r="DT25">
            <v>0</v>
          </cell>
          <cell r="DU25">
            <v>0</v>
          </cell>
          <cell r="DV25">
            <v>0</v>
          </cell>
          <cell r="DW25">
            <v>0</v>
          </cell>
          <cell r="DX25">
            <v>0</v>
          </cell>
          <cell r="DY25">
            <v>0</v>
          </cell>
          <cell r="DZ25">
            <v>0</v>
          </cell>
          <cell r="EA25">
            <v>0</v>
          </cell>
          <cell r="EB25">
            <v>0</v>
          </cell>
          <cell r="EC25">
            <v>0</v>
          </cell>
          <cell r="ED25">
            <v>0</v>
          </cell>
          <cell r="EE25">
            <v>0</v>
          </cell>
          <cell r="EF25">
            <v>0</v>
          </cell>
          <cell r="EG25">
            <v>0</v>
          </cell>
          <cell r="EH25">
            <v>0</v>
          </cell>
          <cell r="EI25">
            <v>0</v>
          </cell>
          <cell r="EJ25">
            <v>0</v>
          </cell>
          <cell r="EK25">
            <v>0</v>
          </cell>
          <cell r="EL25">
            <v>0</v>
          </cell>
          <cell r="EM25">
            <v>0</v>
          </cell>
          <cell r="EN25">
            <v>30</v>
          </cell>
          <cell r="EO25">
            <v>30</v>
          </cell>
          <cell r="EP25">
            <v>0</v>
          </cell>
          <cell r="EQ25">
            <v>0</v>
          </cell>
          <cell r="ER25">
            <v>0</v>
          </cell>
          <cell r="ES25">
            <v>0</v>
          </cell>
          <cell r="ET25">
            <v>0</v>
          </cell>
          <cell r="EU25">
            <v>0</v>
          </cell>
          <cell r="EV25">
            <v>0</v>
          </cell>
          <cell r="EW25">
            <v>0</v>
          </cell>
          <cell r="EX25">
            <v>0</v>
          </cell>
          <cell r="EY25">
            <v>0</v>
          </cell>
          <cell r="EZ25">
            <v>0</v>
          </cell>
          <cell r="FA25">
            <v>0</v>
          </cell>
          <cell r="FB25">
            <v>0</v>
          </cell>
          <cell r="FC25">
            <v>0</v>
          </cell>
          <cell r="FD25">
            <v>0</v>
          </cell>
          <cell r="FE25">
            <v>0</v>
          </cell>
          <cell r="FF25">
            <v>0</v>
          </cell>
          <cell r="FG25">
            <v>0</v>
          </cell>
          <cell r="FH25">
            <v>0</v>
          </cell>
          <cell r="FI25">
            <v>0</v>
          </cell>
          <cell r="FJ25">
            <v>0</v>
          </cell>
          <cell r="FK25">
            <v>0</v>
          </cell>
          <cell r="FL25">
            <v>0</v>
          </cell>
          <cell r="FM25">
            <v>0</v>
          </cell>
          <cell r="FN25">
            <v>0</v>
          </cell>
          <cell r="FO25">
            <v>0</v>
          </cell>
          <cell r="FP25">
            <v>0</v>
          </cell>
          <cell r="FQ25">
            <v>0</v>
          </cell>
          <cell r="FR25">
            <v>0</v>
          </cell>
          <cell r="FS25">
            <v>0</v>
          </cell>
          <cell r="FT25">
            <v>0</v>
          </cell>
          <cell r="FU25">
            <v>0</v>
          </cell>
          <cell r="FV25">
            <v>0</v>
          </cell>
          <cell r="FW25">
            <v>0</v>
          </cell>
          <cell r="FX25">
            <v>0</v>
          </cell>
          <cell r="FY25">
            <v>0</v>
          </cell>
          <cell r="FZ25">
            <v>0</v>
          </cell>
          <cell r="GA25">
            <v>0</v>
          </cell>
          <cell r="GB25">
            <v>0</v>
          </cell>
          <cell r="GC25">
            <v>0</v>
          </cell>
          <cell r="GD25">
            <v>0</v>
          </cell>
          <cell r="GE25">
            <v>0</v>
          </cell>
        </row>
        <row r="26">
          <cell r="A26">
            <v>18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4.6989999999999998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15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10.301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DI26">
            <v>0</v>
          </cell>
          <cell r="DJ26">
            <v>0</v>
          </cell>
          <cell r="DK26">
            <v>0</v>
          </cell>
          <cell r="DL26">
            <v>0</v>
          </cell>
          <cell r="DM26">
            <v>0</v>
          </cell>
          <cell r="DN26">
            <v>0</v>
          </cell>
          <cell r="DO26">
            <v>0</v>
          </cell>
          <cell r="DP26">
            <v>0</v>
          </cell>
          <cell r="DQ26">
            <v>0</v>
          </cell>
          <cell r="DR26">
            <v>0</v>
          </cell>
          <cell r="DS26">
            <v>0</v>
          </cell>
          <cell r="DT26">
            <v>0</v>
          </cell>
          <cell r="DU26">
            <v>0</v>
          </cell>
          <cell r="DV26">
            <v>0</v>
          </cell>
          <cell r="DW26">
            <v>0</v>
          </cell>
          <cell r="DX26">
            <v>0</v>
          </cell>
          <cell r="DY26">
            <v>0</v>
          </cell>
          <cell r="DZ26">
            <v>0</v>
          </cell>
          <cell r="EA26">
            <v>0</v>
          </cell>
          <cell r="EB26">
            <v>0</v>
          </cell>
          <cell r="EC26">
            <v>0</v>
          </cell>
          <cell r="ED26">
            <v>0</v>
          </cell>
          <cell r="EE26">
            <v>0</v>
          </cell>
          <cell r="EF26">
            <v>0</v>
          </cell>
          <cell r="EG26">
            <v>0</v>
          </cell>
          <cell r="EH26">
            <v>0</v>
          </cell>
          <cell r="EI26">
            <v>0</v>
          </cell>
          <cell r="EJ26">
            <v>0</v>
          </cell>
          <cell r="EK26">
            <v>0</v>
          </cell>
          <cell r="EL26">
            <v>0</v>
          </cell>
          <cell r="EM26">
            <v>0</v>
          </cell>
          <cell r="EN26">
            <v>30</v>
          </cell>
          <cell r="EO26">
            <v>30</v>
          </cell>
          <cell r="EP26">
            <v>0</v>
          </cell>
          <cell r="EQ26">
            <v>0</v>
          </cell>
          <cell r="ER26">
            <v>0</v>
          </cell>
          <cell r="ES26">
            <v>0</v>
          </cell>
          <cell r="ET26">
            <v>0</v>
          </cell>
          <cell r="EU26">
            <v>0</v>
          </cell>
          <cell r="EV26">
            <v>0</v>
          </cell>
          <cell r="EW26">
            <v>0</v>
          </cell>
          <cell r="EX26">
            <v>0</v>
          </cell>
          <cell r="EY26">
            <v>0</v>
          </cell>
          <cell r="EZ26">
            <v>0</v>
          </cell>
          <cell r="FA26">
            <v>0</v>
          </cell>
          <cell r="FB26">
            <v>0</v>
          </cell>
          <cell r="FC26">
            <v>0</v>
          </cell>
          <cell r="FD26">
            <v>0</v>
          </cell>
          <cell r="FE26">
            <v>0</v>
          </cell>
          <cell r="FF26">
            <v>0</v>
          </cell>
          <cell r="FG26">
            <v>0</v>
          </cell>
          <cell r="FH26">
            <v>0</v>
          </cell>
          <cell r="FI26">
            <v>0</v>
          </cell>
          <cell r="FJ26">
            <v>0</v>
          </cell>
          <cell r="FK26">
            <v>0</v>
          </cell>
          <cell r="FL26">
            <v>0</v>
          </cell>
          <cell r="FM26">
            <v>0</v>
          </cell>
          <cell r="FN26">
            <v>0</v>
          </cell>
          <cell r="FO26">
            <v>0</v>
          </cell>
          <cell r="FP26">
            <v>0</v>
          </cell>
          <cell r="FQ26">
            <v>0</v>
          </cell>
          <cell r="FR26">
            <v>0</v>
          </cell>
          <cell r="FS26">
            <v>0</v>
          </cell>
          <cell r="FT26">
            <v>0</v>
          </cell>
          <cell r="FU26">
            <v>0</v>
          </cell>
          <cell r="FV26">
            <v>0</v>
          </cell>
          <cell r="FW26">
            <v>0</v>
          </cell>
          <cell r="FX26">
            <v>0</v>
          </cell>
          <cell r="FY26">
            <v>0</v>
          </cell>
          <cell r="FZ26">
            <v>0</v>
          </cell>
          <cell r="GA26">
            <v>0</v>
          </cell>
          <cell r="GB26">
            <v>0</v>
          </cell>
          <cell r="GC26">
            <v>0</v>
          </cell>
          <cell r="GD26">
            <v>0</v>
          </cell>
          <cell r="GE26">
            <v>0</v>
          </cell>
        </row>
        <row r="27">
          <cell r="A27">
            <v>19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20.033999999999999</v>
          </cell>
          <cell r="K27">
            <v>0</v>
          </cell>
          <cell r="L27">
            <v>0</v>
          </cell>
          <cell r="M27">
            <v>0</v>
          </cell>
          <cell r="N27">
            <v>11.5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3.5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DI27">
            <v>0</v>
          </cell>
          <cell r="DJ27">
            <v>0</v>
          </cell>
          <cell r="DK27">
            <v>0</v>
          </cell>
          <cell r="DL27">
            <v>0</v>
          </cell>
          <cell r="DM27">
            <v>0</v>
          </cell>
          <cell r="DN27">
            <v>0</v>
          </cell>
          <cell r="DO27">
            <v>0</v>
          </cell>
          <cell r="DP27">
            <v>0</v>
          </cell>
          <cell r="DQ27">
            <v>0</v>
          </cell>
          <cell r="DR27">
            <v>0</v>
          </cell>
          <cell r="DS27">
            <v>0</v>
          </cell>
          <cell r="DT27">
            <v>0</v>
          </cell>
          <cell r="DU27">
            <v>0</v>
          </cell>
          <cell r="DV27">
            <v>0</v>
          </cell>
          <cell r="DW27">
            <v>0</v>
          </cell>
          <cell r="DX27">
            <v>0</v>
          </cell>
          <cell r="DY27">
            <v>0</v>
          </cell>
          <cell r="DZ27">
            <v>0</v>
          </cell>
          <cell r="EA27">
            <v>0</v>
          </cell>
          <cell r="EB27">
            <v>0</v>
          </cell>
          <cell r="EC27">
            <v>0</v>
          </cell>
          <cell r="ED27">
            <v>0</v>
          </cell>
          <cell r="EE27">
            <v>0</v>
          </cell>
          <cell r="EF27">
            <v>0</v>
          </cell>
          <cell r="EG27">
            <v>0</v>
          </cell>
          <cell r="EH27">
            <v>0</v>
          </cell>
          <cell r="EI27">
            <v>0</v>
          </cell>
          <cell r="EJ27">
            <v>0</v>
          </cell>
          <cell r="EK27">
            <v>0</v>
          </cell>
          <cell r="EL27">
            <v>0</v>
          </cell>
          <cell r="EM27">
            <v>0</v>
          </cell>
          <cell r="EN27">
            <v>30</v>
          </cell>
          <cell r="EO27">
            <v>24.966000000000001</v>
          </cell>
          <cell r="EP27">
            <v>0</v>
          </cell>
          <cell r="EQ27">
            <v>0</v>
          </cell>
          <cell r="ER27">
            <v>0</v>
          </cell>
          <cell r="ES27">
            <v>0</v>
          </cell>
          <cell r="ET27">
            <v>0</v>
          </cell>
          <cell r="EU27">
            <v>0</v>
          </cell>
          <cell r="EV27">
            <v>0</v>
          </cell>
          <cell r="EW27">
            <v>0</v>
          </cell>
          <cell r="EX27">
            <v>0</v>
          </cell>
          <cell r="EY27">
            <v>0</v>
          </cell>
          <cell r="EZ27">
            <v>0</v>
          </cell>
          <cell r="FA27">
            <v>0</v>
          </cell>
          <cell r="FB27">
            <v>0</v>
          </cell>
          <cell r="FC27">
            <v>0</v>
          </cell>
          <cell r="FD27">
            <v>0</v>
          </cell>
          <cell r="FE27">
            <v>0</v>
          </cell>
          <cell r="FF27">
            <v>0</v>
          </cell>
          <cell r="FG27">
            <v>0</v>
          </cell>
          <cell r="FH27">
            <v>0</v>
          </cell>
          <cell r="FI27">
            <v>0</v>
          </cell>
          <cell r="FJ27">
            <v>0</v>
          </cell>
          <cell r="FK27">
            <v>0</v>
          </cell>
          <cell r="FL27">
            <v>0</v>
          </cell>
          <cell r="FM27">
            <v>0</v>
          </cell>
          <cell r="FN27">
            <v>0</v>
          </cell>
          <cell r="FO27">
            <v>0</v>
          </cell>
          <cell r="FP27">
            <v>0</v>
          </cell>
          <cell r="FQ27">
            <v>0</v>
          </cell>
          <cell r="FR27">
            <v>0</v>
          </cell>
          <cell r="FS27">
            <v>0</v>
          </cell>
          <cell r="FT27">
            <v>0</v>
          </cell>
          <cell r="FU27">
            <v>0</v>
          </cell>
          <cell r="FV27">
            <v>0</v>
          </cell>
          <cell r="FW27">
            <v>0</v>
          </cell>
          <cell r="FX27">
            <v>0</v>
          </cell>
          <cell r="FY27">
            <v>0</v>
          </cell>
          <cell r="FZ27">
            <v>0</v>
          </cell>
          <cell r="GA27">
            <v>0</v>
          </cell>
          <cell r="GB27">
            <v>0</v>
          </cell>
          <cell r="GC27">
            <v>0</v>
          </cell>
          <cell r="GD27">
            <v>0</v>
          </cell>
          <cell r="GE27">
            <v>0</v>
          </cell>
        </row>
        <row r="28">
          <cell r="A28">
            <v>20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22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15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DI28">
            <v>0</v>
          </cell>
          <cell r="DJ28">
            <v>0</v>
          </cell>
          <cell r="DK28">
            <v>0</v>
          </cell>
          <cell r="DL28">
            <v>0</v>
          </cell>
          <cell r="DM28">
            <v>0</v>
          </cell>
          <cell r="DN28">
            <v>0</v>
          </cell>
          <cell r="DO28">
            <v>0</v>
          </cell>
          <cell r="DP28">
            <v>0</v>
          </cell>
          <cell r="DQ28">
            <v>0</v>
          </cell>
          <cell r="DR28">
            <v>0</v>
          </cell>
          <cell r="DS28">
            <v>0</v>
          </cell>
          <cell r="DT28">
            <v>0</v>
          </cell>
          <cell r="DU28">
            <v>0</v>
          </cell>
          <cell r="DV28">
            <v>0</v>
          </cell>
          <cell r="DW28">
            <v>0</v>
          </cell>
          <cell r="DX28">
            <v>0</v>
          </cell>
          <cell r="DY28">
            <v>0</v>
          </cell>
          <cell r="DZ28">
            <v>0</v>
          </cell>
          <cell r="EA28">
            <v>0</v>
          </cell>
          <cell r="EB28">
            <v>0</v>
          </cell>
          <cell r="EC28">
            <v>0</v>
          </cell>
          <cell r="ED28">
            <v>0</v>
          </cell>
          <cell r="EE28">
            <v>0</v>
          </cell>
          <cell r="EF28">
            <v>0</v>
          </cell>
          <cell r="EG28">
            <v>0</v>
          </cell>
          <cell r="EH28">
            <v>0</v>
          </cell>
          <cell r="EI28">
            <v>0</v>
          </cell>
          <cell r="EJ28">
            <v>0</v>
          </cell>
          <cell r="EK28">
            <v>0</v>
          </cell>
          <cell r="EL28">
            <v>0</v>
          </cell>
          <cell r="EM28">
            <v>0</v>
          </cell>
          <cell r="EN28">
            <v>30</v>
          </cell>
          <cell r="EO28">
            <v>23</v>
          </cell>
          <cell r="EP28">
            <v>0</v>
          </cell>
          <cell r="EQ28">
            <v>0</v>
          </cell>
          <cell r="ER28">
            <v>0</v>
          </cell>
          <cell r="ES28">
            <v>0</v>
          </cell>
          <cell r="ET28">
            <v>0</v>
          </cell>
          <cell r="EU28">
            <v>0</v>
          </cell>
          <cell r="EV28">
            <v>0</v>
          </cell>
          <cell r="EW28">
            <v>0</v>
          </cell>
          <cell r="EX28">
            <v>0</v>
          </cell>
          <cell r="EY28">
            <v>0</v>
          </cell>
          <cell r="EZ28">
            <v>0</v>
          </cell>
          <cell r="FA28">
            <v>0</v>
          </cell>
          <cell r="FB28">
            <v>0</v>
          </cell>
          <cell r="FC28">
            <v>0</v>
          </cell>
          <cell r="FD28">
            <v>0</v>
          </cell>
          <cell r="FE28">
            <v>0</v>
          </cell>
          <cell r="FF28">
            <v>0</v>
          </cell>
          <cell r="FG28">
            <v>0</v>
          </cell>
          <cell r="FH28">
            <v>0</v>
          </cell>
          <cell r="FI28">
            <v>0</v>
          </cell>
          <cell r="FJ28">
            <v>0</v>
          </cell>
          <cell r="FK28">
            <v>0</v>
          </cell>
          <cell r="FL28">
            <v>0</v>
          </cell>
          <cell r="FM28">
            <v>0</v>
          </cell>
          <cell r="FN28">
            <v>0</v>
          </cell>
          <cell r="FO28">
            <v>0</v>
          </cell>
          <cell r="FP28">
            <v>0</v>
          </cell>
          <cell r="FQ28">
            <v>0</v>
          </cell>
          <cell r="FR28">
            <v>0</v>
          </cell>
          <cell r="FS28">
            <v>0</v>
          </cell>
          <cell r="FT28">
            <v>0</v>
          </cell>
          <cell r="FU28">
            <v>0</v>
          </cell>
          <cell r="FV28">
            <v>0</v>
          </cell>
          <cell r="FW28">
            <v>0</v>
          </cell>
          <cell r="FX28">
            <v>0</v>
          </cell>
          <cell r="FY28">
            <v>0</v>
          </cell>
          <cell r="FZ28">
            <v>0</v>
          </cell>
          <cell r="GA28">
            <v>0</v>
          </cell>
          <cell r="GB28">
            <v>0</v>
          </cell>
          <cell r="GC28">
            <v>0</v>
          </cell>
          <cell r="GD28">
            <v>0</v>
          </cell>
          <cell r="GE28">
            <v>0</v>
          </cell>
        </row>
        <row r="29">
          <cell r="A29">
            <v>21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22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21.248999999999999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DI29">
            <v>0</v>
          </cell>
          <cell r="DJ29">
            <v>0</v>
          </cell>
          <cell r="DK29">
            <v>0</v>
          </cell>
          <cell r="DL29">
            <v>0</v>
          </cell>
          <cell r="DM29">
            <v>0</v>
          </cell>
          <cell r="DN29">
            <v>0</v>
          </cell>
          <cell r="DO29">
            <v>0</v>
          </cell>
          <cell r="DP29">
            <v>0</v>
          </cell>
          <cell r="DQ29">
            <v>0</v>
          </cell>
          <cell r="DR29">
            <v>0</v>
          </cell>
          <cell r="DS29">
            <v>0</v>
          </cell>
          <cell r="DT29">
            <v>0</v>
          </cell>
          <cell r="DU29">
            <v>0</v>
          </cell>
          <cell r="DV29">
            <v>0</v>
          </cell>
          <cell r="DW29">
            <v>0</v>
          </cell>
          <cell r="DX29">
            <v>0</v>
          </cell>
          <cell r="DY29">
            <v>0</v>
          </cell>
          <cell r="DZ29">
            <v>0</v>
          </cell>
          <cell r="EA29">
            <v>0</v>
          </cell>
          <cell r="EB29">
            <v>0</v>
          </cell>
          <cell r="EC29">
            <v>0</v>
          </cell>
          <cell r="ED29">
            <v>0</v>
          </cell>
          <cell r="EE29">
            <v>0</v>
          </cell>
          <cell r="EF29">
            <v>0</v>
          </cell>
          <cell r="EG29">
            <v>0</v>
          </cell>
          <cell r="EH29">
            <v>0</v>
          </cell>
          <cell r="EI29">
            <v>0</v>
          </cell>
          <cell r="EJ29">
            <v>0</v>
          </cell>
          <cell r="EK29">
            <v>0</v>
          </cell>
          <cell r="EL29">
            <v>0</v>
          </cell>
          <cell r="EM29">
            <v>0</v>
          </cell>
          <cell r="EN29">
            <v>30</v>
          </cell>
          <cell r="EO29">
            <v>16.751000000000001</v>
          </cell>
          <cell r="EP29">
            <v>0</v>
          </cell>
          <cell r="EQ29">
            <v>0</v>
          </cell>
          <cell r="ER29">
            <v>0</v>
          </cell>
          <cell r="ES29">
            <v>0</v>
          </cell>
          <cell r="ET29">
            <v>0</v>
          </cell>
          <cell r="EU29">
            <v>0</v>
          </cell>
          <cell r="EV29">
            <v>0</v>
          </cell>
          <cell r="EW29">
            <v>0</v>
          </cell>
          <cell r="EX29">
            <v>0</v>
          </cell>
          <cell r="EY29">
            <v>0</v>
          </cell>
          <cell r="EZ29">
            <v>0</v>
          </cell>
          <cell r="FA29">
            <v>0</v>
          </cell>
          <cell r="FB29">
            <v>0</v>
          </cell>
          <cell r="FC29">
            <v>0</v>
          </cell>
          <cell r="FD29">
            <v>0</v>
          </cell>
          <cell r="FE29">
            <v>0</v>
          </cell>
          <cell r="FF29">
            <v>0</v>
          </cell>
          <cell r="FG29">
            <v>0</v>
          </cell>
          <cell r="FH29">
            <v>0</v>
          </cell>
          <cell r="FI29">
            <v>0</v>
          </cell>
          <cell r="FJ29">
            <v>0</v>
          </cell>
          <cell r="FK29">
            <v>0</v>
          </cell>
          <cell r="FL29">
            <v>0</v>
          </cell>
          <cell r="FM29">
            <v>0</v>
          </cell>
          <cell r="FN29">
            <v>0</v>
          </cell>
          <cell r="FO29">
            <v>0</v>
          </cell>
          <cell r="FP29">
            <v>0</v>
          </cell>
          <cell r="FQ29">
            <v>0</v>
          </cell>
          <cell r="FR29">
            <v>0</v>
          </cell>
          <cell r="FS29">
            <v>0</v>
          </cell>
          <cell r="FT29">
            <v>0</v>
          </cell>
          <cell r="FU29">
            <v>0</v>
          </cell>
          <cell r="FV29">
            <v>0</v>
          </cell>
          <cell r="FW29">
            <v>0</v>
          </cell>
          <cell r="FX29">
            <v>0</v>
          </cell>
          <cell r="FY29">
            <v>0</v>
          </cell>
          <cell r="FZ29">
            <v>0</v>
          </cell>
          <cell r="GA29">
            <v>0</v>
          </cell>
          <cell r="GB29">
            <v>0</v>
          </cell>
          <cell r="GC29">
            <v>0</v>
          </cell>
          <cell r="GD29">
            <v>0</v>
          </cell>
          <cell r="GE29">
            <v>0</v>
          </cell>
        </row>
        <row r="30">
          <cell r="A30">
            <v>22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22.5</v>
          </cell>
          <cell r="H30">
            <v>0</v>
          </cell>
          <cell r="I30">
            <v>22.5</v>
          </cell>
          <cell r="J30">
            <v>22</v>
          </cell>
          <cell r="K30">
            <v>0</v>
          </cell>
          <cell r="L30">
            <v>0</v>
          </cell>
          <cell r="M30">
            <v>0.5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22.5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DI30">
            <v>0</v>
          </cell>
          <cell r="DJ30">
            <v>0</v>
          </cell>
          <cell r="DK30">
            <v>0</v>
          </cell>
          <cell r="DL30">
            <v>0</v>
          </cell>
          <cell r="DM30">
            <v>0</v>
          </cell>
          <cell r="DN30">
            <v>0</v>
          </cell>
          <cell r="DO30">
            <v>0</v>
          </cell>
          <cell r="DP30">
            <v>0</v>
          </cell>
          <cell r="DQ30">
            <v>0</v>
          </cell>
          <cell r="DR30">
            <v>0</v>
          </cell>
          <cell r="DS30">
            <v>0</v>
          </cell>
          <cell r="DT30">
            <v>0</v>
          </cell>
          <cell r="DU30">
            <v>0</v>
          </cell>
          <cell r="DV30">
            <v>0</v>
          </cell>
          <cell r="DW30">
            <v>0</v>
          </cell>
          <cell r="DX30">
            <v>0</v>
          </cell>
          <cell r="DY30">
            <v>0</v>
          </cell>
          <cell r="DZ30">
            <v>0</v>
          </cell>
          <cell r="EA30">
            <v>0</v>
          </cell>
          <cell r="EB30">
            <v>0</v>
          </cell>
          <cell r="EC30">
            <v>0</v>
          </cell>
          <cell r="ED30">
            <v>0</v>
          </cell>
          <cell r="EE30">
            <v>0</v>
          </cell>
          <cell r="EF30">
            <v>0</v>
          </cell>
          <cell r="EG30">
            <v>0</v>
          </cell>
          <cell r="EH30">
            <v>0</v>
          </cell>
          <cell r="EI30">
            <v>0</v>
          </cell>
          <cell r="EJ30">
            <v>0</v>
          </cell>
          <cell r="EK30">
            <v>0</v>
          </cell>
          <cell r="EL30">
            <v>0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EQ30">
            <v>0</v>
          </cell>
          <cell r="ER30">
            <v>0</v>
          </cell>
          <cell r="ES30">
            <v>0</v>
          </cell>
          <cell r="ET30">
            <v>0</v>
          </cell>
          <cell r="EU30">
            <v>0</v>
          </cell>
          <cell r="EV30">
            <v>0</v>
          </cell>
          <cell r="EW30">
            <v>0</v>
          </cell>
          <cell r="EX30">
            <v>0</v>
          </cell>
          <cell r="EY30">
            <v>0</v>
          </cell>
          <cell r="EZ30">
            <v>0</v>
          </cell>
          <cell r="FA30">
            <v>0</v>
          </cell>
          <cell r="FB30">
            <v>0</v>
          </cell>
          <cell r="FC30">
            <v>0</v>
          </cell>
          <cell r="FD30">
            <v>0</v>
          </cell>
          <cell r="FE30">
            <v>0</v>
          </cell>
          <cell r="FF30">
            <v>0</v>
          </cell>
          <cell r="FG30">
            <v>0</v>
          </cell>
          <cell r="FH30">
            <v>0</v>
          </cell>
          <cell r="FI30">
            <v>0</v>
          </cell>
          <cell r="FJ30">
            <v>0</v>
          </cell>
          <cell r="FK30">
            <v>0</v>
          </cell>
          <cell r="FL30">
            <v>0</v>
          </cell>
          <cell r="FM30">
            <v>0</v>
          </cell>
          <cell r="FN30">
            <v>0</v>
          </cell>
          <cell r="FO30">
            <v>0</v>
          </cell>
          <cell r="FP30">
            <v>0</v>
          </cell>
          <cell r="FQ30">
            <v>0</v>
          </cell>
          <cell r="FR30">
            <v>0</v>
          </cell>
          <cell r="FS30">
            <v>0</v>
          </cell>
          <cell r="FT30">
            <v>0</v>
          </cell>
          <cell r="FU30">
            <v>0</v>
          </cell>
          <cell r="FV30">
            <v>0</v>
          </cell>
          <cell r="FW30">
            <v>0</v>
          </cell>
          <cell r="FX30">
            <v>0</v>
          </cell>
          <cell r="FY30">
            <v>0</v>
          </cell>
          <cell r="FZ30">
            <v>0</v>
          </cell>
          <cell r="GA30">
            <v>0</v>
          </cell>
          <cell r="GB30">
            <v>0</v>
          </cell>
          <cell r="GC30">
            <v>0</v>
          </cell>
          <cell r="GD30">
            <v>0</v>
          </cell>
          <cell r="GE30">
            <v>0</v>
          </cell>
        </row>
        <row r="31">
          <cell r="A31">
            <v>23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22.5</v>
          </cell>
          <cell r="H31">
            <v>22.5</v>
          </cell>
          <cell r="I31">
            <v>22.5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22.5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DI31">
            <v>0</v>
          </cell>
          <cell r="DJ31">
            <v>0</v>
          </cell>
          <cell r="DK31">
            <v>0</v>
          </cell>
          <cell r="DL31">
            <v>0</v>
          </cell>
          <cell r="DM31">
            <v>0</v>
          </cell>
          <cell r="DN31">
            <v>0</v>
          </cell>
          <cell r="DO31">
            <v>0</v>
          </cell>
          <cell r="DP31">
            <v>0</v>
          </cell>
          <cell r="DQ31">
            <v>0</v>
          </cell>
          <cell r="DR31">
            <v>0</v>
          </cell>
          <cell r="DS31">
            <v>0</v>
          </cell>
          <cell r="DT31">
            <v>0</v>
          </cell>
          <cell r="DU31">
            <v>0</v>
          </cell>
          <cell r="DV31">
            <v>0</v>
          </cell>
          <cell r="DW31">
            <v>0</v>
          </cell>
          <cell r="DX31">
            <v>0</v>
          </cell>
          <cell r="DY31">
            <v>0</v>
          </cell>
          <cell r="DZ31">
            <v>0</v>
          </cell>
          <cell r="EA31">
            <v>0</v>
          </cell>
          <cell r="EB31">
            <v>0</v>
          </cell>
          <cell r="EC31">
            <v>0</v>
          </cell>
          <cell r="ED31">
            <v>0</v>
          </cell>
          <cell r="EE31">
            <v>0</v>
          </cell>
          <cell r="EF31">
            <v>0</v>
          </cell>
          <cell r="EG31">
            <v>0</v>
          </cell>
          <cell r="EH31">
            <v>0</v>
          </cell>
          <cell r="EI31">
            <v>0</v>
          </cell>
          <cell r="EJ31">
            <v>0</v>
          </cell>
          <cell r="EK31">
            <v>0</v>
          </cell>
          <cell r="EL31">
            <v>0</v>
          </cell>
          <cell r="EM31">
            <v>0</v>
          </cell>
          <cell r="EN31">
            <v>0</v>
          </cell>
          <cell r="EO31">
            <v>0</v>
          </cell>
          <cell r="EP31">
            <v>0</v>
          </cell>
          <cell r="EQ31">
            <v>0</v>
          </cell>
          <cell r="ER31">
            <v>0</v>
          </cell>
          <cell r="ES31">
            <v>0</v>
          </cell>
          <cell r="ET31">
            <v>0</v>
          </cell>
          <cell r="EU31">
            <v>0</v>
          </cell>
          <cell r="EV31">
            <v>0</v>
          </cell>
          <cell r="EW31">
            <v>0</v>
          </cell>
          <cell r="EX31">
            <v>0</v>
          </cell>
          <cell r="EY31">
            <v>0</v>
          </cell>
          <cell r="EZ31">
            <v>0</v>
          </cell>
          <cell r="FA31">
            <v>0</v>
          </cell>
          <cell r="FB31">
            <v>0</v>
          </cell>
          <cell r="FC31">
            <v>0</v>
          </cell>
          <cell r="FD31">
            <v>0</v>
          </cell>
          <cell r="FE31">
            <v>0</v>
          </cell>
          <cell r="FF31">
            <v>0</v>
          </cell>
          <cell r="FG31">
            <v>0</v>
          </cell>
          <cell r="FH31">
            <v>0</v>
          </cell>
          <cell r="FI31">
            <v>0</v>
          </cell>
          <cell r="FJ31">
            <v>0</v>
          </cell>
          <cell r="FK31">
            <v>0</v>
          </cell>
          <cell r="FL31">
            <v>0</v>
          </cell>
          <cell r="FM31">
            <v>0</v>
          </cell>
          <cell r="FN31">
            <v>0</v>
          </cell>
          <cell r="FO31">
            <v>0</v>
          </cell>
          <cell r="FP31">
            <v>0</v>
          </cell>
          <cell r="FQ31">
            <v>0</v>
          </cell>
          <cell r="FR31">
            <v>0</v>
          </cell>
          <cell r="FS31">
            <v>0</v>
          </cell>
          <cell r="FT31">
            <v>0</v>
          </cell>
          <cell r="FU31">
            <v>0</v>
          </cell>
          <cell r="FV31">
            <v>0</v>
          </cell>
          <cell r="FW31">
            <v>0</v>
          </cell>
          <cell r="FX31">
            <v>0</v>
          </cell>
          <cell r="FY31">
            <v>0</v>
          </cell>
          <cell r="FZ31">
            <v>0</v>
          </cell>
          <cell r="GA31">
            <v>0</v>
          </cell>
          <cell r="GB31">
            <v>0</v>
          </cell>
          <cell r="GC31">
            <v>0</v>
          </cell>
          <cell r="GD31">
            <v>0</v>
          </cell>
          <cell r="GE31">
            <v>0</v>
          </cell>
        </row>
        <row r="32">
          <cell r="A32">
            <v>24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22.5</v>
          </cell>
          <cell r="H32">
            <v>22.5</v>
          </cell>
          <cell r="I32">
            <v>22.5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22.5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DI32">
            <v>0</v>
          </cell>
          <cell r="DJ32">
            <v>0</v>
          </cell>
          <cell r="DK32">
            <v>0</v>
          </cell>
          <cell r="DL32">
            <v>0</v>
          </cell>
          <cell r="DM32">
            <v>0</v>
          </cell>
          <cell r="DN32">
            <v>0</v>
          </cell>
          <cell r="DO32">
            <v>0</v>
          </cell>
          <cell r="DP32">
            <v>0</v>
          </cell>
          <cell r="DQ32">
            <v>0</v>
          </cell>
          <cell r="DR32">
            <v>0</v>
          </cell>
          <cell r="DS32">
            <v>0</v>
          </cell>
          <cell r="DT32">
            <v>0</v>
          </cell>
          <cell r="DU32">
            <v>0</v>
          </cell>
          <cell r="DV32">
            <v>0</v>
          </cell>
          <cell r="DW32">
            <v>0</v>
          </cell>
          <cell r="DX32">
            <v>0</v>
          </cell>
          <cell r="DY32">
            <v>0</v>
          </cell>
          <cell r="DZ32">
            <v>0</v>
          </cell>
          <cell r="EA32">
            <v>0</v>
          </cell>
          <cell r="EB32">
            <v>0</v>
          </cell>
          <cell r="EC32">
            <v>0</v>
          </cell>
          <cell r="ED32">
            <v>0</v>
          </cell>
          <cell r="EE32">
            <v>0</v>
          </cell>
          <cell r="EF32">
            <v>0</v>
          </cell>
          <cell r="EG32">
            <v>0</v>
          </cell>
          <cell r="EH32">
            <v>0</v>
          </cell>
          <cell r="EI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EQ32">
            <v>0</v>
          </cell>
          <cell r="ER32">
            <v>0</v>
          </cell>
          <cell r="ES32">
            <v>0</v>
          </cell>
          <cell r="ET32">
            <v>0</v>
          </cell>
          <cell r="EU32">
            <v>0</v>
          </cell>
          <cell r="EV32">
            <v>0</v>
          </cell>
          <cell r="EW32">
            <v>0</v>
          </cell>
          <cell r="EX32">
            <v>0</v>
          </cell>
          <cell r="EY32">
            <v>0</v>
          </cell>
          <cell r="EZ32">
            <v>0</v>
          </cell>
          <cell r="FA32">
            <v>0</v>
          </cell>
          <cell r="FB32">
            <v>0</v>
          </cell>
          <cell r="FC32">
            <v>0</v>
          </cell>
          <cell r="FD32">
            <v>0</v>
          </cell>
          <cell r="FE32">
            <v>0</v>
          </cell>
          <cell r="FF32">
            <v>0</v>
          </cell>
          <cell r="FG32">
            <v>0</v>
          </cell>
          <cell r="FH32">
            <v>0</v>
          </cell>
          <cell r="FI32">
            <v>0</v>
          </cell>
          <cell r="FJ32">
            <v>0</v>
          </cell>
          <cell r="FK32">
            <v>0</v>
          </cell>
          <cell r="FL32">
            <v>0</v>
          </cell>
          <cell r="FM32">
            <v>0</v>
          </cell>
          <cell r="FN32">
            <v>0</v>
          </cell>
          <cell r="FO32">
            <v>0</v>
          </cell>
          <cell r="FP32">
            <v>0</v>
          </cell>
          <cell r="FQ32">
            <v>0</v>
          </cell>
          <cell r="FR32">
            <v>0</v>
          </cell>
          <cell r="FS32">
            <v>0</v>
          </cell>
          <cell r="FT32">
            <v>0</v>
          </cell>
          <cell r="FU32">
            <v>0</v>
          </cell>
          <cell r="FV32">
            <v>0</v>
          </cell>
          <cell r="FW32">
            <v>0</v>
          </cell>
          <cell r="FX32">
            <v>0</v>
          </cell>
          <cell r="FY32">
            <v>0</v>
          </cell>
          <cell r="FZ32">
            <v>0</v>
          </cell>
          <cell r="GA32">
            <v>0</v>
          </cell>
          <cell r="GB32">
            <v>0</v>
          </cell>
          <cell r="GC32">
            <v>0</v>
          </cell>
          <cell r="GD32">
            <v>0</v>
          </cell>
          <cell r="GE32">
            <v>0</v>
          </cell>
        </row>
        <row r="33">
          <cell r="A33">
            <v>25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22.5</v>
          </cell>
          <cell r="H33">
            <v>22.5</v>
          </cell>
          <cell r="I33">
            <v>22.5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22.5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DI33">
            <v>0</v>
          </cell>
          <cell r="DJ33">
            <v>0</v>
          </cell>
          <cell r="DK33">
            <v>0</v>
          </cell>
          <cell r="DL33">
            <v>0</v>
          </cell>
          <cell r="DM33">
            <v>0</v>
          </cell>
          <cell r="DN33">
            <v>0</v>
          </cell>
          <cell r="DO33">
            <v>0</v>
          </cell>
          <cell r="DP33">
            <v>0</v>
          </cell>
          <cell r="DQ33">
            <v>0</v>
          </cell>
          <cell r="DR33">
            <v>0</v>
          </cell>
          <cell r="DS33">
            <v>0</v>
          </cell>
          <cell r="DT33">
            <v>0</v>
          </cell>
          <cell r="DU33">
            <v>0</v>
          </cell>
          <cell r="DV33">
            <v>0</v>
          </cell>
          <cell r="DW33">
            <v>0</v>
          </cell>
          <cell r="DX33">
            <v>0</v>
          </cell>
          <cell r="DY33">
            <v>0</v>
          </cell>
          <cell r="DZ33">
            <v>0</v>
          </cell>
          <cell r="EA33">
            <v>0</v>
          </cell>
          <cell r="EB33">
            <v>0</v>
          </cell>
          <cell r="EC33">
            <v>0</v>
          </cell>
          <cell r="ED33">
            <v>0</v>
          </cell>
          <cell r="EE33">
            <v>0</v>
          </cell>
          <cell r="EF33">
            <v>0</v>
          </cell>
          <cell r="EG33">
            <v>0</v>
          </cell>
          <cell r="EH33">
            <v>0</v>
          </cell>
          <cell r="EI33">
            <v>0</v>
          </cell>
          <cell r="EJ33">
            <v>0</v>
          </cell>
          <cell r="EK33">
            <v>0</v>
          </cell>
          <cell r="EL33">
            <v>0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EQ33">
            <v>0</v>
          </cell>
          <cell r="ER33">
            <v>0</v>
          </cell>
          <cell r="ES33">
            <v>0</v>
          </cell>
          <cell r="ET33">
            <v>0</v>
          </cell>
          <cell r="EU33">
            <v>0</v>
          </cell>
          <cell r="EV33">
            <v>0</v>
          </cell>
          <cell r="EW33">
            <v>0</v>
          </cell>
          <cell r="EX33">
            <v>0</v>
          </cell>
          <cell r="EY33">
            <v>0</v>
          </cell>
          <cell r="EZ33">
            <v>0</v>
          </cell>
          <cell r="FA33">
            <v>0</v>
          </cell>
          <cell r="FB33">
            <v>0</v>
          </cell>
          <cell r="FC33">
            <v>0</v>
          </cell>
          <cell r="FD33">
            <v>0</v>
          </cell>
          <cell r="FE33">
            <v>0</v>
          </cell>
          <cell r="FF33">
            <v>0</v>
          </cell>
          <cell r="FG33">
            <v>0</v>
          </cell>
          <cell r="FH33">
            <v>0</v>
          </cell>
          <cell r="FI33">
            <v>0</v>
          </cell>
          <cell r="FJ33">
            <v>0</v>
          </cell>
          <cell r="FK33">
            <v>0</v>
          </cell>
          <cell r="FL33">
            <v>0</v>
          </cell>
          <cell r="FM33">
            <v>0</v>
          </cell>
          <cell r="FN33">
            <v>0</v>
          </cell>
          <cell r="FO33">
            <v>0</v>
          </cell>
          <cell r="FP33">
            <v>0</v>
          </cell>
          <cell r="FQ33">
            <v>0</v>
          </cell>
          <cell r="FR33">
            <v>0</v>
          </cell>
          <cell r="FS33">
            <v>0</v>
          </cell>
          <cell r="FT33">
            <v>0</v>
          </cell>
          <cell r="FU33">
            <v>0</v>
          </cell>
          <cell r="FV33">
            <v>0</v>
          </cell>
          <cell r="FW33">
            <v>0</v>
          </cell>
          <cell r="FX33">
            <v>0</v>
          </cell>
          <cell r="FY33">
            <v>0</v>
          </cell>
          <cell r="FZ33">
            <v>0</v>
          </cell>
          <cell r="GA33">
            <v>0</v>
          </cell>
          <cell r="GB33">
            <v>0</v>
          </cell>
          <cell r="GC33">
            <v>0</v>
          </cell>
          <cell r="GD33">
            <v>0</v>
          </cell>
          <cell r="GE33">
            <v>0</v>
          </cell>
        </row>
        <row r="34">
          <cell r="A34">
            <v>26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22.5</v>
          </cell>
          <cell r="H34">
            <v>22.5</v>
          </cell>
          <cell r="I34">
            <v>22.5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22.5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DI34">
            <v>0</v>
          </cell>
          <cell r="DJ34">
            <v>0</v>
          </cell>
          <cell r="DK34">
            <v>0</v>
          </cell>
          <cell r="DL34">
            <v>0</v>
          </cell>
          <cell r="DM34">
            <v>0</v>
          </cell>
          <cell r="DN34">
            <v>0</v>
          </cell>
          <cell r="DO34">
            <v>0</v>
          </cell>
          <cell r="DP34">
            <v>0</v>
          </cell>
          <cell r="DQ34">
            <v>0</v>
          </cell>
          <cell r="DR34">
            <v>0</v>
          </cell>
          <cell r="DS34">
            <v>0</v>
          </cell>
          <cell r="DT34">
            <v>0</v>
          </cell>
          <cell r="DU34">
            <v>0</v>
          </cell>
          <cell r="DV34">
            <v>0</v>
          </cell>
          <cell r="DW34">
            <v>0</v>
          </cell>
          <cell r="DX34">
            <v>0</v>
          </cell>
          <cell r="DY34">
            <v>0</v>
          </cell>
          <cell r="DZ34">
            <v>0</v>
          </cell>
          <cell r="EA34">
            <v>0</v>
          </cell>
          <cell r="EB34">
            <v>0</v>
          </cell>
          <cell r="EC34">
            <v>0</v>
          </cell>
          <cell r="ED34">
            <v>0</v>
          </cell>
          <cell r="EE34">
            <v>0</v>
          </cell>
          <cell r="EF34">
            <v>0</v>
          </cell>
          <cell r="EG34">
            <v>0</v>
          </cell>
          <cell r="EH34">
            <v>0</v>
          </cell>
          <cell r="EI34">
            <v>0</v>
          </cell>
          <cell r="EJ34">
            <v>0</v>
          </cell>
          <cell r="EK34">
            <v>0</v>
          </cell>
          <cell r="EL34">
            <v>0</v>
          </cell>
          <cell r="EM34">
            <v>0</v>
          </cell>
          <cell r="EN34">
            <v>0</v>
          </cell>
          <cell r="EO34">
            <v>0</v>
          </cell>
          <cell r="EP34">
            <v>0</v>
          </cell>
          <cell r="EQ34">
            <v>0</v>
          </cell>
          <cell r="ER34">
            <v>0</v>
          </cell>
          <cell r="ES34">
            <v>0</v>
          </cell>
          <cell r="ET34">
            <v>0</v>
          </cell>
          <cell r="EU34">
            <v>0</v>
          </cell>
          <cell r="EV34">
            <v>0</v>
          </cell>
          <cell r="EW34">
            <v>0</v>
          </cell>
          <cell r="EX34">
            <v>0</v>
          </cell>
          <cell r="EY34">
            <v>0</v>
          </cell>
          <cell r="EZ34">
            <v>0</v>
          </cell>
          <cell r="FA34">
            <v>0</v>
          </cell>
          <cell r="FB34">
            <v>0</v>
          </cell>
          <cell r="FC34">
            <v>0</v>
          </cell>
          <cell r="FD34">
            <v>0</v>
          </cell>
          <cell r="FE34">
            <v>0</v>
          </cell>
          <cell r="FF34">
            <v>0</v>
          </cell>
          <cell r="FG34">
            <v>0</v>
          </cell>
          <cell r="FH34">
            <v>0</v>
          </cell>
          <cell r="FI34">
            <v>0</v>
          </cell>
          <cell r="FJ34">
            <v>0</v>
          </cell>
          <cell r="FK34">
            <v>0</v>
          </cell>
          <cell r="FL34">
            <v>0</v>
          </cell>
          <cell r="FM34">
            <v>0</v>
          </cell>
          <cell r="FN34">
            <v>0</v>
          </cell>
          <cell r="FO34">
            <v>0</v>
          </cell>
          <cell r="FP34">
            <v>0</v>
          </cell>
          <cell r="FQ34">
            <v>0</v>
          </cell>
          <cell r="FR34">
            <v>0</v>
          </cell>
          <cell r="FS34">
            <v>0</v>
          </cell>
          <cell r="FT34">
            <v>0</v>
          </cell>
          <cell r="FU34">
            <v>0</v>
          </cell>
          <cell r="FV34">
            <v>0</v>
          </cell>
          <cell r="FW34">
            <v>0</v>
          </cell>
          <cell r="FX34">
            <v>0</v>
          </cell>
          <cell r="FY34">
            <v>0</v>
          </cell>
          <cell r="FZ34">
            <v>0</v>
          </cell>
          <cell r="GA34">
            <v>0</v>
          </cell>
          <cell r="GB34">
            <v>0</v>
          </cell>
          <cell r="GC34">
            <v>0</v>
          </cell>
          <cell r="GD34">
            <v>0</v>
          </cell>
          <cell r="GE34">
            <v>0</v>
          </cell>
        </row>
        <row r="35">
          <cell r="A35">
            <v>27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22.5</v>
          </cell>
          <cell r="H35">
            <v>0</v>
          </cell>
          <cell r="I35">
            <v>22.5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22.5</v>
          </cell>
          <cell r="T35">
            <v>0</v>
          </cell>
          <cell r="U35">
            <v>0</v>
          </cell>
          <cell r="V35">
            <v>22.5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DI35">
            <v>0</v>
          </cell>
          <cell r="DJ35">
            <v>0</v>
          </cell>
          <cell r="DK35">
            <v>0</v>
          </cell>
          <cell r="DL35">
            <v>0</v>
          </cell>
          <cell r="DM35">
            <v>0</v>
          </cell>
          <cell r="DN35">
            <v>0</v>
          </cell>
          <cell r="DO35">
            <v>0</v>
          </cell>
          <cell r="DP35">
            <v>0</v>
          </cell>
          <cell r="DQ35">
            <v>0</v>
          </cell>
          <cell r="DR35">
            <v>0</v>
          </cell>
          <cell r="DS35">
            <v>0</v>
          </cell>
          <cell r="DT35">
            <v>0</v>
          </cell>
          <cell r="DU35">
            <v>0</v>
          </cell>
          <cell r="DV35">
            <v>0</v>
          </cell>
          <cell r="DW35">
            <v>0</v>
          </cell>
          <cell r="DX35">
            <v>0</v>
          </cell>
          <cell r="DY35">
            <v>0</v>
          </cell>
          <cell r="DZ35">
            <v>0</v>
          </cell>
          <cell r="EA35">
            <v>0</v>
          </cell>
          <cell r="EB35">
            <v>0</v>
          </cell>
          <cell r="EC35">
            <v>0</v>
          </cell>
          <cell r="ED35">
            <v>0</v>
          </cell>
          <cell r="EE35">
            <v>0</v>
          </cell>
          <cell r="EF35">
            <v>0</v>
          </cell>
          <cell r="EG35">
            <v>0</v>
          </cell>
          <cell r="EH35">
            <v>0</v>
          </cell>
          <cell r="EI35">
            <v>0</v>
          </cell>
          <cell r="EJ35">
            <v>0</v>
          </cell>
          <cell r="EK35">
            <v>0</v>
          </cell>
          <cell r="EL35">
            <v>0</v>
          </cell>
          <cell r="EM35">
            <v>0</v>
          </cell>
          <cell r="EN35">
            <v>0</v>
          </cell>
          <cell r="EO35">
            <v>0</v>
          </cell>
          <cell r="EP35">
            <v>0</v>
          </cell>
          <cell r="EQ35">
            <v>0</v>
          </cell>
          <cell r="ER35">
            <v>0</v>
          </cell>
          <cell r="ES35">
            <v>0</v>
          </cell>
          <cell r="ET35">
            <v>0</v>
          </cell>
          <cell r="EU35">
            <v>0</v>
          </cell>
          <cell r="EV35">
            <v>0</v>
          </cell>
          <cell r="EW35">
            <v>0</v>
          </cell>
          <cell r="EX35">
            <v>0</v>
          </cell>
          <cell r="EY35">
            <v>0</v>
          </cell>
          <cell r="EZ35">
            <v>0</v>
          </cell>
          <cell r="FA35">
            <v>0</v>
          </cell>
          <cell r="FB35">
            <v>0</v>
          </cell>
          <cell r="FC35">
            <v>0</v>
          </cell>
          <cell r="FD35">
            <v>0</v>
          </cell>
          <cell r="FE35">
            <v>0</v>
          </cell>
          <cell r="FF35">
            <v>0</v>
          </cell>
          <cell r="FG35">
            <v>0</v>
          </cell>
          <cell r="FH35">
            <v>0</v>
          </cell>
          <cell r="FI35">
            <v>0</v>
          </cell>
          <cell r="FJ35">
            <v>0</v>
          </cell>
          <cell r="FK35">
            <v>0</v>
          </cell>
          <cell r="FL35">
            <v>0</v>
          </cell>
          <cell r="FM35">
            <v>0</v>
          </cell>
          <cell r="FN35">
            <v>0</v>
          </cell>
          <cell r="FO35">
            <v>0</v>
          </cell>
          <cell r="FP35">
            <v>0</v>
          </cell>
          <cell r="FQ35">
            <v>0</v>
          </cell>
          <cell r="FR35">
            <v>0</v>
          </cell>
          <cell r="FS35">
            <v>0</v>
          </cell>
          <cell r="FT35">
            <v>0</v>
          </cell>
          <cell r="FU35">
            <v>0</v>
          </cell>
          <cell r="FV35">
            <v>0</v>
          </cell>
          <cell r="FW35">
            <v>0</v>
          </cell>
          <cell r="FX35">
            <v>0</v>
          </cell>
          <cell r="FY35">
            <v>0</v>
          </cell>
          <cell r="FZ35">
            <v>0</v>
          </cell>
          <cell r="GA35">
            <v>0</v>
          </cell>
          <cell r="GB35">
            <v>0</v>
          </cell>
          <cell r="GC35">
            <v>0</v>
          </cell>
          <cell r="GD35">
            <v>0</v>
          </cell>
          <cell r="GE35">
            <v>0</v>
          </cell>
        </row>
        <row r="36">
          <cell r="A36">
            <v>28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22.5</v>
          </cell>
          <cell r="T36">
            <v>0</v>
          </cell>
          <cell r="U36">
            <v>0</v>
          </cell>
          <cell r="V36">
            <v>7.5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DI36">
            <v>0</v>
          </cell>
          <cell r="DJ36">
            <v>0</v>
          </cell>
          <cell r="DK36">
            <v>0</v>
          </cell>
          <cell r="DL36">
            <v>0</v>
          </cell>
          <cell r="DM36">
            <v>0</v>
          </cell>
          <cell r="DN36">
            <v>0</v>
          </cell>
          <cell r="DO36">
            <v>0</v>
          </cell>
          <cell r="DP36">
            <v>0</v>
          </cell>
          <cell r="DQ36">
            <v>0</v>
          </cell>
          <cell r="DR36">
            <v>0</v>
          </cell>
          <cell r="DS36">
            <v>0</v>
          </cell>
          <cell r="DT36">
            <v>0</v>
          </cell>
          <cell r="DU36">
            <v>0</v>
          </cell>
          <cell r="DV36">
            <v>0</v>
          </cell>
          <cell r="DW36">
            <v>0</v>
          </cell>
          <cell r="DX36">
            <v>0</v>
          </cell>
          <cell r="DY36">
            <v>0</v>
          </cell>
          <cell r="DZ36">
            <v>0</v>
          </cell>
          <cell r="EA36">
            <v>0</v>
          </cell>
          <cell r="EB36">
            <v>0</v>
          </cell>
          <cell r="EC36">
            <v>0</v>
          </cell>
          <cell r="ED36">
            <v>0</v>
          </cell>
          <cell r="EE36">
            <v>0</v>
          </cell>
          <cell r="EF36">
            <v>0</v>
          </cell>
          <cell r="EG36">
            <v>0</v>
          </cell>
          <cell r="EH36">
            <v>0</v>
          </cell>
          <cell r="EI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30</v>
          </cell>
          <cell r="EO36">
            <v>30</v>
          </cell>
          <cell r="EP36">
            <v>0</v>
          </cell>
          <cell r="EQ36">
            <v>0</v>
          </cell>
          <cell r="ER36">
            <v>0</v>
          </cell>
          <cell r="ES36">
            <v>0</v>
          </cell>
          <cell r="ET36">
            <v>0</v>
          </cell>
          <cell r="EU36">
            <v>0</v>
          </cell>
          <cell r="EV36">
            <v>0</v>
          </cell>
          <cell r="EW36">
            <v>0</v>
          </cell>
          <cell r="EX36">
            <v>0</v>
          </cell>
          <cell r="EY36">
            <v>0</v>
          </cell>
          <cell r="EZ36">
            <v>0</v>
          </cell>
          <cell r="FA36">
            <v>0</v>
          </cell>
          <cell r="FB36">
            <v>0</v>
          </cell>
          <cell r="FC36">
            <v>0</v>
          </cell>
          <cell r="FD36">
            <v>0</v>
          </cell>
          <cell r="FE36">
            <v>0</v>
          </cell>
          <cell r="FF36">
            <v>0</v>
          </cell>
          <cell r="FG36">
            <v>0</v>
          </cell>
          <cell r="FH36">
            <v>0</v>
          </cell>
          <cell r="FI36">
            <v>0</v>
          </cell>
          <cell r="FJ36">
            <v>0</v>
          </cell>
          <cell r="FK36">
            <v>0</v>
          </cell>
          <cell r="FL36">
            <v>0</v>
          </cell>
          <cell r="FM36">
            <v>0</v>
          </cell>
          <cell r="FN36">
            <v>0</v>
          </cell>
          <cell r="FO36">
            <v>0</v>
          </cell>
          <cell r="FP36">
            <v>0</v>
          </cell>
          <cell r="FQ36">
            <v>0</v>
          </cell>
          <cell r="FR36">
            <v>0</v>
          </cell>
          <cell r="FS36">
            <v>0</v>
          </cell>
          <cell r="FT36">
            <v>0</v>
          </cell>
          <cell r="FU36">
            <v>0</v>
          </cell>
          <cell r="FV36">
            <v>0</v>
          </cell>
          <cell r="FW36">
            <v>0</v>
          </cell>
          <cell r="FX36">
            <v>0</v>
          </cell>
          <cell r="FY36">
            <v>0</v>
          </cell>
          <cell r="FZ36">
            <v>0</v>
          </cell>
          <cell r="GA36">
            <v>0</v>
          </cell>
          <cell r="GB36">
            <v>0</v>
          </cell>
          <cell r="GC36">
            <v>0</v>
          </cell>
          <cell r="GD36">
            <v>0</v>
          </cell>
          <cell r="GE36">
            <v>0</v>
          </cell>
        </row>
        <row r="37">
          <cell r="A37">
            <v>29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22.5</v>
          </cell>
          <cell r="T37">
            <v>0</v>
          </cell>
          <cell r="U37">
            <v>0</v>
          </cell>
          <cell r="V37">
            <v>7.5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DI37">
            <v>0</v>
          </cell>
          <cell r="DJ37">
            <v>0</v>
          </cell>
          <cell r="DK37">
            <v>0</v>
          </cell>
          <cell r="DL37">
            <v>0</v>
          </cell>
          <cell r="DM37">
            <v>0</v>
          </cell>
          <cell r="DN37">
            <v>0</v>
          </cell>
          <cell r="DO37">
            <v>0</v>
          </cell>
          <cell r="DP37">
            <v>0</v>
          </cell>
          <cell r="DQ37">
            <v>0</v>
          </cell>
          <cell r="DR37">
            <v>0</v>
          </cell>
          <cell r="DS37">
            <v>0</v>
          </cell>
          <cell r="DT37">
            <v>0</v>
          </cell>
          <cell r="DU37">
            <v>0</v>
          </cell>
          <cell r="DV37">
            <v>0</v>
          </cell>
          <cell r="DW37">
            <v>0</v>
          </cell>
          <cell r="DX37">
            <v>0</v>
          </cell>
          <cell r="DY37">
            <v>0</v>
          </cell>
          <cell r="DZ37">
            <v>0</v>
          </cell>
          <cell r="EA37">
            <v>0</v>
          </cell>
          <cell r="EB37">
            <v>0</v>
          </cell>
          <cell r="EC37">
            <v>0</v>
          </cell>
          <cell r="ED37">
            <v>0</v>
          </cell>
          <cell r="EE37">
            <v>0</v>
          </cell>
          <cell r="EF37">
            <v>0</v>
          </cell>
          <cell r="EG37">
            <v>0</v>
          </cell>
          <cell r="EH37">
            <v>0</v>
          </cell>
          <cell r="EI37">
            <v>0</v>
          </cell>
          <cell r="EJ37">
            <v>0</v>
          </cell>
          <cell r="EK37">
            <v>0</v>
          </cell>
          <cell r="EL37">
            <v>0</v>
          </cell>
          <cell r="EM37">
            <v>0</v>
          </cell>
          <cell r="EN37">
            <v>30</v>
          </cell>
          <cell r="EO37">
            <v>30</v>
          </cell>
          <cell r="EP37">
            <v>0</v>
          </cell>
          <cell r="EQ37">
            <v>0</v>
          </cell>
          <cell r="ER37">
            <v>0</v>
          </cell>
          <cell r="ES37">
            <v>0</v>
          </cell>
          <cell r="ET37">
            <v>0</v>
          </cell>
          <cell r="EU37">
            <v>0</v>
          </cell>
          <cell r="EV37">
            <v>0</v>
          </cell>
          <cell r="EW37">
            <v>0</v>
          </cell>
          <cell r="EX37">
            <v>0</v>
          </cell>
          <cell r="EY37">
            <v>0</v>
          </cell>
          <cell r="EZ37">
            <v>0</v>
          </cell>
          <cell r="FA37">
            <v>0</v>
          </cell>
          <cell r="FB37">
            <v>0</v>
          </cell>
          <cell r="FC37">
            <v>0</v>
          </cell>
          <cell r="FD37">
            <v>0</v>
          </cell>
          <cell r="FE37">
            <v>0</v>
          </cell>
          <cell r="FF37">
            <v>0</v>
          </cell>
          <cell r="FG37">
            <v>0</v>
          </cell>
          <cell r="FH37">
            <v>0</v>
          </cell>
          <cell r="FI37">
            <v>0</v>
          </cell>
          <cell r="FJ37">
            <v>0</v>
          </cell>
          <cell r="FK37">
            <v>0</v>
          </cell>
          <cell r="FL37">
            <v>0</v>
          </cell>
          <cell r="FM37">
            <v>0</v>
          </cell>
          <cell r="FN37">
            <v>0</v>
          </cell>
          <cell r="FO37">
            <v>0</v>
          </cell>
          <cell r="FP37">
            <v>0</v>
          </cell>
          <cell r="FQ37">
            <v>0</v>
          </cell>
          <cell r="FR37">
            <v>0</v>
          </cell>
          <cell r="FS37">
            <v>0</v>
          </cell>
          <cell r="FT37">
            <v>0</v>
          </cell>
          <cell r="FU37">
            <v>0</v>
          </cell>
          <cell r="FV37">
            <v>0</v>
          </cell>
          <cell r="FW37">
            <v>0</v>
          </cell>
          <cell r="FX37">
            <v>0</v>
          </cell>
          <cell r="FY37">
            <v>0</v>
          </cell>
          <cell r="FZ37">
            <v>0</v>
          </cell>
          <cell r="GA37">
            <v>0</v>
          </cell>
          <cell r="GB37">
            <v>0</v>
          </cell>
          <cell r="GC37">
            <v>0</v>
          </cell>
          <cell r="GD37">
            <v>0</v>
          </cell>
          <cell r="GE37">
            <v>0</v>
          </cell>
        </row>
        <row r="38">
          <cell r="A38">
            <v>30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22.5</v>
          </cell>
          <cell r="T38">
            <v>0</v>
          </cell>
          <cell r="U38">
            <v>0</v>
          </cell>
          <cell r="V38">
            <v>7.5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DI38">
            <v>0</v>
          </cell>
          <cell r="DJ38">
            <v>0</v>
          </cell>
          <cell r="DK38">
            <v>0</v>
          </cell>
          <cell r="DL38">
            <v>0</v>
          </cell>
          <cell r="DM38">
            <v>0</v>
          </cell>
          <cell r="DN38">
            <v>0</v>
          </cell>
          <cell r="DO38">
            <v>0</v>
          </cell>
          <cell r="DP38">
            <v>0</v>
          </cell>
          <cell r="DQ38">
            <v>0</v>
          </cell>
          <cell r="DR38">
            <v>0</v>
          </cell>
          <cell r="DS38">
            <v>0</v>
          </cell>
          <cell r="DT38">
            <v>0</v>
          </cell>
          <cell r="DU38">
            <v>0</v>
          </cell>
          <cell r="DV38">
            <v>0</v>
          </cell>
          <cell r="DW38">
            <v>0</v>
          </cell>
          <cell r="DX38">
            <v>0</v>
          </cell>
          <cell r="DY38">
            <v>0</v>
          </cell>
          <cell r="DZ38">
            <v>0</v>
          </cell>
          <cell r="EA38">
            <v>0</v>
          </cell>
          <cell r="EB38">
            <v>0</v>
          </cell>
          <cell r="EC38">
            <v>0</v>
          </cell>
          <cell r="ED38">
            <v>0</v>
          </cell>
          <cell r="EE38">
            <v>0</v>
          </cell>
          <cell r="EF38">
            <v>0</v>
          </cell>
          <cell r="EG38">
            <v>0</v>
          </cell>
          <cell r="EH38">
            <v>0</v>
          </cell>
          <cell r="EI38">
            <v>0</v>
          </cell>
          <cell r="EJ38">
            <v>0</v>
          </cell>
          <cell r="EK38">
            <v>0</v>
          </cell>
          <cell r="EL38">
            <v>0</v>
          </cell>
          <cell r="EM38">
            <v>0</v>
          </cell>
          <cell r="EN38">
            <v>30</v>
          </cell>
          <cell r="EO38">
            <v>30</v>
          </cell>
          <cell r="EP38">
            <v>0</v>
          </cell>
          <cell r="EQ38">
            <v>0</v>
          </cell>
          <cell r="ER38">
            <v>0</v>
          </cell>
          <cell r="ES38">
            <v>0</v>
          </cell>
          <cell r="ET38">
            <v>0</v>
          </cell>
          <cell r="EU38">
            <v>0</v>
          </cell>
          <cell r="EV38">
            <v>0</v>
          </cell>
          <cell r="EW38">
            <v>0</v>
          </cell>
          <cell r="EX38">
            <v>0</v>
          </cell>
          <cell r="EY38">
            <v>0</v>
          </cell>
          <cell r="EZ38">
            <v>0</v>
          </cell>
          <cell r="FA38">
            <v>0</v>
          </cell>
          <cell r="FB38">
            <v>0</v>
          </cell>
          <cell r="FC38">
            <v>0</v>
          </cell>
          <cell r="FD38">
            <v>0</v>
          </cell>
          <cell r="FE38">
            <v>0</v>
          </cell>
          <cell r="FF38">
            <v>0</v>
          </cell>
          <cell r="FG38">
            <v>0</v>
          </cell>
          <cell r="FH38">
            <v>0</v>
          </cell>
          <cell r="FI38">
            <v>0</v>
          </cell>
          <cell r="FJ38">
            <v>0</v>
          </cell>
          <cell r="FK38">
            <v>0</v>
          </cell>
          <cell r="FL38">
            <v>0</v>
          </cell>
          <cell r="FM38">
            <v>0</v>
          </cell>
          <cell r="FN38">
            <v>0</v>
          </cell>
          <cell r="FO38">
            <v>0</v>
          </cell>
          <cell r="FP38">
            <v>0</v>
          </cell>
          <cell r="FQ38">
            <v>0</v>
          </cell>
          <cell r="FR38">
            <v>0</v>
          </cell>
          <cell r="FS38">
            <v>0</v>
          </cell>
          <cell r="FT38">
            <v>0</v>
          </cell>
          <cell r="FU38">
            <v>0</v>
          </cell>
          <cell r="FV38">
            <v>0</v>
          </cell>
          <cell r="FW38">
            <v>0</v>
          </cell>
          <cell r="FX38">
            <v>0</v>
          </cell>
          <cell r="FY38">
            <v>0</v>
          </cell>
          <cell r="FZ38">
            <v>0</v>
          </cell>
          <cell r="GA38">
            <v>0</v>
          </cell>
          <cell r="GB38">
            <v>0</v>
          </cell>
          <cell r="GC38">
            <v>0</v>
          </cell>
          <cell r="GD38">
            <v>0</v>
          </cell>
          <cell r="GE38">
            <v>0</v>
          </cell>
        </row>
        <row r="39">
          <cell r="A39">
            <v>31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22.5</v>
          </cell>
          <cell r="T39">
            <v>0</v>
          </cell>
          <cell r="U39">
            <v>0</v>
          </cell>
          <cell r="V39">
            <v>7.5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DI39">
            <v>0</v>
          </cell>
          <cell r="DJ39">
            <v>0</v>
          </cell>
          <cell r="DK39">
            <v>0</v>
          </cell>
          <cell r="DL39">
            <v>0</v>
          </cell>
          <cell r="DM39">
            <v>0</v>
          </cell>
          <cell r="DN39">
            <v>0</v>
          </cell>
          <cell r="DO39">
            <v>0</v>
          </cell>
          <cell r="DP39">
            <v>0</v>
          </cell>
          <cell r="DQ39">
            <v>0</v>
          </cell>
          <cell r="DR39">
            <v>0</v>
          </cell>
          <cell r="DS39">
            <v>0</v>
          </cell>
          <cell r="DT39">
            <v>0</v>
          </cell>
          <cell r="DU39">
            <v>0</v>
          </cell>
          <cell r="DV39">
            <v>0</v>
          </cell>
          <cell r="DW39">
            <v>0</v>
          </cell>
          <cell r="DX39">
            <v>0</v>
          </cell>
          <cell r="DY39">
            <v>0</v>
          </cell>
          <cell r="DZ39">
            <v>0</v>
          </cell>
          <cell r="EA39">
            <v>0</v>
          </cell>
          <cell r="EB39">
            <v>0</v>
          </cell>
          <cell r="EC39">
            <v>0</v>
          </cell>
          <cell r="ED39">
            <v>0</v>
          </cell>
          <cell r="EE39">
            <v>0</v>
          </cell>
          <cell r="EF39">
            <v>0</v>
          </cell>
          <cell r="EG39">
            <v>0</v>
          </cell>
          <cell r="EH39">
            <v>0</v>
          </cell>
          <cell r="EI39">
            <v>0</v>
          </cell>
          <cell r="EJ39">
            <v>0</v>
          </cell>
          <cell r="EK39">
            <v>0</v>
          </cell>
          <cell r="EL39">
            <v>0</v>
          </cell>
          <cell r="EM39">
            <v>0</v>
          </cell>
          <cell r="EN39">
            <v>30</v>
          </cell>
          <cell r="EO39">
            <v>30</v>
          </cell>
          <cell r="EP39">
            <v>0</v>
          </cell>
          <cell r="EQ39">
            <v>0</v>
          </cell>
          <cell r="ER39">
            <v>0</v>
          </cell>
          <cell r="ES39">
            <v>0</v>
          </cell>
          <cell r="ET39">
            <v>0</v>
          </cell>
          <cell r="EU39">
            <v>0</v>
          </cell>
          <cell r="EV39">
            <v>0</v>
          </cell>
          <cell r="EW39">
            <v>0</v>
          </cell>
          <cell r="EX39">
            <v>0</v>
          </cell>
          <cell r="EY39">
            <v>0</v>
          </cell>
          <cell r="EZ39">
            <v>0</v>
          </cell>
          <cell r="FA39">
            <v>0</v>
          </cell>
          <cell r="FB39">
            <v>0</v>
          </cell>
          <cell r="FC39">
            <v>0</v>
          </cell>
          <cell r="FD39">
            <v>0</v>
          </cell>
          <cell r="FE39">
            <v>0</v>
          </cell>
          <cell r="FF39">
            <v>0</v>
          </cell>
          <cell r="FG39">
            <v>0</v>
          </cell>
          <cell r="FH39">
            <v>0</v>
          </cell>
          <cell r="FI39">
            <v>0</v>
          </cell>
          <cell r="FJ39">
            <v>0</v>
          </cell>
          <cell r="FK39">
            <v>0</v>
          </cell>
          <cell r="FL39">
            <v>0</v>
          </cell>
          <cell r="FM39">
            <v>0</v>
          </cell>
          <cell r="FN39">
            <v>0</v>
          </cell>
          <cell r="FO39">
            <v>0</v>
          </cell>
          <cell r="FP39">
            <v>0</v>
          </cell>
          <cell r="FQ39">
            <v>0</v>
          </cell>
          <cell r="FR39">
            <v>0</v>
          </cell>
          <cell r="FS39">
            <v>0</v>
          </cell>
          <cell r="FT39">
            <v>0</v>
          </cell>
          <cell r="FU39">
            <v>0</v>
          </cell>
          <cell r="FV39">
            <v>0</v>
          </cell>
          <cell r="FW39">
            <v>0</v>
          </cell>
          <cell r="FX39">
            <v>0</v>
          </cell>
          <cell r="FY39">
            <v>0</v>
          </cell>
          <cell r="FZ39">
            <v>0</v>
          </cell>
          <cell r="GA39">
            <v>0</v>
          </cell>
          <cell r="GB39">
            <v>0</v>
          </cell>
          <cell r="GC39">
            <v>0</v>
          </cell>
          <cell r="GD39">
            <v>0</v>
          </cell>
          <cell r="GE39">
            <v>0</v>
          </cell>
        </row>
        <row r="40">
          <cell r="A40">
            <v>32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22.5</v>
          </cell>
          <cell r="T40">
            <v>0</v>
          </cell>
          <cell r="U40">
            <v>0</v>
          </cell>
          <cell r="V40">
            <v>7.5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DI40">
            <v>0</v>
          </cell>
          <cell r="DJ40">
            <v>0</v>
          </cell>
          <cell r="DK40">
            <v>0</v>
          </cell>
          <cell r="DL40">
            <v>0</v>
          </cell>
          <cell r="DM40">
            <v>0</v>
          </cell>
          <cell r="DN40">
            <v>0</v>
          </cell>
          <cell r="DO40">
            <v>0</v>
          </cell>
          <cell r="DP40">
            <v>0</v>
          </cell>
          <cell r="DQ40">
            <v>0</v>
          </cell>
          <cell r="DR40">
            <v>0</v>
          </cell>
          <cell r="DS40">
            <v>0</v>
          </cell>
          <cell r="DT40">
            <v>0</v>
          </cell>
          <cell r="DU40">
            <v>0</v>
          </cell>
          <cell r="DV40">
            <v>0</v>
          </cell>
          <cell r="DW40">
            <v>0</v>
          </cell>
          <cell r="DX40">
            <v>0</v>
          </cell>
          <cell r="DY40">
            <v>0</v>
          </cell>
          <cell r="DZ40">
            <v>0</v>
          </cell>
          <cell r="EA40">
            <v>0</v>
          </cell>
          <cell r="EB40">
            <v>0</v>
          </cell>
          <cell r="EC40">
            <v>0</v>
          </cell>
          <cell r="ED40">
            <v>0</v>
          </cell>
          <cell r="EE40">
            <v>0</v>
          </cell>
          <cell r="EF40">
            <v>0</v>
          </cell>
          <cell r="EG40">
            <v>0</v>
          </cell>
          <cell r="EH40">
            <v>0</v>
          </cell>
          <cell r="EI40">
            <v>0</v>
          </cell>
          <cell r="EJ40">
            <v>0</v>
          </cell>
          <cell r="EK40">
            <v>0</v>
          </cell>
          <cell r="EL40">
            <v>0</v>
          </cell>
          <cell r="EM40">
            <v>0</v>
          </cell>
          <cell r="EN40">
            <v>30</v>
          </cell>
          <cell r="EO40">
            <v>30</v>
          </cell>
          <cell r="EP40">
            <v>0</v>
          </cell>
          <cell r="EQ40">
            <v>0</v>
          </cell>
          <cell r="ER40">
            <v>0</v>
          </cell>
          <cell r="ES40">
            <v>0</v>
          </cell>
          <cell r="ET40">
            <v>0</v>
          </cell>
          <cell r="EU40">
            <v>0</v>
          </cell>
          <cell r="EV40">
            <v>0</v>
          </cell>
          <cell r="EW40">
            <v>0</v>
          </cell>
          <cell r="EX40">
            <v>0</v>
          </cell>
          <cell r="EY40">
            <v>0</v>
          </cell>
          <cell r="EZ40">
            <v>0</v>
          </cell>
          <cell r="FA40">
            <v>0</v>
          </cell>
          <cell r="FB40">
            <v>0</v>
          </cell>
          <cell r="FC40">
            <v>0</v>
          </cell>
          <cell r="FD40">
            <v>0</v>
          </cell>
          <cell r="FE40">
            <v>0</v>
          </cell>
          <cell r="FF40">
            <v>0</v>
          </cell>
          <cell r="FG40">
            <v>0</v>
          </cell>
          <cell r="FH40">
            <v>0</v>
          </cell>
          <cell r="FI40">
            <v>0</v>
          </cell>
          <cell r="FJ40">
            <v>0</v>
          </cell>
          <cell r="FK40">
            <v>0</v>
          </cell>
          <cell r="FL40">
            <v>0</v>
          </cell>
          <cell r="FM40">
            <v>0</v>
          </cell>
          <cell r="FN40">
            <v>0</v>
          </cell>
          <cell r="FO40">
            <v>0</v>
          </cell>
          <cell r="FP40">
            <v>0</v>
          </cell>
          <cell r="FQ40">
            <v>0</v>
          </cell>
          <cell r="FR40">
            <v>0</v>
          </cell>
          <cell r="FS40">
            <v>0</v>
          </cell>
          <cell r="FT40">
            <v>0</v>
          </cell>
          <cell r="FU40">
            <v>0</v>
          </cell>
          <cell r="FV40">
            <v>0</v>
          </cell>
          <cell r="FW40">
            <v>0</v>
          </cell>
          <cell r="FX40">
            <v>0</v>
          </cell>
          <cell r="FY40">
            <v>0</v>
          </cell>
          <cell r="FZ40">
            <v>0</v>
          </cell>
          <cell r="GA40">
            <v>0</v>
          </cell>
          <cell r="GB40">
            <v>0</v>
          </cell>
          <cell r="GC40">
            <v>0</v>
          </cell>
          <cell r="GD40">
            <v>0</v>
          </cell>
          <cell r="GE40">
            <v>0</v>
          </cell>
        </row>
        <row r="41">
          <cell r="A41">
            <v>33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11.5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15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3.5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DI41">
            <v>0</v>
          </cell>
          <cell r="DJ41">
            <v>0</v>
          </cell>
          <cell r="DK41">
            <v>0</v>
          </cell>
          <cell r="DL41">
            <v>0</v>
          </cell>
          <cell r="DM41">
            <v>0</v>
          </cell>
          <cell r="DN41">
            <v>0</v>
          </cell>
          <cell r="DO41">
            <v>0</v>
          </cell>
          <cell r="DP41">
            <v>0</v>
          </cell>
          <cell r="DQ41">
            <v>0</v>
          </cell>
          <cell r="DR41">
            <v>0</v>
          </cell>
          <cell r="DS41">
            <v>0</v>
          </cell>
          <cell r="DT41">
            <v>0</v>
          </cell>
          <cell r="DU41">
            <v>0</v>
          </cell>
          <cell r="DV41">
            <v>0</v>
          </cell>
          <cell r="DW41">
            <v>0</v>
          </cell>
          <cell r="DX41">
            <v>0</v>
          </cell>
          <cell r="DY41">
            <v>0</v>
          </cell>
          <cell r="DZ41">
            <v>0</v>
          </cell>
          <cell r="EA41">
            <v>0</v>
          </cell>
          <cell r="EB41">
            <v>0</v>
          </cell>
          <cell r="EC41">
            <v>0</v>
          </cell>
          <cell r="ED41">
            <v>0</v>
          </cell>
          <cell r="EE41">
            <v>0</v>
          </cell>
          <cell r="EF41">
            <v>0</v>
          </cell>
          <cell r="EG41">
            <v>0</v>
          </cell>
          <cell r="EH41">
            <v>0</v>
          </cell>
          <cell r="EI41">
            <v>0</v>
          </cell>
          <cell r="EJ41">
            <v>0</v>
          </cell>
          <cell r="EK41">
            <v>0</v>
          </cell>
          <cell r="EL41">
            <v>0</v>
          </cell>
          <cell r="EM41">
            <v>0</v>
          </cell>
          <cell r="EN41">
            <v>30</v>
          </cell>
          <cell r="EO41">
            <v>30</v>
          </cell>
          <cell r="EP41">
            <v>0</v>
          </cell>
          <cell r="EQ41">
            <v>0</v>
          </cell>
          <cell r="ER41">
            <v>0</v>
          </cell>
          <cell r="ES41">
            <v>0</v>
          </cell>
          <cell r="ET41">
            <v>0</v>
          </cell>
          <cell r="EU41">
            <v>0</v>
          </cell>
          <cell r="EV41">
            <v>0</v>
          </cell>
          <cell r="EW41">
            <v>0</v>
          </cell>
          <cell r="EX41">
            <v>0</v>
          </cell>
          <cell r="EY41">
            <v>0</v>
          </cell>
          <cell r="EZ41">
            <v>0</v>
          </cell>
          <cell r="FA41">
            <v>0</v>
          </cell>
          <cell r="FB41">
            <v>0</v>
          </cell>
          <cell r="FC41">
            <v>0</v>
          </cell>
          <cell r="FD41">
            <v>0</v>
          </cell>
          <cell r="FE41">
            <v>0</v>
          </cell>
          <cell r="FF41">
            <v>0</v>
          </cell>
          <cell r="FG41">
            <v>0</v>
          </cell>
          <cell r="FH41">
            <v>0</v>
          </cell>
          <cell r="FI41">
            <v>0</v>
          </cell>
          <cell r="FJ41">
            <v>0</v>
          </cell>
          <cell r="FK41">
            <v>0</v>
          </cell>
          <cell r="FL41">
            <v>0</v>
          </cell>
          <cell r="FM41">
            <v>0</v>
          </cell>
          <cell r="FN41">
            <v>0</v>
          </cell>
          <cell r="FO41">
            <v>0</v>
          </cell>
          <cell r="FP41">
            <v>0</v>
          </cell>
          <cell r="FQ41">
            <v>0</v>
          </cell>
          <cell r="FR41">
            <v>0</v>
          </cell>
          <cell r="FS41">
            <v>0</v>
          </cell>
          <cell r="FT41">
            <v>0</v>
          </cell>
          <cell r="FU41">
            <v>0</v>
          </cell>
          <cell r="FV41">
            <v>0</v>
          </cell>
          <cell r="FW41">
            <v>0</v>
          </cell>
          <cell r="FX41">
            <v>0</v>
          </cell>
          <cell r="FY41">
            <v>0</v>
          </cell>
          <cell r="FZ41">
            <v>0</v>
          </cell>
          <cell r="GA41">
            <v>0</v>
          </cell>
          <cell r="GB41">
            <v>0</v>
          </cell>
          <cell r="GC41">
            <v>0</v>
          </cell>
          <cell r="GD41">
            <v>0</v>
          </cell>
          <cell r="GE41">
            <v>0</v>
          </cell>
        </row>
        <row r="42">
          <cell r="A42">
            <v>34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11.5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15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3.5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DI42">
            <v>0</v>
          </cell>
          <cell r="DJ42">
            <v>0</v>
          </cell>
          <cell r="DK42">
            <v>0</v>
          </cell>
          <cell r="DL42">
            <v>0</v>
          </cell>
          <cell r="DM42">
            <v>0</v>
          </cell>
          <cell r="DN42">
            <v>0</v>
          </cell>
          <cell r="DO42">
            <v>0</v>
          </cell>
          <cell r="DP42">
            <v>0</v>
          </cell>
          <cell r="DQ42">
            <v>0</v>
          </cell>
          <cell r="DR42">
            <v>0</v>
          </cell>
          <cell r="DS42">
            <v>0</v>
          </cell>
          <cell r="DT42">
            <v>0</v>
          </cell>
          <cell r="DU42">
            <v>0</v>
          </cell>
          <cell r="DV42">
            <v>0</v>
          </cell>
          <cell r="DW42">
            <v>0</v>
          </cell>
          <cell r="DX42">
            <v>0</v>
          </cell>
          <cell r="DY42">
            <v>0</v>
          </cell>
          <cell r="DZ42">
            <v>0</v>
          </cell>
          <cell r="EA42">
            <v>0</v>
          </cell>
          <cell r="EB42">
            <v>0</v>
          </cell>
          <cell r="EC42">
            <v>0</v>
          </cell>
          <cell r="ED42">
            <v>0</v>
          </cell>
          <cell r="EE42">
            <v>0</v>
          </cell>
          <cell r="EF42">
            <v>0</v>
          </cell>
          <cell r="EG42">
            <v>0</v>
          </cell>
          <cell r="EH42">
            <v>0</v>
          </cell>
          <cell r="EI42">
            <v>0</v>
          </cell>
          <cell r="EJ42">
            <v>0</v>
          </cell>
          <cell r="EK42">
            <v>0</v>
          </cell>
          <cell r="EL42">
            <v>0</v>
          </cell>
          <cell r="EM42">
            <v>0</v>
          </cell>
          <cell r="EN42">
            <v>30</v>
          </cell>
          <cell r="EO42">
            <v>30</v>
          </cell>
          <cell r="EP42">
            <v>0</v>
          </cell>
          <cell r="EQ42">
            <v>0</v>
          </cell>
          <cell r="ER42">
            <v>0</v>
          </cell>
          <cell r="ES42">
            <v>0</v>
          </cell>
          <cell r="ET42">
            <v>0</v>
          </cell>
          <cell r="EU42">
            <v>0</v>
          </cell>
          <cell r="EV42">
            <v>0</v>
          </cell>
          <cell r="EW42">
            <v>0</v>
          </cell>
          <cell r="EX42">
            <v>0</v>
          </cell>
          <cell r="EY42">
            <v>0</v>
          </cell>
          <cell r="EZ42">
            <v>0</v>
          </cell>
          <cell r="FA42">
            <v>0</v>
          </cell>
          <cell r="FB42">
            <v>0</v>
          </cell>
          <cell r="FC42">
            <v>0</v>
          </cell>
          <cell r="FD42">
            <v>0</v>
          </cell>
          <cell r="FE42">
            <v>0</v>
          </cell>
          <cell r="FF42">
            <v>0</v>
          </cell>
          <cell r="FG42">
            <v>0</v>
          </cell>
          <cell r="FH42">
            <v>0</v>
          </cell>
          <cell r="FI42">
            <v>0</v>
          </cell>
          <cell r="FJ42">
            <v>0</v>
          </cell>
          <cell r="FK42">
            <v>0</v>
          </cell>
          <cell r="FL42">
            <v>0</v>
          </cell>
          <cell r="FM42">
            <v>0</v>
          </cell>
          <cell r="FN42">
            <v>0</v>
          </cell>
          <cell r="FO42">
            <v>0</v>
          </cell>
          <cell r="FP42">
            <v>0</v>
          </cell>
          <cell r="FQ42">
            <v>0</v>
          </cell>
          <cell r="FR42">
            <v>0</v>
          </cell>
          <cell r="FS42">
            <v>0</v>
          </cell>
          <cell r="FT42">
            <v>0</v>
          </cell>
          <cell r="FU42">
            <v>0</v>
          </cell>
          <cell r="FV42">
            <v>0</v>
          </cell>
          <cell r="FW42">
            <v>0</v>
          </cell>
          <cell r="FX42">
            <v>0</v>
          </cell>
          <cell r="FY42">
            <v>0</v>
          </cell>
          <cell r="FZ42">
            <v>0</v>
          </cell>
          <cell r="GA42">
            <v>0</v>
          </cell>
          <cell r="GB42">
            <v>0</v>
          </cell>
          <cell r="GC42">
            <v>0</v>
          </cell>
          <cell r="GD42">
            <v>0</v>
          </cell>
          <cell r="GE42">
            <v>0</v>
          </cell>
        </row>
        <row r="43">
          <cell r="A43">
            <v>35</v>
          </cell>
          <cell r="B43">
            <v>0</v>
          </cell>
          <cell r="C43">
            <v>30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DI43">
            <v>0</v>
          </cell>
          <cell r="DJ43">
            <v>0</v>
          </cell>
          <cell r="DK43">
            <v>0</v>
          </cell>
          <cell r="DL43">
            <v>0</v>
          </cell>
          <cell r="DM43">
            <v>0</v>
          </cell>
          <cell r="DN43">
            <v>0</v>
          </cell>
          <cell r="DO43">
            <v>0</v>
          </cell>
          <cell r="DP43">
            <v>0</v>
          </cell>
          <cell r="DQ43">
            <v>0</v>
          </cell>
          <cell r="DR43">
            <v>0</v>
          </cell>
          <cell r="DS43">
            <v>0</v>
          </cell>
          <cell r="DT43">
            <v>0</v>
          </cell>
          <cell r="DU43">
            <v>0</v>
          </cell>
          <cell r="DV43">
            <v>0</v>
          </cell>
          <cell r="DW43">
            <v>0</v>
          </cell>
          <cell r="DX43">
            <v>0</v>
          </cell>
          <cell r="DY43">
            <v>0</v>
          </cell>
          <cell r="DZ43">
            <v>0</v>
          </cell>
          <cell r="EA43">
            <v>0</v>
          </cell>
          <cell r="EB43">
            <v>0</v>
          </cell>
          <cell r="EC43">
            <v>0</v>
          </cell>
          <cell r="ED43">
            <v>0</v>
          </cell>
          <cell r="EE43">
            <v>0</v>
          </cell>
          <cell r="EF43">
            <v>0</v>
          </cell>
          <cell r="EG43">
            <v>0</v>
          </cell>
          <cell r="EH43">
            <v>0</v>
          </cell>
          <cell r="EI43">
            <v>0</v>
          </cell>
          <cell r="EJ43">
            <v>0</v>
          </cell>
          <cell r="EK43">
            <v>0</v>
          </cell>
          <cell r="EL43">
            <v>0</v>
          </cell>
          <cell r="EM43">
            <v>0</v>
          </cell>
          <cell r="EN43">
            <v>30</v>
          </cell>
          <cell r="EO43">
            <v>30</v>
          </cell>
          <cell r="EP43">
            <v>0</v>
          </cell>
          <cell r="EQ43">
            <v>0</v>
          </cell>
          <cell r="ER43">
            <v>0</v>
          </cell>
          <cell r="ES43">
            <v>0</v>
          </cell>
          <cell r="ET43">
            <v>0</v>
          </cell>
          <cell r="EU43">
            <v>0</v>
          </cell>
          <cell r="EV43">
            <v>0</v>
          </cell>
          <cell r="EW43">
            <v>0</v>
          </cell>
          <cell r="EX43">
            <v>0</v>
          </cell>
          <cell r="EY43">
            <v>0</v>
          </cell>
          <cell r="EZ43">
            <v>0</v>
          </cell>
          <cell r="FA43">
            <v>0</v>
          </cell>
          <cell r="FB43">
            <v>0</v>
          </cell>
          <cell r="FC43">
            <v>0</v>
          </cell>
          <cell r="FD43">
            <v>0</v>
          </cell>
          <cell r="FE43">
            <v>0</v>
          </cell>
          <cell r="FF43">
            <v>0</v>
          </cell>
          <cell r="FG43">
            <v>0</v>
          </cell>
          <cell r="FH43">
            <v>0</v>
          </cell>
          <cell r="FI43">
            <v>0</v>
          </cell>
          <cell r="FJ43">
            <v>0</v>
          </cell>
          <cell r="FK43">
            <v>0</v>
          </cell>
          <cell r="FL43">
            <v>0</v>
          </cell>
          <cell r="FM43">
            <v>0</v>
          </cell>
          <cell r="FN43">
            <v>0</v>
          </cell>
          <cell r="FO43">
            <v>0</v>
          </cell>
          <cell r="FP43">
            <v>0</v>
          </cell>
          <cell r="FQ43">
            <v>0</v>
          </cell>
          <cell r="FR43">
            <v>0</v>
          </cell>
          <cell r="FS43">
            <v>0</v>
          </cell>
          <cell r="FT43">
            <v>0</v>
          </cell>
          <cell r="FU43">
            <v>0</v>
          </cell>
          <cell r="FV43">
            <v>0</v>
          </cell>
          <cell r="FW43">
            <v>0</v>
          </cell>
          <cell r="FX43">
            <v>0</v>
          </cell>
          <cell r="FY43">
            <v>0</v>
          </cell>
          <cell r="FZ43">
            <v>0</v>
          </cell>
          <cell r="GA43">
            <v>0</v>
          </cell>
          <cell r="GB43">
            <v>0</v>
          </cell>
          <cell r="GC43">
            <v>0</v>
          </cell>
          <cell r="GD43">
            <v>0</v>
          </cell>
          <cell r="GE43">
            <v>0</v>
          </cell>
        </row>
        <row r="44">
          <cell r="A44">
            <v>36</v>
          </cell>
          <cell r="B44">
            <v>0</v>
          </cell>
          <cell r="C44">
            <v>30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DI44">
            <v>0</v>
          </cell>
          <cell r="DJ44">
            <v>0</v>
          </cell>
          <cell r="DK44">
            <v>0</v>
          </cell>
          <cell r="DL44">
            <v>0</v>
          </cell>
          <cell r="DM44">
            <v>0</v>
          </cell>
          <cell r="DN44">
            <v>0</v>
          </cell>
          <cell r="DO44">
            <v>0</v>
          </cell>
          <cell r="DP44">
            <v>0</v>
          </cell>
          <cell r="DQ44">
            <v>0</v>
          </cell>
          <cell r="DR44">
            <v>0</v>
          </cell>
          <cell r="DS44">
            <v>0</v>
          </cell>
          <cell r="DT44">
            <v>0</v>
          </cell>
          <cell r="DU44">
            <v>0</v>
          </cell>
          <cell r="DV44">
            <v>0</v>
          </cell>
          <cell r="DW44">
            <v>0</v>
          </cell>
          <cell r="DX44">
            <v>0</v>
          </cell>
          <cell r="DY44">
            <v>0</v>
          </cell>
          <cell r="DZ44">
            <v>0</v>
          </cell>
          <cell r="EA44">
            <v>0</v>
          </cell>
          <cell r="EB44">
            <v>0</v>
          </cell>
          <cell r="EC44">
            <v>0</v>
          </cell>
          <cell r="ED44">
            <v>0</v>
          </cell>
          <cell r="EE44">
            <v>0</v>
          </cell>
          <cell r="EF44">
            <v>0</v>
          </cell>
          <cell r="EG44">
            <v>0</v>
          </cell>
          <cell r="EH44">
            <v>0</v>
          </cell>
          <cell r="EI44">
            <v>0</v>
          </cell>
          <cell r="EJ44">
            <v>0</v>
          </cell>
          <cell r="EK44">
            <v>0</v>
          </cell>
          <cell r="EL44">
            <v>0</v>
          </cell>
          <cell r="EM44">
            <v>0</v>
          </cell>
          <cell r="EN44">
            <v>30</v>
          </cell>
          <cell r="EO44">
            <v>30</v>
          </cell>
          <cell r="EP44">
            <v>0</v>
          </cell>
          <cell r="EQ44">
            <v>0</v>
          </cell>
          <cell r="ER44">
            <v>0</v>
          </cell>
          <cell r="ES44">
            <v>0</v>
          </cell>
          <cell r="ET44">
            <v>0</v>
          </cell>
          <cell r="EU44">
            <v>0</v>
          </cell>
          <cell r="EV44">
            <v>0</v>
          </cell>
          <cell r="EW44">
            <v>0</v>
          </cell>
          <cell r="EX44">
            <v>0</v>
          </cell>
          <cell r="EY44">
            <v>0</v>
          </cell>
          <cell r="EZ44">
            <v>0</v>
          </cell>
          <cell r="FA44">
            <v>0</v>
          </cell>
          <cell r="FB44">
            <v>0</v>
          </cell>
          <cell r="FC44">
            <v>0</v>
          </cell>
          <cell r="FD44">
            <v>0</v>
          </cell>
          <cell r="FE44">
            <v>0</v>
          </cell>
          <cell r="FF44">
            <v>0</v>
          </cell>
          <cell r="FG44">
            <v>0</v>
          </cell>
          <cell r="FH44">
            <v>0</v>
          </cell>
          <cell r="FI44">
            <v>0</v>
          </cell>
          <cell r="FJ44">
            <v>0</v>
          </cell>
          <cell r="FK44">
            <v>0</v>
          </cell>
          <cell r="FL44">
            <v>0</v>
          </cell>
          <cell r="FM44">
            <v>0</v>
          </cell>
          <cell r="FN44">
            <v>0</v>
          </cell>
          <cell r="FO44">
            <v>0</v>
          </cell>
          <cell r="FP44">
            <v>0</v>
          </cell>
          <cell r="FQ44">
            <v>0</v>
          </cell>
          <cell r="FR44">
            <v>0</v>
          </cell>
          <cell r="FS44">
            <v>0</v>
          </cell>
          <cell r="FT44">
            <v>0</v>
          </cell>
          <cell r="FU44">
            <v>0</v>
          </cell>
          <cell r="FV44">
            <v>0</v>
          </cell>
          <cell r="FW44">
            <v>0</v>
          </cell>
          <cell r="FX44">
            <v>0</v>
          </cell>
          <cell r="FY44">
            <v>0</v>
          </cell>
          <cell r="FZ44">
            <v>0</v>
          </cell>
          <cell r="GA44">
            <v>0</v>
          </cell>
          <cell r="GB44">
            <v>0</v>
          </cell>
          <cell r="GC44">
            <v>0</v>
          </cell>
          <cell r="GD44">
            <v>0</v>
          </cell>
          <cell r="GE44">
            <v>0</v>
          </cell>
        </row>
        <row r="45">
          <cell r="A45">
            <v>37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15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15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DI45">
            <v>0</v>
          </cell>
          <cell r="DJ45">
            <v>0</v>
          </cell>
          <cell r="DK45">
            <v>0</v>
          </cell>
          <cell r="DL45">
            <v>0</v>
          </cell>
          <cell r="DM45">
            <v>0</v>
          </cell>
          <cell r="DN45">
            <v>0</v>
          </cell>
          <cell r="DO45">
            <v>0</v>
          </cell>
          <cell r="DP45">
            <v>0</v>
          </cell>
          <cell r="DQ45">
            <v>0</v>
          </cell>
          <cell r="DR45">
            <v>0</v>
          </cell>
          <cell r="DS45">
            <v>0</v>
          </cell>
          <cell r="DT45">
            <v>0</v>
          </cell>
          <cell r="DU45">
            <v>0</v>
          </cell>
          <cell r="DV45">
            <v>0</v>
          </cell>
          <cell r="DW45">
            <v>0</v>
          </cell>
          <cell r="DX45">
            <v>0</v>
          </cell>
          <cell r="DY45">
            <v>0</v>
          </cell>
          <cell r="DZ45">
            <v>0</v>
          </cell>
          <cell r="EA45">
            <v>0</v>
          </cell>
          <cell r="EB45">
            <v>0</v>
          </cell>
          <cell r="EC45">
            <v>0</v>
          </cell>
          <cell r="ED45">
            <v>0</v>
          </cell>
          <cell r="EE45">
            <v>0</v>
          </cell>
          <cell r="EF45">
            <v>0</v>
          </cell>
          <cell r="EG45">
            <v>0</v>
          </cell>
          <cell r="EH45">
            <v>0</v>
          </cell>
          <cell r="EI45">
            <v>0</v>
          </cell>
          <cell r="EJ45">
            <v>0</v>
          </cell>
          <cell r="EK45">
            <v>0</v>
          </cell>
          <cell r="EL45">
            <v>0</v>
          </cell>
          <cell r="EM45">
            <v>0</v>
          </cell>
          <cell r="EN45">
            <v>30</v>
          </cell>
          <cell r="EO45">
            <v>30</v>
          </cell>
          <cell r="EP45">
            <v>0</v>
          </cell>
          <cell r="EQ45">
            <v>0</v>
          </cell>
          <cell r="ER45">
            <v>0</v>
          </cell>
          <cell r="ES45">
            <v>0</v>
          </cell>
          <cell r="ET45">
            <v>0</v>
          </cell>
          <cell r="EU45">
            <v>0</v>
          </cell>
          <cell r="EV45">
            <v>0</v>
          </cell>
          <cell r="EW45">
            <v>0</v>
          </cell>
          <cell r="EX45">
            <v>0</v>
          </cell>
          <cell r="EY45">
            <v>0</v>
          </cell>
          <cell r="EZ45">
            <v>0</v>
          </cell>
          <cell r="FA45">
            <v>0</v>
          </cell>
          <cell r="FB45">
            <v>0</v>
          </cell>
          <cell r="FC45">
            <v>0</v>
          </cell>
          <cell r="FD45">
            <v>0</v>
          </cell>
          <cell r="FE45">
            <v>0</v>
          </cell>
          <cell r="FF45">
            <v>0</v>
          </cell>
          <cell r="FG45">
            <v>0</v>
          </cell>
          <cell r="FH45">
            <v>0</v>
          </cell>
          <cell r="FI45">
            <v>0</v>
          </cell>
          <cell r="FJ45">
            <v>0</v>
          </cell>
          <cell r="FK45">
            <v>0</v>
          </cell>
          <cell r="FL45">
            <v>0</v>
          </cell>
          <cell r="FM45">
            <v>0</v>
          </cell>
          <cell r="FN45">
            <v>0</v>
          </cell>
          <cell r="FO45">
            <v>0</v>
          </cell>
          <cell r="FP45">
            <v>0</v>
          </cell>
          <cell r="FQ45">
            <v>0</v>
          </cell>
          <cell r="FR45">
            <v>0</v>
          </cell>
          <cell r="FS45">
            <v>0</v>
          </cell>
          <cell r="FT45">
            <v>0</v>
          </cell>
          <cell r="FU45">
            <v>0</v>
          </cell>
          <cell r="FV45">
            <v>0</v>
          </cell>
          <cell r="FW45">
            <v>0</v>
          </cell>
          <cell r="FX45">
            <v>0</v>
          </cell>
          <cell r="FY45">
            <v>0</v>
          </cell>
          <cell r="FZ45">
            <v>0</v>
          </cell>
          <cell r="GA45">
            <v>0</v>
          </cell>
          <cell r="GB45">
            <v>0</v>
          </cell>
          <cell r="GC45">
            <v>0</v>
          </cell>
          <cell r="GD45">
            <v>0</v>
          </cell>
          <cell r="GE45">
            <v>0</v>
          </cell>
        </row>
        <row r="46">
          <cell r="A46">
            <v>38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22.5</v>
          </cell>
          <cell r="H46">
            <v>22.5</v>
          </cell>
          <cell r="I46">
            <v>22.5</v>
          </cell>
          <cell r="J46">
            <v>22</v>
          </cell>
          <cell r="K46">
            <v>0</v>
          </cell>
          <cell r="L46">
            <v>0</v>
          </cell>
          <cell r="M46">
            <v>0.5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DI46">
            <v>0</v>
          </cell>
          <cell r="DJ46">
            <v>0</v>
          </cell>
          <cell r="DK46">
            <v>0</v>
          </cell>
          <cell r="DL46">
            <v>0</v>
          </cell>
          <cell r="DM46">
            <v>0</v>
          </cell>
          <cell r="DN46">
            <v>0</v>
          </cell>
          <cell r="DO46">
            <v>0</v>
          </cell>
          <cell r="DP46">
            <v>0</v>
          </cell>
          <cell r="DQ46">
            <v>0</v>
          </cell>
          <cell r="DR46">
            <v>0</v>
          </cell>
          <cell r="DS46">
            <v>0</v>
          </cell>
          <cell r="DT46">
            <v>0</v>
          </cell>
          <cell r="DU46">
            <v>0</v>
          </cell>
          <cell r="DV46">
            <v>0</v>
          </cell>
          <cell r="DW46">
            <v>0</v>
          </cell>
          <cell r="DX46">
            <v>0</v>
          </cell>
          <cell r="DY46">
            <v>0</v>
          </cell>
          <cell r="DZ46">
            <v>0</v>
          </cell>
          <cell r="EA46">
            <v>0</v>
          </cell>
          <cell r="EB46">
            <v>0</v>
          </cell>
          <cell r="EC46">
            <v>0</v>
          </cell>
          <cell r="ED46">
            <v>0</v>
          </cell>
          <cell r="EE46">
            <v>0</v>
          </cell>
          <cell r="EF46">
            <v>0</v>
          </cell>
          <cell r="EG46">
            <v>0</v>
          </cell>
          <cell r="EH46">
            <v>0</v>
          </cell>
          <cell r="EI46">
            <v>0</v>
          </cell>
          <cell r="EJ46">
            <v>0</v>
          </cell>
          <cell r="EK46">
            <v>0</v>
          </cell>
          <cell r="EL46">
            <v>0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  <cell r="EQ46">
            <v>0</v>
          </cell>
          <cell r="ER46">
            <v>0</v>
          </cell>
          <cell r="ES46">
            <v>0</v>
          </cell>
          <cell r="ET46">
            <v>0</v>
          </cell>
          <cell r="EU46">
            <v>0</v>
          </cell>
          <cell r="EV46">
            <v>0</v>
          </cell>
          <cell r="EW46">
            <v>0</v>
          </cell>
          <cell r="EX46">
            <v>0</v>
          </cell>
          <cell r="EY46">
            <v>0</v>
          </cell>
          <cell r="EZ46">
            <v>0</v>
          </cell>
          <cell r="FA46">
            <v>0</v>
          </cell>
          <cell r="FB46">
            <v>0</v>
          </cell>
          <cell r="FC46">
            <v>0</v>
          </cell>
          <cell r="FD46">
            <v>0</v>
          </cell>
          <cell r="FE46">
            <v>0</v>
          </cell>
          <cell r="FF46">
            <v>0</v>
          </cell>
          <cell r="FG46">
            <v>0</v>
          </cell>
          <cell r="FH46">
            <v>0</v>
          </cell>
          <cell r="FI46">
            <v>0</v>
          </cell>
          <cell r="FJ46">
            <v>0</v>
          </cell>
          <cell r="FK46">
            <v>0</v>
          </cell>
          <cell r="FL46">
            <v>0</v>
          </cell>
          <cell r="FM46">
            <v>0</v>
          </cell>
          <cell r="FN46">
            <v>0</v>
          </cell>
          <cell r="FO46">
            <v>0</v>
          </cell>
          <cell r="FP46">
            <v>0</v>
          </cell>
          <cell r="FQ46">
            <v>0</v>
          </cell>
          <cell r="FR46">
            <v>0</v>
          </cell>
          <cell r="FS46">
            <v>0</v>
          </cell>
          <cell r="FT46">
            <v>0</v>
          </cell>
          <cell r="FU46">
            <v>0</v>
          </cell>
          <cell r="FV46">
            <v>0</v>
          </cell>
          <cell r="FW46">
            <v>0</v>
          </cell>
          <cell r="FX46">
            <v>0</v>
          </cell>
          <cell r="FY46">
            <v>0</v>
          </cell>
          <cell r="FZ46">
            <v>0</v>
          </cell>
          <cell r="GA46">
            <v>0</v>
          </cell>
          <cell r="GB46">
            <v>0</v>
          </cell>
          <cell r="GC46">
            <v>0</v>
          </cell>
          <cell r="GD46">
            <v>0</v>
          </cell>
          <cell r="GE46">
            <v>0</v>
          </cell>
        </row>
        <row r="47">
          <cell r="A47">
            <v>39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22.5</v>
          </cell>
          <cell r="H47">
            <v>22.5</v>
          </cell>
          <cell r="I47">
            <v>22.5</v>
          </cell>
          <cell r="J47">
            <v>22</v>
          </cell>
          <cell r="K47">
            <v>0</v>
          </cell>
          <cell r="L47">
            <v>0</v>
          </cell>
          <cell r="M47">
            <v>0.5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DI47">
            <v>0</v>
          </cell>
          <cell r="DJ47">
            <v>0</v>
          </cell>
          <cell r="DK47">
            <v>0</v>
          </cell>
          <cell r="DL47">
            <v>0</v>
          </cell>
          <cell r="DM47">
            <v>0</v>
          </cell>
          <cell r="DN47">
            <v>0</v>
          </cell>
          <cell r="DO47">
            <v>0</v>
          </cell>
          <cell r="DP47">
            <v>0</v>
          </cell>
          <cell r="DQ47">
            <v>0</v>
          </cell>
          <cell r="DR47">
            <v>0</v>
          </cell>
          <cell r="DS47">
            <v>0</v>
          </cell>
          <cell r="DT47">
            <v>0</v>
          </cell>
          <cell r="DU47">
            <v>0</v>
          </cell>
          <cell r="DV47">
            <v>0</v>
          </cell>
          <cell r="DW47">
            <v>0</v>
          </cell>
          <cell r="DX47">
            <v>0</v>
          </cell>
          <cell r="DY47">
            <v>0</v>
          </cell>
          <cell r="DZ47">
            <v>0</v>
          </cell>
          <cell r="EA47">
            <v>0</v>
          </cell>
          <cell r="EB47">
            <v>0</v>
          </cell>
          <cell r="EC47">
            <v>0</v>
          </cell>
          <cell r="ED47">
            <v>0</v>
          </cell>
          <cell r="EE47">
            <v>0</v>
          </cell>
          <cell r="EF47">
            <v>0</v>
          </cell>
          <cell r="EG47">
            <v>0</v>
          </cell>
          <cell r="EH47">
            <v>0</v>
          </cell>
          <cell r="EI47">
            <v>0</v>
          </cell>
          <cell r="EJ47">
            <v>0</v>
          </cell>
          <cell r="EK47">
            <v>0</v>
          </cell>
          <cell r="EL47">
            <v>0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  <cell r="EQ47">
            <v>0</v>
          </cell>
          <cell r="ER47">
            <v>0</v>
          </cell>
          <cell r="ES47">
            <v>0</v>
          </cell>
          <cell r="ET47">
            <v>0</v>
          </cell>
          <cell r="EU47">
            <v>0</v>
          </cell>
          <cell r="EV47">
            <v>0</v>
          </cell>
          <cell r="EW47">
            <v>0</v>
          </cell>
          <cell r="EX47">
            <v>0</v>
          </cell>
          <cell r="EY47">
            <v>0</v>
          </cell>
          <cell r="EZ47">
            <v>0</v>
          </cell>
          <cell r="FA47">
            <v>0</v>
          </cell>
          <cell r="FB47">
            <v>0</v>
          </cell>
          <cell r="FC47">
            <v>0</v>
          </cell>
          <cell r="FD47">
            <v>0</v>
          </cell>
          <cell r="FE47">
            <v>0</v>
          </cell>
          <cell r="FF47">
            <v>0</v>
          </cell>
          <cell r="FG47">
            <v>0</v>
          </cell>
          <cell r="FH47">
            <v>0</v>
          </cell>
          <cell r="FI47">
            <v>0</v>
          </cell>
          <cell r="FJ47">
            <v>0</v>
          </cell>
          <cell r="FK47">
            <v>0</v>
          </cell>
          <cell r="FL47">
            <v>0</v>
          </cell>
          <cell r="FM47">
            <v>0</v>
          </cell>
          <cell r="FN47">
            <v>0</v>
          </cell>
          <cell r="FO47">
            <v>0</v>
          </cell>
          <cell r="FP47">
            <v>0</v>
          </cell>
          <cell r="FQ47">
            <v>0</v>
          </cell>
          <cell r="FR47">
            <v>0</v>
          </cell>
          <cell r="FS47">
            <v>0</v>
          </cell>
          <cell r="FT47">
            <v>0</v>
          </cell>
          <cell r="FU47">
            <v>0</v>
          </cell>
          <cell r="FV47">
            <v>0</v>
          </cell>
          <cell r="FW47">
            <v>0</v>
          </cell>
          <cell r="FX47">
            <v>0</v>
          </cell>
          <cell r="FY47">
            <v>0</v>
          </cell>
          <cell r="FZ47">
            <v>0</v>
          </cell>
          <cell r="GA47">
            <v>0</v>
          </cell>
          <cell r="GB47">
            <v>0</v>
          </cell>
          <cell r="GC47">
            <v>0</v>
          </cell>
          <cell r="GD47">
            <v>0</v>
          </cell>
          <cell r="GE47">
            <v>0</v>
          </cell>
        </row>
        <row r="48">
          <cell r="A48">
            <v>40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22.5</v>
          </cell>
          <cell r="H48">
            <v>22.5</v>
          </cell>
          <cell r="I48">
            <v>22.5</v>
          </cell>
          <cell r="J48">
            <v>22</v>
          </cell>
          <cell r="K48">
            <v>0</v>
          </cell>
          <cell r="L48">
            <v>0</v>
          </cell>
          <cell r="M48">
            <v>0.5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DI48">
            <v>0</v>
          </cell>
          <cell r="DJ48">
            <v>0</v>
          </cell>
          <cell r="DK48">
            <v>0</v>
          </cell>
          <cell r="DL48">
            <v>0</v>
          </cell>
          <cell r="DM48">
            <v>0</v>
          </cell>
          <cell r="DN48">
            <v>0</v>
          </cell>
          <cell r="DO48">
            <v>0</v>
          </cell>
          <cell r="DP48">
            <v>0</v>
          </cell>
          <cell r="DQ48">
            <v>0</v>
          </cell>
          <cell r="DR48">
            <v>0</v>
          </cell>
          <cell r="DS48">
            <v>0</v>
          </cell>
          <cell r="DT48">
            <v>0</v>
          </cell>
          <cell r="DU48">
            <v>0</v>
          </cell>
          <cell r="DV48">
            <v>0</v>
          </cell>
          <cell r="DW48">
            <v>0</v>
          </cell>
          <cell r="DX48">
            <v>0</v>
          </cell>
          <cell r="DY48">
            <v>0</v>
          </cell>
          <cell r="DZ48">
            <v>0</v>
          </cell>
          <cell r="EA48">
            <v>0</v>
          </cell>
          <cell r="EB48">
            <v>0</v>
          </cell>
          <cell r="EC48">
            <v>0</v>
          </cell>
          <cell r="ED48">
            <v>0</v>
          </cell>
          <cell r="EE48">
            <v>0</v>
          </cell>
          <cell r="EF48">
            <v>0</v>
          </cell>
          <cell r="EG48">
            <v>0</v>
          </cell>
          <cell r="EH48">
            <v>0</v>
          </cell>
          <cell r="EI48">
            <v>0</v>
          </cell>
          <cell r="EJ48">
            <v>0</v>
          </cell>
          <cell r="EK48">
            <v>0</v>
          </cell>
          <cell r="EL48">
            <v>0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  <cell r="EQ48">
            <v>0</v>
          </cell>
          <cell r="ER48">
            <v>0</v>
          </cell>
          <cell r="ES48">
            <v>0</v>
          </cell>
          <cell r="ET48">
            <v>0</v>
          </cell>
          <cell r="EU48">
            <v>0</v>
          </cell>
          <cell r="EV48">
            <v>0</v>
          </cell>
          <cell r="EW48">
            <v>0</v>
          </cell>
          <cell r="EX48">
            <v>0</v>
          </cell>
          <cell r="EY48">
            <v>0</v>
          </cell>
          <cell r="EZ48">
            <v>0</v>
          </cell>
          <cell r="FA48">
            <v>0</v>
          </cell>
          <cell r="FB48">
            <v>0</v>
          </cell>
          <cell r="FC48">
            <v>0</v>
          </cell>
          <cell r="FD48">
            <v>0</v>
          </cell>
          <cell r="FE48">
            <v>0</v>
          </cell>
          <cell r="FF48">
            <v>0</v>
          </cell>
          <cell r="FG48">
            <v>0</v>
          </cell>
          <cell r="FH48">
            <v>0</v>
          </cell>
          <cell r="FI48">
            <v>0</v>
          </cell>
          <cell r="FJ48">
            <v>0</v>
          </cell>
          <cell r="FK48">
            <v>0</v>
          </cell>
          <cell r="FL48">
            <v>0</v>
          </cell>
          <cell r="FM48">
            <v>0</v>
          </cell>
          <cell r="FN48">
            <v>0</v>
          </cell>
          <cell r="FO48">
            <v>0</v>
          </cell>
          <cell r="FP48">
            <v>0</v>
          </cell>
          <cell r="FQ48">
            <v>0</v>
          </cell>
          <cell r="FR48">
            <v>0</v>
          </cell>
          <cell r="FS48">
            <v>0</v>
          </cell>
          <cell r="FT48">
            <v>0</v>
          </cell>
          <cell r="FU48">
            <v>0</v>
          </cell>
          <cell r="FV48">
            <v>0</v>
          </cell>
          <cell r="FW48">
            <v>0</v>
          </cell>
          <cell r="FX48">
            <v>0</v>
          </cell>
          <cell r="FY48">
            <v>0</v>
          </cell>
          <cell r="FZ48">
            <v>0</v>
          </cell>
          <cell r="GA48">
            <v>0</v>
          </cell>
          <cell r="GB48">
            <v>0</v>
          </cell>
          <cell r="GC48">
            <v>0</v>
          </cell>
          <cell r="GD48">
            <v>0</v>
          </cell>
          <cell r="GE48">
            <v>0</v>
          </cell>
        </row>
        <row r="49">
          <cell r="A49">
            <v>41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22.5</v>
          </cell>
          <cell r="H49">
            <v>22.5</v>
          </cell>
          <cell r="I49">
            <v>22.5</v>
          </cell>
          <cell r="J49">
            <v>22</v>
          </cell>
          <cell r="K49">
            <v>0</v>
          </cell>
          <cell r="L49">
            <v>0</v>
          </cell>
          <cell r="M49">
            <v>0.5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DI49">
            <v>0</v>
          </cell>
          <cell r="DJ49">
            <v>0</v>
          </cell>
          <cell r="DK49">
            <v>0</v>
          </cell>
          <cell r="DL49">
            <v>0</v>
          </cell>
          <cell r="DM49">
            <v>0</v>
          </cell>
          <cell r="DN49">
            <v>0</v>
          </cell>
          <cell r="DO49">
            <v>0</v>
          </cell>
          <cell r="DP49">
            <v>0</v>
          </cell>
          <cell r="DQ49">
            <v>0</v>
          </cell>
          <cell r="DR49">
            <v>0</v>
          </cell>
          <cell r="DS49">
            <v>0</v>
          </cell>
          <cell r="DT49">
            <v>0</v>
          </cell>
          <cell r="DU49">
            <v>0</v>
          </cell>
          <cell r="DV49">
            <v>0</v>
          </cell>
          <cell r="DW49">
            <v>0</v>
          </cell>
          <cell r="DX49">
            <v>0</v>
          </cell>
          <cell r="DY49">
            <v>0</v>
          </cell>
          <cell r="DZ49">
            <v>0</v>
          </cell>
          <cell r="EA49">
            <v>0</v>
          </cell>
          <cell r="EB49">
            <v>0</v>
          </cell>
          <cell r="EC49">
            <v>0</v>
          </cell>
          <cell r="ED49">
            <v>0</v>
          </cell>
          <cell r="EE49">
            <v>0</v>
          </cell>
          <cell r="EF49">
            <v>0</v>
          </cell>
          <cell r="EG49">
            <v>0</v>
          </cell>
          <cell r="EH49">
            <v>0</v>
          </cell>
          <cell r="EI49">
            <v>0</v>
          </cell>
          <cell r="EJ49">
            <v>0</v>
          </cell>
          <cell r="EK49">
            <v>0</v>
          </cell>
          <cell r="EL49">
            <v>0</v>
          </cell>
          <cell r="EM49">
            <v>0</v>
          </cell>
          <cell r="EN49">
            <v>0</v>
          </cell>
          <cell r="EO49">
            <v>0</v>
          </cell>
          <cell r="EP49">
            <v>0</v>
          </cell>
          <cell r="EQ49">
            <v>0</v>
          </cell>
          <cell r="ER49">
            <v>0</v>
          </cell>
          <cell r="ES49">
            <v>0</v>
          </cell>
          <cell r="ET49">
            <v>0</v>
          </cell>
          <cell r="EU49">
            <v>0</v>
          </cell>
          <cell r="EV49">
            <v>0</v>
          </cell>
          <cell r="EW49">
            <v>0</v>
          </cell>
          <cell r="EX49">
            <v>0</v>
          </cell>
          <cell r="EY49">
            <v>0</v>
          </cell>
          <cell r="EZ49">
            <v>0</v>
          </cell>
          <cell r="FA49">
            <v>0</v>
          </cell>
          <cell r="FB49">
            <v>0</v>
          </cell>
          <cell r="FC49">
            <v>0</v>
          </cell>
          <cell r="FD49">
            <v>0</v>
          </cell>
          <cell r="FE49">
            <v>0</v>
          </cell>
          <cell r="FF49">
            <v>0</v>
          </cell>
          <cell r="FG49">
            <v>0</v>
          </cell>
          <cell r="FH49">
            <v>0</v>
          </cell>
          <cell r="FI49">
            <v>0</v>
          </cell>
          <cell r="FJ49">
            <v>0</v>
          </cell>
          <cell r="FK49">
            <v>0</v>
          </cell>
          <cell r="FL49">
            <v>0</v>
          </cell>
          <cell r="FM49">
            <v>0</v>
          </cell>
          <cell r="FN49">
            <v>0</v>
          </cell>
          <cell r="FO49">
            <v>0</v>
          </cell>
          <cell r="FP49">
            <v>0</v>
          </cell>
          <cell r="FQ49">
            <v>0</v>
          </cell>
          <cell r="FR49">
            <v>0</v>
          </cell>
          <cell r="FS49">
            <v>0</v>
          </cell>
          <cell r="FT49">
            <v>0</v>
          </cell>
          <cell r="FU49">
            <v>0</v>
          </cell>
          <cell r="FV49">
            <v>0</v>
          </cell>
          <cell r="FW49">
            <v>0</v>
          </cell>
          <cell r="FX49">
            <v>0</v>
          </cell>
          <cell r="FY49">
            <v>0</v>
          </cell>
          <cell r="FZ49">
            <v>0</v>
          </cell>
          <cell r="GA49">
            <v>0</v>
          </cell>
          <cell r="GB49">
            <v>0</v>
          </cell>
          <cell r="GC49">
            <v>0</v>
          </cell>
          <cell r="GD49">
            <v>0</v>
          </cell>
          <cell r="GE49">
            <v>0</v>
          </cell>
        </row>
        <row r="50">
          <cell r="A50">
            <v>42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22.5</v>
          </cell>
          <cell r="H50">
            <v>22.5</v>
          </cell>
          <cell r="I50">
            <v>22.5</v>
          </cell>
          <cell r="J50">
            <v>22</v>
          </cell>
          <cell r="K50">
            <v>0</v>
          </cell>
          <cell r="L50">
            <v>0</v>
          </cell>
          <cell r="M50">
            <v>0.5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DI50">
            <v>0</v>
          </cell>
          <cell r="DJ50">
            <v>0</v>
          </cell>
          <cell r="DK50">
            <v>0</v>
          </cell>
          <cell r="DL50">
            <v>0</v>
          </cell>
          <cell r="DM50">
            <v>0</v>
          </cell>
          <cell r="DN50">
            <v>0</v>
          </cell>
          <cell r="DO50">
            <v>0</v>
          </cell>
          <cell r="DP50">
            <v>0</v>
          </cell>
          <cell r="DQ50">
            <v>0</v>
          </cell>
          <cell r="DR50">
            <v>0</v>
          </cell>
          <cell r="DS50">
            <v>0</v>
          </cell>
          <cell r="DT50">
            <v>0</v>
          </cell>
          <cell r="DU50">
            <v>0</v>
          </cell>
          <cell r="DV50">
            <v>0</v>
          </cell>
          <cell r="DW50">
            <v>0</v>
          </cell>
          <cell r="DX50">
            <v>0</v>
          </cell>
          <cell r="DY50">
            <v>0</v>
          </cell>
          <cell r="DZ50">
            <v>0</v>
          </cell>
          <cell r="EA50">
            <v>0</v>
          </cell>
          <cell r="EB50">
            <v>0</v>
          </cell>
          <cell r="EC50">
            <v>0</v>
          </cell>
          <cell r="ED50">
            <v>0</v>
          </cell>
          <cell r="EE50">
            <v>0</v>
          </cell>
          <cell r="EF50">
            <v>0</v>
          </cell>
          <cell r="EG50">
            <v>0</v>
          </cell>
          <cell r="EH50">
            <v>0</v>
          </cell>
          <cell r="EI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0</v>
          </cell>
          <cell r="EN50">
            <v>0</v>
          </cell>
          <cell r="EO50">
            <v>0</v>
          </cell>
          <cell r="EP50">
            <v>0</v>
          </cell>
          <cell r="EQ50">
            <v>0</v>
          </cell>
          <cell r="ER50">
            <v>0</v>
          </cell>
          <cell r="ES50">
            <v>0</v>
          </cell>
          <cell r="ET50">
            <v>0</v>
          </cell>
          <cell r="EU50">
            <v>0</v>
          </cell>
          <cell r="EV50">
            <v>0</v>
          </cell>
          <cell r="EW50">
            <v>0</v>
          </cell>
          <cell r="EX50">
            <v>0</v>
          </cell>
          <cell r="EY50">
            <v>0</v>
          </cell>
          <cell r="EZ50">
            <v>0</v>
          </cell>
          <cell r="FA50">
            <v>0</v>
          </cell>
          <cell r="FB50">
            <v>0</v>
          </cell>
          <cell r="FC50">
            <v>0</v>
          </cell>
          <cell r="FD50">
            <v>0</v>
          </cell>
          <cell r="FE50">
            <v>0</v>
          </cell>
          <cell r="FF50">
            <v>0</v>
          </cell>
          <cell r="FG50">
            <v>0</v>
          </cell>
          <cell r="FH50">
            <v>0</v>
          </cell>
          <cell r="FI50">
            <v>0</v>
          </cell>
          <cell r="FJ50">
            <v>0</v>
          </cell>
          <cell r="FK50">
            <v>0</v>
          </cell>
          <cell r="FL50">
            <v>0</v>
          </cell>
          <cell r="FM50">
            <v>0</v>
          </cell>
          <cell r="FN50">
            <v>0</v>
          </cell>
          <cell r="FO50">
            <v>0</v>
          </cell>
          <cell r="FP50">
            <v>0</v>
          </cell>
          <cell r="FQ50">
            <v>0</v>
          </cell>
          <cell r="FR50">
            <v>0</v>
          </cell>
          <cell r="FS50">
            <v>0</v>
          </cell>
          <cell r="FT50">
            <v>0</v>
          </cell>
          <cell r="FU50">
            <v>0</v>
          </cell>
          <cell r="FV50">
            <v>0</v>
          </cell>
          <cell r="FW50">
            <v>0</v>
          </cell>
          <cell r="FX50">
            <v>0</v>
          </cell>
          <cell r="FY50">
            <v>0</v>
          </cell>
          <cell r="FZ50">
            <v>0</v>
          </cell>
          <cell r="GA50">
            <v>0</v>
          </cell>
          <cell r="GB50">
            <v>0</v>
          </cell>
          <cell r="GC50">
            <v>0</v>
          </cell>
          <cell r="GD50">
            <v>0</v>
          </cell>
          <cell r="GE50">
            <v>0</v>
          </cell>
        </row>
        <row r="51">
          <cell r="A51">
            <v>43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22.5</v>
          </cell>
          <cell r="H51">
            <v>22.5</v>
          </cell>
          <cell r="I51">
            <v>22.5</v>
          </cell>
          <cell r="J51">
            <v>22</v>
          </cell>
          <cell r="K51">
            <v>0</v>
          </cell>
          <cell r="L51">
            <v>0</v>
          </cell>
          <cell r="M51">
            <v>0.5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DI51">
            <v>0</v>
          </cell>
          <cell r="DJ51">
            <v>0</v>
          </cell>
          <cell r="DK51">
            <v>0</v>
          </cell>
          <cell r="DL51">
            <v>0</v>
          </cell>
          <cell r="DM51">
            <v>0</v>
          </cell>
          <cell r="DN51">
            <v>0</v>
          </cell>
          <cell r="DO51">
            <v>0</v>
          </cell>
          <cell r="DP51">
            <v>0</v>
          </cell>
          <cell r="DQ51">
            <v>0</v>
          </cell>
          <cell r="DR51">
            <v>0</v>
          </cell>
          <cell r="DS51">
            <v>0</v>
          </cell>
          <cell r="DT51">
            <v>0</v>
          </cell>
          <cell r="DU51">
            <v>0</v>
          </cell>
          <cell r="DV51">
            <v>0</v>
          </cell>
          <cell r="DW51">
            <v>0</v>
          </cell>
          <cell r="DX51">
            <v>0</v>
          </cell>
          <cell r="DY51">
            <v>0</v>
          </cell>
          <cell r="DZ51">
            <v>0</v>
          </cell>
          <cell r="EA51">
            <v>0</v>
          </cell>
          <cell r="EB51">
            <v>0</v>
          </cell>
          <cell r="EC51">
            <v>0</v>
          </cell>
          <cell r="ED51">
            <v>0</v>
          </cell>
          <cell r="EE51">
            <v>0</v>
          </cell>
          <cell r="EF51">
            <v>0</v>
          </cell>
          <cell r="EG51">
            <v>0</v>
          </cell>
          <cell r="EH51">
            <v>0</v>
          </cell>
          <cell r="EI51">
            <v>0</v>
          </cell>
          <cell r="EJ51">
            <v>0</v>
          </cell>
          <cell r="EK51">
            <v>0</v>
          </cell>
          <cell r="EL51">
            <v>0</v>
          </cell>
          <cell r="EM51">
            <v>0</v>
          </cell>
          <cell r="EN51">
            <v>0</v>
          </cell>
          <cell r="EO51">
            <v>0</v>
          </cell>
          <cell r="EP51">
            <v>0</v>
          </cell>
          <cell r="EQ51">
            <v>0</v>
          </cell>
          <cell r="ER51">
            <v>0</v>
          </cell>
          <cell r="ES51">
            <v>0</v>
          </cell>
          <cell r="ET51">
            <v>0</v>
          </cell>
          <cell r="EU51">
            <v>0</v>
          </cell>
          <cell r="EV51">
            <v>0</v>
          </cell>
          <cell r="EW51">
            <v>0</v>
          </cell>
          <cell r="EX51">
            <v>0</v>
          </cell>
          <cell r="EY51">
            <v>0</v>
          </cell>
          <cell r="EZ51">
            <v>0</v>
          </cell>
          <cell r="FA51">
            <v>0</v>
          </cell>
          <cell r="FB51">
            <v>0</v>
          </cell>
          <cell r="FC51">
            <v>0</v>
          </cell>
          <cell r="FD51">
            <v>0</v>
          </cell>
          <cell r="FE51">
            <v>0</v>
          </cell>
          <cell r="FF51">
            <v>0</v>
          </cell>
          <cell r="FG51">
            <v>0</v>
          </cell>
          <cell r="FH51">
            <v>0</v>
          </cell>
          <cell r="FI51">
            <v>0</v>
          </cell>
          <cell r="FJ51">
            <v>0</v>
          </cell>
          <cell r="FK51">
            <v>0</v>
          </cell>
          <cell r="FL51">
            <v>0</v>
          </cell>
          <cell r="FM51">
            <v>0</v>
          </cell>
          <cell r="FN51">
            <v>0</v>
          </cell>
          <cell r="FO51">
            <v>0</v>
          </cell>
          <cell r="FP51">
            <v>0</v>
          </cell>
          <cell r="FQ51">
            <v>0</v>
          </cell>
          <cell r="FR51">
            <v>0</v>
          </cell>
          <cell r="FS51">
            <v>0</v>
          </cell>
          <cell r="FT51">
            <v>0</v>
          </cell>
          <cell r="FU51">
            <v>0</v>
          </cell>
          <cell r="FV51">
            <v>0</v>
          </cell>
          <cell r="FW51">
            <v>0</v>
          </cell>
          <cell r="FX51">
            <v>0</v>
          </cell>
          <cell r="FY51">
            <v>0</v>
          </cell>
          <cell r="FZ51">
            <v>0</v>
          </cell>
          <cell r="GA51">
            <v>0</v>
          </cell>
          <cell r="GB51">
            <v>0</v>
          </cell>
          <cell r="GC51">
            <v>0</v>
          </cell>
          <cell r="GD51">
            <v>0</v>
          </cell>
          <cell r="GE51">
            <v>0</v>
          </cell>
        </row>
        <row r="52">
          <cell r="A52">
            <v>44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22.5</v>
          </cell>
          <cell r="H52">
            <v>22.5</v>
          </cell>
          <cell r="I52">
            <v>22.5</v>
          </cell>
          <cell r="J52">
            <v>22</v>
          </cell>
          <cell r="K52">
            <v>0</v>
          </cell>
          <cell r="L52">
            <v>0</v>
          </cell>
          <cell r="M52">
            <v>0.5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DI52">
            <v>0</v>
          </cell>
          <cell r="DJ52">
            <v>0</v>
          </cell>
          <cell r="DK52">
            <v>0</v>
          </cell>
          <cell r="DL52">
            <v>0</v>
          </cell>
          <cell r="DM52">
            <v>0</v>
          </cell>
          <cell r="DN52">
            <v>0</v>
          </cell>
          <cell r="DO52">
            <v>0</v>
          </cell>
          <cell r="DP52">
            <v>0</v>
          </cell>
          <cell r="DQ52">
            <v>0</v>
          </cell>
          <cell r="DR52">
            <v>0</v>
          </cell>
          <cell r="DS52">
            <v>0</v>
          </cell>
          <cell r="DT52">
            <v>0</v>
          </cell>
          <cell r="DU52">
            <v>0</v>
          </cell>
          <cell r="DV52">
            <v>0</v>
          </cell>
          <cell r="DW52">
            <v>0</v>
          </cell>
          <cell r="DX52">
            <v>0</v>
          </cell>
          <cell r="DY52">
            <v>0</v>
          </cell>
          <cell r="DZ52">
            <v>0</v>
          </cell>
          <cell r="EA52">
            <v>0</v>
          </cell>
          <cell r="EB52">
            <v>0</v>
          </cell>
          <cell r="EC52">
            <v>0</v>
          </cell>
          <cell r="ED52">
            <v>0</v>
          </cell>
          <cell r="EE52">
            <v>0</v>
          </cell>
          <cell r="EF52">
            <v>0</v>
          </cell>
          <cell r="EG52">
            <v>0</v>
          </cell>
          <cell r="EH52">
            <v>0</v>
          </cell>
          <cell r="EI52">
            <v>0</v>
          </cell>
          <cell r="EJ52">
            <v>0</v>
          </cell>
          <cell r="EK52">
            <v>0</v>
          </cell>
          <cell r="EL52">
            <v>0</v>
          </cell>
          <cell r="EM52">
            <v>0</v>
          </cell>
          <cell r="EN52">
            <v>0</v>
          </cell>
          <cell r="EO52">
            <v>0</v>
          </cell>
          <cell r="EP52">
            <v>0</v>
          </cell>
          <cell r="EQ52">
            <v>0</v>
          </cell>
          <cell r="ER52">
            <v>0</v>
          </cell>
          <cell r="ES52">
            <v>0</v>
          </cell>
          <cell r="ET52">
            <v>0</v>
          </cell>
          <cell r="EU52">
            <v>0</v>
          </cell>
          <cell r="EV52">
            <v>0</v>
          </cell>
          <cell r="EW52">
            <v>0</v>
          </cell>
          <cell r="EX52">
            <v>0</v>
          </cell>
          <cell r="EY52">
            <v>0</v>
          </cell>
          <cell r="EZ52">
            <v>0</v>
          </cell>
          <cell r="FA52">
            <v>0</v>
          </cell>
          <cell r="FB52">
            <v>0</v>
          </cell>
          <cell r="FC52">
            <v>0</v>
          </cell>
          <cell r="FD52">
            <v>0</v>
          </cell>
          <cell r="FE52">
            <v>0</v>
          </cell>
          <cell r="FF52">
            <v>0</v>
          </cell>
          <cell r="FG52">
            <v>0</v>
          </cell>
          <cell r="FH52">
            <v>0</v>
          </cell>
          <cell r="FI52">
            <v>0</v>
          </cell>
          <cell r="FJ52">
            <v>0</v>
          </cell>
          <cell r="FK52">
            <v>0</v>
          </cell>
          <cell r="FL52">
            <v>0</v>
          </cell>
          <cell r="FM52">
            <v>0</v>
          </cell>
          <cell r="FN52">
            <v>0</v>
          </cell>
          <cell r="FO52">
            <v>0</v>
          </cell>
          <cell r="FP52">
            <v>0</v>
          </cell>
          <cell r="FQ52">
            <v>0</v>
          </cell>
          <cell r="FR52">
            <v>0</v>
          </cell>
          <cell r="FS52">
            <v>0</v>
          </cell>
          <cell r="FT52">
            <v>0</v>
          </cell>
          <cell r="FU52">
            <v>0</v>
          </cell>
          <cell r="FV52">
            <v>0</v>
          </cell>
          <cell r="FW52">
            <v>0</v>
          </cell>
          <cell r="FX52">
            <v>0</v>
          </cell>
          <cell r="FY52">
            <v>0</v>
          </cell>
          <cell r="FZ52">
            <v>0</v>
          </cell>
          <cell r="GA52">
            <v>0</v>
          </cell>
          <cell r="GB52">
            <v>0</v>
          </cell>
          <cell r="GC52">
            <v>0</v>
          </cell>
          <cell r="GD52">
            <v>0</v>
          </cell>
          <cell r="GE52">
            <v>0</v>
          </cell>
        </row>
        <row r="53">
          <cell r="A53">
            <v>45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22.5</v>
          </cell>
          <cell r="H53">
            <v>22.5</v>
          </cell>
          <cell r="I53">
            <v>22.5</v>
          </cell>
          <cell r="J53">
            <v>22</v>
          </cell>
          <cell r="K53">
            <v>0</v>
          </cell>
          <cell r="L53">
            <v>0</v>
          </cell>
          <cell r="M53">
            <v>0.5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DI53">
            <v>0</v>
          </cell>
          <cell r="DJ53">
            <v>0</v>
          </cell>
          <cell r="DK53">
            <v>0</v>
          </cell>
          <cell r="DL53">
            <v>0</v>
          </cell>
          <cell r="DM53">
            <v>0</v>
          </cell>
          <cell r="DN53">
            <v>0</v>
          </cell>
          <cell r="DO53">
            <v>0</v>
          </cell>
          <cell r="DP53">
            <v>0</v>
          </cell>
          <cell r="DQ53">
            <v>0</v>
          </cell>
          <cell r="DR53">
            <v>0</v>
          </cell>
          <cell r="DS53">
            <v>0</v>
          </cell>
          <cell r="DT53">
            <v>0</v>
          </cell>
          <cell r="DU53">
            <v>0</v>
          </cell>
          <cell r="DV53">
            <v>0</v>
          </cell>
          <cell r="DW53">
            <v>0</v>
          </cell>
          <cell r="DX53">
            <v>0</v>
          </cell>
          <cell r="DY53">
            <v>0</v>
          </cell>
          <cell r="DZ53">
            <v>0</v>
          </cell>
          <cell r="EA53">
            <v>0</v>
          </cell>
          <cell r="EB53">
            <v>0</v>
          </cell>
          <cell r="EC53">
            <v>0</v>
          </cell>
          <cell r="ED53">
            <v>0</v>
          </cell>
          <cell r="EE53">
            <v>0</v>
          </cell>
          <cell r="EF53">
            <v>0</v>
          </cell>
          <cell r="EG53">
            <v>0</v>
          </cell>
          <cell r="EH53">
            <v>0</v>
          </cell>
          <cell r="EI53">
            <v>0</v>
          </cell>
          <cell r="EJ53">
            <v>0</v>
          </cell>
          <cell r="EK53">
            <v>0</v>
          </cell>
          <cell r="EL53">
            <v>0</v>
          </cell>
          <cell r="EM53">
            <v>0</v>
          </cell>
          <cell r="EN53">
            <v>0</v>
          </cell>
          <cell r="EO53">
            <v>0</v>
          </cell>
          <cell r="EP53">
            <v>0</v>
          </cell>
          <cell r="EQ53">
            <v>0</v>
          </cell>
          <cell r="ER53">
            <v>0</v>
          </cell>
          <cell r="ES53">
            <v>0</v>
          </cell>
          <cell r="ET53">
            <v>0</v>
          </cell>
          <cell r="EU53">
            <v>0</v>
          </cell>
          <cell r="EV53">
            <v>0</v>
          </cell>
          <cell r="EW53">
            <v>0</v>
          </cell>
          <cell r="EX53">
            <v>0</v>
          </cell>
          <cell r="EY53">
            <v>0</v>
          </cell>
          <cell r="EZ53">
            <v>0</v>
          </cell>
          <cell r="FA53">
            <v>0</v>
          </cell>
          <cell r="FB53">
            <v>0</v>
          </cell>
          <cell r="FC53">
            <v>0</v>
          </cell>
          <cell r="FD53">
            <v>0</v>
          </cell>
          <cell r="FE53">
            <v>0</v>
          </cell>
          <cell r="FF53">
            <v>0</v>
          </cell>
          <cell r="FG53">
            <v>0</v>
          </cell>
          <cell r="FH53">
            <v>0</v>
          </cell>
          <cell r="FI53">
            <v>0</v>
          </cell>
          <cell r="FJ53">
            <v>0</v>
          </cell>
          <cell r="FK53">
            <v>0</v>
          </cell>
          <cell r="FL53">
            <v>0</v>
          </cell>
          <cell r="FM53">
            <v>0</v>
          </cell>
          <cell r="FN53">
            <v>0</v>
          </cell>
          <cell r="FO53">
            <v>0</v>
          </cell>
          <cell r="FP53">
            <v>0</v>
          </cell>
          <cell r="FQ53">
            <v>0</v>
          </cell>
          <cell r="FR53">
            <v>0</v>
          </cell>
          <cell r="FS53">
            <v>0</v>
          </cell>
          <cell r="FT53">
            <v>0</v>
          </cell>
          <cell r="FU53">
            <v>0</v>
          </cell>
          <cell r="FV53">
            <v>0</v>
          </cell>
          <cell r="FW53">
            <v>0</v>
          </cell>
          <cell r="FX53">
            <v>0</v>
          </cell>
          <cell r="FY53">
            <v>0</v>
          </cell>
          <cell r="FZ53">
            <v>0</v>
          </cell>
          <cell r="GA53">
            <v>0</v>
          </cell>
          <cell r="GB53">
            <v>0</v>
          </cell>
          <cell r="GC53">
            <v>0</v>
          </cell>
          <cell r="GD53">
            <v>0</v>
          </cell>
          <cell r="GE53">
            <v>0</v>
          </cell>
        </row>
        <row r="54">
          <cell r="A54">
            <v>46</v>
          </cell>
          <cell r="B54">
            <v>0</v>
          </cell>
          <cell r="C54">
            <v>21.190999999999999</v>
          </cell>
          <cell r="D54">
            <v>0</v>
          </cell>
          <cell r="E54">
            <v>0</v>
          </cell>
          <cell r="F54">
            <v>0</v>
          </cell>
          <cell r="G54">
            <v>22.5</v>
          </cell>
          <cell r="H54">
            <v>22.5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11.5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12.308999999999999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DI54">
            <v>0</v>
          </cell>
          <cell r="DJ54">
            <v>0</v>
          </cell>
          <cell r="DK54">
            <v>0</v>
          </cell>
          <cell r="DL54">
            <v>0</v>
          </cell>
          <cell r="DM54">
            <v>0</v>
          </cell>
          <cell r="DN54">
            <v>0</v>
          </cell>
          <cell r="DO54">
            <v>0</v>
          </cell>
          <cell r="DP54">
            <v>0</v>
          </cell>
          <cell r="DQ54">
            <v>0</v>
          </cell>
          <cell r="DR54">
            <v>0</v>
          </cell>
          <cell r="DS54">
            <v>0</v>
          </cell>
          <cell r="DT54">
            <v>0</v>
          </cell>
          <cell r="DU54">
            <v>0</v>
          </cell>
          <cell r="DV54">
            <v>0</v>
          </cell>
          <cell r="DW54">
            <v>0</v>
          </cell>
          <cell r="DX54">
            <v>0</v>
          </cell>
          <cell r="DY54">
            <v>0</v>
          </cell>
          <cell r="DZ54">
            <v>0</v>
          </cell>
          <cell r="EA54">
            <v>0</v>
          </cell>
          <cell r="EB54">
            <v>0</v>
          </cell>
          <cell r="EC54">
            <v>0</v>
          </cell>
          <cell r="ED54">
            <v>0</v>
          </cell>
          <cell r="EE54">
            <v>0</v>
          </cell>
          <cell r="EF54">
            <v>0</v>
          </cell>
          <cell r="EG54">
            <v>0</v>
          </cell>
          <cell r="EH54">
            <v>0</v>
          </cell>
          <cell r="EI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0</v>
          </cell>
          <cell r="EO54">
            <v>0</v>
          </cell>
          <cell r="EP54">
            <v>0</v>
          </cell>
          <cell r="EQ54">
            <v>0</v>
          </cell>
          <cell r="ER54">
            <v>0</v>
          </cell>
          <cell r="ES54">
            <v>0</v>
          </cell>
          <cell r="ET54">
            <v>0</v>
          </cell>
          <cell r="EU54">
            <v>0</v>
          </cell>
          <cell r="EV54">
            <v>0</v>
          </cell>
          <cell r="EW54">
            <v>0</v>
          </cell>
          <cell r="EX54">
            <v>0</v>
          </cell>
          <cell r="EY54">
            <v>0</v>
          </cell>
          <cell r="EZ54">
            <v>0</v>
          </cell>
          <cell r="FA54">
            <v>0</v>
          </cell>
          <cell r="FB54">
            <v>0</v>
          </cell>
          <cell r="FC54">
            <v>0</v>
          </cell>
          <cell r="FD54">
            <v>0</v>
          </cell>
          <cell r="FE54">
            <v>0</v>
          </cell>
          <cell r="FF54">
            <v>0</v>
          </cell>
          <cell r="FG54">
            <v>0</v>
          </cell>
          <cell r="FH54">
            <v>0</v>
          </cell>
          <cell r="FI54">
            <v>0</v>
          </cell>
          <cell r="FJ54">
            <v>0</v>
          </cell>
          <cell r="FK54">
            <v>0</v>
          </cell>
          <cell r="FL54">
            <v>0</v>
          </cell>
          <cell r="FM54">
            <v>0</v>
          </cell>
          <cell r="FN54">
            <v>0</v>
          </cell>
          <cell r="FO54">
            <v>0</v>
          </cell>
          <cell r="FP54">
            <v>0</v>
          </cell>
          <cell r="FQ54">
            <v>0</v>
          </cell>
          <cell r="FR54">
            <v>0</v>
          </cell>
          <cell r="FS54">
            <v>0</v>
          </cell>
          <cell r="FT54">
            <v>0</v>
          </cell>
          <cell r="FU54">
            <v>0</v>
          </cell>
          <cell r="FV54">
            <v>0</v>
          </cell>
          <cell r="FW54">
            <v>0</v>
          </cell>
          <cell r="FX54">
            <v>0</v>
          </cell>
          <cell r="FY54">
            <v>0</v>
          </cell>
          <cell r="FZ54">
            <v>0</v>
          </cell>
          <cell r="GA54">
            <v>0</v>
          </cell>
          <cell r="GB54">
            <v>0</v>
          </cell>
          <cell r="GC54">
            <v>0</v>
          </cell>
          <cell r="GD54">
            <v>0</v>
          </cell>
          <cell r="GE54">
            <v>0</v>
          </cell>
        </row>
        <row r="55">
          <cell r="A55">
            <v>47</v>
          </cell>
          <cell r="B55">
            <v>0</v>
          </cell>
          <cell r="C55">
            <v>20.119</v>
          </cell>
          <cell r="D55">
            <v>0</v>
          </cell>
          <cell r="E55">
            <v>0</v>
          </cell>
          <cell r="F55">
            <v>0</v>
          </cell>
          <cell r="G55">
            <v>22.5</v>
          </cell>
          <cell r="H55">
            <v>22.5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11.5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13.381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DI55">
            <v>0</v>
          </cell>
          <cell r="DJ55">
            <v>0</v>
          </cell>
          <cell r="DK55">
            <v>0</v>
          </cell>
          <cell r="DL55">
            <v>0</v>
          </cell>
          <cell r="DM55">
            <v>0</v>
          </cell>
          <cell r="DN55">
            <v>0</v>
          </cell>
          <cell r="DO55">
            <v>0</v>
          </cell>
          <cell r="DP55">
            <v>0</v>
          </cell>
          <cell r="DQ55">
            <v>0</v>
          </cell>
          <cell r="DR55">
            <v>0</v>
          </cell>
          <cell r="DS55">
            <v>0</v>
          </cell>
          <cell r="DT55">
            <v>0</v>
          </cell>
          <cell r="DU55">
            <v>0</v>
          </cell>
          <cell r="DV55">
            <v>0</v>
          </cell>
          <cell r="DW55">
            <v>0</v>
          </cell>
          <cell r="DX55">
            <v>0</v>
          </cell>
          <cell r="DY55">
            <v>0</v>
          </cell>
          <cell r="DZ55">
            <v>0</v>
          </cell>
          <cell r="EA55">
            <v>0</v>
          </cell>
          <cell r="EB55">
            <v>0</v>
          </cell>
          <cell r="EC55">
            <v>0</v>
          </cell>
          <cell r="ED55">
            <v>0</v>
          </cell>
          <cell r="EE55">
            <v>0</v>
          </cell>
          <cell r="EF55">
            <v>0</v>
          </cell>
          <cell r="EG55">
            <v>0</v>
          </cell>
          <cell r="EH55">
            <v>0</v>
          </cell>
          <cell r="EI55">
            <v>0</v>
          </cell>
          <cell r="EJ55">
            <v>0</v>
          </cell>
          <cell r="EK55">
            <v>0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  <cell r="EQ55">
            <v>0</v>
          </cell>
          <cell r="ER55">
            <v>0</v>
          </cell>
          <cell r="ES55">
            <v>0</v>
          </cell>
          <cell r="ET55">
            <v>0</v>
          </cell>
          <cell r="EU55">
            <v>0</v>
          </cell>
          <cell r="EV55">
            <v>0</v>
          </cell>
          <cell r="EW55">
            <v>0</v>
          </cell>
          <cell r="EX55">
            <v>0</v>
          </cell>
          <cell r="EY55">
            <v>0</v>
          </cell>
          <cell r="EZ55">
            <v>0</v>
          </cell>
          <cell r="FA55">
            <v>0</v>
          </cell>
          <cell r="FB55">
            <v>0</v>
          </cell>
          <cell r="FC55">
            <v>0</v>
          </cell>
          <cell r="FD55">
            <v>0</v>
          </cell>
          <cell r="FE55">
            <v>0</v>
          </cell>
          <cell r="FF55">
            <v>0</v>
          </cell>
          <cell r="FG55">
            <v>0</v>
          </cell>
          <cell r="FH55">
            <v>0</v>
          </cell>
          <cell r="FI55">
            <v>0</v>
          </cell>
          <cell r="FJ55">
            <v>0</v>
          </cell>
          <cell r="FK55">
            <v>0</v>
          </cell>
          <cell r="FL55">
            <v>0</v>
          </cell>
          <cell r="FM55">
            <v>0</v>
          </cell>
          <cell r="FN55">
            <v>0</v>
          </cell>
          <cell r="FO55">
            <v>0</v>
          </cell>
          <cell r="FP55">
            <v>0</v>
          </cell>
          <cell r="FQ55">
            <v>0</v>
          </cell>
          <cell r="FR55">
            <v>0</v>
          </cell>
          <cell r="FS55">
            <v>0</v>
          </cell>
          <cell r="FT55">
            <v>0</v>
          </cell>
          <cell r="FU55">
            <v>0</v>
          </cell>
          <cell r="FV55">
            <v>0</v>
          </cell>
          <cell r="FW55">
            <v>0</v>
          </cell>
          <cell r="FX55">
            <v>0</v>
          </cell>
          <cell r="FY55">
            <v>0</v>
          </cell>
          <cell r="FZ55">
            <v>0</v>
          </cell>
          <cell r="GA55">
            <v>0</v>
          </cell>
          <cell r="GB55">
            <v>0</v>
          </cell>
          <cell r="GC55">
            <v>0</v>
          </cell>
          <cell r="GD55">
            <v>0</v>
          </cell>
          <cell r="GE55">
            <v>0</v>
          </cell>
        </row>
        <row r="56">
          <cell r="A56">
            <v>48</v>
          </cell>
          <cell r="B56">
            <v>0</v>
          </cell>
          <cell r="C56">
            <v>21.684999999999999</v>
          </cell>
          <cell r="D56">
            <v>0</v>
          </cell>
          <cell r="E56">
            <v>0</v>
          </cell>
          <cell r="F56">
            <v>0</v>
          </cell>
          <cell r="G56">
            <v>22.5</v>
          </cell>
          <cell r="H56">
            <v>22.5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11.5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11.815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DI56">
            <v>0</v>
          </cell>
          <cell r="DJ56">
            <v>0</v>
          </cell>
          <cell r="DK56">
            <v>0</v>
          </cell>
          <cell r="DL56">
            <v>0</v>
          </cell>
          <cell r="DM56">
            <v>0</v>
          </cell>
          <cell r="DN56">
            <v>0</v>
          </cell>
          <cell r="DO56">
            <v>0</v>
          </cell>
          <cell r="DP56">
            <v>0</v>
          </cell>
          <cell r="DQ56">
            <v>0</v>
          </cell>
          <cell r="DR56">
            <v>0</v>
          </cell>
          <cell r="DS56">
            <v>0</v>
          </cell>
          <cell r="DT56">
            <v>0</v>
          </cell>
          <cell r="DU56">
            <v>0</v>
          </cell>
          <cell r="DV56">
            <v>0</v>
          </cell>
          <cell r="DW56">
            <v>0</v>
          </cell>
          <cell r="DX56">
            <v>0</v>
          </cell>
          <cell r="DY56">
            <v>0</v>
          </cell>
          <cell r="DZ56">
            <v>0</v>
          </cell>
          <cell r="EA56">
            <v>0</v>
          </cell>
          <cell r="EB56">
            <v>0</v>
          </cell>
          <cell r="EC56">
            <v>0</v>
          </cell>
          <cell r="ED56">
            <v>0</v>
          </cell>
          <cell r="EE56">
            <v>0</v>
          </cell>
          <cell r="EF56">
            <v>0</v>
          </cell>
          <cell r="EG56">
            <v>0</v>
          </cell>
          <cell r="EH56">
            <v>0</v>
          </cell>
          <cell r="EI56">
            <v>0</v>
          </cell>
          <cell r="EJ56">
            <v>0</v>
          </cell>
          <cell r="EK56">
            <v>0</v>
          </cell>
          <cell r="EL56">
            <v>0</v>
          </cell>
          <cell r="EM56">
            <v>0</v>
          </cell>
          <cell r="EN56">
            <v>0</v>
          </cell>
          <cell r="EO56">
            <v>0</v>
          </cell>
          <cell r="EP56">
            <v>0</v>
          </cell>
          <cell r="EQ56">
            <v>0</v>
          </cell>
          <cell r="ER56">
            <v>0</v>
          </cell>
          <cell r="ES56">
            <v>0</v>
          </cell>
          <cell r="ET56">
            <v>0</v>
          </cell>
          <cell r="EU56">
            <v>0</v>
          </cell>
          <cell r="EV56">
            <v>0</v>
          </cell>
          <cell r="EW56">
            <v>0</v>
          </cell>
          <cell r="EX56">
            <v>0</v>
          </cell>
          <cell r="EY56">
            <v>0</v>
          </cell>
          <cell r="EZ56">
            <v>0</v>
          </cell>
          <cell r="FA56">
            <v>0</v>
          </cell>
          <cell r="FB56">
            <v>0</v>
          </cell>
          <cell r="FC56">
            <v>0</v>
          </cell>
          <cell r="FD56">
            <v>0</v>
          </cell>
          <cell r="FE56">
            <v>0</v>
          </cell>
          <cell r="FF56">
            <v>0</v>
          </cell>
          <cell r="FG56">
            <v>0</v>
          </cell>
          <cell r="FH56">
            <v>0</v>
          </cell>
          <cell r="FI56">
            <v>0</v>
          </cell>
          <cell r="FJ56">
            <v>0</v>
          </cell>
          <cell r="FK56">
            <v>0</v>
          </cell>
          <cell r="FL56">
            <v>0</v>
          </cell>
          <cell r="FM56">
            <v>0</v>
          </cell>
          <cell r="FN56">
            <v>0</v>
          </cell>
          <cell r="FO56">
            <v>0</v>
          </cell>
          <cell r="FP56">
            <v>0</v>
          </cell>
          <cell r="FQ56">
            <v>0</v>
          </cell>
          <cell r="FR56">
            <v>0</v>
          </cell>
          <cell r="FS56">
            <v>0</v>
          </cell>
          <cell r="FT56">
            <v>0</v>
          </cell>
          <cell r="FU56">
            <v>0</v>
          </cell>
          <cell r="FV56">
            <v>0</v>
          </cell>
          <cell r="FW56">
            <v>0</v>
          </cell>
          <cell r="FX56">
            <v>0</v>
          </cell>
          <cell r="FY56">
            <v>0</v>
          </cell>
          <cell r="FZ56">
            <v>0</v>
          </cell>
          <cell r="GA56">
            <v>0</v>
          </cell>
          <cell r="GB56">
            <v>0</v>
          </cell>
          <cell r="GC56">
            <v>0</v>
          </cell>
          <cell r="GD56">
            <v>0</v>
          </cell>
          <cell r="GE56">
            <v>0</v>
          </cell>
        </row>
        <row r="57">
          <cell r="A57">
            <v>49</v>
          </cell>
          <cell r="B57">
            <v>0</v>
          </cell>
          <cell r="C57">
            <v>36</v>
          </cell>
          <cell r="D57">
            <v>0</v>
          </cell>
          <cell r="E57">
            <v>0</v>
          </cell>
          <cell r="F57">
            <v>0</v>
          </cell>
          <cell r="G57">
            <v>22.5</v>
          </cell>
          <cell r="H57">
            <v>9</v>
          </cell>
          <cell r="I57">
            <v>22.5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DI57">
            <v>0</v>
          </cell>
          <cell r="DJ57">
            <v>0</v>
          </cell>
          <cell r="DK57">
            <v>0</v>
          </cell>
          <cell r="DL57">
            <v>0</v>
          </cell>
          <cell r="DM57">
            <v>0</v>
          </cell>
          <cell r="DN57">
            <v>0</v>
          </cell>
          <cell r="DO57">
            <v>0</v>
          </cell>
          <cell r="DP57">
            <v>0</v>
          </cell>
          <cell r="DQ57">
            <v>0</v>
          </cell>
          <cell r="DR57">
            <v>0</v>
          </cell>
          <cell r="DS57">
            <v>0</v>
          </cell>
          <cell r="DT57">
            <v>0</v>
          </cell>
          <cell r="DU57">
            <v>0</v>
          </cell>
          <cell r="DV57">
            <v>0</v>
          </cell>
          <cell r="DW57">
            <v>0</v>
          </cell>
          <cell r="DX57">
            <v>0</v>
          </cell>
          <cell r="DY57">
            <v>0</v>
          </cell>
          <cell r="DZ57">
            <v>0</v>
          </cell>
          <cell r="EA57">
            <v>0</v>
          </cell>
          <cell r="EB57">
            <v>0</v>
          </cell>
          <cell r="EC57">
            <v>0</v>
          </cell>
          <cell r="ED57">
            <v>0</v>
          </cell>
          <cell r="EE57">
            <v>0</v>
          </cell>
          <cell r="EF57">
            <v>0</v>
          </cell>
          <cell r="EG57">
            <v>0</v>
          </cell>
          <cell r="EH57">
            <v>0</v>
          </cell>
          <cell r="EI57">
            <v>0</v>
          </cell>
          <cell r="EJ57">
            <v>0</v>
          </cell>
          <cell r="EK57">
            <v>0</v>
          </cell>
          <cell r="EL57">
            <v>0</v>
          </cell>
          <cell r="EM57">
            <v>0</v>
          </cell>
          <cell r="EN57">
            <v>0</v>
          </cell>
          <cell r="EO57">
            <v>0</v>
          </cell>
          <cell r="EP57">
            <v>0</v>
          </cell>
          <cell r="EQ57">
            <v>0</v>
          </cell>
          <cell r="ER57">
            <v>0</v>
          </cell>
          <cell r="ES57">
            <v>0</v>
          </cell>
          <cell r="ET57">
            <v>0</v>
          </cell>
          <cell r="EU57">
            <v>0</v>
          </cell>
          <cell r="EV57">
            <v>0</v>
          </cell>
          <cell r="EW57">
            <v>0</v>
          </cell>
          <cell r="EX57">
            <v>0</v>
          </cell>
          <cell r="EY57">
            <v>0</v>
          </cell>
          <cell r="EZ57">
            <v>0</v>
          </cell>
          <cell r="FA57">
            <v>0</v>
          </cell>
          <cell r="FB57">
            <v>0</v>
          </cell>
          <cell r="FC57">
            <v>0</v>
          </cell>
          <cell r="FD57">
            <v>0</v>
          </cell>
          <cell r="FE57">
            <v>0</v>
          </cell>
          <cell r="FF57">
            <v>0</v>
          </cell>
          <cell r="FG57">
            <v>0</v>
          </cell>
          <cell r="FH57">
            <v>0</v>
          </cell>
          <cell r="FI57">
            <v>0</v>
          </cell>
          <cell r="FJ57">
            <v>0</v>
          </cell>
          <cell r="FK57">
            <v>0</v>
          </cell>
          <cell r="FL57">
            <v>0</v>
          </cell>
          <cell r="FM57">
            <v>0</v>
          </cell>
          <cell r="FN57">
            <v>0</v>
          </cell>
          <cell r="FO57">
            <v>0</v>
          </cell>
          <cell r="FP57">
            <v>0</v>
          </cell>
          <cell r="FQ57">
            <v>0</v>
          </cell>
          <cell r="FR57">
            <v>0</v>
          </cell>
          <cell r="FS57">
            <v>0</v>
          </cell>
          <cell r="FT57">
            <v>0</v>
          </cell>
          <cell r="FU57">
            <v>0</v>
          </cell>
          <cell r="FV57">
            <v>0</v>
          </cell>
          <cell r="FW57">
            <v>0</v>
          </cell>
          <cell r="FX57">
            <v>0</v>
          </cell>
          <cell r="FY57">
            <v>0</v>
          </cell>
          <cell r="FZ57">
            <v>0</v>
          </cell>
          <cell r="GA57">
            <v>0</v>
          </cell>
          <cell r="GB57">
            <v>0</v>
          </cell>
          <cell r="GC57">
            <v>0</v>
          </cell>
          <cell r="GD57">
            <v>0</v>
          </cell>
          <cell r="GE57">
            <v>0</v>
          </cell>
        </row>
        <row r="58">
          <cell r="A58">
            <v>50</v>
          </cell>
          <cell r="B58">
            <v>0</v>
          </cell>
          <cell r="C58">
            <v>36</v>
          </cell>
          <cell r="D58">
            <v>0</v>
          </cell>
          <cell r="E58">
            <v>0</v>
          </cell>
          <cell r="F58">
            <v>0</v>
          </cell>
          <cell r="G58">
            <v>9</v>
          </cell>
          <cell r="H58">
            <v>22.5</v>
          </cell>
          <cell r="I58">
            <v>22.5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DI58">
            <v>0</v>
          </cell>
          <cell r="DJ58">
            <v>0</v>
          </cell>
          <cell r="DK58">
            <v>0</v>
          </cell>
          <cell r="DL58">
            <v>0</v>
          </cell>
          <cell r="DM58">
            <v>0</v>
          </cell>
          <cell r="DN58">
            <v>0</v>
          </cell>
          <cell r="DO58">
            <v>0</v>
          </cell>
          <cell r="DP58">
            <v>0</v>
          </cell>
          <cell r="DQ58">
            <v>0</v>
          </cell>
          <cell r="DR58">
            <v>0</v>
          </cell>
          <cell r="DS58">
            <v>0</v>
          </cell>
          <cell r="DT58">
            <v>0</v>
          </cell>
          <cell r="DU58">
            <v>0</v>
          </cell>
          <cell r="DV58">
            <v>0</v>
          </cell>
          <cell r="DW58">
            <v>0</v>
          </cell>
          <cell r="DX58">
            <v>0</v>
          </cell>
          <cell r="DY58">
            <v>0</v>
          </cell>
          <cell r="DZ58">
            <v>0</v>
          </cell>
          <cell r="EA58">
            <v>0</v>
          </cell>
          <cell r="EB58">
            <v>0</v>
          </cell>
          <cell r="EC58">
            <v>0</v>
          </cell>
          <cell r="ED58">
            <v>0</v>
          </cell>
          <cell r="EE58">
            <v>0</v>
          </cell>
          <cell r="EF58">
            <v>0</v>
          </cell>
          <cell r="EG58">
            <v>0</v>
          </cell>
          <cell r="EH58">
            <v>0</v>
          </cell>
          <cell r="EI58">
            <v>0</v>
          </cell>
          <cell r="EJ58">
            <v>0</v>
          </cell>
          <cell r="EK58">
            <v>0</v>
          </cell>
          <cell r="EL58">
            <v>0</v>
          </cell>
          <cell r="EM58">
            <v>0</v>
          </cell>
          <cell r="EN58">
            <v>0</v>
          </cell>
          <cell r="EO58">
            <v>0</v>
          </cell>
          <cell r="EP58">
            <v>0</v>
          </cell>
          <cell r="EQ58">
            <v>0</v>
          </cell>
          <cell r="ER58">
            <v>0</v>
          </cell>
          <cell r="ES58">
            <v>0</v>
          </cell>
          <cell r="ET58">
            <v>0</v>
          </cell>
          <cell r="EU58">
            <v>0</v>
          </cell>
          <cell r="EV58">
            <v>0</v>
          </cell>
          <cell r="EW58">
            <v>0</v>
          </cell>
          <cell r="EX58">
            <v>0</v>
          </cell>
          <cell r="EY58">
            <v>0</v>
          </cell>
          <cell r="EZ58">
            <v>0</v>
          </cell>
          <cell r="FA58">
            <v>0</v>
          </cell>
          <cell r="FB58">
            <v>0</v>
          </cell>
          <cell r="FC58">
            <v>0</v>
          </cell>
          <cell r="FD58">
            <v>0</v>
          </cell>
          <cell r="FE58">
            <v>0</v>
          </cell>
          <cell r="FF58">
            <v>0</v>
          </cell>
          <cell r="FG58">
            <v>0</v>
          </cell>
          <cell r="FH58">
            <v>0</v>
          </cell>
          <cell r="FI58">
            <v>0</v>
          </cell>
          <cell r="FJ58">
            <v>0</v>
          </cell>
          <cell r="FK58">
            <v>0</v>
          </cell>
          <cell r="FL58">
            <v>0</v>
          </cell>
          <cell r="FM58">
            <v>0</v>
          </cell>
          <cell r="FN58">
            <v>0</v>
          </cell>
          <cell r="FO58">
            <v>0</v>
          </cell>
          <cell r="FP58">
            <v>0</v>
          </cell>
          <cell r="FQ58">
            <v>0</v>
          </cell>
          <cell r="FR58">
            <v>0</v>
          </cell>
          <cell r="FS58">
            <v>0</v>
          </cell>
          <cell r="FT58">
            <v>0</v>
          </cell>
          <cell r="FU58">
            <v>0</v>
          </cell>
          <cell r="FV58">
            <v>0</v>
          </cell>
          <cell r="FW58">
            <v>0</v>
          </cell>
          <cell r="FX58">
            <v>0</v>
          </cell>
          <cell r="FY58">
            <v>0</v>
          </cell>
          <cell r="FZ58">
            <v>0</v>
          </cell>
          <cell r="GA58">
            <v>0</v>
          </cell>
          <cell r="GB58">
            <v>0</v>
          </cell>
          <cell r="GC58">
            <v>0</v>
          </cell>
          <cell r="GD58">
            <v>0</v>
          </cell>
          <cell r="GE58">
            <v>0</v>
          </cell>
        </row>
        <row r="59">
          <cell r="A59">
            <v>51</v>
          </cell>
          <cell r="B59">
            <v>0</v>
          </cell>
          <cell r="C59">
            <v>30</v>
          </cell>
          <cell r="D59">
            <v>0</v>
          </cell>
          <cell r="E59">
            <v>0</v>
          </cell>
          <cell r="F59">
            <v>0</v>
          </cell>
          <cell r="G59">
            <v>22.5</v>
          </cell>
          <cell r="H59">
            <v>0</v>
          </cell>
          <cell r="I59">
            <v>22.5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11.5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3.5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DI59">
            <v>0</v>
          </cell>
          <cell r="DJ59">
            <v>0</v>
          </cell>
          <cell r="DK59">
            <v>0</v>
          </cell>
          <cell r="DL59">
            <v>0</v>
          </cell>
          <cell r="DM59">
            <v>0</v>
          </cell>
          <cell r="DN59">
            <v>0</v>
          </cell>
          <cell r="DO59">
            <v>0</v>
          </cell>
          <cell r="DP59">
            <v>0</v>
          </cell>
          <cell r="DQ59">
            <v>0</v>
          </cell>
          <cell r="DR59">
            <v>0</v>
          </cell>
          <cell r="DS59">
            <v>0</v>
          </cell>
          <cell r="DT59">
            <v>0</v>
          </cell>
          <cell r="DU59">
            <v>0</v>
          </cell>
          <cell r="DV59">
            <v>0</v>
          </cell>
          <cell r="DW59">
            <v>0</v>
          </cell>
          <cell r="DX59">
            <v>0</v>
          </cell>
          <cell r="DY59">
            <v>0</v>
          </cell>
          <cell r="DZ59">
            <v>0</v>
          </cell>
          <cell r="EA59">
            <v>0</v>
          </cell>
          <cell r="EB59">
            <v>0</v>
          </cell>
          <cell r="EC59">
            <v>0</v>
          </cell>
          <cell r="ED59">
            <v>0</v>
          </cell>
          <cell r="EE59">
            <v>0</v>
          </cell>
          <cell r="EF59">
            <v>0</v>
          </cell>
          <cell r="EG59">
            <v>0</v>
          </cell>
          <cell r="EH59">
            <v>0</v>
          </cell>
          <cell r="EI59">
            <v>0</v>
          </cell>
          <cell r="EJ59">
            <v>0</v>
          </cell>
          <cell r="EK59">
            <v>0</v>
          </cell>
          <cell r="EL59">
            <v>0</v>
          </cell>
          <cell r="EM59">
            <v>0</v>
          </cell>
          <cell r="EN59">
            <v>0</v>
          </cell>
          <cell r="EO59">
            <v>0</v>
          </cell>
          <cell r="EP59">
            <v>0</v>
          </cell>
          <cell r="EQ59">
            <v>0</v>
          </cell>
          <cell r="ER59">
            <v>0</v>
          </cell>
          <cell r="ES59">
            <v>0</v>
          </cell>
          <cell r="ET59">
            <v>0</v>
          </cell>
          <cell r="EU59">
            <v>0</v>
          </cell>
          <cell r="EV59">
            <v>0</v>
          </cell>
          <cell r="EW59">
            <v>0</v>
          </cell>
          <cell r="EX59">
            <v>0</v>
          </cell>
          <cell r="EY59">
            <v>0</v>
          </cell>
          <cell r="EZ59">
            <v>0</v>
          </cell>
          <cell r="FA59">
            <v>0</v>
          </cell>
          <cell r="FB59">
            <v>0</v>
          </cell>
          <cell r="FC59">
            <v>0</v>
          </cell>
          <cell r="FD59">
            <v>0</v>
          </cell>
          <cell r="FE59">
            <v>0</v>
          </cell>
          <cell r="FF59">
            <v>0</v>
          </cell>
          <cell r="FG59">
            <v>0</v>
          </cell>
          <cell r="FH59">
            <v>0</v>
          </cell>
          <cell r="FI59">
            <v>0</v>
          </cell>
          <cell r="FJ59">
            <v>0</v>
          </cell>
          <cell r="FK59">
            <v>0</v>
          </cell>
          <cell r="FL59">
            <v>0</v>
          </cell>
          <cell r="FM59">
            <v>0</v>
          </cell>
          <cell r="FN59">
            <v>0</v>
          </cell>
          <cell r="FO59">
            <v>0</v>
          </cell>
          <cell r="FP59">
            <v>0</v>
          </cell>
          <cell r="FQ59">
            <v>0</v>
          </cell>
          <cell r="FR59">
            <v>0</v>
          </cell>
          <cell r="FS59">
            <v>0</v>
          </cell>
          <cell r="FT59">
            <v>0</v>
          </cell>
          <cell r="FU59">
            <v>0</v>
          </cell>
          <cell r="FV59">
            <v>0</v>
          </cell>
          <cell r="FW59">
            <v>0</v>
          </cell>
          <cell r="FX59">
            <v>0</v>
          </cell>
          <cell r="FY59">
            <v>0</v>
          </cell>
          <cell r="FZ59">
            <v>0</v>
          </cell>
          <cell r="GA59">
            <v>0</v>
          </cell>
          <cell r="GB59">
            <v>0</v>
          </cell>
          <cell r="GC59">
            <v>0</v>
          </cell>
          <cell r="GD59">
            <v>0</v>
          </cell>
          <cell r="GE59">
            <v>0</v>
          </cell>
        </row>
        <row r="60">
          <cell r="A60">
            <v>52</v>
          </cell>
          <cell r="B60">
            <v>0</v>
          </cell>
          <cell r="C60">
            <v>30</v>
          </cell>
          <cell r="D60">
            <v>0</v>
          </cell>
          <cell r="E60">
            <v>0</v>
          </cell>
          <cell r="F60">
            <v>0</v>
          </cell>
          <cell r="G60">
            <v>22.5</v>
          </cell>
          <cell r="H60">
            <v>0</v>
          </cell>
          <cell r="I60">
            <v>22.5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11.5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3.5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DI60">
            <v>0</v>
          </cell>
          <cell r="DJ60">
            <v>0</v>
          </cell>
          <cell r="DK60">
            <v>0</v>
          </cell>
          <cell r="DL60">
            <v>0</v>
          </cell>
          <cell r="DM60">
            <v>0</v>
          </cell>
          <cell r="DN60">
            <v>0</v>
          </cell>
          <cell r="DO60">
            <v>0</v>
          </cell>
          <cell r="DP60">
            <v>0</v>
          </cell>
          <cell r="DQ60">
            <v>0</v>
          </cell>
          <cell r="DR60">
            <v>0</v>
          </cell>
          <cell r="DS60">
            <v>0</v>
          </cell>
          <cell r="DT60">
            <v>0</v>
          </cell>
          <cell r="DU60">
            <v>0</v>
          </cell>
          <cell r="DV60">
            <v>0</v>
          </cell>
          <cell r="DW60">
            <v>0</v>
          </cell>
          <cell r="DX60">
            <v>0</v>
          </cell>
          <cell r="DY60">
            <v>0</v>
          </cell>
          <cell r="DZ60">
            <v>0</v>
          </cell>
          <cell r="EA60">
            <v>0</v>
          </cell>
          <cell r="EB60">
            <v>0</v>
          </cell>
          <cell r="EC60">
            <v>0</v>
          </cell>
          <cell r="ED60">
            <v>0</v>
          </cell>
          <cell r="EE60">
            <v>0</v>
          </cell>
          <cell r="EF60">
            <v>0</v>
          </cell>
          <cell r="EG60">
            <v>0</v>
          </cell>
          <cell r="EH60">
            <v>0</v>
          </cell>
          <cell r="EI60">
            <v>0</v>
          </cell>
          <cell r="EJ60">
            <v>0</v>
          </cell>
          <cell r="EK60">
            <v>0</v>
          </cell>
          <cell r="EL60">
            <v>0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  <cell r="EQ60">
            <v>0</v>
          </cell>
          <cell r="ER60">
            <v>0</v>
          </cell>
          <cell r="ES60">
            <v>0</v>
          </cell>
          <cell r="ET60">
            <v>0</v>
          </cell>
          <cell r="EU60">
            <v>0</v>
          </cell>
          <cell r="EV60">
            <v>0</v>
          </cell>
          <cell r="EW60">
            <v>0</v>
          </cell>
          <cell r="EX60">
            <v>0</v>
          </cell>
          <cell r="EY60">
            <v>0</v>
          </cell>
          <cell r="EZ60">
            <v>0</v>
          </cell>
          <cell r="FA60">
            <v>0</v>
          </cell>
          <cell r="FB60">
            <v>0</v>
          </cell>
          <cell r="FC60">
            <v>0</v>
          </cell>
          <cell r="FD60">
            <v>0</v>
          </cell>
          <cell r="FE60">
            <v>0</v>
          </cell>
          <cell r="FF60">
            <v>0</v>
          </cell>
          <cell r="FG60">
            <v>0</v>
          </cell>
          <cell r="FH60">
            <v>0</v>
          </cell>
          <cell r="FI60">
            <v>0</v>
          </cell>
          <cell r="FJ60">
            <v>0</v>
          </cell>
          <cell r="FK60">
            <v>0</v>
          </cell>
          <cell r="FL60">
            <v>0</v>
          </cell>
          <cell r="FM60">
            <v>0</v>
          </cell>
          <cell r="FN60">
            <v>0</v>
          </cell>
          <cell r="FO60">
            <v>0</v>
          </cell>
          <cell r="FP60">
            <v>0</v>
          </cell>
          <cell r="FQ60">
            <v>0</v>
          </cell>
          <cell r="FR60">
            <v>0</v>
          </cell>
          <cell r="FS60">
            <v>0</v>
          </cell>
          <cell r="FT60">
            <v>0</v>
          </cell>
          <cell r="FU60">
            <v>0</v>
          </cell>
          <cell r="FV60">
            <v>0</v>
          </cell>
          <cell r="FW60">
            <v>0</v>
          </cell>
          <cell r="FX60">
            <v>0</v>
          </cell>
          <cell r="FY60">
            <v>0</v>
          </cell>
          <cell r="FZ60">
            <v>0</v>
          </cell>
          <cell r="GA60">
            <v>0</v>
          </cell>
          <cell r="GB60">
            <v>0</v>
          </cell>
          <cell r="GC60">
            <v>0</v>
          </cell>
          <cell r="GD60">
            <v>0</v>
          </cell>
          <cell r="GE60">
            <v>0</v>
          </cell>
        </row>
        <row r="61">
          <cell r="A61">
            <v>53</v>
          </cell>
          <cell r="B61">
            <v>0</v>
          </cell>
          <cell r="C61">
            <v>30</v>
          </cell>
          <cell r="D61">
            <v>0</v>
          </cell>
          <cell r="E61">
            <v>0</v>
          </cell>
          <cell r="F61">
            <v>0</v>
          </cell>
          <cell r="G61">
            <v>22.5</v>
          </cell>
          <cell r="H61">
            <v>0</v>
          </cell>
          <cell r="I61">
            <v>22.5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11.5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3.5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DI61">
            <v>0</v>
          </cell>
          <cell r="DJ61">
            <v>0</v>
          </cell>
          <cell r="DK61">
            <v>0</v>
          </cell>
          <cell r="DL61">
            <v>0</v>
          </cell>
          <cell r="DM61">
            <v>0</v>
          </cell>
          <cell r="DN61">
            <v>0</v>
          </cell>
          <cell r="DO61">
            <v>0</v>
          </cell>
          <cell r="DP61">
            <v>0</v>
          </cell>
          <cell r="DQ61">
            <v>0</v>
          </cell>
          <cell r="DR61">
            <v>0</v>
          </cell>
          <cell r="DS61">
            <v>0</v>
          </cell>
          <cell r="DT61">
            <v>0</v>
          </cell>
          <cell r="DU61">
            <v>0</v>
          </cell>
          <cell r="DV61">
            <v>0</v>
          </cell>
          <cell r="DW61">
            <v>0</v>
          </cell>
          <cell r="DX61">
            <v>0</v>
          </cell>
          <cell r="DY61">
            <v>0</v>
          </cell>
          <cell r="DZ61">
            <v>0</v>
          </cell>
          <cell r="EA61">
            <v>0</v>
          </cell>
          <cell r="EB61">
            <v>0</v>
          </cell>
          <cell r="EC61">
            <v>0</v>
          </cell>
          <cell r="ED61">
            <v>0</v>
          </cell>
          <cell r="EE61">
            <v>0</v>
          </cell>
          <cell r="EF61">
            <v>0</v>
          </cell>
          <cell r="EG61">
            <v>0</v>
          </cell>
          <cell r="EH61">
            <v>0</v>
          </cell>
          <cell r="EI61">
            <v>0</v>
          </cell>
          <cell r="EJ61">
            <v>0</v>
          </cell>
          <cell r="EK61">
            <v>0</v>
          </cell>
          <cell r="EL61">
            <v>0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  <cell r="EQ61">
            <v>0</v>
          </cell>
          <cell r="ER61">
            <v>0</v>
          </cell>
          <cell r="ES61">
            <v>0</v>
          </cell>
          <cell r="ET61">
            <v>0</v>
          </cell>
          <cell r="EU61">
            <v>0</v>
          </cell>
          <cell r="EV61">
            <v>0</v>
          </cell>
          <cell r="EW61">
            <v>0</v>
          </cell>
          <cell r="EX61">
            <v>0</v>
          </cell>
          <cell r="EY61">
            <v>0</v>
          </cell>
          <cell r="EZ61">
            <v>0</v>
          </cell>
          <cell r="FA61">
            <v>0</v>
          </cell>
          <cell r="FB61">
            <v>0</v>
          </cell>
          <cell r="FC61">
            <v>0</v>
          </cell>
          <cell r="FD61">
            <v>0</v>
          </cell>
          <cell r="FE61">
            <v>0</v>
          </cell>
          <cell r="FF61">
            <v>0</v>
          </cell>
          <cell r="FG61">
            <v>0</v>
          </cell>
          <cell r="FH61">
            <v>0</v>
          </cell>
          <cell r="FI61">
            <v>0</v>
          </cell>
          <cell r="FJ61">
            <v>0</v>
          </cell>
          <cell r="FK61">
            <v>0</v>
          </cell>
          <cell r="FL61">
            <v>0</v>
          </cell>
          <cell r="FM61">
            <v>0</v>
          </cell>
          <cell r="FN61">
            <v>0</v>
          </cell>
          <cell r="FO61">
            <v>0</v>
          </cell>
          <cell r="FP61">
            <v>0</v>
          </cell>
          <cell r="FQ61">
            <v>0</v>
          </cell>
          <cell r="FR61">
            <v>0</v>
          </cell>
          <cell r="FS61">
            <v>0</v>
          </cell>
          <cell r="FT61">
            <v>0</v>
          </cell>
          <cell r="FU61">
            <v>0</v>
          </cell>
          <cell r="FV61">
            <v>0</v>
          </cell>
          <cell r="FW61">
            <v>0</v>
          </cell>
          <cell r="FX61">
            <v>0</v>
          </cell>
          <cell r="FY61">
            <v>0</v>
          </cell>
          <cell r="FZ61">
            <v>0</v>
          </cell>
          <cell r="GA61">
            <v>0</v>
          </cell>
          <cell r="GB61">
            <v>0</v>
          </cell>
          <cell r="GC61">
            <v>0</v>
          </cell>
          <cell r="GD61">
            <v>0</v>
          </cell>
          <cell r="GE61">
            <v>0</v>
          </cell>
        </row>
        <row r="62">
          <cell r="A62">
            <v>54</v>
          </cell>
          <cell r="B62">
            <v>0</v>
          </cell>
          <cell r="C62">
            <v>30</v>
          </cell>
          <cell r="D62">
            <v>0</v>
          </cell>
          <cell r="E62">
            <v>0</v>
          </cell>
          <cell r="F62">
            <v>0</v>
          </cell>
          <cell r="G62">
            <v>22.5</v>
          </cell>
          <cell r="H62">
            <v>0</v>
          </cell>
          <cell r="I62">
            <v>22.5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11.5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3.5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DI62">
            <v>0</v>
          </cell>
          <cell r="DJ62">
            <v>0</v>
          </cell>
          <cell r="DK62">
            <v>0</v>
          </cell>
          <cell r="DL62">
            <v>0</v>
          </cell>
          <cell r="DM62">
            <v>0</v>
          </cell>
          <cell r="DN62">
            <v>0</v>
          </cell>
          <cell r="DO62">
            <v>0</v>
          </cell>
          <cell r="DP62">
            <v>0</v>
          </cell>
          <cell r="DQ62">
            <v>0</v>
          </cell>
          <cell r="DR62">
            <v>0</v>
          </cell>
          <cell r="DS62">
            <v>0</v>
          </cell>
          <cell r="DT62">
            <v>0</v>
          </cell>
          <cell r="DU62">
            <v>0</v>
          </cell>
          <cell r="DV62">
            <v>0</v>
          </cell>
          <cell r="DW62">
            <v>0</v>
          </cell>
          <cell r="DX62">
            <v>0</v>
          </cell>
          <cell r="DY62">
            <v>0</v>
          </cell>
          <cell r="DZ62">
            <v>0</v>
          </cell>
          <cell r="EA62">
            <v>0</v>
          </cell>
          <cell r="EB62">
            <v>0</v>
          </cell>
          <cell r="EC62">
            <v>0</v>
          </cell>
          <cell r="ED62">
            <v>0</v>
          </cell>
          <cell r="EE62">
            <v>0</v>
          </cell>
          <cell r="EF62">
            <v>0</v>
          </cell>
          <cell r="EG62">
            <v>0</v>
          </cell>
          <cell r="EH62">
            <v>0</v>
          </cell>
          <cell r="EI62">
            <v>0</v>
          </cell>
          <cell r="EJ62">
            <v>0</v>
          </cell>
          <cell r="EK62">
            <v>0</v>
          </cell>
          <cell r="EL62">
            <v>0</v>
          </cell>
          <cell r="EM62">
            <v>0</v>
          </cell>
          <cell r="EN62">
            <v>0</v>
          </cell>
          <cell r="EO62">
            <v>0</v>
          </cell>
          <cell r="EP62">
            <v>0</v>
          </cell>
          <cell r="EQ62">
            <v>0</v>
          </cell>
          <cell r="ER62">
            <v>0</v>
          </cell>
          <cell r="ES62">
            <v>0</v>
          </cell>
          <cell r="ET62">
            <v>0</v>
          </cell>
          <cell r="EU62">
            <v>0</v>
          </cell>
          <cell r="EV62">
            <v>0</v>
          </cell>
          <cell r="EW62">
            <v>0</v>
          </cell>
          <cell r="EX62">
            <v>0</v>
          </cell>
          <cell r="EY62">
            <v>0</v>
          </cell>
          <cell r="EZ62">
            <v>0</v>
          </cell>
          <cell r="FA62">
            <v>0</v>
          </cell>
          <cell r="FB62">
            <v>0</v>
          </cell>
          <cell r="FC62">
            <v>0</v>
          </cell>
          <cell r="FD62">
            <v>0</v>
          </cell>
          <cell r="FE62">
            <v>0</v>
          </cell>
          <cell r="FF62">
            <v>0</v>
          </cell>
          <cell r="FG62">
            <v>0</v>
          </cell>
          <cell r="FH62">
            <v>0</v>
          </cell>
          <cell r="FI62">
            <v>0</v>
          </cell>
          <cell r="FJ62">
            <v>0</v>
          </cell>
          <cell r="FK62">
            <v>0</v>
          </cell>
          <cell r="FL62">
            <v>0</v>
          </cell>
          <cell r="FM62">
            <v>0</v>
          </cell>
          <cell r="FN62">
            <v>0</v>
          </cell>
          <cell r="FO62">
            <v>0</v>
          </cell>
          <cell r="FP62">
            <v>0</v>
          </cell>
          <cell r="FQ62">
            <v>0</v>
          </cell>
          <cell r="FR62">
            <v>0</v>
          </cell>
          <cell r="FS62">
            <v>0</v>
          </cell>
          <cell r="FT62">
            <v>0</v>
          </cell>
          <cell r="FU62">
            <v>0</v>
          </cell>
          <cell r="FV62">
            <v>0</v>
          </cell>
          <cell r="FW62">
            <v>0</v>
          </cell>
          <cell r="FX62">
            <v>0</v>
          </cell>
          <cell r="FY62">
            <v>0</v>
          </cell>
          <cell r="FZ62">
            <v>0</v>
          </cell>
          <cell r="GA62">
            <v>0</v>
          </cell>
          <cell r="GB62">
            <v>0</v>
          </cell>
          <cell r="GC62">
            <v>0</v>
          </cell>
          <cell r="GD62">
            <v>0</v>
          </cell>
          <cell r="GE62">
            <v>0</v>
          </cell>
        </row>
        <row r="63">
          <cell r="A63">
            <v>55</v>
          </cell>
          <cell r="B63">
            <v>0</v>
          </cell>
          <cell r="C63">
            <v>30</v>
          </cell>
          <cell r="D63">
            <v>0</v>
          </cell>
          <cell r="E63">
            <v>0</v>
          </cell>
          <cell r="F63">
            <v>0</v>
          </cell>
          <cell r="G63">
            <v>22.5</v>
          </cell>
          <cell r="H63">
            <v>0</v>
          </cell>
          <cell r="I63">
            <v>22.5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11.5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3.5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DI63">
            <v>0</v>
          </cell>
          <cell r="DJ63">
            <v>0</v>
          </cell>
          <cell r="DK63">
            <v>0</v>
          </cell>
          <cell r="DL63">
            <v>0</v>
          </cell>
          <cell r="DM63">
            <v>0</v>
          </cell>
          <cell r="DN63">
            <v>0</v>
          </cell>
          <cell r="DO63">
            <v>0</v>
          </cell>
          <cell r="DP63">
            <v>0</v>
          </cell>
          <cell r="DQ63">
            <v>0</v>
          </cell>
          <cell r="DR63">
            <v>0</v>
          </cell>
          <cell r="DS63">
            <v>0</v>
          </cell>
          <cell r="DT63">
            <v>0</v>
          </cell>
          <cell r="DU63">
            <v>0</v>
          </cell>
          <cell r="DV63">
            <v>0</v>
          </cell>
          <cell r="DW63">
            <v>0</v>
          </cell>
          <cell r="DX63">
            <v>0</v>
          </cell>
          <cell r="DY63">
            <v>0</v>
          </cell>
          <cell r="DZ63">
            <v>0</v>
          </cell>
          <cell r="EA63">
            <v>0</v>
          </cell>
          <cell r="EB63">
            <v>0</v>
          </cell>
          <cell r="EC63">
            <v>0</v>
          </cell>
          <cell r="ED63">
            <v>0</v>
          </cell>
          <cell r="EE63">
            <v>0</v>
          </cell>
          <cell r="EF63">
            <v>0</v>
          </cell>
          <cell r="EG63">
            <v>0</v>
          </cell>
          <cell r="EH63">
            <v>0</v>
          </cell>
          <cell r="EI63">
            <v>0</v>
          </cell>
          <cell r="EJ63">
            <v>0</v>
          </cell>
          <cell r="EK63">
            <v>0</v>
          </cell>
          <cell r="EL63">
            <v>0</v>
          </cell>
          <cell r="EM63">
            <v>0</v>
          </cell>
          <cell r="EN63">
            <v>0</v>
          </cell>
          <cell r="EO63">
            <v>0</v>
          </cell>
          <cell r="EP63">
            <v>0</v>
          </cell>
          <cell r="EQ63">
            <v>0</v>
          </cell>
          <cell r="ER63">
            <v>0</v>
          </cell>
          <cell r="ES63">
            <v>0</v>
          </cell>
          <cell r="ET63">
            <v>0</v>
          </cell>
          <cell r="EU63">
            <v>0</v>
          </cell>
          <cell r="EV63">
            <v>0</v>
          </cell>
          <cell r="EW63">
            <v>0</v>
          </cell>
          <cell r="EX63">
            <v>0</v>
          </cell>
          <cell r="EY63">
            <v>0</v>
          </cell>
          <cell r="EZ63">
            <v>0</v>
          </cell>
          <cell r="FA63">
            <v>0</v>
          </cell>
          <cell r="FB63">
            <v>0</v>
          </cell>
          <cell r="FC63">
            <v>0</v>
          </cell>
          <cell r="FD63">
            <v>0</v>
          </cell>
          <cell r="FE63">
            <v>0</v>
          </cell>
          <cell r="FF63">
            <v>0</v>
          </cell>
          <cell r="FG63">
            <v>0</v>
          </cell>
          <cell r="FH63">
            <v>0</v>
          </cell>
          <cell r="FI63">
            <v>0</v>
          </cell>
          <cell r="FJ63">
            <v>0</v>
          </cell>
          <cell r="FK63">
            <v>0</v>
          </cell>
          <cell r="FL63">
            <v>0</v>
          </cell>
          <cell r="FM63">
            <v>0</v>
          </cell>
          <cell r="FN63">
            <v>0</v>
          </cell>
          <cell r="FO63">
            <v>0</v>
          </cell>
          <cell r="FP63">
            <v>0</v>
          </cell>
          <cell r="FQ63">
            <v>0</v>
          </cell>
          <cell r="FR63">
            <v>0</v>
          </cell>
          <cell r="FS63">
            <v>0</v>
          </cell>
          <cell r="FT63">
            <v>0</v>
          </cell>
          <cell r="FU63">
            <v>0</v>
          </cell>
          <cell r="FV63">
            <v>0</v>
          </cell>
          <cell r="FW63">
            <v>0</v>
          </cell>
          <cell r="FX63">
            <v>0</v>
          </cell>
          <cell r="FY63">
            <v>0</v>
          </cell>
          <cell r="FZ63">
            <v>0</v>
          </cell>
          <cell r="GA63">
            <v>0</v>
          </cell>
          <cell r="GB63">
            <v>0</v>
          </cell>
          <cell r="GC63">
            <v>0</v>
          </cell>
          <cell r="GD63">
            <v>0</v>
          </cell>
          <cell r="GE63">
            <v>0</v>
          </cell>
        </row>
        <row r="64">
          <cell r="A64">
            <v>56</v>
          </cell>
          <cell r="B64">
            <v>0</v>
          </cell>
          <cell r="C64">
            <v>30</v>
          </cell>
          <cell r="D64">
            <v>0</v>
          </cell>
          <cell r="E64">
            <v>0</v>
          </cell>
          <cell r="F64">
            <v>0</v>
          </cell>
          <cell r="G64">
            <v>22.5</v>
          </cell>
          <cell r="H64">
            <v>0</v>
          </cell>
          <cell r="I64">
            <v>22.5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11.5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3.5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DI64">
            <v>0</v>
          </cell>
          <cell r="DJ64">
            <v>0</v>
          </cell>
          <cell r="DK64">
            <v>0</v>
          </cell>
          <cell r="DL64">
            <v>0</v>
          </cell>
          <cell r="DM64">
            <v>0</v>
          </cell>
          <cell r="DN64">
            <v>0</v>
          </cell>
          <cell r="DO64">
            <v>0</v>
          </cell>
          <cell r="DP64">
            <v>0</v>
          </cell>
          <cell r="DQ64">
            <v>0</v>
          </cell>
          <cell r="DR64">
            <v>0</v>
          </cell>
          <cell r="DS64">
            <v>0</v>
          </cell>
          <cell r="DT64">
            <v>0</v>
          </cell>
          <cell r="DU64">
            <v>0</v>
          </cell>
          <cell r="DV64">
            <v>0</v>
          </cell>
          <cell r="DW64">
            <v>0</v>
          </cell>
          <cell r="DX64">
            <v>0</v>
          </cell>
          <cell r="DY64">
            <v>0</v>
          </cell>
          <cell r="DZ64">
            <v>0</v>
          </cell>
          <cell r="EA64">
            <v>0</v>
          </cell>
          <cell r="EB64">
            <v>0</v>
          </cell>
          <cell r="EC64">
            <v>0</v>
          </cell>
          <cell r="ED64">
            <v>0</v>
          </cell>
          <cell r="EE64">
            <v>0</v>
          </cell>
          <cell r="EF64">
            <v>0</v>
          </cell>
          <cell r="EG64">
            <v>0</v>
          </cell>
          <cell r="EH64">
            <v>0</v>
          </cell>
          <cell r="EI64">
            <v>0</v>
          </cell>
          <cell r="EJ64">
            <v>0</v>
          </cell>
          <cell r="EK64">
            <v>0</v>
          </cell>
          <cell r="EL64">
            <v>0</v>
          </cell>
          <cell r="EM64">
            <v>0</v>
          </cell>
          <cell r="EN64">
            <v>0</v>
          </cell>
          <cell r="EO64">
            <v>0</v>
          </cell>
          <cell r="EP64">
            <v>0</v>
          </cell>
          <cell r="EQ64">
            <v>0</v>
          </cell>
          <cell r="ER64">
            <v>0</v>
          </cell>
          <cell r="ES64">
            <v>0</v>
          </cell>
          <cell r="ET64">
            <v>0</v>
          </cell>
          <cell r="EU64">
            <v>0</v>
          </cell>
          <cell r="EV64">
            <v>0</v>
          </cell>
          <cell r="EW64">
            <v>0</v>
          </cell>
          <cell r="EX64">
            <v>0</v>
          </cell>
          <cell r="EY64">
            <v>0</v>
          </cell>
          <cell r="EZ64">
            <v>0</v>
          </cell>
          <cell r="FA64">
            <v>0</v>
          </cell>
          <cell r="FB64">
            <v>0</v>
          </cell>
          <cell r="FC64">
            <v>0</v>
          </cell>
          <cell r="FD64">
            <v>0</v>
          </cell>
          <cell r="FE64">
            <v>0</v>
          </cell>
          <cell r="FF64">
            <v>0</v>
          </cell>
          <cell r="FG64">
            <v>0</v>
          </cell>
          <cell r="FH64">
            <v>0</v>
          </cell>
          <cell r="FI64">
            <v>0</v>
          </cell>
          <cell r="FJ64">
            <v>0</v>
          </cell>
          <cell r="FK64">
            <v>0</v>
          </cell>
          <cell r="FL64">
            <v>0</v>
          </cell>
          <cell r="FM64">
            <v>0</v>
          </cell>
          <cell r="FN64">
            <v>0</v>
          </cell>
          <cell r="FO64">
            <v>0</v>
          </cell>
          <cell r="FP64">
            <v>0</v>
          </cell>
          <cell r="FQ64">
            <v>0</v>
          </cell>
          <cell r="FR64">
            <v>0</v>
          </cell>
          <cell r="FS64">
            <v>0</v>
          </cell>
          <cell r="FT64">
            <v>0</v>
          </cell>
          <cell r="FU64">
            <v>0</v>
          </cell>
          <cell r="FV64">
            <v>0</v>
          </cell>
          <cell r="FW64">
            <v>0</v>
          </cell>
          <cell r="FX64">
            <v>0</v>
          </cell>
          <cell r="FY64">
            <v>0</v>
          </cell>
          <cell r="FZ64">
            <v>0</v>
          </cell>
          <cell r="GA64">
            <v>0</v>
          </cell>
          <cell r="GB64">
            <v>0</v>
          </cell>
          <cell r="GC64">
            <v>0</v>
          </cell>
          <cell r="GD64">
            <v>0</v>
          </cell>
          <cell r="GE64">
            <v>0</v>
          </cell>
        </row>
        <row r="65">
          <cell r="A65">
            <v>57</v>
          </cell>
          <cell r="B65">
            <v>0</v>
          </cell>
          <cell r="C65">
            <v>30</v>
          </cell>
          <cell r="D65">
            <v>0</v>
          </cell>
          <cell r="E65">
            <v>0</v>
          </cell>
          <cell r="F65">
            <v>0</v>
          </cell>
          <cell r="G65">
            <v>22.5</v>
          </cell>
          <cell r="H65">
            <v>0</v>
          </cell>
          <cell r="I65">
            <v>22.5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11.5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3.5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DI65">
            <v>0</v>
          </cell>
          <cell r="DJ65">
            <v>0</v>
          </cell>
          <cell r="DK65">
            <v>0</v>
          </cell>
          <cell r="DL65">
            <v>0</v>
          </cell>
          <cell r="DM65">
            <v>0</v>
          </cell>
          <cell r="DN65">
            <v>0</v>
          </cell>
          <cell r="DO65">
            <v>0</v>
          </cell>
          <cell r="DP65">
            <v>0</v>
          </cell>
          <cell r="DQ65">
            <v>0</v>
          </cell>
          <cell r="DR65">
            <v>0</v>
          </cell>
          <cell r="DS65">
            <v>0</v>
          </cell>
          <cell r="DT65">
            <v>0</v>
          </cell>
          <cell r="DU65">
            <v>0</v>
          </cell>
          <cell r="DV65">
            <v>0</v>
          </cell>
          <cell r="DW65">
            <v>0</v>
          </cell>
          <cell r="DX65">
            <v>0</v>
          </cell>
          <cell r="DY65">
            <v>0</v>
          </cell>
          <cell r="DZ65">
            <v>0</v>
          </cell>
          <cell r="EA65">
            <v>0</v>
          </cell>
          <cell r="EB65">
            <v>0</v>
          </cell>
          <cell r="EC65">
            <v>0</v>
          </cell>
          <cell r="ED65">
            <v>0</v>
          </cell>
          <cell r="EE65">
            <v>0</v>
          </cell>
          <cell r="EF65">
            <v>0</v>
          </cell>
          <cell r="EG65">
            <v>0</v>
          </cell>
          <cell r="EH65">
            <v>0</v>
          </cell>
          <cell r="EI65">
            <v>0</v>
          </cell>
          <cell r="EJ65">
            <v>0</v>
          </cell>
          <cell r="EK65">
            <v>0</v>
          </cell>
          <cell r="EL65">
            <v>0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  <cell r="EQ65">
            <v>0</v>
          </cell>
          <cell r="ER65">
            <v>0</v>
          </cell>
          <cell r="ES65">
            <v>0</v>
          </cell>
          <cell r="ET65">
            <v>0</v>
          </cell>
          <cell r="EU65">
            <v>0</v>
          </cell>
          <cell r="EV65">
            <v>0</v>
          </cell>
          <cell r="EW65">
            <v>0</v>
          </cell>
          <cell r="EX65">
            <v>0</v>
          </cell>
          <cell r="EY65">
            <v>0</v>
          </cell>
          <cell r="EZ65">
            <v>0</v>
          </cell>
          <cell r="FA65">
            <v>0</v>
          </cell>
          <cell r="FB65">
            <v>0</v>
          </cell>
          <cell r="FC65">
            <v>0</v>
          </cell>
          <cell r="FD65">
            <v>0</v>
          </cell>
          <cell r="FE65">
            <v>0</v>
          </cell>
          <cell r="FF65">
            <v>0</v>
          </cell>
          <cell r="FG65">
            <v>0</v>
          </cell>
          <cell r="FH65">
            <v>0</v>
          </cell>
          <cell r="FI65">
            <v>0</v>
          </cell>
          <cell r="FJ65">
            <v>0</v>
          </cell>
          <cell r="FK65">
            <v>0</v>
          </cell>
          <cell r="FL65">
            <v>0</v>
          </cell>
          <cell r="FM65">
            <v>0</v>
          </cell>
          <cell r="FN65">
            <v>0</v>
          </cell>
          <cell r="FO65">
            <v>0</v>
          </cell>
          <cell r="FP65">
            <v>0</v>
          </cell>
          <cell r="FQ65">
            <v>0</v>
          </cell>
          <cell r="FR65">
            <v>0</v>
          </cell>
          <cell r="FS65">
            <v>0</v>
          </cell>
          <cell r="FT65">
            <v>0</v>
          </cell>
          <cell r="FU65">
            <v>0</v>
          </cell>
          <cell r="FV65">
            <v>0</v>
          </cell>
          <cell r="FW65">
            <v>0</v>
          </cell>
          <cell r="FX65">
            <v>0</v>
          </cell>
          <cell r="FY65">
            <v>0</v>
          </cell>
          <cell r="FZ65">
            <v>0</v>
          </cell>
          <cell r="GA65">
            <v>0</v>
          </cell>
          <cell r="GB65">
            <v>0</v>
          </cell>
          <cell r="GC65">
            <v>0</v>
          </cell>
          <cell r="GD65">
            <v>0</v>
          </cell>
          <cell r="GE65">
            <v>0</v>
          </cell>
        </row>
        <row r="66">
          <cell r="A66">
            <v>58</v>
          </cell>
          <cell r="B66">
            <v>0</v>
          </cell>
          <cell r="C66">
            <v>30</v>
          </cell>
          <cell r="D66">
            <v>0</v>
          </cell>
          <cell r="E66">
            <v>0</v>
          </cell>
          <cell r="F66">
            <v>0</v>
          </cell>
          <cell r="G66">
            <v>22.5</v>
          </cell>
          <cell r="H66">
            <v>0</v>
          </cell>
          <cell r="I66">
            <v>22.5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11.5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3.5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DI66">
            <v>0</v>
          </cell>
          <cell r="DJ66">
            <v>0</v>
          </cell>
          <cell r="DK66">
            <v>0</v>
          </cell>
          <cell r="DL66">
            <v>0</v>
          </cell>
          <cell r="DM66">
            <v>0</v>
          </cell>
          <cell r="DN66">
            <v>0</v>
          </cell>
          <cell r="DO66">
            <v>0</v>
          </cell>
          <cell r="DP66">
            <v>0</v>
          </cell>
          <cell r="DQ66">
            <v>0</v>
          </cell>
          <cell r="DR66">
            <v>0</v>
          </cell>
          <cell r="DS66">
            <v>0</v>
          </cell>
          <cell r="DT66">
            <v>0</v>
          </cell>
          <cell r="DU66">
            <v>0</v>
          </cell>
          <cell r="DV66">
            <v>0</v>
          </cell>
          <cell r="DW66">
            <v>0</v>
          </cell>
          <cell r="DX66">
            <v>0</v>
          </cell>
          <cell r="DY66">
            <v>0</v>
          </cell>
          <cell r="DZ66">
            <v>0</v>
          </cell>
          <cell r="EA66">
            <v>0</v>
          </cell>
          <cell r="EB66">
            <v>0</v>
          </cell>
          <cell r="EC66">
            <v>0</v>
          </cell>
          <cell r="ED66">
            <v>0</v>
          </cell>
          <cell r="EE66">
            <v>0</v>
          </cell>
          <cell r="EF66">
            <v>0</v>
          </cell>
          <cell r="EG66">
            <v>0</v>
          </cell>
          <cell r="EH66">
            <v>0</v>
          </cell>
          <cell r="EI66">
            <v>0</v>
          </cell>
          <cell r="EJ66">
            <v>0</v>
          </cell>
          <cell r="EK66">
            <v>0</v>
          </cell>
          <cell r="EL66">
            <v>0</v>
          </cell>
          <cell r="EM66">
            <v>0</v>
          </cell>
          <cell r="EN66">
            <v>0</v>
          </cell>
          <cell r="EO66">
            <v>0</v>
          </cell>
          <cell r="EP66">
            <v>0</v>
          </cell>
          <cell r="EQ66">
            <v>0</v>
          </cell>
          <cell r="ER66">
            <v>0</v>
          </cell>
          <cell r="ES66">
            <v>0</v>
          </cell>
          <cell r="ET66">
            <v>0</v>
          </cell>
          <cell r="EU66">
            <v>0</v>
          </cell>
          <cell r="EV66">
            <v>0</v>
          </cell>
          <cell r="EW66">
            <v>0</v>
          </cell>
          <cell r="EX66">
            <v>0</v>
          </cell>
          <cell r="EY66">
            <v>0</v>
          </cell>
          <cell r="EZ66">
            <v>0</v>
          </cell>
          <cell r="FA66">
            <v>0</v>
          </cell>
          <cell r="FB66">
            <v>0</v>
          </cell>
          <cell r="FC66">
            <v>0</v>
          </cell>
          <cell r="FD66">
            <v>0</v>
          </cell>
          <cell r="FE66">
            <v>0</v>
          </cell>
          <cell r="FF66">
            <v>0</v>
          </cell>
          <cell r="FG66">
            <v>0</v>
          </cell>
          <cell r="FH66">
            <v>0</v>
          </cell>
          <cell r="FI66">
            <v>0</v>
          </cell>
          <cell r="FJ66">
            <v>0</v>
          </cell>
          <cell r="FK66">
            <v>0</v>
          </cell>
          <cell r="FL66">
            <v>0</v>
          </cell>
          <cell r="FM66">
            <v>0</v>
          </cell>
          <cell r="FN66">
            <v>0</v>
          </cell>
          <cell r="FO66">
            <v>0</v>
          </cell>
          <cell r="FP66">
            <v>0</v>
          </cell>
          <cell r="FQ66">
            <v>0</v>
          </cell>
          <cell r="FR66">
            <v>0</v>
          </cell>
          <cell r="FS66">
            <v>0</v>
          </cell>
          <cell r="FT66">
            <v>0</v>
          </cell>
          <cell r="FU66">
            <v>0</v>
          </cell>
          <cell r="FV66">
            <v>0</v>
          </cell>
          <cell r="FW66">
            <v>0</v>
          </cell>
          <cell r="FX66">
            <v>0</v>
          </cell>
          <cell r="FY66">
            <v>0</v>
          </cell>
          <cell r="FZ66">
            <v>0</v>
          </cell>
          <cell r="GA66">
            <v>0</v>
          </cell>
          <cell r="GB66">
            <v>0</v>
          </cell>
          <cell r="GC66">
            <v>0</v>
          </cell>
          <cell r="GD66">
            <v>0</v>
          </cell>
          <cell r="GE66">
            <v>0</v>
          </cell>
        </row>
        <row r="67">
          <cell r="A67">
            <v>59</v>
          </cell>
          <cell r="B67">
            <v>0</v>
          </cell>
          <cell r="C67">
            <v>30</v>
          </cell>
          <cell r="D67">
            <v>0</v>
          </cell>
          <cell r="E67">
            <v>0</v>
          </cell>
          <cell r="F67">
            <v>0</v>
          </cell>
          <cell r="G67">
            <v>22.5</v>
          </cell>
          <cell r="H67">
            <v>0</v>
          </cell>
          <cell r="I67">
            <v>22.5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11.5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3.5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DI67">
            <v>0</v>
          </cell>
          <cell r="DJ67">
            <v>0</v>
          </cell>
          <cell r="DK67">
            <v>0</v>
          </cell>
          <cell r="DL67">
            <v>0</v>
          </cell>
          <cell r="DM67">
            <v>0</v>
          </cell>
          <cell r="DN67">
            <v>0</v>
          </cell>
          <cell r="DO67">
            <v>0</v>
          </cell>
          <cell r="DP67">
            <v>0</v>
          </cell>
          <cell r="DQ67">
            <v>0</v>
          </cell>
          <cell r="DR67">
            <v>0</v>
          </cell>
          <cell r="DS67">
            <v>0</v>
          </cell>
          <cell r="DT67">
            <v>0</v>
          </cell>
          <cell r="DU67">
            <v>0</v>
          </cell>
          <cell r="DV67">
            <v>0</v>
          </cell>
          <cell r="DW67">
            <v>0</v>
          </cell>
          <cell r="DX67">
            <v>0</v>
          </cell>
          <cell r="DY67">
            <v>0</v>
          </cell>
          <cell r="DZ67">
            <v>0</v>
          </cell>
          <cell r="EA67">
            <v>0</v>
          </cell>
          <cell r="EB67">
            <v>0</v>
          </cell>
          <cell r="EC67">
            <v>0</v>
          </cell>
          <cell r="ED67">
            <v>0</v>
          </cell>
          <cell r="EE67">
            <v>0</v>
          </cell>
          <cell r="EF67">
            <v>0</v>
          </cell>
          <cell r="EG67">
            <v>0</v>
          </cell>
          <cell r="EH67">
            <v>0</v>
          </cell>
          <cell r="EI67">
            <v>0</v>
          </cell>
          <cell r="EJ67">
            <v>0</v>
          </cell>
          <cell r="EK67">
            <v>0</v>
          </cell>
          <cell r="EL67">
            <v>0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  <cell r="EQ67">
            <v>0</v>
          </cell>
          <cell r="ER67">
            <v>0</v>
          </cell>
          <cell r="ES67">
            <v>0</v>
          </cell>
          <cell r="ET67">
            <v>0</v>
          </cell>
          <cell r="EU67">
            <v>0</v>
          </cell>
          <cell r="EV67">
            <v>0</v>
          </cell>
          <cell r="EW67">
            <v>0</v>
          </cell>
          <cell r="EX67">
            <v>0</v>
          </cell>
          <cell r="EY67">
            <v>0</v>
          </cell>
          <cell r="EZ67">
            <v>0</v>
          </cell>
          <cell r="FA67">
            <v>0</v>
          </cell>
          <cell r="FB67">
            <v>0</v>
          </cell>
          <cell r="FC67">
            <v>0</v>
          </cell>
          <cell r="FD67">
            <v>0</v>
          </cell>
          <cell r="FE67">
            <v>0</v>
          </cell>
          <cell r="FF67">
            <v>0</v>
          </cell>
          <cell r="FG67">
            <v>0</v>
          </cell>
          <cell r="FH67">
            <v>0</v>
          </cell>
          <cell r="FI67">
            <v>0</v>
          </cell>
          <cell r="FJ67">
            <v>0</v>
          </cell>
          <cell r="FK67">
            <v>0</v>
          </cell>
          <cell r="FL67">
            <v>0</v>
          </cell>
          <cell r="FM67">
            <v>0</v>
          </cell>
          <cell r="FN67">
            <v>0</v>
          </cell>
          <cell r="FO67">
            <v>0</v>
          </cell>
          <cell r="FP67">
            <v>0</v>
          </cell>
          <cell r="FQ67">
            <v>0</v>
          </cell>
          <cell r="FR67">
            <v>0</v>
          </cell>
          <cell r="FS67">
            <v>0</v>
          </cell>
          <cell r="FT67">
            <v>0</v>
          </cell>
          <cell r="FU67">
            <v>0</v>
          </cell>
          <cell r="FV67">
            <v>0</v>
          </cell>
          <cell r="FW67">
            <v>0</v>
          </cell>
          <cell r="FX67">
            <v>0</v>
          </cell>
          <cell r="FY67">
            <v>0</v>
          </cell>
          <cell r="FZ67">
            <v>0</v>
          </cell>
          <cell r="GA67">
            <v>0</v>
          </cell>
          <cell r="GB67">
            <v>0</v>
          </cell>
          <cell r="GC67">
            <v>0</v>
          </cell>
          <cell r="GD67">
            <v>0</v>
          </cell>
          <cell r="GE67">
            <v>0</v>
          </cell>
        </row>
        <row r="68">
          <cell r="A68">
            <v>60</v>
          </cell>
          <cell r="B68">
            <v>0</v>
          </cell>
          <cell r="C68">
            <v>30</v>
          </cell>
          <cell r="D68">
            <v>0</v>
          </cell>
          <cell r="E68">
            <v>0</v>
          </cell>
          <cell r="F68">
            <v>0</v>
          </cell>
          <cell r="G68">
            <v>22.5</v>
          </cell>
          <cell r="H68">
            <v>0</v>
          </cell>
          <cell r="I68">
            <v>22.5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11.5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3.5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DI68">
            <v>0</v>
          </cell>
          <cell r="DJ68">
            <v>0</v>
          </cell>
          <cell r="DK68">
            <v>0</v>
          </cell>
          <cell r="DL68">
            <v>0</v>
          </cell>
          <cell r="DM68">
            <v>0</v>
          </cell>
          <cell r="DN68">
            <v>0</v>
          </cell>
          <cell r="DO68">
            <v>0</v>
          </cell>
          <cell r="DP68">
            <v>0</v>
          </cell>
          <cell r="DQ68">
            <v>0</v>
          </cell>
          <cell r="DR68">
            <v>0</v>
          </cell>
          <cell r="DS68">
            <v>0</v>
          </cell>
          <cell r="DT68">
            <v>0</v>
          </cell>
          <cell r="DU68">
            <v>0</v>
          </cell>
          <cell r="DV68">
            <v>0</v>
          </cell>
          <cell r="DW68">
            <v>0</v>
          </cell>
          <cell r="DX68">
            <v>0</v>
          </cell>
          <cell r="DY68">
            <v>0</v>
          </cell>
          <cell r="DZ68">
            <v>0</v>
          </cell>
          <cell r="EA68">
            <v>0</v>
          </cell>
          <cell r="EB68">
            <v>0</v>
          </cell>
          <cell r="EC68">
            <v>0</v>
          </cell>
          <cell r="ED68">
            <v>0</v>
          </cell>
          <cell r="EE68">
            <v>0</v>
          </cell>
          <cell r="EF68">
            <v>0</v>
          </cell>
          <cell r="EG68">
            <v>0</v>
          </cell>
          <cell r="EH68">
            <v>0</v>
          </cell>
          <cell r="EI68">
            <v>0</v>
          </cell>
          <cell r="EJ68">
            <v>0</v>
          </cell>
          <cell r="EK68">
            <v>0</v>
          </cell>
          <cell r="EL68">
            <v>0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  <cell r="EQ68">
            <v>0</v>
          </cell>
          <cell r="ER68">
            <v>0</v>
          </cell>
          <cell r="ES68">
            <v>0</v>
          </cell>
          <cell r="ET68">
            <v>0</v>
          </cell>
          <cell r="EU68">
            <v>0</v>
          </cell>
          <cell r="EV68">
            <v>0</v>
          </cell>
          <cell r="EW68">
            <v>0</v>
          </cell>
          <cell r="EX68">
            <v>0</v>
          </cell>
          <cell r="EY68">
            <v>0</v>
          </cell>
          <cell r="EZ68">
            <v>0</v>
          </cell>
          <cell r="FA68">
            <v>0</v>
          </cell>
          <cell r="FB68">
            <v>0</v>
          </cell>
          <cell r="FC68">
            <v>0</v>
          </cell>
          <cell r="FD68">
            <v>0</v>
          </cell>
          <cell r="FE68">
            <v>0</v>
          </cell>
          <cell r="FF68">
            <v>0</v>
          </cell>
          <cell r="FG68">
            <v>0</v>
          </cell>
          <cell r="FH68">
            <v>0</v>
          </cell>
          <cell r="FI68">
            <v>0</v>
          </cell>
          <cell r="FJ68">
            <v>0</v>
          </cell>
          <cell r="FK68">
            <v>0</v>
          </cell>
          <cell r="FL68">
            <v>0</v>
          </cell>
          <cell r="FM68">
            <v>0</v>
          </cell>
          <cell r="FN68">
            <v>0</v>
          </cell>
          <cell r="FO68">
            <v>0</v>
          </cell>
          <cell r="FP68">
            <v>0</v>
          </cell>
          <cell r="FQ68">
            <v>0</v>
          </cell>
          <cell r="FR68">
            <v>0</v>
          </cell>
          <cell r="FS68">
            <v>0</v>
          </cell>
          <cell r="FT68">
            <v>0</v>
          </cell>
          <cell r="FU68">
            <v>0</v>
          </cell>
          <cell r="FV68">
            <v>0</v>
          </cell>
          <cell r="FW68">
            <v>0</v>
          </cell>
          <cell r="FX68">
            <v>0</v>
          </cell>
          <cell r="FY68">
            <v>0</v>
          </cell>
          <cell r="FZ68">
            <v>0</v>
          </cell>
          <cell r="GA68">
            <v>0</v>
          </cell>
          <cell r="GB68">
            <v>0</v>
          </cell>
          <cell r="GC68">
            <v>0</v>
          </cell>
          <cell r="GD68">
            <v>0</v>
          </cell>
          <cell r="GE68">
            <v>0</v>
          </cell>
        </row>
        <row r="69">
          <cell r="A69">
            <v>61</v>
          </cell>
          <cell r="B69">
            <v>0</v>
          </cell>
          <cell r="C69">
            <v>30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11.5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3.5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15</v>
          </cell>
          <cell r="AG69">
            <v>15</v>
          </cell>
          <cell r="AH69">
            <v>15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DI69">
            <v>0</v>
          </cell>
          <cell r="DJ69">
            <v>0</v>
          </cell>
          <cell r="DK69">
            <v>0</v>
          </cell>
          <cell r="DL69">
            <v>0</v>
          </cell>
          <cell r="DM69">
            <v>0</v>
          </cell>
          <cell r="DN69">
            <v>0</v>
          </cell>
          <cell r="DO69">
            <v>0</v>
          </cell>
          <cell r="DP69">
            <v>0</v>
          </cell>
          <cell r="DQ69">
            <v>0</v>
          </cell>
          <cell r="DR69">
            <v>0</v>
          </cell>
          <cell r="DS69">
            <v>0</v>
          </cell>
          <cell r="DT69">
            <v>0</v>
          </cell>
          <cell r="DU69">
            <v>0</v>
          </cell>
          <cell r="DV69">
            <v>0</v>
          </cell>
          <cell r="DW69">
            <v>0</v>
          </cell>
          <cell r="DX69">
            <v>0</v>
          </cell>
          <cell r="DY69">
            <v>0</v>
          </cell>
          <cell r="DZ69">
            <v>0</v>
          </cell>
          <cell r="EA69">
            <v>0</v>
          </cell>
          <cell r="EB69">
            <v>0</v>
          </cell>
          <cell r="EC69">
            <v>0</v>
          </cell>
          <cell r="ED69">
            <v>0</v>
          </cell>
          <cell r="EE69">
            <v>0</v>
          </cell>
          <cell r="EF69">
            <v>0</v>
          </cell>
          <cell r="EG69">
            <v>0</v>
          </cell>
          <cell r="EH69">
            <v>0</v>
          </cell>
          <cell r="EI69">
            <v>0</v>
          </cell>
          <cell r="EJ69">
            <v>0</v>
          </cell>
          <cell r="EK69">
            <v>0</v>
          </cell>
          <cell r="EL69">
            <v>0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  <cell r="EQ69">
            <v>0</v>
          </cell>
          <cell r="ER69">
            <v>0</v>
          </cell>
          <cell r="ES69">
            <v>0</v>
          </cell>
          <cell r="ET69">
            <v>0</v>
          </cell>
          <cell r="EU69">
            <v>0</v>
          </cell>
          <cell r="EV69">
            <v>0</v>
          </cell>
          <cell r="EW69">
            <v>0</v>
          </cell>
          <cell r="EX69">
            <v>0</v>
          </cell>
          <cell r="EY69">
            <v>0</v>
          </cell>
          <cell r="EZ69">
            <v>0</v>
          </cell>
          <cell r="FA69">
            <v>0</v>
          </cell>
          <cell r="FB69">
            <v>0</v>
          </cell>
          <cell r="FC69">
            <v>0</v>
          </cell>
          <cell r="FD69">
            <v>0</v>
          </cell>
          <cell r="FE69">
            <v>0</v>
          </cell>
          <cell r="FF69">
            <v>0</v>
          </cell>
          <cell r="FG69">
            <v>0</v>
          </cell>
          <cell r="FH69">
            <v>0</v>
          </cell>
          <cell r="FI69">
            <v>0</v>
          </cell>
          <cell r="FJ69">
            <v>0</v>
          </cell>
          <cell r="FK69">
            <v>0</v>
          </cell>
          <cell r="FL69">
            <v>0</v>
          </cell>
          <cell r="FM69">
            <v>0</v>
          </cell>
          <cell r="FN69">
            <v>0</v>
          </cell>
          <cell r="FO69">
            <v>0</v>
          </cell>
          <cell r="FP69">
            <v>0</v>
          </cell>
          <cell r="FQ69">
            <v>0</v>
          </cell>
          <cell r="FR69">
            <v>0</v>
          </cell>
          <cell r="FS69">
            <v>0</v>
          </cell>
          <cell r="FT69">
            <v>0</v>
          </cell>
          <cell r="FU69">
            <v>0</v>
          </cell>
          <cell r="FV69">
            <v>0</v>
          </cell>
          <cell r="FW69">
            <v>0</v>
          </cell>
          <cell r="FX69">
            <v>0</v>
          </cell>
          <cell r="FY69">
            <v>0</v>
          </cell>
          <cell r="FZ69">
            <v>0</v>
          </cell>
          <cell r="GA69">
            <v>0</v>
          </cell>
          <cell r="GB69">
            <v>0</v>
          </cell>
          <cell r="GC69">
            <v>0</v>
          </cell>
          <cell r="GD69">
            <v>0</v>
          </cell>
          <cell r="GE69">
            <v>0</v>
          </cell>
        </row>
        <row r="70">
          <cell r="A70">
            <v>62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11.5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18.658000000000001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14.842000000000001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15</v>
          </cell>
          <cell r="AG70">
            <v>15</v>
          </cell>
          <cell r="AH70">
            <v>15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DI70">
            <v>0</v>
          </cell>
          <cell r="DJ70">
            <v>0</v>
          </cell>
          <cell r="DK70">
            <v>0</v>
          </cell>
          <cell r="DL70">
            <v>0</v>
          </cell>
          <cell r="DM70">
            <v>0</v>
          </cell>
          <cell r="DN70">
            <v>0</v>
          </cell>
          <cell r="DO70">
            <v>0</v>
          </cell>
          <cell r="DP70">
            <v>0</v>
          </cell>
          <cell r="DQ70">
            <v>0</v>
          </cell>
          <cell r="DR70">
            <v>0</v>
          </cell>
          <cell r="DS70">
            <v>0</v>
          </cell>
          <cell r="DT70">
            <v>0</v>
          </cell>
          <cell r="DU70">
            <v>0</v>
          </cell>
          <cell r="DV70">
            <v>0</v>
          </cell>
          <cell r="DW70">
            <v>0</v>
          </cell>
          <cell r="DX70">
            <v>0</v>
          </cell>
          <cell r="DY70">
            <v>0</v>
          </cell>
          <cell r="DZ70">
            <v>0</v>
          </cell>
          <cell r="EA70">
            <v>0</v>
          </cell>
          <cell r="EB70">
            <v>0</v>
          </cell>
          <cell r="EC70">
            <v>0</v>
          </cell>
          <cell r="ED70">
            <v>0</v>
          </cell>
          <cell r="EE70">
            <v>0</v>
          </cell>
          <cell r="EF70">
            <v>0</v>
          </cell>
          <cell r="EG70">
            <v>0</v>
          </cell>
          <cell r="EH70">
            <v>0</v>
          </cell>
          <cell r="EI70">
            <v>0</v>
          </cell>
          <cell r="EJ70">
            <v>0</v>
          </cell>
          <cell r="EK70">
            <v>0</v>
          </cell>
          <cell r="EL70">
            <v>0</v>
          </cell>
          <cell r="EM70">
            <v>0</v>
          </cell>
          <cell r="EN70">
            <v>0</v>
          </cell>
          <cell r="EO70">
            <v>0</v>
          </cell>
          <cell r="EP70">
            <v>0</v>
          </cell>
          <cell r="EQ70">
            <v>0</v>
          </cell>
          <cell r="ER70">
            <v>0</v>
          </cell>
          <cell r="ES70">
            <v>0</v>
          </cell>
          <cell r="ET70">
            <v>0</v>
          </cell>
          <cell r="EU70">
            <v>0</v>
          </cell>
          <cell r="EV70">
            <v>0</v>
          </cell>
          <cell r="EW70">
            <v>0</v>
          </cell>
          <cell r="EX70">
            <v>0</v>
          </cell>
          <cell r="EY70">
            <v>0</v>
          </cell>
          <cell r="EZ70">
            <v>0</v>
          </cell>
          <cell r="FA70">
            <v>0</v>
          </cell>
          <cell r="FB70">
            <v>0</v>
          </cell>
          <cell r="FC70">
            <v>0</v>
          </cell>
          <cell r="FD70">
            <v>0</v>
          </cell>
          <cell r="FE70">
            <v>0</v>
          </cell>
          <cell r="FF70">
            <v>0</v>
          </cell>
          <cell r="FG70">
            <v>0</v>
          </cell>
          <cell r="FH70">
            <v>0</v>
          </cell>
          <cell r="FI70">
            <v>0</v>
          </cell>
          <cell r="FJ70">
            <v>0</v>
          </cell>
          <cell r="FK70">
            <v>0</v>
          </cell>
          <cell r="FL70">
            <v>0</v>
          </cell>
          <cell r="FM70">
            <v>0</v>
          </cell>
          <cell r="FN70">
            <v>0</v>
          </cell>
          <cell r="FO70">
            <v>0</v>
          </cell>
          <cell r="FP70">
            <v>0</v>
          </cell>
          <cell r="FQ70">
            <v>0</v>
          </cell>
          <cell r="FR70">
            <v>0</v>
          </cell>
          <cell r="FS70">
            <v>0</v>
          </cell>
          <cell r="FT70">
            <v>0</v>
          </cell>
          <cell r="FU70">
            <v>0</v>
          </cell>
          <cell r="FV70">
            <v>0</v>
          </cell>
          <cell r="FW70">
            <v>0</v>
          </cell>
          <cell r="FX70">
            <v>0</v>
          </cell>
          <cell r="FY70">
            <v>0</v>
          </cell>
          <cell r="FZ70">
            <v>0</v>
          </cell>
          <cell r="GA70">
            <v>0</v>
          </cell>
          <cell r="GB70">
            <v>0</v>
          </cell>
          <cell r="GC70">
            <v>0</v>
          </cell>
          <cell r="GD70">
            <v>0</v>
          </cell>
          <cell r="GE70">
            <v>0</v>
          </cell>
        </row>
        <row r="71">
          <cell r="A71">
            <v>63</v>
          </cell>
          <cell r="B71">
            <v>0</v>
          </cell>
          <cell r="C71">
            <v>30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11.5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3.5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15</v>
          </cell>
          <cell r="AG71">
            <v>15</v>
          </cell>
          <cell r="AH71">
            <v>15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DI71">
            <v>0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DN71">
            <v>0</v>
          </cell>
          <cell r="DO71">
            <v>0</v>
          </cell>
          <cell r="DP71">
            <v>0</v>
          </cell>
          <cell r="DQ71">
            <v>0</v>
          </cell>
          <cell r="DR71">
            <v>0</v>
          </cell>
          <cell r="DS71">
            <v>0</v>
          </cell>
          <cell r="DT71">
            <v>0</v>
          </cell>
          <cell r="DU71">
            <v>0</v>
          </cell>
          <cell r="DV71">
            <v>0</v>
          </cell>
          <cell r="DW71">
            <v>0</v>
          </cell>
          <cell r="DX71">
            <v>0</v>
          </cell>
          <cell r="DY71">
            <v>0</v>
          </cell>
          <cell r="DZ71">
            <v>0</v>
          </cell>
          <cell r="EA71">
            <v>0</v>
          </cell>
          <cell r="EB71">
            <v>0</v>
          </cell>
          <cell r="EC71">
            <v>0</v>
          </cell>
          <cell r="ED71">
            <v>0</v>
          </cell>
          <cell r="EE71">
            <v>0</v>
          </cell>
          <cell r="EF71">
            <v>0</v>
          </cell>
          <cell r="EG71">
            <v>0</v>
          </cell>
          <cell r="EH71">
            <v>0</v>
          </cell>
          <cell r="EI71">
            <v>0</v>
          </cell>
          <cell r="EJ71">
            <v>0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  <cell r="EQ71">
            <v>0</v>
          </cell>
          <cell r="ER71">
            <v>0</v>
          </cell>
          <cell r="ES71">
            <v>0</v>
          </cell>
          <cell r="ET71">
            <v>0</v>
          </cell>
          <cell r="EU71">
            <v>0</v>
          </cell>
          <cell r="EV71">
            <v>0</v>
          </cell>
          <cell r="EW71">
            <v>0</v>
          </cell>
          <cell r="EX71">
            <v>0</v>
          </cell>
          <cell r="EY71">
            <v>0</v>
          </cell>
          <cell r="EZ71">
            <v>0</v>
          </cell>
          <cell r="FA71">
            <v>0</v>
          </cell>
          <cell r="FB71">
            <v>0</v>
          </cell>
          <cell r="FC71">
            <v>0</v>
          </cell>
          <cell r="FD71">
            <v>0</v>
          </cell>
          <cell r="FE71">
            <v>0</v>
          </cell>
          <cell r="FF71">
            <v>0</v>
          </cell>
          <cell r="FG71">
            <v>0</v>
          </cell>
          <cell r="FH71">
            <v>0</v>
          </cell>
          <cell r="FI71">
            <v>0</v>
          </cell>
          <cell r="FJ71">
            <v>0</v>
          </cell>
          <cell r="FK71">
            <v>0</v>
          </cell>
          <cell r="FL71">
            <v>0</v>
          </cell>
          <cell r="FM71">
            <v>0</v>
          </cell>
          <cell r="FN71">
            <v>0</v>
          </cell>
          <cell r="FO71">
            <v>0</v>
          </cell>
          <cell r="FP71">
            <v>0</v>
          </cell>
          <cell r="FQ71">
            <v>0</v>
          </cell>
          <cell r="FR71">
            <v>0</v>
          </cell>
          <cell r="FS71">
            <v>0</v>
          </cell>
          <cell r="FT71">
            <v>0</v>
          </cell>
          <cell r="FU71">
            <v>0</v>
          </cell>
          <cell r="FV71">
            <v>0</v>
          </cell>
          <cell r="FW71">
            <v>0</v>
          </cell>
          <cell r="FX71">
            <v>0</v>
          </cell>
          <cell r="FY71">
            <v>0</v>
          </cell>
          <cell r="FZ71">
            <v>0</v>
          </cell>
          <cell r="GA71">
            <v>0</v>
          </cell>
          <cell r="GB71">
            <v>0</v>
          </cell>
          <cell r="GC71">
            <v>0</v>
          </cell>
          <cell r="GD71">
            <v>0</v>
          </cell>
          <cell r="GE71">
            <v>0</v>
          </cell>
        </row>
        <row r="72">
          <cell r="A72">
            <v>64</v>
          </cell>
          <cell r="B72">
            <v>0</v>
          </cell>
          <cell r="C72">
            <v>30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11.5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3.5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15</v>
          </cell>
          <cell r="AG72">
            <v>15</v>
          </cell>
          <cell r="AH72">
            <v>15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DI72">
            <v>0</v>
          </cell>
          <cell r="DJ72">
            <v>0</v>
          </cell>
          <cell r="DK72">
            <v>0</v>
          </cell>
          <cell r="DL72">
            <v>0</v>
          </cell>
          <cell r="DM72">
            <v>0</v>
          </cell>
          <cell r="DN72">
            <v>0</v>
          </cell>
          <cell r="DO72">
            <v>0</v>
          </cell>
          <cell r="DP72">
            <v>0</v>
          </cell>
          <cell r="DQ72">
            <v>0</v>
          </cell>
          <cell r="DR72">
            <v>0</v>
          </cell>
          <cell r="DS72">
            <v>0</v>
          </cell>
          <cell r="DT72">
            <v>0</v>
          </cell>
          <cell r="DU72">
            <v>0</v>
          </cell>
          <cell r="DV72">
            <v>0</v>
          </cell>
          <cell r="DW72">
            <v>0</v>
          </cell>
          <cell r="DX72">
            <v>0</v>
          </cell>
          <cell r="DY72">
            <v>0</v>
          </cell>
          <cell r="DZ72">
            <v>0</v>
          </cell>
          <cell r="EA72">
            <v>0</v>
          </cell>
          <cell r="EB72">
            <v>0</v>
          </cell>
          <cell r="EC72">
            <v>0</v>
          </cell>
          <cell r="ED72">
            <v>0</v>
          </cell>
          <cell r="EE72">
            <v>0</v>
          </cell>
          <cell r="EF72">
            <v>0</v>
          </cell>
          <cell r="EG72">
            <v>0</v>
          </cell>
          <cell r="EH72">
            <v>0</v>
          </cell>
          <cell r="EI72">
            <v>0</v>
          </cell>
          <cell r="EJ72">
            <v>0</v>
          </cell>
          <cell r="EK72">
            <v>0</v>
          </cell>
          <cell r="EL72">
            <v>0</v>
          </cell>
          <cell r="EM72">
            <v>0</v>
          </cell>
          <cell r="EN72">
            <v>0</v>
          </cell>
          <cell r="EO72">
            <v>0</v>
          </cell>
          <cell r="EP72">
            <v>0</v>
          </cell>
          <cell r="EQ72">
            <v>0</v>
          </cell>
          <cell r="ER72">
            <v>0</v>
          </cell>
          <cell r="ES72">
            <v>0</v>
          </cell>
          <cell r="ET72">
            <v>0</v>
          </cell>
          <cell r="EU72">
            <v>0</v>
          </cell>
          <cell r="EV72">
            <v>0</v>
          </cell>
          <cell r="EW72">
            <v>0</v>
          </cell>
          <cell r="EX72">
            <v>0</v>
          </cell>
          <cell r="EY72">
            <v>0</v>
          </cell>
          <cell r="EZ72">
            <v>0</v>
          </cell>
          <cell r="FA72">
            <v>0</v>
          </cell>
          <cell r="FB72">
            <v>0</v>
          </cell>
          <cell r="FC72">
            <v>0</v>
          </cell>
          <cell r="FD72">
            <v>0</v>
          </cell>
          <cell r="FE72">
            <v>0</v>
          </cell>
          <cell r="FF72">
            <v>0</v>
          </cell>
          <cell r="FG72">
            <v>0</v>
          </cell>
          <cell r="FH72">
            <v>0</v>
          </cell>
          <cell r="FI72">
            <v>0</v>
          </cell>
          <cell r="FJ72">
            <v>0</v>
          </cell>
          <cell r="FK72">
            <v>0</v>
          </cell>
          <cell r="FL72">
            <v>0</v>
          </cell>
          <cell r="FM72">
            <v>0</v>
          </cell>
          <cell r="FN72">
            <v>0</v>
          </cell>
          <cell r="FO72">
            <v>0</v>
          </cell>
          <cell r="FP72">
            <v>0</v>
          </cell>
          <cell r="FQ72">
            <v>0</v>
          </cell>
          <cell r="FR72">
            <v>0</v>
          </cell>
          <cell r="FS72">
            <v>0</v>
          </cell>
          <cell r="FT72">
            <v>0</v>
          </cell>
          <cell r="FU72">
            <v>0</v>
          </cell>
          <cell r="FV72">
            <v>0</v>
          </cell>
          <cell r="FW72">
            <v>0</v>
          </cell>
          <cell r="FX72">
            <v>0</v>
          </cell>
          <cell r="FY72">
            <v>0</v>
          </cell>
          <cell r="FZ72">
            <v>0</v>
          </cell>
          <cell r="GA72">
            <v>0</v>
          </cell>
          <cell r="GB72">
            <v>0</v>
          </cell>
          <cell r="GC72">
            <v>0</v>
          </cell>
          <cell r="GD72">
            <v>0</v>
          </cell>
          <cell r="GE72">
            <v>0</v>
          </cell>
        </row>
        <row r="73">
          <cell r="A73">
            <v>65</v>
          </cell>
          <cell r="B73">
            <v>0</v>
          </cell>
          <cell r="C73">
            <v>30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11.5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3.5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15</v>
          </cell>
          <cell r="AG73">
            <v>15</v>
          </cell>
          <cell r="AH73">
            <v>15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DI73">
            <v>0</v>
          </cell>
          <cell r="DJ73">
            <v>0</v>
          </cell>
          <cell r="DK73">
            <v>0</v>
          </cell>
          <cell r="DL73">
            <v>0</v>
          </cell>
          <cell r="DM73">
            <v>0</v>
          </cell>
          <cell r="DN73">
            <v>0</v>
          </cell>
          <cell r="DO73">
            <v>0</v>
          </cell>
          <cell r="DP73">
            <v>0</v>
          </cell>
          <cell r="DQ73">
            <v>0</v>
          </cell>
          <cell r="DR73">
            <v>0</v>
          </cell>
          <cell r="DS73">
            <v>0</v>
          </cell>
          <cell r="DT73">
            <v>0</v>
          </cell>
          <cell r="DU73">
            <v>0</v>
          </cell>
          <cell r="DV73">
            <v>0</v>
          </cell>
          <cell r="DW73">
            <v>0</v>
          </cell>
          <cell r="DX73">
            <v>0</v>
          </cell>
          <cell r="DY73">
            <v>0</v>
          </cell>
          <cell r="DZ73">
            <v>0</v>
          </cell>
          <cell r="EA73">
            <v>0</v>
          </cell>
          <cell r="EB73">
            <v>0</v>
          </cell>
          <cell r="EC73">
            <v>0</v>
          </cell>
          <cell r="ED73">
            <v>0</v>
          </cell>
          <cell r="EE73">
            <v>0</v>
          </cell>
          <cell r="EF73">
            <v>0</v>
          </cell>
          <cell r="EG73">
            <v>0</v>
          </cell>
          <cell r="EH73">
            <v>0</v>
          </cell>
          <cell r="EI73">
            <v>0</v>
          </cell>
          <cell r="EJ73">
            <v>0</v>
          </cell>
          <cell r="EK73">
            <v>0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  <cell r="EQ73">
            <v>0</v>
          </cell>
          <cell r="ER73">
            <v>0</v>
          </cell>
          <cell r="ES73">
            <v>0</v>
          </cell>
          <cell r="ET73">
            <v>0</v>
          </cell>
          <cell r="EU73">
            <v>0</v>
          </cell>
          <cell r="EV73">
            <v>0</v>
          </cell>
          <cell r="EW73">
            <v>0</v>
          </cell>
          <cell r="EX73">
            <v>0</v>
          </cell>
          <cell r="EY73">
            <v>0</v>
          </cell>
          <cell r="EZ73">
            <v>0</v>
          </cell>
          <cell r="FA73">
            <v>0</v>
          </cell>
          <cell r="FB73">
            <v>0</v>
          </cell>
          <cell r="FC73">
            <v>0</v>
          </cell>
          <cell r="FD73">
            <v>0</v>
          </cell>
          <cell r="FE73">
            <v>0</v>
          </cell>
          <cell r="FF73">
            <v>0</v>
          </cell>
          <cell r="FG73">
            <v>0</v>
          </cell>
          <cell r="FH73">
            <v>0</v>
          </cell>
          <cell r="FI73">
            <v>0</v>
          </cell>
          <cell r="FJ73">
            <v>0</v>
          </cell>
          <cell r="FK73">
            <v>0</v>
          </cell>
          <cell r="FL73">
            <v>0</v>
          </cell>
          <cell r="FM73">
            <v>0</v>
          </cell>
          <cell r="FN73">
            <v>0</v>
          </cell>
          <cell r="FO73">
            <v>0</v>
          </cell>
          <cell r="FP73">
            <v>0</v>
          </cell>
          <cell r="FQ73">
            <v>0</v>
          </cell>
          <cell r="FR73">
            <v>0</v>
          </cell>
          <cell r="FS73">
            <v>0</v>
          </cell>
          <cell r="FT73">
            <v>0</v>
          </cell>
          <cell r="FU73">
            <v>0</v>
          </cell>
          <cell r="FV73">
            <v>0</v>
          </cell>
          <cell r="FW73">
            <v>0</v>
          </cell>
          <cell r="FX73">
            <v>0</v>
          </cell>
          <cell r="FY73">
            <v>0</v>
          </cell>
          <cell r="FZ73">
            <v>0</v>
          </cell>
          <cell r="GA73">
            <v>0</v>
          </cell>
          <cell r="GB73">
            <v>0</v>
          </cell>
          <cell r="GC73">
            <v>0</v>
          </cell>
          <cell r="GD73">
            <v>0</v>
          </cell>
          <cell r="GE73">
            <v>0</v>
          </cell>
        </row>
        <row r="74">
          <cell r="A74">
            <v>66</v>
          </cell>
          <cell r="B74">
            <v>0</v>
          </cell>
          <cell r="C74">
            <v>30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11.5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3.5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15</v>
          </cell>
          <cell r="AG74">
            <v>15</v>
          </cell>
          <cell r="AH74">
            <v>15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DI74">
            <v>0</v>
          </cell>
          <cell r="DJ74">
            <v>0</v>
          </cell>
          <cell r="DK74">
            <v>0</v>
          </cell>
          <cell r="DL74">
            <v>0</v>
          </cell>
          <cell r="DM74">
            <v>0</v>
          </cell>
          <cell r="DN74">
            <v>0</v>
          </cell>
          <cell r="DO74">
            <v>0</v>
          </cell>
          <cell r="DP74">
            <v>0</v>
          </cell>
          <cell r="DQ74">
            <v>0</v>
          </cell>
          <cell r="DR74">
            <v>0</v>
          </cell>
          <cell r="DS74">
            <v>0</v>
          </cell>
          <cell r="DT74">
            <v>0</v>
          </cell>
          <cell r="DU74">
            <v>0</v>
          </cell>
          <cell r="DV74">
            <v>0</v>
          </cell>
          <cell r="DW74">
            <v>0</v>
          </cell>
          <cell r="DX74">
            <v>0</v>
          </cell>
          <cell r="DY74">
            <v>0</v>
          </cell>
          <cell r="DZ74">
            <v>0</v>
          </cell>
          <cell r="EA74">
            <v>0</v>
          </cell>
          <cell r="EB74">
            <v>0</v>
          </cell>
          <cell r="EC74">
            <v>0</v>
          </cell>
          <cell r="ED74">
            <v>0</v>
          </cell>
          <cell r="EE74">
            <v>0</v>
          </cell>
          <cell r="EF74">
            <v>0</v>
          </cell>
          <cell r="EG74">
            <v>0</v>
          </cell>
          <cell r="EH74">
            <v>0</v>
          </cell>
          <cell r="EI74">
            <v>0</v>
          </cell>
          <cell r="EJ74">
            <v>0</v>
          </cell>
          <cell r="EK74">
            <v>0</v>
          </cell>
          <cell r="EL74">
            <v>0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  <cell r="EQ74">
            <v>0</v>
          </cell>
          <cell r="ER74">
            <v>0</v>
          </cell>
          <cell r="ES74">
            <v>0</v>
          </cell>
          <cell r="ET74">
            <v>0</v>
          </cell>
          <cell r="EU74">
            <v>0</v>
          </cell>
          <cell r="EV74">
            <v>0</v>
          </cell>
          <cell r="EW74">
            <v>0</v>
          </cell>
          <cell r="EX74">
            <v>0</v>
          </cell>
          <cell r="EY74">
            <v>0</v>
          </cell>
          <cell r="EZ74">
            <v>0</v>
          </cell>
          <cell r="FA74">
            <v>0</v>
          </cell>
          <cell r="FB74">
            <v>0</v>
          </cell>
          <cell r="FC74">
            <v>0</v>
          </cell>
          <cell r="FD74">
            <v>0</v>
          </cell>
          <cell r="FE74">
            <v>0</v>
          </cell>
          <cell r="FF74">
            <v>0</v>
          </cell>
          <cell r="FG74">
            <v>0</v>
          </cell>
          <cell r="FH74">
            <v>0</v>
          </cell>
          <cell r="FI74">
            <v>0</v>
          </cell>
          <cell r="FJ74">
            <v>0</v>
          </cell>
          <cell r="FK74">
            <v>0</v>
          </cell>
          <cell r="FL74">
            <v>0</v>
          </cell>
          <cell r="FM74">
            <v>0</v>
          </cell>
          <cell r="FN74">
            <v>0</v>
          </cell>
          <cell r="FO74">
            <v>0</v>
          </cell>
          <cell r="FP74">
            <v>0</v>
          </cell>
          <cell r="FQ74">
            <v>0</v>
          </cell>
          <cell r="FR74">
            <v>0</v>
          </cell>
          <cell r="FS74">
            <v>0</v>
          </cell>
          <cell r="FT74">
            <v>0</v>
          </cell>
          <cell r="FU74">
            <v>0</v>
          </cell>
          <cell r="FV74">
            <v>0</v>
          </cell>
          <cell r="FW74">
            <v>0</v>
          </cell>
          <cell r="FX74">
            <v>0</v>
          </cell>
          <cell r="FY74">
            <v>0</v>
          </cell>
          <cell r="FZ74">
            <v>0</v>
          </cell>
          <cell r="GA74">
            <v>0</v>
          </cell>
          <cell r="GB74">
            <v>0</v>
          </cell>
          <cell r="GC74">
            <v>0</v>
          </cell>
          <cell r="GD74">
            <v>0</v>
          </cell>
          <cell r="GE74">
            <v>0</v>
          </cell>
        </row>
        <row r="75">
          <cell r="A75">
            <v>67</v>
          </cell>
          <cell r="B75">
            <v>0</v>
          </cell>
          <cell r="C75">
            <v>32.789000000000001</v>
          </cell>
          <cell r="D75">
            <v>0</v>
          </cell>
          <cell r="E75">
            <v>0</v>
          </cell>
          <cell r="F75">
            <v>0</v>
          </cell>
          <cell r="G75">
            <v>12.211</v>
          </cell>
          <cell r="H75">
            <v>22.5</v>
          </cell>
          <cell r="I75">
            <v>22.5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DI75">
            <v>0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DN75">
            <v>0</v>
          </cell>
          <cell r="DO75">
            <v>0</v>
          </cell>
          <cell r="DP75">
            <v>0</v>
          </cell>
          <cell r="DQ75">
            <v>0</v>
          </cell>
          <cell r="DR75">
            <v>0</v>
          </cell>
          <cell r="DS75">
            <v>0</v>
          </cell>
          <cell r="DT75">
            <v>0</v>
          </cell>
          <cell r="DU75">
            <v>0</v>
          </cell>
          <cell r="DV75">
            <v>0</v>
          </cell>
          <cell r="DW75">
            <v>0</v>
          </cell>
          <cell r="DX75">
            <v>0</v>
          </cell>
          <cell r="DY75">
            <v>0</v>
          </cell>
          <cell r="DZ75">
            <v>0</v>
          </cell>
          <cell r="EA75">
            <v>0</v>
          </cell>
          <cell r="EB75">
            <v>0</v>
          </cell>
          <cell r="EC75">
            <v>0</v>
          </cell>
          <cell r="ED75">
            <v>0</v>
          </cell>
          <cell r="EE75">
            <v>0</v>
          </cell>
          <cell r="EF75">
            <v>0</v>
          </cell>
          <cell r="EG75">
            <v>0</v>
          </cell>
          <cell r="EH75">
            <v>0</v>
          </cell>
          <cell r="EI75">
            <v>0</v>
          </cell>
          <cell r="EJ75">
            <v>0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  <cell r="EQ75">
            <v>0</v>
          </cell>
          <cell r="ER75">
            <v>0</v>
          </cell>
          <cell r="ES75">
            <v>0</v>
          </cell>
          <cell r="ET75">
            <v>0</v>
          </cell>
          <cell r="EU75">
            <v>0</v>
          </cell>
          <cell r="EV75">
            <v>0</v>
          </cell>
          <cell r="EW75">
            <v>0</v>
          </cell>
          <cell r="EX75">
            <v>0</v>
          </cell>
          <cell r="EY75">
            <v>0</v>
          </cell>
          <cell r="EZ75">
            <v>0</v>
          </cell>
          <cell r="FA75">
            <v>0</v>
          </cell>
          <cell r="FB75">
            <v>0</v>
          </cell>
          <cell r="FC75">
            <v>0</v>
          </cell>
          <cell r="FD75">
            <v>0</v>
          </cell>
          <cell r="FE75">
            <v>0</v>
          </cell>
          <cell r="FF75">
            <v>0</v>
          </cell>
          <cell r="FG75">
            <v>0</v>
          </cell>
          <cell r="FH75">
            <v>0</v>
          </cell>
          <cell r="FI75">
            <v>0</v>
          </cell>
          <cell r="FJ75">
            <v>0</v>
          </cell>
          <cell r="FK75">
            <v>0</v>
          </cell>
          <cell r="FL75">
            <v>0</v>
          </cell>
          <cell r="FM75">
            <v>0</v>
          </cell>
          <cell r="FN75">
            <v>0</v>
          </cell>
          <cell r="FO75">
            <v>0</v>
          </cell>
          <cell r="FP75">
            <v>0</v>
          </cell>
          <cell r="FQ75">
            <v>0</v>
          </cell>
          <cell r="FR75">
            <v>0</v>
          </cell>
          <cell r="FS75">
            <v>0</v>
          </cell>
          <cell r="FT75">
            <v>0</v>
          </cell>
          <cell r="FU75">
            <v>0</v>
          </cell>
          <cell r="FV75">
            <v>0</v>
          </cell>
          <cell r="FW75">
            <v>0</v>
          </cell>
          <cell r="FX75">
            <v>0</v>
          </cell>
          <cell r="FY75">
            <v>0</v>
          </cell>
          <cell r="FZ75">
            <v>0</v>
          </cell>
          <cell r="GA75">
            <v>0</v>
          </cell>
          <cell r="GB75">
            <v>0</v>
          </cell>
          <cell r="GC75">
            <v>0</v>
          </cell>
          <cell r="GD75">
            <v>0</v>
          </cell>
          <cell r="GE75">
            <v>0</v>
          </cell>
        </row>
        <row r="76">
          <cell r="A76">
            <v>68</v>
          </cell>
          <cell r="B76">
            <v>0</v>
          </cell>
          <cell r="C76">
            <v>22.5</v>
          </cell>
          <cell r="D76">
            <v>0</v>
          </cell>
          <cell r="E76">
            <v>0</v>
          </cell>
          <cell r="F76">
            <v>0</v>
          </cell>
          <cell r="G76">
            <v>22.5</v>
          </cell>
          <cell r="H76">
            <v>22.5</v>
          </cell>
          <cell r="I76">
            <v>22.5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DI76">
            <v>0</v>
          </cell>
          <cell r="DJ76">
            <v>0</v>
          </cell>
          <cell r="DK76">
            <v>0</v>
          </cell>
          <cell r="DL76">
            <v>0</v>
          </cell>
          <cell r="DM76">
            <v>0</v>
          </cell>
          <cell r="DN76">
            <v>0</v>
          </cell>
          <cell r="DO76">
            <v>0</v>
          </cell>
          <cell r="DP76">
            <v>0</v>
          </cell>
          <cell r="DQ76">
            <v>0</v>
          </cell>
          <cell r="DR76">
            <v>0</v>
          </cell>
          <cell r="DS76">
            <v>0</v>
          </cell>
          <cell r="DT76">
            <v>0</v>
          </cell>
          <cell r="DU76">
            <v>0</v>
          </cell>
          <cell r="DV76">
            <v>0</v>
          </cell>
          <cell r="DW76">
            <v>0</v>
          </cell>
          <cell r="DX76">
            <v>0</v>
          </cell>
          <cell r="DY76">
            <v>0</v>
          </cell>
          <cell r="DZ76">
            <v>0</v>
          </cell>
          <cell r="EA76">
            <v>0</v>
          </cell>
          <cell r="EB76">
            <v>0</v>
          </cell>
          <cell r="EC76">
            <v>0</v>
          </cell>
          <cell r="ED76">
            <v>0</v>
          </cell>
          <cell r="EE76">
            <v>0</v>
          </cell>
          <cell r="EF76">
            <v>0</v>
          </cell>
          <cell r="EG76">
            <v>0</v>
          </cell>
          <cell r="EH76">
            <v>0</v>
          </cell>
          <cell r="EI76">
            <v>0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  <cell r="EQ76">
            <v>0</v>
          </cell>
          <cell r="ER76">
            <v>0</v>
          </cell>
          <cell r="ES76">
            <v>0</v>
          </cell>
          <cell r="ET76">
            <v>0</v>
          </cell>
          <cell r="EU76">
            <v>0</v>
          </cell>
          <cell r="EV76">
            <v>0</v>
          </cell>
          <cell r="EW76">
            <v>0</v>
          </cell>
          <cell r="EX76">
            <v>0</v>
          </cell>
          <cell r="EY76">
            <v>0</v>
          </cell>
          <cell r="EZ76">
            <v>0</v>
          </cell>
          <cell r="FA76">
            <v>0</v>
          </cell>
          <cell r="FB76">
            <v>0</v>
          </cell>
          <cell r="FC76">
            <v>0</v>
          </cell>
          <cell r="FD76">
            <v>0</v>
          </cell>
          <cell r="FE76">
            <v>0</v>
          </cell>
          <cell r="FF76">
            <v>0</v>
          </cell>
          <cell r="FG76">
            <v>0</v>
          </cell>
          <cell r="FH76">
            <v>0</v>
          </cell>
          <cell r="FI76">
            <v>0</v>
          </cell>
          <cell r="FJ76">
            <v>0</v>
          </cell>
          <cell r="FK76">
            <v>0</v>
          </cell>
          <cell r="FL76">
            <v>0</v>
          </cell>
          <cell r="FM76">
            <v>0</v>
          </cell>
          <cell r="FN76">
            <v>0</v>
          </cell>
          <cell r="FO76">
            <v>0</v>
          </cell>
          <cell r="FP76">
            <v>0</v>
          </cell>
          <cell r="FQ76">
            <v>0</v>
          </cell>
          <cell r="FR76">
            <v>0</v>
          </cell>
          <cell r="FS76">
            <v>0</v>
          </cell>
          <cell r="FT76">
            <v>0</v>
          </cell>
          <cell r="FU76">
            <v>0</v>
          </cell>
          <cell r="FV76">
            <v>0</v>
          </cell>
          <cell r="FW76">
            <v>0</v>
          </cell>
          <cell r="FX76">
            <v>0</v>
          </cell>
          <cell r="FY76">
            <v>0</v>
          </cell>
          <cell r="FZ76">
            <v>0</v>
          </cell>
          <cell r="GA76">
            <v>0</v>
          </cell>
          <cell r="GB76">
            <v>0</v>
          </cell>
          <cell r="GC76">
            <v>0</v>
          </cell>
          <cell r="GD76">
            <v>0</v>
          </cell>
          <cell r="GE76">
            <v>0</v>
          </cell>
        </row>
        <row r="77">
          <cell r="A77">
            <v>69</v>
          </cell>
          <cell r="B77">
            <v>0</v>
          </cell>
          <cell r="C77">
            <v>22.5</v>
          </cell>
          <cell r="D77">
            <v>0</v>
          </cell>
          <cell r="E77">
            <v>0</v>
          </cell>
          <cell r="F77">
            <v>0</v>
          </cell>
          <cell r="G77">
            <v>22.5</v>
          </cell>
          <cell r="H77">
            <v>22.5</v>
          </cell>
          <cell r="I77">
            <v>22.5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DI77">
            <v>0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DN77">
            <v>0</v>
          </cell>
          <cell r="DO77">
            <v>0</v>
          </cell>
          <cell r="DP77">
            <v>0</v>
          </cell>
          <cell r="DQ77">
            <v>0</v>
          </cell>
          <cell r="DR77">
            <v>0</v>
          </cell>
          <cell r="DS77">
            <v>0</v>
          </cell>
          <cell r="DT77">
            <v>0</v>
          </cell>
          <cell r="DU77">
            <v>0</v>
          </cell>
          <cell r="DV77">
            <v>0</v>
          </cell>
          <cell r="DW77">
            <v>0</v>
          </cell>
          <cell r="DX77">
            <v>0</v>
          </cell>
          <cell r="DY77">
            <v>0</v>
          </cell>
          <cell r="DZ77">
            <v>0</v>
          </cell>
          <cell r="EA77">
            <v>0</v>
          </cell>
          <cell r="EB77">
            <v>0</v>
          </cell>
          <cell r="EC77">
            <v>0</v>
          </cell>
          <cell r="ED77">
            <v>0</v>
          </cell>
          <cell r="EE77">
            <v>0</v>
          </cell>
          <cell r="EF77">
            <v>0</v>
          </cell>
          <cell r="EG77">
            <v>0</v>
          </cell>
          <cell r="EH77">
            <v>0</v>
          </cell>
          <cell r="EI77">
            <v>0</v>
          </cell>
          <cell r="EJ77">
            <v>0</v>
          </cell>
          <cell r="EK77">
            <v>0</v>
          </cell>
          <cell r="EL77">
            <v>0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  <cell r="EQ77">
            <v>0</v>
          </cell>
          <cell r="ER77">
            <v>0</v>
          </cell>
          <cell r="ES77">
            <v>0</v>
          </cell>
          <cell r="ET77">
            <v>0</v>
          </cell>
          <cell r="EU77">
            <v>0</v>
          </cell>
          <cell r="EV77">
            <v>0</v>
          </cell>
          <cell r="EW77">
            <v>0</v>
          </cell>
          <cell r="EX77">
            <v>0</v>
          </cell>
          <cell r="EY77">
            <v>0</v>
          </cell>
          <cell r="EZ77">
            <v>0</v>
          </cell>
          <cell r="FA77">
            <v>0</v>
          </cell>
          <cell r="FB77">
            <v>0</v>
          </cell>
          <cell r="FC77">
            <v>0</v>
          </cell>
          <cell r="FD77">
            <v>0</v>
          </cell>
          <cell r="FE77">
            <v>0</v>
          </cell>
          <cell r="FF77">
            <v>0</v>
          </cell>
          <cell r="FG77">
            <v>0</v>
          </cell>
          <cell r="FH77">
            <v>0</v>
          </cell>
          <cell r="FI77">
            <v>0</v>
          </cell>
          <cell r="FJ77">
            <v>0</v>
          </cell>
          <cell r="FK77">
            <v>0</v>
          </cell>
          <cell r="FL77">
            <v>0</v>
          </cell>
          <cell r="FM77">
            <v>0</v>
          </cell>
          <cell r="FN77">
            <v>0</v>
          </cell>
          <cell r="FO77">
            <v>0</v>
          </cell>
          <cell r="FP77">
            <v>0</v>
          </cell>
          <cell r="FQ77">
            <v>0</v>
          </cell>
          <cell r="FR77">
            <v>0</v>
          </cell>
          <cell r="FS77">
            <v>0</v>
          </cell>
          <cell r="FT77">
            <v>0</v>
          </cell>
          <cell r="FU77">
            <v>0</v>
          </cell>
          <cell r="FV77">
            <v>0</v>
          </cell>
          <cell r="FW77">
            <v>0</v>
          </cell>
          <cell r="FX77">
            <v>0</v>
          </cell>
          <cell r="FY77">
            <v>0</v>
          </cell>
          <cell r="FZ77">
            <v>0</v>
          </cell>
          <cell r="GA77">
            <v>0</v>
          </cell>
          <cell r="GB77">
            <v>0</v>
          </cell>
          <cell r="GC77">
            <v>0</v>
          </cell>
          <cell r="GD77">
            <v>0</v>
          </cell>
          <cell r="GE77">
            <v>0</v>
          </cell>
        </row>
        <row r="78">
          <cell r="A78">
            <v>70</v>
          </cell>
          <cell r="B78">
            <v>0</v>
          </cell>
          <cell r="C78">
            <v>22.5</v>
          </cell>
          <cell r="D78">
            <v>0</v>
          </cell>
          <cell r="E78">
            <v>0</v>
          </cell>
          <cell r="F78">
            <v>0</v>
          </cell>
          <cell r="G78">
            <v>22.5</v>
          </cell>
          <cell r="H78">
            <v>22.5</v>
          </cell>
          <cell r="I78">
            <v>22.5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DI78">
            <v>0</v>
          </cell>
          <cell r="DJ78">
            <v>0</v>
          </cell>
          <cell r="DK78">
            <v>0</v>
          </cell>
          <cell r="DL78">
            <v>0</v>
          </cell>
          <cell r="DM78">
            <v>0</v>
          </cell>
          <cell r="DN78">
            <v>0</v>
          </cell>
          <cell r="DO78">
            <v>0</v>
          </cell>
          <cell r="DP78">
            <v>0</v>
          </cell>
          <cell r="DQ78">
            <v>0</v>
          </cell>
          <cell r="DR78">
            <v>0</v>
          </cell>
          <cell r="DS78">
            <v>0</v>
          </cell>
          <cell r="DT78">
            <v>0</v>
          </cell>
          <cell r="DU78">
            <v>0</v>
          </cell>
          <cell r="DV78">
            <v>0</v>
          </cell>
          <cell r="DW78">
            <v>0</v>
          </cell>
          <cell r="DX78">
            <v>0</v>
          </cell>
          <cell r="DY78">
            <v>0</v>
          </cell>
          <cell r="DZ78">
            <v>0</v>
          </cell>
          <cell r="EA78">
            <v>0</v>
          </cell>
          <cell r="EB78">
            <v>0</v>
          </cell>
          <cell r="EC78">
            <v>0</v>
          </cell>
          <cell r="ED78">
            <v>0</v>
          </cell>
          <cell r="EE78">
            <v>0</v>
          </cell>
          <cell r="EF78">
            <v>0</v>
          </cell>
          <cell r="EG78">
            <v>0</v>
          </cell>
          <cell r="EH78">
            <v>0</v>
          </cell>
          <cell r="EI78">
            <v>0</v>
          </cell>
          <cell r="EJ78">
            <v>0</v>
          </cell>
          <cell r="EK78">
            <v>0</v>
          </cell>
          <cell r="EL78">
            <v>0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  <cell r="EQ78">
            <v>0</v>
          </cell>
          <cell r="ER78">
            <v>0</v>
          </cell>
          <cell r="ES78">
            <v>0</v>
          </cell>
          <cell r="ET78">
            <v>0</v>
          </cell>
          <cell r="EU78">
            <v>0</v>
          </cell>
          <cell r="EV78">
            <v>0</v>
          </cell>
          <cell r="EW78">
            <v>0</v>
          </cell>
          <cell r="EX78">
            <v>0</v>
          </cell>
          <cell r="EY78">
            <v>0</v>
          </cell>
          <cell r="EZ78">
            <v>0</v>
          </cell>
          <cell r="FA78">
            <v>0</v>
          </cell>
          <cell r="FB78">
            <v>0</v>
          </cell>
          <cell r="FC78">
            <v>0</v>
          </cell>
          <cell r="FD78">
            <v>0</v>
          </cell>
          <cell r="FE78">
            <v>0</v>
          </cell>
          <cell r="FF78">
            <v>0</v>
          </cell>
          <cell r="FG78">
            <v>0</v>
          </cell>
          <cell r="FH78">
            <v>0</v>
          </cell>
          <cell r="FI78">
            <v>0</v>
          </cell>
          <cell r="FJ78">
            <v>0</v>
          </cell>
          <cell r="FK78">
            <v>0</v>
          </cell>
          <cell r="FL78">
            <v>0</v>
          </cell>
          <cell r="FM78">
            <v>0</v>
          </cell>
          <cell r="FN78">
            <v>0</v>
          </cell>
          <cell r="FO78">
            <v>0</v>
          </cell>
          <cell r="FP78">
            <v>0</v>
          </cell>
          <cell r="FQ78">
            <v>0</v>
          </cell>
          <cell r="FR78">
            <v>0</v>
          </cell>
          <cell r="FS78">
            <v>0</v>
          </cell>
          <cell r="FT78">
            <v>0</v>
          </cell>
          <cell r="FU78">
            <v>0</v>
          </cell>
          <cell r="FV78">
            <v>0</v>
          </cell>
          <cell r="FW78">
            <v>0</v>
          </cell>
          <cell r="FX78">
            <v>0</v>
          </cell>
          <cell r="FY78">
            <v>0</v>
          </cell>
          <cell r="FZ78">
            <v>0</v>
          </cell>
          <cell r="GA78">
            <v>0</v>
          </cell>
          <cell r="GB78">
            <v>0</v>
          </cell>
          <cell r="GC78">
            <v>0</v>
          </cell>
          <cell r="GD78">
            <v>0</v>
          </cell>
          <cell r="GE78">
            <v>0</v>
          </cell>
        </row>
        <row r="79">
          <cell r="A79">
            <v>71</v>
          </cell>
          <cell r="B79">
            <v>0</v>
          </cell>
          <cell r="C79">
            <v>30</v>
          </cell>
          <cell r="D79">
            <v>0</v>
          </cell>
          <cell r="E79">
            <v>0</v>
          </cell>
          <cell r="F79">
            <v>0</v>
          </cell>
          <cell r="G79">
            <v>22.5</v>
          </cell>
          <cell r="H79">
            <v>0</v>
          </cell>
          <cell r="I79">
            <v>22.5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11.5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3.5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DI79">
            <v>0</v>
          </cell>
          <cell r="DJ79">
            <v>0</v>
          </cell>
          <cell r="DK79">
            <v>0</v>
          </cell>
          <cell r="DL79">
            <v>0</v>
          </cell>
          <cell r="DM79">
            <v>0</v>
          </cell>
          <cell r="DN79">
            <v>0</v>
          </cell>
          <cell r="DO79">
            <v>0</v>
          </cell>
          <cell r="DP79">
            <v>0</v>
          </cell>
          <cell r="DQ79">
            <v>0</v>
          </cell>
          <cell r="DR79">
            <v>0</v>
          </cell>
          <cell r="DS79">
            <v>0</v>
          </cell>
          <cell r="DT79">
            <v>0</v>
          </cell>
          <cell r="DU79">
            <v>0</v>
          </cell>
          <cell r="DV79">
            <v>0</v>
          </cell>
          <cell r="DW79">
            <v>0</v>
          </cell>
          <cell r="DX79">
            <v>0</v>
          </cell>
          <cell r="DY79">
            <v>0</v>
          </cell>
          <cell r="DZ79">
            <v>0</v>
          </cell>
          <cell r="EA79">
            <v>0</v>
          </cell>
          <cell r="EB79">
            <v>0</v>
          </cell>
          <cell r="EC79">
            <v>0</v>
          </cell>
          <cell r="ED79">
            <v>0</v>
          </cell>
          <cell r="EE79">
            <v>0</v>
          </cell>
          <cell r="EF79">
            <v>0</v>
          </cell>
          <cell r="EG79">
            <v>0</v>
          </cell>
          <cell r="EH79">
            <v>0</v>
          </cell>
          <cell r="EI79">
            <v>0</v>
          </cell>
          <cell r="EJ79">
            <v>0</v>
          </cell>
          <cell r="EK79">
            <v>0</v>
          </cell>
          <cell r="EL79">
            <v>0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  <cell r="EQ79">
            <v>0</v>
          </cell>
          <cell r="ER79">
            <v>0</v>
          </cell>
          <cell r="ES79">
            <v>0</v>
          </cell>
          <cell r="ET79">
            <v>0</v>
          </cell>
          <cell r="EU79">
            <v>0</v>
          </cell>
          <cell r="EV79">
            <v>0</v>
          </cell>
          <cell r="EW79">
            <v>0</v>
          </cell>
          <cell r="EX79">
            <v>0</v>
          </cell>
          <cell r="EY79">
            <v>0</v>
          </cell>
          <cell r="EZ79">
            <v>0</v>
          </cell>
          <cell r="FA79">
            <v>0</v>
          </cell>
          <cell r="FB79">
            <v>0</v>
          </cell>
          <cell r="FC79">
            <v>0</v>
          </cell>
          <cell r="FD79">
            <v>0</v>
          </cell>
          <cell r="FE79">
            <v>0</v>
          </cell>
          <cell r="FF79">
            <v>0</v>
          </cell>
          <cell r="FG79">
            <v>0</v>
          </cell>
          <cell r="FH79">
            <v>0</v>
          </cell>
          <cell r="FI79">
            <v>0</v>
          </cell>
          <cell r="FJ79">
            <v>0</v>
          </cell>
          <cell r="FK79">
            <v>0</v>
          </cell>
          <cell r="FL79">
            <v>0</v>
          </cell>
          <cell r="FM79">
            <v>0</v>
          </cell>
          <cell r="FN79">
            <v>0</v>
          </cell>
          <cell r="FO79">
            <v>0</v>
          </cell>
          <cell r="FP79">
            <v>0</v>
          </cell>
          <cell r="FQ79">
            <v>0</v>
          </cell>
          <cell r="FR79">
            <v>0</v>
          </cell>
          <cell r="FS79">
            <v>0</v>
          </cell>
          <cell r="FT79">
            <v>0</v>
          </cell>
          <cell r="FU79">
            <v>0</v>
          </cell>
          <cell r="FV79">
            <v>0</v>
          </cell>
          <cell r="FW79">
            <v>0</v>
          </cell>
          <cell r="FX79">
            <v>0</v>
          </cell>
          <cell r="FY79">
            <v>0</v>
          </cell>
          <cell r="FZ79">
            <v>0</v>
          </cell>
          <cell r="GA79">
            <v>0</v>
          </cell>
          <cell r="GB79">
            <v>0</v>
          </cell>
          <cell r="GC79">
            <v>0</v>
          </cell>
          <cell r="GD79">
            <v>0</v>
          </cell>
          <cell r="GE79">
            <v>0</v>
          </cell>
        </row>
        <row r="80">
          <cell r="A80">
            <v>72</v>
          </cell>
          <cell r="B80">
            <v>0</v>
          </cell>
          <cell r="C80">
            <v>30</v>
          </cell>
          <cell r="D80">
            <v>0</v>
          </cell>
          <cell r="E80">
            <v>0</v>
          </cell>
          <cell r="F80">
            <v>0</v>
          </cell>
          <cell r="G80">
            <v>22.5</v>
          </cell>
          <cell r="H80">
            <v>0</v>
          </cell>
          <cell r="I80">
            <v>22.5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11.5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3.5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DI80">
            <v>0</v>
          </cell>
          <cell r="DJ80">
            <v>0</v>
          </cell>
          <cell r="DK80">
            <v>0</v>
          </cell>
          <cell r="DL80">
            <v>0</v>
          </cell>
          <cell r="DM80">
            <v>0</v>
          </cell>
          <cell r="DN80">
            <v>0</v>
          </cell>
          <cell r="DO80">
            <v>0</v>
          </cell>
          <cell r="DP80">
            <v>0</v>
          </cell>
          <cell r="DQ80">
            <v>0</v>
          </cell>
          <cell r="DR80">
            <v>0</v>
          </cell>
          <cell r="DS80">
            <v>0</v>
          </cell>
          <cell r="DT80">
            <v>0</v>
          </cell>
          <cell r="DU80">
            <v>0</v>
          </cell>
          <cell r="DV80">
            <v>0</v>
          </cell>
          <cell r="DW80">
            <v>0</v>
          </cell>
          <cell r="DX80">
            <v>0</v>
          </cell>
          <cell r="DY80">
            <v>0</v>
          </cell>
          <cell r="DZ80">
            <v>0</v>
          </cell>
          <cell r="EA80">
            <v>0</v>
          </cell>
          <cell r="EB80">
            <v>0</v>
          </cell>
          <cell r="EC80">
            <v>0</v>
          </cell>
          <cell r="ED80">
            <v>0</v>
          </cell>
          <cell r="EE80">
            <v>0</v>
          </cell>
          <cell r="EF80">
            <v>0</v>
          </cell>
          <cell r="EG80">
            <v>0</v>
          </cell>
          <cell r="EH80">
            <v>0</v>
          </cell>
          <cell r="EI80">
            <v>0</v>
          </cell>
          <cell r="EJ80">
            <v>0</v>
          </cell>
          <cell r="EK80">
            <v>0</v>
          </cell>
          <cell r="EL80">
            <v>0</v>
          </cell>
          <cell r="EM80">
            <v>0</v>
          </cell>
          <cell r="EN80">
            <v>0</v>
          </cell>
          <cell r="EO80">
            <v>0</v>
          </cell>
          <cell r="EP80">
            <v>0</v>
          </cell>
          <cell r="EQ80">
            <v>0</v>
          </cell>
          <cell r="ER80">
            <v>0</v>
          </cell>
          <cell r="ES80">
            <v>0</v>
          </cell>
          <cell r="ET80">
            <v>0</v>
          </cell>
          <cell r="EU80">
            <v>0</v>
          </cell>
          <cell r="EV80">
            <v>0</v>
          </cell>
          <cell r="EW80">
            <v>0</v>
          </cell>
          <cell r="EX80">
            <v>0</v>
          </cell>
          <cell r="EY80">
            <v>0</v>
          </cell>
          <cell r="EZ80">
            <v>0</v>
          </cell>
          <cell r="FA80">
            <v>0</v>
          </cell>
          <cell r="FB80">
            <v>0</v>
          </cell>
          <cell r="FC80">
            <v>0</v>
          </cell>
          <cell r="FD80">
            <v>0</v>
          </cell>
          <cell r="FE80">
            <v>0</v>
          </cell>
          <cell r="FF80">
            <v>0</v>
          </cell>
          <cell r="FG80">
            <v>0</v>
          </cell>
          <cell r="FH80">
            <v>0</v>
          </cell>
          <cell r="FI80">
            <v>0</v>
          </cell>
          <cell r="FJ80">
            <v>0</v>
          </cell>
          <cell r="FK80">
            <v>0</v>
          </cell>
          <cell r="FL80">
            <v>0</v>
          </cell>
          <cell r="FM80">
            <v>0</v>
          </cell>
          <cell r="FN80">
            <v>0</v>
          </cell>
          <cell r="FO80">
            <v>0</v>
          </cell>
          <cell r="FP80">
            <v>0</v>
          </cell>
          <cell r="FQ80">
            <v>0</v>
          </cell>
          <cell r="FR80">
            <v>0</v>
          </cell>
          <cell r="FS80">
            <v>0</v>
          </cell>
          <cell r="FT80">
            <v>0</v>
          </cell>
          <cell r="FU80">
            <v>0</v>
          </cell>
          <cell r="FV80">
            <v>0</v>
          </cell>
          <cell r="FW80">
            <v>0</v>
          </cell>
          <cell r="FX80">
            <v>0</v>
          </cell>
          <cell r="FY80">
            <v>0</v>
          </cell>
          <cell r="FZ80">
            <v>0</v>
          </cell>
          <cell r="GA80">
            <v>0</v>
          </cell>
          <cell r="GB80">
            <v>0</v>
          </cell>
          <cell r="GC80">
            <v>0</v>
          </cell>
          <cell r="GD80">
            <v>0</v>
          </cell>
          <cell r="GE80">
            <v>0</v>
          </cell>
        </row>
        <row r="81">
          <cell r="A81">
            <v>73</v>
          </cell>
          <cell r="B81">
            <v>0</v>
          </cell>
          <cell r="C81">
            <v>30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6.4137000000000004</v>
          </cell>
          <cell r="T81">
            <v>0</v>
          </cell>
          <cell r="U81">
            <v>0</v>
          </cell>
          <cell r="V81">
            <v>8.5862999999999996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15</v>
          </cell>
          <cell r="AG81">
            <v>15</v>
          </cell>
          <cell r="AH81">
            <v>15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DI81">
            <v>0</v>
          </cell>
          <cell r="DJ81">
            <v>0</v>
          </cell>
          <cell r="DK81">
            <v>0</v>
          </cell>
          <cell r="DL81">
            <v>0</v>
          </cell>
          <cell r="DM81">
            <v>0</v>
          </cell>
          <cell r="DN81">
            <v>0</v>
          </cell>
          <cell r="DO81">
            <v>0</v>
          </cell>
          <cell r="DP81">
            <v>0</v>
          </cell>
          <cell r="DQ81">
            <v>0</v>
          </cell>
          <cell r="DR81">
            <v>0</v>
          </cell>
          <cell r="DS81">
            <v>0</v>
          </cell>
          <cell r="DT81">
            <v>0</v>
          </cell>
          <cell r="DU81">
            <v>0</v>
          </cell>
          <cell r="DV81">
            <v>0</v>
          </cell>
          <cell r="DW81">
            <v>0</v>
          </cell>
          <cell r="DX81">
            <v>0</v>
          </cell>
          <cell r="DY81">
            <v>0</v>
          </cell>
          <cell r="DZ81">
            <v>0</v>
          </cell>
          <cell r="EA81">
            <v>0</v>
          </cell>
          <cell r="EB81">
            <v>0</v>
          </cell>
          <cell r="EC81">
            <v>0</v>
          </cell>
          <cell r="ED81">
            <v>0</v>
          </cell>
          <cell r="EE81">
            <v>0</v>
          </cell>
          <cell r="EF81">
            <v>0</v>
          </cell>
          <cell r="EG81">
            <v>0</v>
          </cell>
          <cell r="EH81">
            <v>0</v>
          </cell>
          <cell r="EI81">
            <v>0</v>
          </cell>
          <cell r="EJ81">
            <v>0</v>
          </cell>
          <cell r="EK81">
            <v>0</v>
          </cell>
          <cell r="EL81">
            <v>0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  <cell r="EQ81">
            <v>0</v>
          </cell>
          <cell r="ER81">
            <v>0</v>
          </cell>
          <cell r="ES81">
            <v>0</v>
          </cell>
          <cell r="ET81">
            <v>0</v>
          </cell>
          <cell r="EU81">
            <v>0</v>
          </cell>
          <cell r="EV81">
            <v>0</v>
          </cell>
          <cell r="EW81">
            <v>0</v>
          </cell>
          <cell r="EX81">
            <v>0</v>
          </cell>
          <cell r="EY81">
            <v>0</v>
          </cell>
          <cell r="EZ81">
            <v>0</v>
          </cell>
          <cell r="FA81">
            <v>0</v>
          </cell>
          <cell r="FB81">
            <v>0</v>
          </cell>
          <cell r="FC81">
            <v>0</v>
          </cell>
          <cell r="FD81">
            <v>0</v>
          </cell>
          <cell r="FE81">
            <v>0</v>
          </cell>
          <cell r="FF81">
            <v>0</v>
          </cell>
          <cell r="FG81">
            <v>0</v>
          </cell>
          <cell r="FH81">
            <v>0</v>
          </cell>
          <cell r="FI81">
            <v>0</v>
          </cell>
          <cell r="FJ81">
            <v>0</v>
          </cell>
          <cell r="FK81">
            <v>0</v>
          </cell>
          <cell r="FL81">
            <v>0</v>
          </cell>
          <cell r="FM81">
            <v>0</v>
          </cell>
          <cell r="FN81">
            <v>0</v>
          </cell>
          <cell r="FO81">
            <v>0</v>
          </cell>
          <cell r="FP81">
            <v>0</v>
          </cell>
          <cell r="FQ81">
            <v>0</v>
          </cell>
          <cell r="FR81">
            <v>0</v>
          </cell>
          <cell r="FS81">
            <v>0</v>
          </cell>
          <cell r="FT81">
            <v>0</v>
          </cell>
          <cell r="FU81">
            <v>0</v>
          </cell>
          <cell r="FV81">
            <v>0</v>
          </cell>
          <cell r="FW81">
            <v>0</v>
          </cell>
          <cell r="FX81">
            <v>0</v>
          </cell>
          <cell r="FY81">
            <v>0</v>
          </cell>
          <cell r="FZ81">
            <v>0</v>
          </cell>
          <cell r="GA81">
            <v>0</v>
          </cell>
          <cell r="GB81">
            <v>0</v>
          </cell>
          <cell r="GC81">
            <v>0</v>
          </cell>
          <cell r="GD81">
            <v>0</v>
          </cell>
          <cell r="GE81">
            <v>0</v>
          </cell>
        </row>
        <row r="82">
          <cell r="A82">
            <v>74</v>
          </cell>
          <cell r="B82">
            <v>0</v>
          </cell>
          <cell r="C82">
            <v>30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15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15</v>
          </cell>
          <cell r="AG82">
            <v>15</v>
          </cell>
          <cell r="AH82">
            <v>15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DI82">
            <v>0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DN82">
            <v>0</v>
          </cell>
          <cell r="DO82">
            <v>0</v>
          </cell>
          <cell r="DP82">
            <v>0</v>
          </cell>
          <cell r="DQ82">
            <v>0</v>
          </cell>
          <cell r="DR82">
            <v>0</v>
          </cell>
          <cell r="DS82">
            <v>0</v>
          </cell>
          <cell r="DT82">
            <v>0</v>
          </cell>
          <cell r="DU82">
            <v>0</v>
          </cell>
          <cell r="DV82">
            <v>0</v>
          </cell>
          <cell r="DW82">
            <v>0</v>
          </cell>
          <cell r="DX82">
            <v>0</v>
          </cell>
          <cell r="DY82">
            <v>0</v>
          </cell>
          <cell r="DZ82">
            <v>0</v>
          </cell>
          <cell r="EA82">
            <v>0</v>
          </cell>
          <cell r="EB82">
            <v>0</v>
          </cell>
          <cell r="EC82">
            <v>0</v>
          </cell>
          <cell r="ED82">
            <v>0</v>
          </cell>
          <cell r="EE82">
            <v>0</v>
          </cell>
          <cell r="EF82">
            <v>0</v>
          </cell>
          <cell r="EG82">
            <v>0</v>
          </cell>
          <cell r="EH82">
            <v>0</v>
          </cell>
          <cell r="EI82">
            <v>0</v>
          </cell>
          <cell r="EJ82">
            <v>0</v>
          </cell>
          <cell r="EK82">
            <v>0</v>
          </cell>
          <cell r="EL82">
            <v>0</v>
          </cell>
          <cell r="EM82">
            <v>0</v>
          </cell>
          <cell r="EN82">
            <v>0</v>
          </cell>
          <cell r="EO82">
            <v>0</v>
          </cell>
          <cell r="EP82">
            <v>0</v>
          </cell>
          <cell r="EQ82">
            <v>0</v>
          </cell>
          <cell r="ER82">
            <v>0</v>
          </cell>
          <cell r="ES82">
            <v>0</v>
          </cell>
          <cell r="ET82">
            <v>0</v>
          </cell>
          <cell r="EU82">
            <v>0</v>
          </cell>
          <cell r="EV82">
            <v>0</v>
          </cell>
          <cell r="EW82">
            <v>0</v>
          </cell>
          <cell r="EX82">
            <v>0</v>
          </cell>
          <cell r="EY82">
            <v>0</v>
          </cell>
          <cell r="EZ82">
            <v>0</v>
          </cell>
          <cell r="FA82">
            <v>0</v>
          </cell>
          <cell r="FB82">
            <v>0</v>
          </cell>
          <cell r="FC82">
            <v>0</v>
          </cell>
          <cell r="FD82">
            <v>0</v>
          </cell>
          <cell r="FE82">
            <v>0</v>
          </cell>
          <cell r="FF82">
            <v>0</v>
          </cell>
          <cell r="FG82">
            <v>0</v>
          </cell>
          <cell r="FH82">
            <v>0</v>
          </cell>
          <cell r="FI82">
            <v>0</v>
          </cell>
          <cell r="FJ82">
            <v>0</v>
          </cell>
          <cell r="FK82">
            <v>0</v>
          </cell>
          <cell r="FL82">
            <v>0</v>
          </cell>
          <cell r="FM82">
            <v>0</v>
          </cell>
          <cell r="FN82">
            <v>0</v>
          </cell>
          <cell r="FO82">
            <v>0</v>
          </cell>
          <cell r="FP82">
            <v>0</v>
          </cell>
          <cell r="FQ82">
            <v>0</v>
          </cell>
          <cell r="FR82">
            <v>0</v>
          </cell>
          <cell r="FS82">
            <v>0</v>
          </cell>
          <cell r="FT82">
            <v>0</v>
          </cell>
          <cell r="FU82">
            <v>0</v>
          </cell>
          <cell r="FV82">
            <v>0</v>
          </cell>
          <cell r="FW82">
            <v>0</v>
          </cell>
          <cell r="FX82">
            <v>0</v>
          </cell>
          <cell r="FY82">
            <v>0</v>
          </cell>
          <cell r="FZ82">
            <v>0</v>
          </cell>
          <cell r="GA82">
            <v>0</v>
          </cell>
          <cell r="GB82">
            <v>0</v>
          </cell>
          <cell r="GC82">
            <v>0</v>
          </cell>
          <cell r="GD82">
            <v>0</v>
          </cell>
          <cell r="GE82">
            <v>0</v>
          </cell>
        </row>
        <row r="83">
          <cell r="A83">
            <v>75</v>
          </cell>
          <cell r="B83">
            <v>0</v>
          </cell>
          <cell r="C83">
            <v>30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15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15</v>
          </cell>
          <cell r="AG83">
            <v>15</v>
          </cell>
          <cell r="AH83">
            <v>15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DI83">
            <v>0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DN83">
            <v>0</v>
          </cell>
          <cell r="DO83">
            <v>0</v>
          </cell>
          <cell r="DP83">
            <v>0</v>
          </cell>
          <cell r="DQ83">
            <v>0</v>
          </cell>
          <cell r="DR83">
            <v>0</v>
          </cell>
          <cell r="DS83">
            <v>0</v>
          </cell>
          <cell r="DT83">
            <v>0</v>
          </cell>
          <cell r="DU83">
            <v>0</v>
          </cell>
          <cell r="DV83">
            <v>0</v>
          </cell>
          <cell r="DW83">
            <v>0</v>
          </cell>
          <cell r="DX83">
            <v>0</v>
          </cell>
          <cell r="DY83">
            <v>0</v>
          </cell>
          <cell r="DZ83">
            <v>0</v>
          </cell>
          <cell r="EA83">
            <v>0</v>
          </cell>
          <cell r="EB83">
            <v>0</v>
          </cell>
          <cell r="EC83">
            <v>0</v>
          </cell>
          <cell r="ED83">
            <v>0</v>
          </cell>
          <cell r="EE83">
            <v>0</v>
          </cell>
          <cell r="EF83">
            <v>0</v>
          </cell>
          <cell r="EG83">
            <v>0</v>
          </cell>
          <cell r="EH83">
            <v>0</v>
          </cell>
          <cell r="EI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  <cell r="EQ83">
            <v>0</v>
          </cell>
          <cell r="ER83">
            <v>0</v>
          </cell>
          <cell r="ES83">
            <v>0</v>
          </cell>
          <cell r="ET83">
            <v>0</v>
          </cell>
          <cell r="EU83">
            <v>0</v>
          </cell>
          <cell r="EV83">
            <v>0</v>
          </cell>
          <cell r="EW83">
            <v>0</v>
          </cell>
          <cell r="EX83">
            <v>0</v>
          </cell>
          <cell r="EY83">
            <v>0</v>
          </cell>
          <cell r="EZ83">
            <v>0</v>
          </cell>
          <cell r="FA83">
            <v>0</v>
          </cell>
          <cell r="FB83">
            <v>0</v>
          </cell>
          <cell r="FC83">
            <v>0</v>
          </cell>
          <cell r="FD83">
            <v>0</v>
          </cell>
          <cell r="FE83">
            <v>0</v>
          </cell>
          <cell r="FF83">
            <v>0</v>
          </cell>
          <cell r="FG83">
            <v>0</v>
          </cell>
          <cell r="FH83">
            <v>0</v>
          </cell>
          <cell r="FI83">
            <v>0</v>
          </cell>
          <cell r="FJ83">
            <v>0</v>
          </cell>
          <cell r="FK83">
            <v>0</v>
          </cell>
          <cell r="FL83">
            <v>0</v>
          </cell>
          <cell r="FM83">
            <v>0</v>
          </cell>
          <cell r="FN83">
            <v>0</v>
          </cell>
          <cell r="FO83">
            <v>0</v>
          </cell>
          <cell r="FP83">
            <v>0</v>
          </cell>
          <cell r="FQ83">
            <v>0</v>
          </cell>
          <cell r="FR83">
            <v>0</v>
          </cell>
          <cell r="FS83">
            <v>0</v>
          </cell>
          <cell r="FT83">
            <v>0</v>
          </cell>
          <cell r="FU83">
            <v>0</v>
          </cell>
          <cell r="FV83">
            <v>0</v>
          </cell>
          <cell r="FW83">
            <v>0</v>
          </cell>
          <cell r="FX83">
            <v>0</v>
          </cell>
          <cell r="FY83">
            <v>0</v>
          </cell>
          <cell r="FZ83">
            <v>0</v>
          </cell>
          <cell r="GA83">
            <v>0</v>
          </cell>
          <cell r="GB83">
            <v>0</v>
          </cell>
          <cell r="GC83">
            <v>0</v>
          </cell>
          <cell r="GD83">
            <v>0</v>
          </cell>
          <cell r="GE83">
            <v>0</v>
          </cell>
        </row>
        <row r="84">
          <cell r="A84">
            <v>76</v>
          </cell>
          <cell r="B84">
            <v>0</v>
          </cell>
          <cell r="C84">
            <v>30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15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15</v>
          </cell>
          <cell r="AG84">
            <v>15</v>
          </cell>
          <cell r="AH84">
            <v>15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DI84">
            <v>0</v>
          </cell>
          <cell r="DJ84">
            <v>0</v>
          </cell>
          <cell r="DK84">
            <v>0</v>
          </cell>
          <cell r="DL84">
            <v>0</v>
          </cell>
          <cell r="DM84">
            <v>0</v>
          </cell>
          <cell r="DN84">
            <v>0</v>
          </cell>
          <cell r="DO84">
            <v>0</v>
          </cell>
          <cell r="DP84">
            <v>0</v>
          </cell>
          <cell r="DQ84">
            <v>0</v>
          </cell>
          <cell r="DR84">
            <v>0</v>
          </cell>
          <cell r="DS84">
            <v>0</v>
          </cell>
          <cell r="DT84">
            <v>0</v>
          </cell>
          <cell r="DU84">
            <v>0</v>
          </cell>
          <cell r="DV84">
            <v>0</v>
          </cell>
          <cell r="DW84">
            <v>0</v>
          </cell>
          <cell r="DX84">
            <v>0</v>
          </cell>
          <cell r="DY84">
            <v>0</v>
          </cell>
          <cell r="DZ84">
            <v>0</v>
          </cell>
          <cell r="EA84">
            <v>0</v>
          </cell>
          <cell r="EB84">
            <v>0</v>
          </cell>
          <cell r="EC84">
            <v>0</v>
          </cell>
          <cell r="ED84">
            <v>0</v>
          </cell>
          <cell r="EE84">
            <v>0</v>
          </cell>
          <cell r="EF84">
            <v>0</v>
          </cell>
          <cell r="EG84">
            <v>0</v>
          </cell>
          <cell r="EH84">
            <v>0</v>
          </cell>
          <cell r="EI84">
            <v>0</v>
          </cell>
          <cell r="EJ84">
            <v>0</v>
          </cell>
          <cell r="EK84">
            <v>0</v>
          </cell>
          <cell r="EL84">
            <v>0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  <cell r="EQ84">
            <v>0</v>
          </cell>
          <cell r="ER84">
            <v>0</v>
          </cell>
          <cell r="ES84">
            <v>0</v>
          </cell>
          <cell r="ET84">
            <v>0</v>
          </cell>
          <cell r="EU84">
            <v>0</v>
          </cell>
          <cell r="EV84">
            <v>0</v>
          </cell>
          <cell r="EW84">
            <v>0</v>
          </cell>
          <cell r="EX84">
            <v>0</v>
          </cell>
          <cell r="EY84">
            <v>0</v>
          </cell>
          <cell r="EZ84">
            <v>0</v>
          </cell>
          <cell r="FA84">
            <v>0</v>
          </cell>
          <cell r="FB84">
            <v>0</v>
          </cell>
          <cell r="FC84">
            <v>0</v>
          </cell>
          <cell r="FD84">
            <v>0</v>
          </cell>
          <cell r="FE84">
            <v>0</v>
          </cell>
          <cell r="FF84">
            <v>0</v>
          </cell>
          <cell r="FG84">
            <v>0</v>
          </cell>
          <cell r="FH84">
            <v>0</v>
          </cell>
          <cell r="FI84">
            <v>0</v>
          </cell>
          <cell r="FJ84">
            <v>0</v>
          </cell>
          <cell r="FK84">
            <v>0</v>
          </cell>
          <cell r="FL84">
            <v>0</v>
          </cell>
          <cell r="FM84">
            <v>0</v>
          </cell>
          <cell r="FN84">
            <v>0</v>
          </cell>
          <cell r="FO84">
            <v>0</v>
          </cell>
          <cell r="FP84">
            <v>0</v>
          </cell>
          <cell r="FQ84">
            <v>0</v>
          </cell>
          <cell r="FR84">
            <v>0</v>
          </cell>
          <cell r="FS84">
            <v>0</v>
          </cell>
          <cell r="FT84">
            <v>0</v>
          </cell>
          <cell r="FU84">
            <v>0</v>
          </cell>
          <cell r="FV84">
            <v>0</v>
          </cell>
          <cell r="FW84">
            <v>0</v>
          </cell>
          <cell r="FX84">
            <v>0</v>
          </cell>
          <cell r="FY84">
            <v>0</v>
          </cell>
          <cell r="FZ84">
            <v>0</v>
          </cell>
          <cell r="GA84">
            <v>0</v>
          </cell>
          <cell r="GB84">
            <v>0</v>
          </cell>
          <cell r="GC84">
            <v>0</v>
          </cell>
          <cell r="GD84">
            <v>0</v>
          </cell>
          <cell r="GE84">
            <v>0</v>
          </cell>
        </row>
        <row r="85">
          <cell r="A85">
            <v>77</v>
          </cell>
          <cell r="B85">
            <v>0</v>
          </cell>
          <cell r="C85">
            <v>30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15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15</v>
          </cell>
          <cell r="AG85">
            <v>15</v>
          </cell>
          <cell r="AH85">
            <v>15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DI85">
            <v>0</v>
          </cell>
          <cell r="DJ85">
            <v>0</v>
          </cell>
          <cell r="DK85">
            <v>0</v>
          </cell>
          <cell r="DL85">
            <v>0</v>
          </cell>
          <cell r="DM85">
            <v>0</v>
          </cell>
          <cell r="DN85">
            <v>0</v>
          </cell>
          <cell r="DO85">
            <v>0</v>
          </cell>
          <cell r="DP85">
            <v>0</v>
          </cell>
          <cell r="DQ85">
            <v>0</v>
          </cell>
          <cell r="DR85">
            <v>0</v>
          </cell>
          <cell r="DS85">
            <v>0</v>
          </cell>
          <cell r="DT85">
            <v>0</v>
          </cell>
          <cell r="DU85">
            <v>0</v>
          </cell>
          <cell r="DV85">
            <v>0</v>
          </cell>
          <cell r="DW85">
            <v>0</v>
          </cell>
          <cell r="DX85">
            <v>0</v>
          </cell>
          <cell r="DY85">
            <v>0</v>
          </cell>
          <cell r="DZ85">
            <v>0</v>
          </cell>
          <cell r="EA85">
            <v>0</v>
          </cell>
          <cell r="EB85">
            <v>0</v>
          </cell>
          <cell r="EC85">
            <v>0</v>
          </cell>
          <cell r="ED85">
            <v>0</v>
          </cell>
          <cell r="EE85">
            <v>0</v>
          </cell>
          <cell r="EF85">
            <v>0</v>
          </cell>
          <cell r="EG85">
            <v>0</v>
          </cell>
          <cell r="EH85">
            <v>0</v>
          </cell>
          <cell r="EI85">
            <v>0</v>
          </cell>
          <cell r="EJ85">
            <v>0</v>
          </cell>
          <cell r="EK85">
            <v>0</v>
          </cell>
          <cell r="EL85">
            <v>0</v>
          </cell>
          <cell r="EM85">
            <v>0</v>
          </cell>
          <cell r="EN85">
            <v>0</v>
          </cell>
          <cell r="EO85">
            <v>0</v>
          </cell>
          <cell r="EP85">
            <v>0</v>
          </cell>
          <cell r="EQ85">
            <v>0</v>
          </cell>
          <cell r="ER85">
            <v>0</v>
          </cell>
          <cell r="ES85">
            <v>0</v>
          </cell>
          <cell r="ET85">
            <v>0</v>
          </cell>
          <cell r="EU85">
            <v>0</v>
          </cell>
          <cell r="EV85">
            <v>0</v>
          </cell>
          <cell r="EW85">
            <v>0</v>
          </cell>
          <cell r="EX85">
            <v>0</v>
          </cell>
          <cell r="EY85">
            <v>0</v>
          </cell>
          <cell r="EZ85">
            <v>0</v>
          </cell>
          <cell r="FA85">
            <v>0</v>
          </cell>
          <cell r="FB85">
            <v>0</v>
          </cell>
          <cell r="FC85">
            <v>0</v>
          </cell>
          <cell r="FD85">
            <v>0</v>
          </cell>
          <cell r="FE85">
            <v>0</v>
          </cell>
          <cell r="FF85">
            <v>0</v>
          </cell>
          <cell r="FG85">
            <v>0</v>
          </cell>
          <cell r="FH85">
            <v>0</v>
          </cell>
          <cell r="FI85">
            <v>0</v>
          </cell>
          <cell r="FJ85">
            <v>0</v>
          </cell>
          <cell r="FK85">
            <v>0</v>
          </cell>
          <cell r="FL85">
            <v>0</v>
          </cell>
          <cell r="FM85">
            <v>0</v>
          </cell>
          <cell r="FN85">
            <v>0</v>
          </cell>
          <cell r="FO85">
            <v>0</v>
          </cell>
          <cell r="FP85">
            <v>0</v>
          </cell>
          <cell r="FQ85">
            <v>0</v>
          </cell>
          <cell r="FR85">
            <v>0</v>
          </cell>
          <cell r="FS85">
            <v>0</v>
          </cell>
          <cell r="FT85">
            <v>0</v>
          </cell>
          <cell r="FU85">
            <v>0</v>
          </cell>
          <cell r="FV85">
            <v>0</v>
          </cell>
          <cell r="FW85">
            <v>0</v>
          </cell>
          <cell r="FX85">
            <v>0</v>
          </cell>
          <cell r="FY85">
            <v>0</v>
          </cell>
          <cell r="FZ85">
            <v>0</v>
          </cell>
          <cell r="GA85">
            <v>0</v>
          </cell>
          <cell r="GB85">
            <v>0</v>
          </cell>
          <cell r="GC85">
            <v>0</v>
          </cell>
          <cell r="GD85">
            <v>0</v>
          </cell>
          <cell r="GE85">
            <v>0</v>
          </cell>
        </row>
        <row r="86">
          <cell r="A86">
            <v>78</v>
          </cell>
          <cell r="B86">
            <v>0</v>
          </cell>
          <cell r="C86">
            <v>30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15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15</v>
          </cell>
          <cell r="AG86">
            <v>15</v>
          </cell>
          <cell r="AH86">
            <v>15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DI86">
            <v>0</v>
          </cell>
          <cell r="DJ86">
            <v>0</v>
          </cell>
          <cell r="DK86">
            <v>0</v>
          </cell>
          <cell r="DL86">
            <v>0</v>
          </cell>
          <cell r="DM86">
            <v>0</v>
          </cell>
          <cell r="DN86">
            <v>0</v>
          </cell>
          <cell r="DO86">
            <v>0</v>
          </cell>
          <cell r="DP86">
            <v>0</v>
          </cell>
          <cell r="DQ86">
            <v>0</v>
          </cell>
          <cell r="DR86">
            <v>0</v>
          </cell>
          <cell r="DS86">
            <v>0</v>
          </cell>
          <cell r="DT86">
            <v>0</v>
          </cell>
          <cell r="DU86">
            <v>0</v>
          </cell>
          <cell r="DV86">
            <v>0</v>
          </cell>
          <cell r="DW86">
            <v>0</v>
          </cell>
          <cell r="DX86">
            <v>0</v>
          </cell>
          <cell r="DY86">
            <v>0</v>
          </cell>
          <cell r="DZ86">
            <v>0</v>
          </cell>
          <cell r="EA86">
            <v>0</v>
          </cell>
          <cell r="EB86">
            <v>0</v>
          </cell>
          <cell r="EC86">
            <v>0</v>
          </cell>
          <cell r="ED86">
            <v>0</v>
          </cell>
          <cell r="EE86">
            <v>0</v>
          </cell>
          <cell r="EF86">
            <v>0</v>
          </cell>
          <cell r="EG86">
            <v>0</v>
          </cell>
          <cell r="EH86">
            <v>0</v>
          </cell>
          <cell r="EI86">
            <v>0</v>
          </cell>
          <cell r="EJ86">
            <v>0</v>
          </cell>
          <cell r="EK86">
            <v>0</v>
          </cell>
          <cell r="EL86">
            <v>0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  <cell r="EQ86">
            <v>0</v>
          </cell>
          <cell r="ER86">
            <v>0</v>
          </cell>
          <cell r="ES86">
            <v>0</v>
          </cell>
          <cell r="ET86">
            <v>0</v>
          </cell>
          <cell r="EU86">
            <v>0</v>
          </cell>
          <cell r="EV86">
            <v>0</v>
          </cell>
          <cell r="EW86">
            <v>0</v>
          </cell>
          <cell r="EX86">
            <v>0</v>
          </cell>
          <cell r="EY86">
            <v>0</v>
          </cell>
          <cell r="EZ86">
            <v>0</v>
          </cell>
          <cell r="FA86">
            <v>0</v>
          </cell>
          <cell r="FB86">
            <v>0</v>
          </cell>
          <cell r="FC86">
            <v>0</v>
          </cell>
          <cell r="FD86">
            <v>0</v>
          </cell>
          <cell r="FE86">
            <v>0</v>
          </cell>
          <cell r="FF86">
            <v>0</v>
          </cell>
          <cell r="FG86">
            <v>0</v>
          </cell>
          <cell r="FH86">
            <v>0</v>
          </cell>
          <cell r="FI86">
            <v>0</v>
          </cell>
          <cell r="FJ86">
            <v>0</v>
          </cell>
          <cell r="FK86">
            <v>0</v>
          </cell>
          <cell r="FL86">
            <v>0</v>
          </cell>
          <cell r="FM86">
            <v>0</v>
          </cell>
          <cell r="FN86">
            <v>0</v>
          </cell>
          <cell r="FO86">
            <v>0</v>
          </cell>
          <cell r="FP86">
            <v>0</v>
          </cell>
          <cell r="FQ86">
            <v>0</v>
          </cell>
          <cell r="FR86">
            <v>0</v>
          </cell>
          <cell r="FS86">
            <v>0</v>
          </cell>
          <cell r="FT86">
            <v>0</v>
          </cell>
          <cell r="FU86">
            <v>0</v>
          </cell>
          <cell r="FV86">
            <v>0</v>
          </cell>
          <cell r="FW86">
            <v>0</v>
          </cell>
          <cell r="FX86">
            <v>0</v>
          </cell>
          <cell r="FY86">
            <v>0</v>
          </cell>
          <cell r="FZ86">
            <v>0</v>
          </cell>
          <cell r="GA86">
            <v>0</v>
          </cell>
          <cell r="GB86">
            <v>0</v>
          </cell>
          <cell r="GC86">
            <v>0</v>
          </cell>
          <cell r="GD86">
            <v>0</v>
          </cell>
          <cell r="GE86">
            <v>0</v>
          </cell>
        </row>
        <row r="87">
          <cell r="A87">
            <v>79</v>
          </cell>
          <cell r="B87">
            <v>0</v>
          </cell>
          <cell r="C87">
            <v>30</v>
          </cell>
          <cell r="D87">
            <v>0</v>
          </cell>
          <cell r="E87">
            <v>0</v>
          </cell>
          <cell r="F87">
            <v>0</v>
          </cell>
          <cell r="G87">
            <v>22.5</v>
          </cell>
          <cell r="H87">
            <v>22.5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15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DI87">
            <v>0</v>
          </cell>
          <cell r="DJ87">
            <v>0</v>
          </cell>
          <cell r="DK87">
            <v>0</v>
          </cell>
          <cell r="DL87">
            <v>0</v>
          </cell>
          <cell r="DM87">
            <v>0</v>
          </cell>
          <cell r="DN87">
            <v>0</v>
          </cell>
          <cell r="DO87">
            <v>0</v>
          </cell>
          <cell r="DP87">
            <v>0</v>
          </cell>
          <cell r="DQ87">
            <v>0</v>
          </cell>
          <cell r="DR87">
            <v>0</v>
          </cell>
          <cell r="DS87">
            <v>0</v>
          </cell>
          <cell r="DT87">
            <v>0</v>
          </cell>
          <cell r="DU87">
            <v>0</v>
          </cell>
          <cell r="DV87">
            <v>0</v>
          </cell>
          <cell r="DW87">
            <v>0</v>
          </cell>
          <cell r="DX87">
            <v>0</v>
          </cell>
          <cell r="DY87">
            <v>0</v>
          </cell>
          <cell r="DZ87">
            <v>0</v>
          </cell>
          <cell r="EA87">
            <v>0</v>
          </cell>
          <cell r="EB87">
            <v>0</v>
          </cell>
          <cell r="EC87">
            <v>0</v>
          </cell>
          <cell r="ED87">
            <v>0</v>
          </cell>
          <cell r="EE87">
            <v>0</v>
          </cell>
          <cell r="EF87">
            <v>0</v>
          </cell>
          <cell r="EG87">
            <v>0</v>
          </cell>
          <cell r="EH87">
            <v>0</v>
          </cell>
          <cell r="EI87">
            <v>0</v>
          </cell>
          <cell r="EJ87">
            <v>0</v>
          </cell>
          <cell r="EK87">
            <v>0</v>
          </cell>
          <cell r="EL87">
            <v>0</v>
          </cell>
          <cell r="EM87">
            <v>0</v>
          </cell>
          <cell r="EN87">
            <v>0</v>
          </cell>
          <cell r="EO87">
            <v>0</v>
          </cell>
          <cell r="EP87">
            <v>0</v>
          </cell>
          <cell r="EQ87">
            <v>0</v>
          </cell>
          <cell r="ER87">
            <v>0</v>
          </cell>
          <cell r="ES87">
            <v>0</v>
          </cell>
          <cell r="ET87">
            <v>0</v>
          </cell>
          <cell r="EU87">
            <v>0</v>
          </cell>
          <cell r="EV87">
            <v>0</v>
          </cell>
          <cell r="EW87">
            <v>0</v>
          </cell>
          <cell r="EX87">
            <v>0</v>
          </cell>
          <cell r="EY87">
            <v>0</v>
          </cell>
          <cell r="EZ87">
            <v>0</v>
          </cell>
          <cell r="FA87">
            <v>0</v>
          </cell>
          <cell r="FB87">
            <v>0</v>
          </cell>
          <cell r="FC87">
            <v>0</v>
          </cell>
          <cell r="FD87">
            <v>0</v>
          </cell>
          <cell r="FE87">
            <v>0</v>
          </cell>
          <cell r="FF87">
            <v>0</v>
          </cell>
          <cell r="FG87">
            <v>0</v>
          </cell>
          <cell r="FH87">
            <v>0</v>
          </cell>
          <cell r="FI87">
            <v>0</v>
          </cell>
          <cell r="FJ87">
            <v>0</v>
          </cell>
          <cell r="FK87">
            <v>0</v>
          </cell>
          <cell r="FL87">
            <v>0</v>
          </cell>
          <cell r="FM87">
            <v>0</v>
          </cell>
          <cell r="FN87">
            <v>0</v>
          </cell>
          <cell r="FO87">
            <v>0</v>
          </cell>
          <cell r="FP87">
            <v>0</v>
          </cell>
          <cell r="FQ87">
            <v>0</v>
          </cell>
          <cell r="FR87">
            <v>0</v>
          </cell>
          <cell r="FS87">
            <v>0</v>
          </cell>
          <cell r="FT87">
            <v>0</v>
          </cell>
          <cell r="FU87">
            <v>0</v>
          </cell>
          <cell r="FV87">
            <v>0</v>
          </cell>
          <cell r="FW87">
            <v>0</v>
          </cell>
          <cell r="FX87">
            <v>0</v>
          </cell>
          <cell r="FY87">
            <v>0</v>
          </cell>
          <cell r="FZ87">
            <v>0</v>
          </cell>
          <cell r="GA87">
            <v>0</v>
          </cell>
          <cell r="GB87">
            <v>0</v>
          </cell>
          <cell r="GC87">
            <v>0</v>
          </cell>
          <cell r="GD87">
            <v>0</v>
          </cell>
          <cell r="GE87">
            <v>0</v>
          </cell>
        </row>
        <row r="88">
          <cell r="A88">
            <v>80</v>
          </cell>
          <cell r="B88">
            <v>0</v>
          </cell>
          <cell r="C88">
            <v>30</v>
          </cell>
          <cell r="D88">
            <v>0</v>
          </cell>
          <cell r="E88">
            <v>0</v>
          </cell>
          <cell r="F88">
            <v>0</v>
          </cell>
          <cell r="G88">
            <v>22.5</v>
          </cell>
          <cell r="H88">
            <v>22.5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15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DI88">
            <v>0</v>
          </cell>
          <cell r="DJ88">
            <v>0</v>
          </cell>
          <cell r="DK88">
            <v>0</v>
          </cell>
          <cell r="DL88">
            <v>0</v>
          </cell>
          <cell r="DM88">
            <v>0</v>
          </cell>
          <cell r="DN88">
            <v>0</v>
          </cell>
          <cell r="DO88">
            <v>0</v>
          </cell>
          <cell r="DP88">
            <v>0</v>
          </cell>
          <cell r="DQ88">
            <v>0</v>
          </cell>
          <cell r="DR88">
            <v>0</v>
          </cell>
          <cell r="DS88">
            <v>0</v>
          </cell>
          <cell r="DT88">
            <v>0</v>
          </cell>
          <cell r="DU88">
            <v>0</v>
          </cell>
          <cell r="DV88">
            <v>0</v>
          </cell>
          <cell r="DW88">
            <v>0</v>
          </cell>
          <cell r="DX88">
            <v>0</v>
          </cell>
          <cell r="DY88">
            <v>0</v>
          </cell>
          <cell r="DZ88">
            <v>0</v>
          </cell>
          <cell r="EA88">
            <v>0</v>
          </cell>
          <cell r="EB88">
            <v>0</v>
          </cell>
          <cell r="EC88">
            <v>0</v>
          </cell>
          <cell r="ED88">
            <v>0</v>
          </cell>
          <cell r="EE88">
            <v>0</v>
          </cell>
          <cell r="EF88">
            <v>0</v>
          </cell>
          <cell r="EG88">
            <v>0</v>
          </cell>
          <cell r="EH88">
            <v>0</v>
          </cell>
          <cell r="EI88">
            <v>0</v>
          </cell>
          <cell r="EJ88">
            <v>0</v>
          </cell>
          <cell r="EK88">
            <v>0</v>
          </cell>
          <cell r="EL88">
            <v>0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  <cell r="EQ88">
            <v>0</v>
          </cell>
          <cell r="ER88">
            <v>0</v>
          </cell>
          <cell r="ES88">
            <v>0</v>
          </cell>
          <cell r="ET88">
            <v>0</v>
          </cell>
          <cell r="EU88">
            <v>0</v>
          </cell>
          <cell r="EV88">
            <v>0</v>
          </cell>
          <cell r="EW88">
            <v>0</v>
          </cell>
          <cell r="EX88">
            <v>0</v>
          </cell>
          <cell r="EY88">
            <v>0</v>
          </cell>
          <cell r="EZ88">
            <v>0</v>
          </cell>
          <cell r="FA88">
            <v>0</v>
          </cell>
          <cell r="FB88">
            <v>0</v>
          </cell>
          <cell r="FC88">
            <v>0</v>
          </cell>
          <cell r="FD88">
            <v>0</v>
          </cell>
          <cell r="FE88">
            <v>0</v>
          </cell>
          <cell r="FF88">
            <v>0</v>
          </cell>
          <cell r="FG88">
            <v>0</v>
          </cell>
          <cell r="FH88">
            <v>0</v>
          </cell>
          <cell r="FI88">
            <v>0</v>
          </cell>
          <cell r="FJ88">
            <v>0</v>
          </cell>
          <cell r="FK88">
            <v>0</v>
          </cell>
          <cell r="FL88">
            <v>0</v>
          </cell>
          <cell r="FM88">
            <v>0</v>
          </cell>
          <cell r="FN88">
            <v>0</v>
          </cell>
          <cell r="FO88">
            <v>0</v>
          </cell>
          <cell r="FP88">
            <v>0</v>
          </cell>
          <cell r="FQ88">
            <v>0</v>
          </cell>
          <cell r="FR88">
            <v>0</v>
          </cell>
          <cell r="FS88">
            <v>0</v>
          </cell>
          <cell r="FT88">
            <v>0</v>
          </cell>
          <cell r="FU88">
            <v>0</v>
          </cell>
          <cell r="FV88">
            <v>0</v>
          </cell>
          <cell r="FW88">
            <v>0</v>
          </cell>
          <cell r="FX88">
            <v>0</v>
          </cell>
          <cell r="FY88">
            <v>0</v>
          </cell>
          <cell r="FZ88">
            <v>0</v>
          </cell>
          <cell r="GA88">
            <v>0</v>
          </cell>
          <cell r="GB88">
            <v>0</v>
          </cell>
          <cell r="GC88">
            <v>0</v>
          </cell>
          <cell r="GD88">
            <v>0</v>
          </cell>
          <cell r="GE88">
            <v>0</v>
          </cell>
        </row>
        <row r="89">
          <cell r="A89">
            <v>81</v>
          </cell>
          <cell r="B89">
            <v>0</v>
          </cell>
          <cell r="C89">
            <v>30</v>
          </cell>
          <cell r="D89">
            <v>0</v>
          </cell>
          <cell r="E89">
            <v>0</v>
          </cell>
          <cell r="F89">
            <v>0</v>
          </cell>
          <cell r="G89">
            <v>22.5</v>
          </cell>
          <cell r="H89">
            <v>22.5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15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DI89">
            <v>0</v>
          </cell>
          <cell r="DJ89">
            <v>0</v>
          </cell>
          <cell r="DK89">
            <v>0</v>
          </cell>
          <cell r="DL89">
            <v>0</v>
          </cell>
          <cell r="DM89">
            <v>0</v>
          </cell>
          <cell r="DN89">
            <v>0</v>
          </cell>
          <cell r="DO89">
            <v>0</v>
          </cell>
          <cell r="DP89">
            <v>0</v>
          </cell>
          <cell r="DQ89">
            <v>0</v>
          </cell>
          <cell r="DR89">
            <v>0</v>
          </cell>
          <cell r="DS89">
            <v>0</v>
          </cell>
          <cell r="DT89">
            <v>0</v>
          </cell>
          <cell r="DU89">
            <v>0</v>
          </cell>
          <cell r="DV89">
            <v>0</v>
          </cell>
          <cell r="DW89">
            <v>0</v>
          </cell>
          <cell r="DX89">
            <v>0</v>
          </cell>
          <cell r="DY89">
            <v>0</v>
          </cell>
          <cell r="DZ89">
            <v>0</v>
          </cell>
          <cell r="EA89">
            <v>0</v>
          </cell>
          <cell r="EB89">
            <v>0</v>
          </cell>
          <cell r="EC89">
            <v>0</v>
          </cell>
          <cell r="ED89">
            <v>0</v>
          </cell>
          <cell r="EE89">
            <v>0</v>
          </cell>
          <cell r="EF89">
            <v>0</v>
          </cell>
          <cell r="EG89">
            <v>0</v>
          </cell>
          <cell r="EH89">
            <v>0</v>
          </cell>
          <cell r="EI89">
            <v>0</v>
          </cell>
          <cell r="EJ89">
            <v>0</v>
          </cell>
          <cell r="EK89">
            <v>0</v>
          </cell>
          <cell r="EL89">
            <v>0</v>
          </cell>
          <cell r="EM89">
            <v>0</v>
          </cell>
          <cell r="EN89">
            <v>0</v>
          </cell>
          <cell r="EO89">
            <v>0</v>
          </cell>
          <cell r="EP89">
            <v>0</v>
          </cell>
          <cell r="EQ89">
            <v>0</v>
          </cell>
          <cell r="ER89">
            <v>0</v>
          </cell>
          <cell r="ES89">
            <v>0</v>
          </cell>
          <cell r="ET89">
            <v>0</v>
          </cell>
          <cell r="EU89">
            <v>0</v>
          </cell>
          <cell r="EV89">
            <v>0</v>
          </cell>
          <cell r="EW89">
            <v>0</v>
          </cell>
          <cell r="EX89">
            <v>0</v>
          </cell>
          <cell r="EY89">
            <v>0</v>
          </cell>
          <cell r="EZ89">
            <v>0</v>
          </cell>
          <cell r="FA89">
            <v>0</v>
          </cell>
          <cell r="FB89">
            <v>0</v>
          </cell>
          <cell r="FC89">
            <v>0</v>
          </cell>
          <cell r="FD89">
            <v>0</v>
          </cell>
          <cell r="FE89">
            <v>0</v>
          </cell>
          <cell r="FF89">
            <v>0</v>
          </cell>
          <cell r="FG89">
            <v>0</v>
          </cell>
          <cell r="FH89">
            <v>0</v>
          </cell>
          <cell r="FI89">
            <v>0</v>
          </cell>
          <cell r="FJ89">
            <v>0</v>
          </cell>
          <cell r="FK89">
            <v>0</v>
          </cell>
          <cell r="FL89">
            <v>0</v>
          </cell>
          <cell r="FM89">
            <v>0</v>
          </cell>
          <cell r="FN89">
            <v>0</v>
          </cell>
          <cell r="FO89">
            <v>0</v>
          </cell>
          <cell r="FP89">
            <v>0</v>
          </cell>
          <cell r="FQ89">
            <v>0</v>
          </cell>
          <cell r="FR89">
            <v>0</v>
          </cell>
          <cell r="FS89">
            <v>0</v>
          </cell>
          <cell r="FT89">
            <v>0</v>
          </cell>
          <cell r="FU89">
            <v>0</v>
          </cell>
          <cell r="FV89">
            <v>0</v>
          </cell>
          <cell r="FW89">
            <v>0</v>
          </cell>
          <cell r="FX89">
            <v>0</v>
          </cell>
          <cell r="FY89">
            <v>0</v>
          </cell>
          <cell r="FZ89">
            <v>0</v>
          </cell>
          <cell r="GA89">
            <v>0</v>
          </cell>
          <cell r="GB89">
            <v>0</v>
          </cell>
          <cell r="GC89">
            <v>0</v>
          </cell>
          <cell r="GD89">
            <v>0</v>
          </cell>
          <cell r="GE89">
            <v>0</v>
          </cell>
        </row>
        <row r="90">
          <cell r="A90">
            <v>82</v>
          </cell>
          <cell r="B90">
            <v>0</v>
          </cell>
          <cell r="C90">
            <v>30</v>
          </cell>
          <cell r="D90">
            <v>0</v>
          </cell>
          <cell r="E90">
            <v>0</v>
          </cell>
          <cell r="F90">
            <v>0</v>
          </cell>
          <cell r="G90">
            <v>22.5</v>
          </cell>
          <cell r="H90">
            <v>22.5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15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DI90">
            <v>0</v>
          </cell>
          <cell r="DJ90">
            <v>0</v>
          </cell>
          <cell r="DK90">
            <v>0</v>
          </cell>
          <cell r="DL90">
            <v>0</v>
          </cell>
          <cell r="DM90">
            <v>0</v>
          </cell>
          <cell r="DN90">
            <v>0</v>
          </cell>
          <cell r="DO90">
            <v>0</v>
          </cell>
          <cell r="DP90">
            <v>0</v>
          </cell>
          <cell r="DQ90">
            <v>0</v>
          </cell>
          <cell r="DR90">
            <v>0</v>
          </cell>
          <cell r="DS90">
            <v>0</v>
          </cell>
          <cell r="DT90">
            <v>0</v>
          </cell>
          <cell r="DU90">
            <v>0</v>
          </cell>
          <cell r="DV90">
            <v>0</v>
          </cell>
          <cell r="DW90">
            <v>0</v>
          </cell>
          <cell r="DX90">
            <v>0</v>
          </cell>
          <cell r="DY90">
            <v>0</v>
          </cell>
          <cell r="DZ90">
            <v>0</v>
          </cell>
          <cell r="EA90">
            <v>0</v>
          </cell>
          <cell r="EB90">
            <v>0</v>
          </cell>
          <cell r="EC90">
            <v>0</v>
          </cell>
          <cell r="ED90">
            <v>0</v>
          </cell>
          <cell r="EE90">
            <v>0</v>
          </cell>
          <cell r="EF90">
            <v>0</v>
          </cell>
          <cell r="EG90">
            <v>0</v>
          </cell>
          <cell r="EH90">
            <v>0</v>
          </cell>
          <cell r="EI90">
            <v>0</v>
          </cell>
          <cell r="EJ90">
            <v>0</v>
          </cell>
          <cell r="EK90">
            <v>0</v>
          </cell>
          <cell r="EL90">
            <v>0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  <cell r="EQ90">
            <v>0</v>
          </cell>
          <cell r="ER90">
            <v>0</v>
          </cell>
          <cell r="ES90">
            <v>0</v>
          </cell>
          <cell r="ET90">
            <v>0</v>
          </cell>
          <cell r="EU90">
            <v>0</v>
          </cell>
          <cell r="EV90">
            <v>0</v>
          </cell>
          <cell r="EW90">
            <v>0</v>
          </cell>
          <cell r="EX90">
            <v>0</v>
          </cell>
          <cell r="EY90">
            <v>0</v>
          </cell>
          <cell r="EZ90">
            <v>0</v>
          </cell>
          <cell r="FA90">
            <v>0</v>
          </cell>
          <cell r="FB90">
            <v>0</v>
          </cell>
          <cell r="FC90">
            <v>0</v>
          </cell>
          <cell r="FD90">
            <v>0</v>
          </cell>
          <cell r="FE90">
            <v>0</v>
          </cell>
          <cell r="FF90">
            <v>0</v>
          </cell>
          <cell r="FG90">
            <v>0</v>
          </cell>
          <cell r="FH90">
            <v>0</v>
          </cell>
          <cell r="FI90">
            <v>0</v>
          </cell>
          <cell r="FJ90">
            <v>0</v>
          </cell>
          <cell r="FK90">
            <v>0</v>
          </cell>
          <cell r="FL90">
            <v>0</v>
          </cell>
          <cell r="FM90">
            <v>0</v>
          </cell>
          <cell r="FN90">
            <v>0</v>
          </cell>
          <cell r="FO90">
            <v>0</v>
          </cell>
          <cell r="FP90">
            <v>0</v>
          </cell>
          <cell r="FQ90">
            <v>0</v>
          </cell>
          <cell r="FR90">
            <v>0</v>
          </cell>
          <cell r="FS90">
            <v>0</v>
          </cell>
          <cell r="FT90">
            <v>0</v>
          </cell>
          <cell r="FU90">
            <v>0</v>
          </cell>
          <cell r="FV90">
            <v>0</v>
          </cell>
          <cell r="FW90">
            <v>0</v>
          </cell>
          <cell r="FX90">
            <v>0</v>
          </cell>
          <cell r="FY90">
            <v>0</v>
          </cell>
          <cell r="FZ90">
            <v>0</v>
          </cell>
          <cell r="GA90">
            <v>0</v>
          </cell>
          <cell r="GB90">
            <v>0</v>
          </cell>
          <cell r="GC90">
            <v>0</v>
          </cell>
          <cell r="GD90">
            <v>0</v>
          </cell>
          <cell r="GE90">
            <v>0</v>
          </cell>
        </row>
        <row r="91">
          <cell r="A91">
            <v>83</v>
          </cell>
          <cell r="B91">
            <v>0</v>
          </cell>
          <cell r="C91">
            <v>30</v>
          </cell>
          <cell r="D91">
            <v>0</v>
          </cell>
          <cell r="E91">
            <v>0</v>
          </cell>
          <cell r="F91">
            <v>0</v>
          </cell>
          <cell r="G91">
            <v>22.5</v>
          </cell>
          <cell r="H91">
            <v>22.5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11.5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3.5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DI91">
            <v>0</v>
          </cell>
          <cell r="DJ91">
            <v>0</v>
          </cell>
          <cell r="DK91">
            <v>0</v>
          </cell>
          <cell r="DL91">
            <v>0</v>
          </cell>
          <cell r="DM91">
            <v>0</v>
          </cell>
          <cell r="DN91">
            <v>0</v>
          </cell>
          <cell r="DO91">
            <v>0</v>
          </cell>
          <cell r="DP91">
            <v>0</v>
          </cell>
          <cell r="DQ91">
            <v>0</v>
          </cell>
          <cell r="DR91">
            <v>0</v>
          </cell>
          <cell r="DS91">
            <v>0</v>
          </cell>
          <cell r="DT91">
            <v>0</v>
          </cell>
          <cell r="DU91">
            <v>0</v>
          </cell>
          <cell r="DV91">
            <v>0</v>
          </cell>
          <cell r="DW91">
            <v>0</v>
          </cell>
          <cell r="DX91">
            <v>0</v>
          </cell>
          <cell r="DY91">
            <v>0</v>
          </cell>
          <cell r="DZ91">
            <v>0</v>
          </cell>
          <cell r="EA91">
            <v>0</v>
          </cell>
          <cell r="EB91">
            <v>0</v>
          </cell>
          <cell r="EC91">
            <v>0</v>
          </cell>
          <cell r="ED91">
            <v>0</v>
          </cell>
          <cell r="EE91">
            <v>0</v>
          </cell>
          <cell r="EF91">
            <v>0</v>
          </cell>
          <cell r="EG91">
            <v>0</v>
          </cell>
          <cell r="EH91">
            <v>0</v>
          </cell>
          <cell r="EI91">
            <v>0</v>
          </cell>
          <cell r="EJ91">
            <v>0</v>
          </cell>
          <cell r="EK91">
            <v>0</v>
          </cell>
          <cell r="EL91">
            <v>0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  <cell r="EQ91">
            <v>0</v>
          </cell>
          <cell r="ER91">
            <v>0</v>
          </cell>
          <cell r="ES91">
            <v>0</v>
          </cell>
          <cell r="ET91">
            <v>0</v>
          </cell>
          <cell r="EU91">
            <v>0</v>
          </cell>
          <cell r="EV91">
            <v>0</v>
          </cell>
          <cell r="EW91">
            <v>0</v>
          </cell>
          <cell r="EX91">
            <v>0</v>
          </cell>
          <cell r="EY91">
            <v>0</v>
          </cell>
          <cell r="EZ91">
            <v>0</v>
          </cell>
          <cell r="FA91">
            <v>0</v>
          </cell>
          <cell r="FB91">
            <v>0</v>
          </cell>
          <cell r="FC91">
            <v>0</v>
          </cell>
          <cell r="FD91">
            <v>0</v>
          </cell>
          <cell r="FE91">
            <v>0</v>
          </cell>
          <cell r="FF91">
            <v>0</v>
          </cell>
          <cell r="FG91">
            <v>0</v>
          </cell>
          <cell r="FH91">
            <v>0</v>
          </cell>
          <cell r="FI91">
            <v>0</v>
          </cell>
          <cell r="FJ91">
            <v>0</v>
          </cell>
          <cell r="FK91">
            <v>0</v>
          </cell>
          <cell r="FL91">
            <v>0</v>
          </cell>
          <cell r="FM91">
            <v>0</v>
          </cell>
          <cell r="FN91">
            <v>0</v>
          </cell>
          <cell r="FO91">
            <v>0</v>
          </cell>
          <cell r="FP91">
            <v>0</v>
          </cell>
          <cell r="FQ91">
            <v>0</v>
          </cell>
          <cell r="FR91">
            <v>0</v>
          </cell>
          <cell r="FS91">
            <v>0</v>
          </cell>
          <cell r="FT91">
            <v>0</v>
          </cell>
          <cell r="FU91">
            <v>0</v>
          </cell>
          <cell r="FV91">
            <v>0</v>
          </cell>
          <cell r="FW91">
            <v>0</v>
          </cell>
          <cell r="FX91">
            <v>0</v>
          </cell>
          <cell r="FY91">
            <v>0</v>
          </cell>
          <cell r="FZ91">
            <v>0</v>
          </cell>
          <cell r="GA91">
            <v>0</v>
          </cell>
          <cell r="GB91">
            <v>0</v>
          </cell>
          <cell r="GC91">
            <v>0</v>
          </cell>
          <cell r="GD91">
            <v>0</v>
          </cell>
          <cell r="GE91">
            <v>0</v>
          </cell>
        </row>
        <row r="92">
          <cell r="A92">
            <v>84</v>
          </cell>
          <cell r="B92">
            <v>0</v>
          </cell>
          <cell r="C92">
            <v>30</v>
          </cell>
          <cell r="D92">
            <v>0</v>
          </cell>
          <cell r="E92">
            <v>0</v>
          </cell>
          <cell r="F92">
            <v>0</v>
          </cell>
          <cell r="G92">
            <v>22.5</v>
          </cell>
          <cell r="H92">
            <v>22.5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11.5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3.5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DI92">
            <v>0</v>
          </cell>
          <cell r="DJ92">
            <v>0</v>
          </cell>
          <cell r="DK92">
            <v>0</v>
          </cell>
          <cell r="DL92">
            <v>0</v>
          </cell>
          <cell r="DM92">
            <v>0</v>
          </cell>
          <cell r="DN92">
            <v>0</v>
          </cell>
          <cell r="DO92">
            <v>0</v>
          </cell>
          <cell r="DP92">
            <v>0</v>
          </cell>
          <cell r="DQ92">
            <v>0</v>
          </cell>
          <cell r="DR92">
            <v>0</v>
          </cell>
          <cell r="DS92">
            <v>0</v>
          </cell>
          <cell r="DT92">
            <v>0</v>
          </cell>
          <cell r="DU92">
            <v>0</v>
          </cell>
          <cell r="DV92">
            <v>0</v>
          </cell>
          <cell r="DW92">
            <v>0</v>
          </cell>
          <cell r="DX92">
            <v>0</v>
          </cell>
          <cell r="DY92">
            <v>0</v>
          </cell>
          <cell r="DZ92">
            <v>0</v>
          </cell>
          <cell r="EA92">
            <v>0</v>
          </cell>
          <cell r="EB92">
            <v>0</v>
          </cell>
          <cell r="EC92">
            <v>0</v>
          </cell>
          <cell r="ED92">
            <v>0</v>
          </cell>
          <cell r="EE92">
            <v>0</v>
          </cell>
          <cell r="EF92">
            <v>0</v>
          </cell>
          <cell r="EG92">
            <v>0</v>
          </cell>
          <cell r="EH92">
            <v>0</v>
          </cell>
          <cell r="EI92">
            <v>0</v>
          </cell>
          <cell r="EJ92">
            <v>0</v>
          </cell>
          <cell r="EK92">
            <v>0</v>
          </cell>
          <cell r="EL92">
            <v>0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  <cell r="EQ92">
            <v>0</v>
          </cell>
          <cell r="ER92">
            <v>0</v>
          </cell>
          <cell r="ES92">
            <v>0</v>
          </cell>
          <cell r="ET92">
            <v>0</v>
          </cell>
          <cell r="EU92">
            <v>0</v>
          </cell>
          <cell r="EV92">
            <v>0</v>
          </cell>
          <cell r="EW92">
            <v>0</v>
          </cell>
          <cell r="EX92">
            <v>0</v>
          </cell>
          <cell r="EY92">
            <v>0</v>
          </cell>
          <cell r="EZ92">
            <v>0</v>
          </cell>
          <cell r="FA92">
            <v>0</v>
          </cell>
          <cell r="FB92">
            <v>0</v>
          </cell>
          <cell r="FC92">
            <v>0</v>
          </cell>
          <cell r="FD92">
            <v>0</v>
          </cell>
          <cell r="FE92">
            <v>0</v>
          </cell>
          <cell r="FF92">
            <v>0</v>
          </cell>
          <cell r="FG92">
            <v>0</v>
          </cell>
          <cell r="FH92">
            <v>0</v>
          </cell>
          <cell r="FI92">
            <v>0</v>
          </cell>
          <cell r="FJ92">
            <v>0</v>
          </cell>
          <cell r="FK92">
            <v>0</v>
          </cell>
          <cell r="FL92">
            <v>0</v>
          </cell>
          <cell r="FM92">
            <v>0</v>
          </cell>
          <cell r="FN92">
            <v>0</v>
          </cell>
          <cell r="FO92">
            <v>0</v>
          </cell>
          <cell r="FP92">
            <v>0</v>
          </cell>
          <cell r="FQ92">
            <v>0</v>
          </cell>
          <cell r="FR92">
            <v>0</v>
          </cell>
          <cell r="FS92">
            <v>0</v>
          </cell>
          <cell r="FT92">
            <v>0</v>
          </cell>
          <cell r="FU92">
            <v>0</v>
          </cell>
          <cell r="FV92">
            <v>0</v>
          </cell>
          <cell r="FW92">
            <v>0</v>
          </cell>
          <cell r="FX92">
            <v>0</v>
          </cell>
          <cell r="FY92">
            <v>0</v>
          </cell>
          <cell r="FZ92">
            <v>0</v>
          </cell>
          <cell r="GA92">
            <v>0</v>
          </cell>
          <cell r="GB92">
            <v>0</v>
          </cell>
          <cell r="GC92">
            <v>0</v>
          </cell>
          <cell r="GD92">
            <v>0</v>
          </cell>
          <cell r="GE92">
            <v>0</v>
          </cell>
        </row>
        <row r="93">
          <cell r="A93">
            <v>85</v>
          </cell>
          <cell r="B93">
            <v>0</v>
          </cell>
          <cell r="C93">
            <v>23.742999999999999</v>
          </cell>
          <cell r="D93">
            <v>0</v>
          </cell>
          <cell r="E93">
            <v>0</v>
          </cell>
          <cell r="F93">
            <v>0</v>
          </cell>
          <cell r="G93">
            <v>21.257000000000001</v>
          </cell>
          <cell r="H93">
            <v>22.5</v>
          </cell>
          <cell r="I93">
            <v>22.5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DI93">
            <v>0</v>
          </cell>
          <cell r="DJ93">
            <v>0</v>
          </cell>
          <cell r="DK93">
            <v>0</v>
          </cell>
          <cell r="DL93">
            <v>0</v>
          </cell>
          <cell r="DM93">
            <v>0</v>
          </cell>
          <cell r="DN93">
            <v>0</v>
          </cell>
          <cell r="DO93">
            <v>0</v>
          </cell>
          <cell r="DP93">
            <v>0</v>
          </cell>
          <cell r="DQ93">
            <v>0</v>
          </cell>
          <cell r="DR93">
            <v>0</v>
          </cell>
          <cell r="DS93">
            <v>0</v>
          </cell>
          <cell r="DT93">
            <v>0</v>
          </cell>
          <cell r="DU93">
            <v>0</v>
          </cell>
          <cell r="DV93">
            <v>0</v>
          </cell>
          <cell r="DW93">
            <v>0</v>
          </cell>
          <cell r="DX93">
            <v>0</v>
          </cell>
          <cell r="DY93">
            <v>0</v>
          </cell>
          <cell r="DZ93">
            <v>0</v>
          </cell>
          <cell r="EA93">
            <v>0</v>
          </cell>
          <cell r="EB93">
            <v>0</v>
          </cell>
          <cell r="EC93">
            <v>0</v>
          </cell>
          <cell r="ED93">
            <v>0</v>
          </cell>
          <cell r="EE93">
            <v>0</v>
          </cell>
          <cell r="EF93">
            <v>0</v>
          </cell>
          <cell r="EG93">
            <v>0</v>
          </cell>
          <cell r="EH93">
            <v>0</v>
          </cell>
          <cell r="EI93">
            <v>0</v>
          </cell>
          <cell r="EJ93">
            <v>0</v>
          </cell>
          <cell r="EK93">
            <v>0</v>
          </cell>
          <cell r="EL93">
            <v>0</v>
          </cell>
          <cell r="EM93">
            <v>0</v>
          </cell>
          <cell r="EN93">
            <v>0</v>
          </cell>
          <cell r="EO93">
            <v>0</v>
          </cell>
          <cell r="EP93">
            <v>0</v>
          </cell>
          <cell r="EQ93">
            <v>0</v>
          </cell>
          <cell r="ER93">
            <v>0</v>
          </cell>
          <cell r="ES93">
            <v>0</v>
          </cell>
          <cell r="ET93">
            <v>0</v>
          </cell>
          <cell r="EU93">
            <v>0</v>
          </cell>
          <cell r="EV93">
            <v>0</v>
          </cell>
          <cell r="EW93">
            <v>0</v>
          </cell>
          <cell r="EX93">
            <v>0</v>
          </cell>
          <cell r="EY93">
            <v>0</v>
          </cell>
          <cell r="EZ93">
            <v>0</v>
          </cell>
          <cell r="FA93">
            <v>0</v>
          </cell>
          <cell r="FB93">
            <v>0</v>
          </cell>
          <cell r="FC93">
            <v>0</v>
          </cell>
          <cell r="FD93">
            <v>0</v>
          </cell>
          <cell r="FE93">
            <v>0</v>
          </cell>
          <cell r="FF93">
            <v>0</v>
          </cell>
          <cell r="FG93">
            <v>0</v>
          </cell>
          <cell r="FH93">
            <v>0</v>
          </cell>
          <cell r="FI93">
            <v>0</v>
          </cell>
          <cell r="FJ93">
            <v>0</v>
          </cell>
          <cell r="FK93">
            <v>0</v>
          </cell>
          <cell r="FL93">
            <v>0</v>
          </cell>
          <cell r="FM93">
            <v>0</v>
          </cell>
          <cell r="FN93">
            <v>0</v>
          </cell>
          <cell r="FO93">
            <v>0</v>
          </cell>
          <cell r="FP93">
            <v>0</v>
          </cell>
          <cell r="FQ93">
            <v>0</v>
          </cell>
          <cell r="FR93">
            <v>0</v>
          </cell>
          <cell r="FS93">
            <v>0</v>
          </cell>
          <cell r="FT93">
            <v>0</v>
          </cell>
          <cell r="FU93">
            <v>0</v>
          </cell>
          <cell r="FV93">
            <v>0</v>
          </cell>
          <cell r="FW93">
            <v>0</v>
          </cell>
          <cell r="FX93">
            <v>0</v>
          </cell>
          <cell r="FY93">
            <v>0</v>
          </cell>
          <cell r="FZ93">
            <v>0</v>
          </cell>
          <cell r="GA93">
            <v>0</v>
          </cell>
          <cell r="GB93">
            <v>0</v>
          </cell>
          <cell r="GC93">
            <v>0</v>
          </cell>
          <cell r="GD93">
            <v>0</v>
          </cell>
          <cell r="GE93">
            <v>0</v>
          </cell>
        </row>
        <row r="94">
          <cell r="A94">
            <v>86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22.5</v>
          </cell>
          <cell r="H94">
            <v>22.5</v>
          </cell>
          <cell r="I94">
            <v>22.5</v>
          </cell>
          <cell r="J94">
            <v>22</v>
          </cell>
          <cell r="K94">
            <v>0</v>
          </cell>
          <cell r="L94">
            <v>0</v>
          </cell>
          <cell r="M94">
            <v>0.5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DI94">
            <v>0</v>
          </cell>
          <cell r="DJ94">
            <v>0</v>
          </cell>
          <cell r="DK94">
            <v>0</v>
          </cell>
          <cell r="DL94">
            <v>0</v>
          </cell>
          <cell r="DM94">
            <v>0</v>
          </cell>
          <cell r="DN94">
            <v>0</v>
          </cell>
          <cell r="DO94">
            <v>0</v>
          </cell>
          <cell r="DP94">
            <v>0</v>
          </cell>
          <cell r="DQ94">
            <v>0</v>
          </cell>
          <cell r="DR94">
            <v>0</v>
          </cell>
          <cell r="DS94">
            <v>0</v>
          </cell>
          <cell r="DT94">
            <v>0</v>
          </cell>
          <cell r="DU94">
            <v>0</v>
          </cell>
          <cell r="DV94">
            <v>0</v>
          </cell>
          <cell r="DW94">
            <v>0</v>
          </cell>
          <cell r="DX94">
            <v>0</v>
          </cell>
          <cell r="DY94">
            <v>0</v>
          </cell>
          <cell r="DZ94">
            <v>0</v>
          </cell>
          <cell r="EA94">
            <v>0</v>
          </cell>
          <cell r="EB94">
            <v>0</v>
          </cell>
          <cell r="EC94">
            <v>0</v>
          </cell>
          <cell r="ED94">
            <v>0</v>
          </cell>
          <cell r="EE94">
            <v>0</v>
          </cell>
          <cell r="EF94">
            <v>0</v>
          </cell>
          <cell r="EG94">
            <v>0</v>
          </cell>
          <cell r="EH94">
            <v>0</v>
          </cell>
          <cell r="EI94">
            <v>0</v>
          </cell>
          <cell r="EJ94">
            <v>0</v>
          </cell>
          <cell r="EK94">
            <v>0</v>
          </cell>
          <cell r="EL94">
            <v>0</v>
          </cell>
          <cell r="EM94">
            <v>0</v>
          </cell>
          <cell r="EN94">
            <v>0</v>
          </cell>
          <cell r="EO94">
            <v>0</v>
          </cell>
          <cell r="EP94">
            <v>0</v>
          </cell>
          <cell r="EQ94">
            <v>0</v>
          </cell>
          <cell r="ER94">
            <v>0</v>
          </cell>
          <cell r="ES94">
            <v>0</v>
          </cell>
          <cell r="ET94">
            <v>0</v>
          </cell>
          <cell r="EU94">
            <v>0</v>
          </cell>
          <cell r="EV94">
            <v>0</v>
          </cell>
          <cell r="EW94">
            <v>0</v>
          </cell>
          <cell r="EX94">
            <v>0</v>
          </cell>
          <cell r="EY94">
            <v>0</v>
          </cell>
          <cell r="EZ94">
            <v>0</v>
          </cell>
          <cell r="FA94">
            <v>0</v>
          </cell>
          <cell r="FB94">
            <v>0</v>
          </cell>
          <cell r="FC94">
            <v>0</v>
          </cell>
          <cell r="FD94">
            <v>0</v>
          </cell>
          <cell r="FE94">
            <v>0</v>
          </cell>
          <cell r="FF94">
            <v>0</v>
          </cell>
          <cell r="FG94">
            <v>0</v>
          </cell>
          <cell r="FH94">
            <v>0</v>
          </cell>
          <cell r="FI94">
            <v>0</v>
          </cell>
          <cell r="FJ94">
            <v>0</v>
          </cell>
          <cell r="FK94">
            <v>0</v>
          </cell>
          <cell r="FL94">
            <v>0</v>
          </cell>
          <cell r="FM94">
            <v>0</v>
          </cell>
          <cell r="FN94">
            <v>0</v>
          </cell>
          <cell r="FO94">
            <v>0</v>
          </cell>
          <cell r="FP94">
            <v>0</v>
          </cell>
          <cell r="FQ94">
            <v>0</v>
          </cell>
          <cell r="FR94">
            <v>0</v>
          </cell>
          <cell r="FS94">
            <v>0</v>
          </cell>
          <cell r="FT94">
            <v>0</v>
          </cell>
          <cell r="FU94">
            <v>0</v>
          </cell>
          <cell r="FV94">
            <v>0</v>
          </cell>
          <cell r="FW94">
            <v>0</v>
          </cell>
          <cell r="FX94">
            <v>0</v>
          </cell>
          <cell r="FY94">
            <v>0</v>
          </cell>
          <cell r="FZ94">
            <v>0</v>
          </cell>
          <cell r="GA94">
            <v>0</v>
          </cell>
          <cell r="GB94">
            <v>0</v>
          </cell>
          <cell r="GC94">
            <v>0</v>
          </cell>
          <cell r="GD94">
            <v>0</v>
          </cell>
          <cell r="GE94">
            <v>0</v>
          </cell>
        </row>
        <row r="95">
          <cell r="A95">
            <v>87</v>
          </cell>
          <cell r="B95">
            <v>0</v>
          </cell>
          <cell r="C95">
            <v>23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22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15</v>
          </cell>
          <cell r="AG95">
            <v>15</v>
          </cell>
          <cell r="AH95">
            <v>15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DI95">
            <v>0</v>
          </cell>
          <cell r="DJ95">
            <v>0</v>
          </cell>
          <cell r="DK95">
            <v>0</v>
          </cell>
          <cell r="DL95">
            <v>0</v>
          </cell>
          <cell r="DM95">
            <v>0</v>
          </cell>
          <cell r="DN95">
            <v>0</v>
          </cell>
          <cell r="DO95">
            <v>0</v>
          </cell>
          <cell r="DP95">
            <v>0</v>
          </cell>
          <cell r="DQ95">
            <v>0</v>
          </cell>
          <cell r="DR95">
            <v>0</v>
          </cell>
          <cell r="DS95">
            <v>0</v>
          </cell>
          <cell r="DT95">
            <v>0</v>
          </cell>
          <cell r="DU95">
            <v>0</v>
          </cell>
          <cell r="DV95">
            <v>0</v>
          </cell>
          <cell r="DW95">
            <v>0</v>
          </cell>
          <cell r="DX95">
            <v>0</v>
          </cell>
          <cell r="DY95">
            <v>0</v>
          </cell>
          <cell r="DZ95">
            <v>0</v>
          </cell>
          <cell r="EA95">
            <v>0</v>
          </cell>
          <cell r="EB95">
            <v>0</v>
          </cell>
          <cell r="EC95">
            <v>0</v>
          </cell>
          <cell r="ED95">
            <v>0</v>
          </cell>
          <cell r="EE95">
            <v>0</v>
          </cell>
          <cell r="EF95">
            <v>0</v>
          </cell>
          <cell r="EG95">
            <v>0</v>
          </cell>
          <cell r="EH95">
            <v>0</v>
          </cell>
          <cell r="EI95">
            <v>0</v>
          </cell>
          <cell r="EJ95">
            <v>0</v>
          </cell>
          <cell r="EK95">
            <v>0</v>
          </cell>
          <cell r="EL95">
            <v>0</v>
          </cell>
          <cell r="EM95">
            <v>0</v>
          </cell>
          <cell r="EN95">
            <v>0</v>
          </cell>
          <cell r="EO95">
            <v>0</v>
          </cell>
          <cell r="EP95">
            <v>0</v>
          </cell>
          <cell r="EQ95">
            <v>0</v>
          </cell>
          <cell r="ER95">
            <v>0</v>
          </cell>
          <cell r="ES95">
            <v>0</v>
          </cell>
          <cell r="ET95">
            <v>0</v>
          </cell>
          <cell r="EU95">
            <v>0</v>
          </cell>
          <cell r="EV95">
            <v>0</v>
          </cell>
          <cell r="EW95">
            <v>0</v>
          </cell>
          <cell r="EX95">
            <v>0</v>
          </cell>
          <cell r="EY95">
            <v>0</v>
          </cell>
          <cell r="EZ95">
            <v>0</v>
          </cell>
          <cell r="FA95">
            <v>0</v>
          </cell>
          <cell r="FB95">
            <v>0</v>
          </cell>
          <cell r="FC95">
            <v>0</v>
          </cell>
          <cell r="FD95">
            <v>0</v>
          </cell>
          <cell r="FE95">
            <v>0</v>
          </cell>
          <cell r="FF95">
            <v>0</v>
          </cell>
          <cell r="FG95">
            <v>0</v>
          </cell>
          <cell r="FH95">
            <v>0</v>
          </cell>
          <cell r="FI95">
            <v>0</v>
          </cell>
          <cell r="FJ95">
            <v>0</v>
          </cell>
          <cell r="FK95">
            <v>0</v>
          </cell>
          <cell r="FL95">
            <v>0</v>
          </cell>
          <cell r="FM95">
            <v>0</v>
          </cell>
          <cell r="FN95">
            <v>0</v>
          </cell>
          <cell r="FO95">
            <v>0</v>
          </cell>
          <cell r="FP95">
            <v>0</v>
          </cell>
          <cell r="FQ95">
            <v>0</v>
          </cell>
          <cell r="FR95">
            <v>0</v>
          </cell>
          <cell r="FS95">
            <v>0</v>
          </cell>
          <cell r="FT95">
            <v>0</v>
          </cell>
          <cell r="FU95">
            <v>0</v>
          </cell>
          <cell r="FV95">
            <v>0</v>
          </cell>
          <cell r="FW95">
            <v>0</v>
          </cell>
          <cell r="FX95">
            <v>0</v>
          </cell>
          <cell r="FY95">
            <v>0</v>
          </cell>
          <cell r="FZ95">
            <v>0</v>
          </cell>
          <cell r="GA95">
            <v>0</v>
          </cell>
          <cell r="GB95">
            <v>0</v>
          </cell>
          <cell r="GC95">
            <v>0</v>
          </cell>
          <cell r="GD95">
            <v>0</v>
          </cell>
          <cell r="GE95">
            <v>0</v>
          </cell>
        </row>
        <row r="96">
          <cell r="A96">
            <v>88</v>
          </cell>
          <cell r="B96">
            <v>0</v>
          </cell>
          <cell r="C96">
            <v>23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22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15</v>
          </cell>
          <cell r="AG96">
            <v>15</v>
          </cell>
          <cell r="AH96">
            <v>15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DI96">
            <v>0</v>
          </cell>
          <cell r="DJ96">
            <v>0</v>
          </cell>
          <cell r="DK96">
            <v>0</v>
          </cell>
          <cell r="DL96">
            <v>0</v>
          </cell>
          <cell r="DM96">
            <v>0</v>
          </cell>
          <cell r="DN96">
            <v>0</v>
          </cell>
          <cell r="DO96">
            <v>0</v>
          </cell>
          <cell r="DP96">
            <v>0</v>
          </cell>
          <cell r="DQ96">
            <v>0</v>
          </cell>
          <cell r="DR96">
            <v>0</v>
          </cell>
          <cell r="DS96">
            <v>0</v>
          </cell>
          <cell r="DT96">
            <v>0</v>
          </cell>
          <cell r="DU96">
            <v>0</v>
          </cell>
          <cell r="DV96">
            <v>0</v>
          </cell>
          <cell r="DW96">
            <v>0</v>
          </cell>
          <cell r="DX96">
            <v>0</v>
          </cell>
          <cell r="DY96">
            <v>0</v>
          </cell>
          <cell r="DZ96">
            <v>0</v>
          </cell>
          <cell r="EA96">
            <v>0</v>
          </cell>
          <cell r="EB96">
            <v>0</v>
          </cell>
          <cell r="EC96">
            <v>0</v>
          </cell>
          <cell r="ED96">
            <v>0</v>
          </cell>
          <cell r="EE96">
            <v>0</v>
          </cell>
          <cell r="EF96">
            <v>0</v>
          </cell>
          <cell r="EG96">
            <v>0</v>
          </cell>
          <cell r="EH96">
            <v>0</v>
          </cell>
          <cell r="EI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0</v>
          </cell>
          <cell r="EN96">
            <v>0</v>
          </cell>
          <cell r="EO96">
            <v>0</v>
          </cell>
          <cell r="EP96">
            <v>0</v>
          </cell>
          <cell r="EQ96">
            <v>0</v>
          </cell>
          <cell r="ER96">
            <v>0</v>
          </cell>
          <cell r="ES96">
            <v>0</v>
          </cell>
          <cell r="ET96">
            <v>0</v>
          </cell>
          <cell r="EU96">
            <v>0</v>
          </cell>
          <cell r="EV96">
            <v>0</v>
          </cell>
          <cell r="EW96">
            <v>0</v>
          </cell>
          <cell r="EX96">
            <v>0</v>
          </cell>
          <cell r="EY96">
            <v>0</v>
          </cell>
          <cell r="EZ96">
            <v>0</v>
          </cell>
          <cell r="FA96">
            <v>0</v>
          </cell>
          <cell r="FB96">
            <v>0</v>
          </cell>
          <cell r="FC96">
            <v>0</v>
          </cell>
          <cell r="FD96">
            <v>0</v>
          </cell>
          <cell r="FE96">
            <v>0</v>
          </cell>
          <cell r="FF96">
            <v>0</v>
          </cell>
          <cell r="FG96">
            <v>0</v>
          </cell>
          <cell r="FH96">
            <v>0</v>
          </cell>
          <cell r="FI96">
            <v>0</v>
          </cell>
          <cell r="FJ96">
            <v>0</v>
          </cell>
          <cell r="FK96">
            <v>0</v>
          </cell>
          <cell r="FL96">
            <v>0</v>
          </cell>
          <cell r="FM96">
            <v>0</v>
          </cell>
          <cell r="FN96">
            <v>0</v>
          </cell>
          <cell r="FO96">
            <v>0</v>
          </cell>
          <cell r="FP96">
            <v>0</v>
          </cell>
          <cell r="FQ96">
            <v>0</v>
          </cell>
          <cell r="FR96">
            <v>0</v>
          </cell>
          <cell r="FS96">
            <v>0</v>
          </cell>
          <cell r="FT96">
            <v>0</v>
          </cell>
          <cell r="FU96">
            <v>0</v>
          </cell>
          <cell r="FV96">
            <v>0</v>
          </cell>
          <cell r="FW96">
            <v>0</v>
          </cell>
          <cell r="FX96">
            <v>0</v>
          </cell>
          <cell r="FY96">
            <v>0</v>
          </cell>
          <cell r="FZ96">
            <v>0</v>
          </cell>
          <cell r="GA96">
            <v>0</v>
          </cell>
          <cell r="GB96">
            <v>0</v>
          </cell>
          <cell r="GC96">
            <v>0</v>
          </cell>
          <cell r="GD96">
            <v>0</v>
          </cell>
          <cell r="GE96">
            <v>0</v>
          </cell>
        </row>
        <row r="97">
          <cell r="A97">
            <v>89</v>
          </cell>
          <cell r="B97">
            <v>0</v>
          </cell>
          <cell r="C97">
            <v>23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22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15</v>
          </cell>
          <cell r="AG97">
            <v>15</v>
          </cell>
          <cell r="AH97">
            <v>15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DI97">
            <v>0</v>
          </cell>
          <cell r="DJ97">
            <v>0</v>
          </cell>
          <cell r="DK97">
            <v>0</v>
          </cell>
          <cell r="DL97">
            <v>0</v>
          </cell>
          <cell r="DM97">
            <v>0</v>
          </cell>
          <cell r="DN97">
            <v>0</v>
          </cell>
          <cell r="DO97">
            <v>0</v>
          </cell>
          <cell r="DP97">
            <v>0</v>
          </cell>
          <cell r="DQ97">
            <v>0</v>
          </cell>
          <cell r="DR97">
            <v>0</v>
          </cell>
          <cell r="DS97">
            <v>0</v>
          </cell>
          <cell r="DT97">
            <v>0</v>
          </cell>
          <cell r="DU97">
            <v>0</v>
          </cell>
          <cell r="DV97">
            <v>0</v>
          </cell>
          <cell r="DW97">
            <v>0</v>
          </cell>
          <cell r="DX97">
            <v>0</v>
          </cell>
          <cell r="DY97">
            <v>0</v>
          </cell>
          <cell r="DZ97">
            <v>0</v>
          </cell>
          <cell r="EA97">
            <v>0</v>
          </cell>
          <cell r="EB97">
            <v>0</v>
          </cell>
          <cell r="EC97">
            <v>0</v>
          </cell>
          <cell r="ED97">
            <v>0</v>
          </cell>
          <cell r="EE97">
            <v>0</v>
          </cell>
          <cell r="EF97">
            <v>0</v>
          </cell>
          <cell r="EG97">
            <v>0</v>
          </cell>
          <cell r="EH97">
            <v>0</v>
          </cell>
          <cell r="EI97">
            <v>0</v>
          </cell>
          <cell r="EJ97">
            <v>0</v>
          </cell>
          <cell r="EK97">
            <v>0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  <cell r="EQ97">
            <v>0</v>
          </cell>
          <cell r="ER97">
            <v>0</v>
          </cell>
          <cell r="ES97">
            <v>0</v>
          </cell>
          <cell r="ET97">
            <v>0</v>
          </cell>
          <cell r="EU97">
            <v>0</v>
          </cell>
          <cell r="EV97">
            <v>0</v>
          </cell>
          <cell r="EW97">
            <v>0</v>
          </cell>
          <cell r="EX97">
            <v>0</v>
          </cell>
          <cell r="EY97">
            <v>0</v>
          </cell>
          <cell r="EZ97">
            <v>0</v>
          </cell>
          <cell r="FA97">
            <v>0</v>
          </cell>
          <cell r="FB97">
            <v>0</v>
          </cell>
          <cell r="FC97">
            <v>0</v>
          </cell>
          <cell r="FD97">
            <v>0</v>
          </cell>
          <cell r="FE97">
            <v>0</v>
          </cell>
          <cell r="FF97">
            <v>0</v>
          </cell>
          <cell r="FG97">
            <v>0</v>
          </cell>
          <cell r="FH97">
            <v>0</v>
          </cell>
          <cell r="FI97">
            <v>0</v>
          </cell>
          <cell r="FJ97">
            <v>0</v>
          </cell>
          <cell r="FK97">
            <v>0</v>
          </cell>
          <cell r="FL97">
            <v>0</v>
          </cell>
          <cell r="FM97">
            <v>0</v>
          </cell>
          <cell r="FN97">
            <v>0</v>
          </cell>
          <cell r="FO97">
            <v>0</v>
          </cell>
          <cell r="FP97">
            <v>0</v>
          </cell>
          <cell r="FQ97">
            <v>0</v>
          </cell>
          <cell r="FR97">
            <v>0</v>
          </cell>
          <cell r="FS97">
            <v>0</v>
          </cell>
          <cell r="FT97">
            <v>0</v>
          </cell>
          <cell r="FU97">
            <v>0</v>
          </cell>
          <cell r="FV97">
            <v>0</v>
          </cell>
          <cell r="FW97">
            <v>0</v>
          </cell>
          <cell r="FX97">
            <v>0</v>
          </cell>
          <cell r="FY97">
            <v>0</v>
          </cell>
          <cell r="FZ97">
            <v>0</v>
          </cell>
          <cell r="GA97">
            <v>0</v>
          </cell>
          <cell r="GB97">
            <v>0</v>
          </cell>
          <cell r="GC97">
            <v>0</v>
          </cell>
          <cell r="GD97">
            <v>0</v>
          </cell>
          <cell r="GE97">
            <v>0</v>
          </cell>
        </row>
        <row r="98">
          <cell r="A98">
            <v>90</v>
          </cell>
          <cell r="B98">
            <v>0</v>
          </cell>
          <cell r="C98">
            <v>23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22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15</v>
          </cell>
          <cell r="AG98">
            <v>15</v>
          </cell>
          <cell r="AH98">
            <v>15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DI98">
            <v>0</v>
          </cell>
          <cell r="DJ98">
            <v>0</v>
          </cell>
          <cell r="DK98">
            <v>0</v>
          </cell>
          <cell r="DL98">
            <v>0</v>
          </cell>
          <cell r="DM98">
            <v>0</v>
          </cell>
          <cell r="DN98">
            <v>0</v>
          </cell>
          <cell r="DO98">
            <v>0</v>
          </cell>
          <cell r="DP98">
            <v>0</v>
          </cell>
          <cell r="DQ98">
            <v>0</v>
          </cell>
          <cell r="DR98">
            <v>0</v>
          </cell>
          <cell r="DS98">
            <v>0</v>
          </cell>
          <cell r="DT98">
            <v>0</v>
          </cell>
          <cell r="DU98">
            <v>0</v>
          </cell>
          <cell r="DV98">
            <v>0</v>
          </cell>
          <cell r="DW98">
            <v>0</v>
          </cell>
          <cell r="DX98">
            <v>0</v>
          </cell>
          <cell r="DY98">
            <v>0</v>
          </cell>
          <cell r="DZ98">
            <v>0</v>
          </cell>
          <cell r="EA98">
            <v>0</v>
          </cell>
          <cell r="EB98">
            <v>0</v>
          </cell>
          <cell r="EC98">
            <v>0</v>
          </cell>
          <cell r="ED98">
            <v>0</v>
          </cell>
          <cell r="EE98">
            <v>0</v>
          </cell>
          <cell r="EF98">
            <v>0</v>
          </cell>
          <cell r="EG98">
            <v>0</v>
          </cell>
          <cell r="EH98">
            <v>0</v>
          </cell>
          <cell r="EI98">
            <v>0</v>
          </cell>
          <cell r="EJ98">
            <v>0</v>
          </cell>
          <cell r="EK98">
            <v>0</v>
          </cell>
          <cell r="EL98">
            <v>0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  <cell r="EQ98">
            <v>0</v>
          </cell>
          <cell r="ER98">
            <v>0</v>
          </cell>
          <cell r="ES98">
            <v>0</v>
          </cell>
          <cell r="ET98">
            <v>0</v>
          </cell>
          <cell r="EU98">
            <v>0</v>
          </cell>
          <cell r="EV98">
            <v>0</v>
          </cell>
          <cell r="EW98">
            <v>0</v>
          </cell>
          <cell r="EX98">
            <v>0</v>
          </cell>
          <cell r="EY98">
            <v>0</v>
          </cell>
          <cell r="EZ98">
            <v>0</v>
          </cell>
          <cell r="FA98">
            <v>0</v>
          </cell>
          <cell r="FB98">
            <v>0</v>
          </cell>
          <cell r="FC98">
            <v>0</v>
          </cell>
          <cell r="FD98">
            <v>0</v>
          </cell>
          <cell r="FE98">
            <v>0</v>
          </cell>
          <cell r="FF98">
            <v>0</v>
          </cell>
          <cell r="FG98">
            <v>0</v>
          </cell>
          <cell r="FH98">
            <v>0</v>
          </cell>
          <cell r="FI98">
            <v>0</v>
          </cell>
          <cell r="FJ98">
            <v>0</v>
          </cell>
          <cell r="FK98">
            <v>0</v>
          </cell>
          <cell r="FL98">
            <v>0</v>
          </cell>
          <cell r="FM98">
            <v>0</v>
          </cell>
          <cell r="FN98">
            <v>0</v>
          </cell>
          <cell r="FO98">
            <v>0</v>
          </cell>
          <cell r="FP98">
            <v>0</v>
          </cell>
          <cell r="FQ98">
            <v>0</v>
          </cell>
          <cell r="FR98">
            <v>0</v>
          </cell>
          <cell r="FS98">
            <v>0</v>
          </cell>
          <cell r="FT98">
            <v>0</v>
          </cell>
          <cell r="FU98">
            <v>0</v>
          </cell>
          <cell r="FV98">
            <v>0</v>
          </cell>
          <cell r="FW98">
            <v>0</v>
          </cell>
          <cell r="FX98">
            <v>0</v>
          </cell>
          <cell r="FY98">
            <v>0</v>
          </cell>
          <cell r="FZ98">
            <v>0</v>
          </cell>
          <cell r="GA98">
            <v>0</v>
          </cell>
          <cell r="GB98">
            <v>0</v>
          </cell>
          <cell r="GC98">
            <v>0</v>
          </cell>
          <cell r="GD98">
            <v>0</v>
          </cell>
          <cell r="GE98">
            <v>0</v>
          </cell>
        </row>
        <row r="99">
          <cell r="A99">
            <v>91</v>
          </cell>
          <cell r="B99">
            <v>0</v>
          </cell>
          <cell r="C99">
            <v>23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22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15</v>
          </cell>
          <cell r="AG99">
            <v>15</v>
          </cell>
          <cell r="AH99">
            <v>15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DI99">
            <v>0</v>
          </cell>
          <cell r="DJ99">
            <v>0</v>
          </cell>
          <cell r="DK99">
            <v>0</v>
          </cell>
          <cell r="DL99">
            <v>0</v>
          </cell>
          <cell r="DM99">
            <v>0</v>
          </cell>
          <cell r="DN99">
            <v>0</v>
          </cell>
          <cell r="DO99">
            <v>0</v>
          </cell>
          <cell r="DP99">
            <v>0</v>
          </cell>
          <cell r="DQ99">
            <v>0</v>
          </cell>
          <cell r="DR99">
            <v>0</v>
          </cell>
          <cell r="DS99">
            <v>0</v>
          </cell>
          <cell r="DT99">
            <v>0</v>
          </cell>
          <cell r="DU99">
            <v>0</v>
          </cell>
          <cell r="DV99">
            <v>0</v>
          </cell>
          <cell r="DW99">
            <v>0</v>
          </cell>
          <cell r="DX99">
            <v>0</v>
          </cell>
          <cell r="DY99">
            <v>0</v>
          </cell>
          <cell r="DZ99">
            <v>0</v>
          </cell>
          <cell r="EA99">
            <v>0</v>
          </cell>
          <cell r="EB99">
            <v>0</v>
          </cell>
          <cell r="EC99">
            <v>0</v>
          </cell>
          <cell r="ED99">
            <v>0</v>
          </cell>
          <cell r="EE99">
            <v>0</v>
          </cell>
          <cell r="EF99">
            <v>0</v>
          </cell>
          <cell r="EG99">
            <v>0</v>
          </cell>
          <cell r="EH99">
            <v>0</v>
          </cell>
          <cell r="EI99">
            <v>0</v>
          </cell>
          <cell r="EJ99">
            <v>0</v>
          </cell>
          <cell r="EK99">
            <v>0</v>
          </cell>
          <cell r="EL99">
            <v>0</v>
          </cell>
          <cell r="EM99">
            <v>0</v>
          </cell>
          <cell r="EN99">
            <v>0</v>
          </cell>
          <cell r="EO99">
            <v>0</v>
          </cell>
          <cell r="EP99">
            <v>0</v>
          </cell>
          <cell r="EQ99">
            <v>0</v>
          </cell>
          <cell r="ER99">
            <v>0</v>
          </cell>
          <cell r="ES99">
            <v>0</v>
          </cell>
          <cell r="ET99">
            <v>0</v>
          </cell>
          <cell r="EU99">
            <v>0</v>
          </cell>
          <cell r="EV99">
            <v>0</v>
          </cell>
          <cell r="EW99">
            <v>0</v>
          </cell>
          <cell r="EX99">
            <v>0</v>
          </cell>
          <cell r="EY99">
            <v>0</v>
          </cell>
          <cell r="EZ99">
            <v>0</v>
          </cell>
          <cell r="FA99">
            <v>0</v>
          </cell>
          <cell r="FB99">
            <v>0</v>
          </cell>
          <cell r="FC99">
            <v>0</v>
          </cell>
          <cell r="FD99">
            <v>0</v>
          </cell>
          <cell r="FE99">
            <v>0</v>
          </cell>
          <cell r="FF99">
            <v>0</v>
          </cell>
          <cell r="FG99">
            <v>0</v>
          </cell>
          <cell r="FH99">
            <v>0</v>
          </cell>
          <cell r="FI99">
            <v>0</v>
          </cell>
          <cell r="FJ99">
            <v>0</v>
          </cell>
          <cell r="FK99">
            <v>0</v>
          </cell>
          <cell r="FL99">
            <v>0</v>
          </cell>
          <cell r="FM99">
            <v>0</v>
          </cell>
          <cell r="FN99">
            <v>0</v>
          </cell>
          <cell r="FO99">
            <v>0</v>
          </cell>
          <cell r="FP99">
            <v>0</v>
          </cell>
          <cell r="FQ99">
            <v>0</v>
          </cell>
          <cell r="FR99">
            <v>0</v>
          </cell>
          <cell r="FS99">
            <v>0</v>
          </cell>
          <cell r="FT99">
            <v>0</v>
          </cell>
          <cell r="FU99">
            <v>0</v>
          </cell>
          <cell r="FV99">
            <v>0</v>
          </cell>
          <cell r="FW99">
            <v>0</v>
          </cell>
          <cell r="FX99">
            <v>0</v>
          </cell>
          <cell r="FY99">
            <v>0</v>
          </cell>
          <cell r="FZ99">
            <v>0</v>
          </cell>
          <cell r="GA99">
            <v>0</v>
          </cell>
          <cell r="GB99">
            <v>0</v>
          </cell>
          <cell r="GC99">
            <v>0</v>
          </cell>
          <cell r="GD99">
            <v>0</v>
          </cell>
          <cell r="GE99">
            <v>0</v>
          </cell>
        </row>
        <row r="100">
          <cell r="A100">
            <v>92</v>
          </cell>
          <cell r="B100">
            <v>0</v>
          </cell>
          <cell r="C100">
            <v>23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22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15</v>
          </cell>
          <cell r="AG100">
            <v>15</v>
          </cell>
          <cell r="AH100">
            <v>15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DI100">
            <v>0</v>
          </cell>
          <cell r="DJ100">
            <v>0</v>
          </cell>
          <cell r="DK100">
            <v>0</v>
          </cell>
          <cell r="DL100">
            <v>0</v>
          </cell>
          <cell r="DM100">
            <v>0</v>
          </cell>
          <cell r="DN100">
            <v>0</v>
          </cell>
          <cell r="DO100">
            <v>0</v>
          </cell>
          <cell r="DP100">
            <v>0</v>
          </cell>
          <cell r="DQ100">
            <v>0</v>
          </cell>
          <cell r="DR100">
            <v>0</v>
          </cell>
          <cell r="DS100">
            <v>0</v>
          </cell>
          <cell r="DT100">
            <v>0</v>
          </cell>
          <cell r="DU100">
            <v>0</v>
          </cell>
          <cell r="DV100">
            <v>0</v>
          </cell>
          <cell r="DW100">
            <v>0</v>
          </cell>
          <cell r="DX100">
            <v>0</v>
          </cell>
          <cell r="DY100">
            <v>0</v>
          </cell>
          <cell r="DZ100">
            <v>0</v>
          </cell>
          <cell r="EA100">
            <v>0</v>
          </cell>
          <cell r="EB100">
            <v>0</v>
          </cell>
          <cell r="EC100">
            <v>0</v>
          </cell>
          <cell r="ED100">
            <v>0</v>
          </cell>
          <cell r="EE100">
            <v>0</v>
          </cell>
          <cell r="EF100">
            <v>0</v>
          </cell>
          <cell r="EG100">
            <v>0</v>
          </cell>
          <cell r="EH100">
            <v>0</v>
          </cell>
          <cell r="EI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  <cell r="EQ100">
            <v>0</v>
          </cell>
          <cell r="ER100">
            <v>0</v>
          </cell>
          <cell r="ES100">
            <v>0</v>
          </cell>
          <cell r="ET100">
            <v>0</v>
          </cell>
          <cell r="EU100">
            <v>0</v>
          </cell>
          <cell r="EV100">
            <v>0</v>
          </cell>
          <cell r="EW100">
            <v>0</v>
          </cell>
          <cell r="EX100">
            <v>0</v>
          </cell>
          <cell r="EY100">
            <v>0</v>
          </cell>
          <cell r="EZ100">
            <v>0</v>
          </cell>
          <cell r="FA100">
            <v>0</v>
          </cell>
          <cell r="FB100">
            <v>0</v>
          </cell>
          <cell r="FC100">
            <v>0</v>
          </cell>
          <cell r="FD100">
            <v>0</v>
          </cell>
          <cell r="FE100">
            <v>0</v>
          </cell>
          <cell r="FF100">
            <v>0</v>
          </cell>
          <cell r="FG100">
            <v>0</v>
          </cell>
          <cell r="FH100">
            <v>0</v>
          </cell>
          <cell r="FI100">
            <v>0</v>
          </cell>
          <cell r="FJ100">
            <v>0</v>
          </cell>
          <cell r="FK100">
            <v>0</v>
          </cell>
          <cell r="FL100">
            <v>0</v>
          </cell>
          <cell r="FM100">
            <v>0</v>
          </cell>
          <cell r="FN100">
            <v>0</v>
          </cell>
          <cell r="FO100">
            <v>0</v>
          </cell>
          <cell r="FP100">
            <v>0</v>
          </cell>
          <cell r="FQ100">
            <v>0</v>
          </cell>
          <cell r="FR100">
            <v>0</v>
          </cell>
          <cell r="FS100">
            <v>0</v>
          </cell>
          <cell r="FT100">
            <v>0</v>
          </cell>
          <cell r="FU100">
            <v>0</v>
          </cell>
          <cell r="FV100">
            <v>0</v>
          </cell>
          <cell r="FW100">
            <v>0</v>
          </cell>
          <cell r="FX100">
            <v>0</v>
          </cell>
          <cell r="FY100">
            <v>0</v>
          </cell>
          <cell r="FZ100">
            <v>0</v>
          </cell>
          <cell r="GA100">
            <v>0</v>
          </cell>
          <cell r="GB100">
            <v>0</v>
          </cell>
          <cell r="GC100">
            <v>0</v>
          </cell>
          <cell r="GD100">
            <v>0</v>
          </cell>
          <cell r="GE100">
            <v>0</v>
          </cell>
        </row>
        <row r="101">
          <cell r="A101">
            <v>93</v>
          </cell>
          <cell r="B101">
            <v>0</v>
          </cell>
          <cell r="C101">
            <v>28.257000000000001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16.742999999999999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15</v>
          </cell>
          <cell r="AG101">
            <v>15</v>
          </cell>
          <cell r="AH101">
            <v>15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DI101">
            <v>0</v>
          </cell>
          <cell r="DJ101">
            <v>0</v>
          </cell>
          <cell r="DK101">
            <v>0</v>
          </cell>
          <cell r="DL101">
            <v>0</v>
          </cell>
          <cell r="DM101">
            <v>0</v>
          </cell>
          <cell r="DN101">
            <v>0</v>
          </cell>
          <cell r="DO101">
            <v>0</v>
          </cell>
          <cell r="DP101">
            <v>0</v>
          </cell>
          <cell r="DQ101">
            <v>0</v>
          </cell>
          <cell r="DR101">
            <v>0</v>
          </cell>
          <cell r="DS101">
            <v>0</v>
          </cell>
          <cell r="DT101">
            <v>0</v>
          </cell>
          <cell r="DU101">
            <v>0</v>
          </cell>
          <cell r="DV101">
            <v>0</v>
          </cell>
          <cell r="DW101">
            <v>0</v>
          </cell>
          <cell r="DX101">
            <v>0</v>
          </cell>
          <cell r="DY101">
            <v>0</v>
          </cell>
          <cell r="DZ101">
            <v>0</v>
          </cell>
          <cell r="EA101">
            <v>0</v>
          </cell>
          <cell r="EB101">
            <v>0</v>
          </cell>
          <cell r="EC101">
            <v>0</v>
          </cell>
          <cell r="ED101">
            <v>0</v>
          </cell>
          <cell r="EE101">
            <v>0</v>
          </cell>
          <cell r="EF101">
            <v>0</v>
          </cell>
          <cell r="EG101">
            <v>0</v>
          </cell>
          <cell r="EH101">
            <v>0</v>
          </cell>
          <cell r="EI101">
            <v>0</v>
          </cell>
          <cell r="EJ101">
            <v>0</v>
          </cell>
          <cell r="EK101">
            <v>0</v>
          </cell>
          <cell r="EL101">
            <v>0</v>
          </cell>
          <cell r="EM101">
            <v>0</v>
          </cell>
          <cell r="EN101">
            <v>0</v>
          </cell>
          <cell r="EO101">
            <v>0</v>
          </cell>
          <cell r="EP101">
            <v>0</v>
          </cell>
          <cell r="EQ101">
            <v>0</v>
          </cell>
          <cell r="ER101">
            <v>0</v>
          </cell>
          <cell r="ES101">
            <v>0</v>
          </cell>
          <cell r="ET101">
            <v>0</v>
          </cell>
          <cell r="EU101">
            <v>0</v>
          </cell>
          <cell r="EV101">
            <v>0</v>
          </cell>
          <cell r="EW101">
            <v>0</v>
          </cell>
          <cell r="EX101">
            <v>0</v>
          </cell>
          <cell r="EY101">
            <v>0</v>
          </cell>
          <cell r="EZ101">
            <v>0</v>
          </cell>
          <cell r="FA101">
            <v>0</v>
          </cell>
          <cell r="FB101">
            <v>0</v>
          </cell>
          <cell r="FC101">
            <v>0</v>
          </cell>
          <cell r="FD101">
            <v>0</v>
          </cell>
          <cell r="FE101">
            <v>0</v>
          </cell>
          <cell r="FF101">
            <v>0</v>
          </cell>
          <cell r="FG101">
            <v>0</v>
          </cell>
          <cell r="FH101">
            <v>0</v>
          </cell>
          <cell r="FI101">
            <v>0</v>
          </cell>
          <cell r="FJ101">
            <v>0</v>
          </cell>
          <cell r="FK101">
            <v>0</v>
          </cell>
          <cell r="FL101">
            <v>0</v>
          </cell>
          <cell r="FM101">
            <v>0</v>
          </cell>
          <cell r="FN101">
            <v>0</v>
          </cell>
          <cell r="FO101">
            <v>0</v>
          </cell>
          <cell r="FP101">
            <v>0</v>
          </cell>
          <cell r="FQ101">
            <v>0</v>
          </cell>
          <cell r="FR101">
            <v>0</v>
          </cell>
          <cell r="FS101">
            <v>0</v>
          </cell>
          <cell r="FT101">
            <v>0</v>
          </cell>
          <cell r="FU101">
            <v>0</v>
          </cell>
          <cell r="FV101">
            <v>0</v>
          </cell>
          <cell r="FW101">
            <v>0</v>
          </cell>
          <cell r="FX101">
            <v>0</v>
          </cell>
          <cell r="FY101">
            <v>0</v>
          </cell>
          <cell r="FZ101">
            <v>0</v>
          </cell>
          <cell r="GA101">
            <v>0</v>
          </cell>
          <cell r="GB101">
            <v>0</v>
          </cell>
          <cell r="GC101">
            <v>0</v>
          </cell>
          <cell r="GD101">
            <v>0</v>
          </cell>
          <cell r="GE101">
            <v>0</v>
          </cell>
        </row>
        <row r="102">
          <cell r="A102">
            <v>94</v>
          </cell>
          <cell r="B102">
            <v>0</v>
          </cell>
          <cell r="C102">
            <v>30</v>
          </cell>
          <cell r="D102">
            <v>0</v>
          </cell>
          <cell r="E102">
            <v>0</v>
          </cell>
          <cell r="F102">
            <v>0</v>
          </cell>
          <cell r="G102">
            <v>22.5</v>
          </cell>
          <cell r="H102">
            <v>0</v>
          </cell>
          <cell r="I102">
            <v>22.5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11.5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3.5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DI102">
            <v>0</v>
          </cell>
          <cell r="DJ102">
            <v>0</v>
          </cell>
          <cell r="DK102">
            <v>0</v>
          </cell>
          <cell r="DL102">
            <v>0</v>
          </cell>
          <cell r="DM102">
            <v>0</v>
          </cell>
          <cell r="DN102">
            <v>0</v>
          </cell>
          <cell r="DO102">
            <v>0</v>
          </cell>
          <cell r="DP102">
            <v>0</v>
          </cell>
          <cell r="DQ102">
            <v>0</v>
          </cell>
          <cell r="DR102">
            <v>0</v>
          </cell>
          <cell r="DS102">
            <v>0</v>
          </cell>
          <cell r="DT102">
            <v>0</v>
          </cell>
          <cell r="DU102">
            <v>0</v>
          </cell>
          <cell r="DV102">
            <v>0</v>
          </cell>
          <cell r="DW102">
            <v>0</v>
          </cell>
          <cell r="DX102">
            <v>0</v>
          </cell>
          <cell r="DY102">
            <v>0</v>
          </cell>
          <cell r="DZ102">
            <v>0</v>
          </cell>
          <cell r="EA102">
            <v>0</v>
          </cell>
          <cell r="EB102">
            <v>0</v>
          </cell>
          <cell r="EC102">
            <v>0</v>
          </cell>
          <cell r="ED102">
            <v>0</v>
          </cell>
          <cell r="EE102">
            <v>0</v>
          </cell>
          <cell r="EF102">
            <v>0</v>
          </cell>
          <cell r="EG102">
            <v>0</v>
          </cell>
          <cell r="EH102">
            <v>0</v>
          </cell>
          <cell r="EI102">
            <v>0</v>
          </cell>
          <cell r="EJ102">
            <v>0</v>
          </cell>
          <cell r="EK102">
            <v>0</v>
          </cell>
          <cell r="EL102">
            <v>0</v>
          </cell>
          <cell r="EM102">
            <v>0</v>
          </cell>
          <cell r="EN102">
            <v>0</v>
          </cell>
          <cell r="EO102">
            <v>0</v>
          </cell>
          <cell r="EP102">
            <v>0</v>
          </cell>
          <cell r="EQ102">
            <v>0</v>
          </cell>
          <cell r="ER102">
            <v>0</v>
          </cell>
          <cell r="ES102">
            <v>0</v>
          </cell>
          <cell r="ET102">
            <v>0</v>
          </cell>
          <cell r="EU102">
            <v>0</v>
          </cell>
          <cell r="EV102">
            <v>0</v>
          </cell>
          <cell r="EW102">
            <v>0</v>
          </cell>
          <cell r="EX102">
            <v>0</v>
          </cell>
          <cell r="EY102">
            <v>0</v>
          </cell>
          <cell r="EZ102">
            <v>0</v>
          </cell>
          <cell r="FA102">
            <v>0</v>
          </cell>
          <cell r="FB102">
            <v>0</v>
          </cell>
          <cell r="FC102">
            <v>0</v>
          </cell>
          <cell r="FD102">
            <v>0</v>
          </cell>
          <cell r="FE102">
            <v>0</v>
          </cell>
          <cell r="FF102">
            <v>0</v>
          </cell>
          <cell r="FG102">
            <v>0</v>
          </cell>
          <cell r="FH102">
            <v>0</v>
          </cell>
          <cell r="FI102">
            <v>0</v>
          </cell>
          <cell r="FJ102">
            <v>0</v>
          </cell>
          <cell r="FK102">
            <v>0</v>
          </cell>
          <cell r="FL102">
            <v>0</v>
          </cell>
          <cell r="FM102">
            <v>0</v>
          </cell>
          <cell r="FN102">
            <v>0</v>
          </cell>
          <cell r="FO102">
            <v>0</v>
          </cell>
          <cell r="FP102">
            <v>0</v>
          </cell>
          <cell r="FQ102">
            <v>0</v>
          </cell>
          <cell r="FR102">
            <v>0</v>
          </cell>
          <cell r="FS102">
            <v>0</v>
          </cell>
          <cell r="FT102">
            <v>0</v>
          </cell>
          <cell r="FU102">
            <v>0</v>
          </cell>
          <cell r="FV102">
            <v>0</v>
          </cell>
          <cell r="FW102">
            <v>0</v>
          </cell>
          <cell r="FX102">
            <v>0</v>
          </cell>
          <cell r="FY102">
            <v>0</v>
          </cell>
          <cell r="FZ102">
            <v>0</v>
          </cell>
          <cell r="GA102">
            <v>0</v>
          </cell>
          <cell r="GB102">
            <v>0</v>
          </cell>
          <cell r="GC102">
            <v>0</v>
          </cell>
          <cell r="GD102">
            <v>0</v>
          </cell>
          <cell r="GE102">
            <v>0</v>
          </cell>
        </row>
        <row r="103">
          <cell r="A103">
            <v>95</v>
          </cell>
          <cell r="B103">
            <v>0</v>
          </cell>
          <cell r="C103">
            <v>30</v>
          </cell>
          <cell r="D103">
            <v>0</v>
          </cell>
          <cell r="E103">
            <v>0</v>
          </cell>
          <cell r="F103">
            <v>0</v>
          </cell>
          <cell r="G103">
            <v>22.5</v>
          </cell>
          <cell r="H103">
            <v>0</v>
          </cell>
          <cell r="I103">
            <v>22.5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11.5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3.5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DI103">
            <v>0</v>
          </cell>
          <cell r="DJ103">
            <v>0</v>
          </cell>
          <cell r="DK103">
            <v>0</v>
          </cell>
          <cell r="DL103">
            <v>0</v>
          </cell>
          <cell r="DM103">
            <v>0</v>
          </cell>
          <cell r="DN103">
            <v>0</v>
          </cell>
          <cell r="DO103">
            <v>0</v>
          </cell>
          <cell r="DP103">
            <v>0</v>
          </cell>
          <cell r="DQ103">
            <v>0</v>
          </cell>
          <cell r="DR103">
            <v>0</v>
          </cell>
          <cell r="DS103">
            <v>0</v>
          </cell>
          <cell r="DT103">
            <v>0</v>
          </cell>
          <cell r="DU103">
            <v>0</v>
          </cell>
          <cell r="DV103">
            <v>0</v>
          </cell>
          <cell r="DW103">
            <v>0</v>
          </cell>
          <cell r="DX103">
            <v>0</v>
          </cell>
          <cell r="DY103">
            <v>0</v>
          </cell>
          <cell r="DZ103">
            <v>0</v>
          </cell>
          <cell r="EA103">
            <v>0</v>
          </cell>
          <cell r="EB103">
            <v>0</v>
          </cell>
          <cell r="EC103">
            <v>0</v>
          </cell>
          <cell r="ED103">
            <v>0</v>
          </cell>
          <cell r="EE103">
            <v>0</v>
          </cell>
          <cell r="EF103">
            <v>0</v>
          </cell>
          <cell r="EG103">
            <v>0</v>
          </cell>
          <cell r="EH103">
            <v>0</v>
          </cell>
          <cell r="EI103">
            <v>0</v>
          </cell>
          <cell r="EJ103">
            <v>0</v>
          </cell>
          <cell r="EK103">
            <v>0</v>
          </cell>
          <cell r="EL103">
            <v>0</v>
          </cell>
          <cell r="EM103">
            <v>0</v>
          </cell>
          <cell r="EN103">
            <v>0</v>
          </cell>
          <cell r="EO103">
            <v>0</v>
          </cell>
          <cell r="EP103">
            <v>0</v>
          </cell>
          <cell r="EQ103">
            <v>0</v>
          </cell>
          <cell r="ER103">
            <v>0</v>
          </cell>
          <cell r="ES103">
            <v>0</v>
          </cell>
          <cell r="ET103">
            <v>0</v>
          </cell>
          <cell r="EU103">
            <v>0</v>
          </cell>
          <cell r="EV103">
            <v>0</v>
          </cell>
          <cell r="EW103">
            <v>0</v>
          </cell>
          <cell r="EX103">
            <v>0</v>
          </cell>
          <cell r="EY103">
            <v>0</v>
          </cell>
          <cell r="EZ103">
            <v>0</v>
          </cell>
          <cell r="FA103">
            <v>0</v>
          </cell>
          <cell r="FB103">
            <v>0</v>
          </cell>
          <cell r="FC103">
            <v>0</v>
          </cell>
          <cell r="FD103">
            <v>0</v>
          </cell>
          <cell r="FE103">
            <v>0</v>
          </cell>
          <cell r="FF103">
            <v>0</v>
          </cell>
          <cell r="FG103">
            <v>0</v>
          </cell>
          <cell r="FH103">
            <v>0</v>
          </cell>
          <cell r="FI103">
            <v>0</v>
          </cell>
          <cell r="FJ103">
            <v>0</v>
          </cell>
          <cell r="FK103">
            <v>0</v>
          </cell>
          <cell r="FL103">
            <v>0</v>
          </cell>
          <cell r="FM103">
            <v>0</v>
          </cell>
          <cell r="FN103">
            <v>0</v>
          </cell>
          <cell r="FO103">
            <v>0</v>
          </cell>
          <cell r="FP103">
            <v>0</v>
          </cell>
          <cell r="FQ103">
            <v>0</v>
          </cell>
          <cell r="FR103">
            <v>0</v>
          </cell>
          <cell r="FS103">
            <v>0</v>
          </cell>
          <cell r="FT103">
            <v>0</v>
          </cell>
          <cell r="FU103">
            <v>0</v>
          </cell>
          <cell r="FV103">
            <v>0</v>
          </cell>
          <cell r="FW103">
            <v>0</v>
          </cell>
          <cell r="FX103">
            <v>0</v>
          </cell>
          <cell r="FY103">
            <v>0</v>
          </cell>
          <cell r="FZ103">
            <v>0</v>
          </cell>
          <cell r="GA103">
            <v>0</v>
          </cell>
          <cell r="GB103">
            <v>0</v>
          </cell>
          <cell r="GC103">
            <v>0</v>
          </cell>
          <cell r="GD103">
            <v>0</v>
          </cell>
          <cell r="GE103">
            <v>0</v>
          </cell>
        </row>
        <row r="104">
          <cell r="A104">
            <v>96</v>
          </cell>
          <cell r="B104">
            <v>0</v>
          </cell>
          <cell r="C104">
            <v>30</v>
          </cell>
          <cell r="D104">
            <v>0</v>
          </cell>
          <cell r="E104">
            <v>0</v>
          </cell>
          <cell r="F104">
            <v>0</v>
          </cell>
          <cell r="G104">
            <v>22.5</v>
          </cell>
          <cell r="H104">
            <v>0</v>
          </cell>
          <cell r="I104">
            <v>22.5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7.0121000000000002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7.9878999999999998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DI104">
            <v>0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DN104">
            <v>0</v>
          </cell>
          <cell r="DO104">
            <v>0</v>
          </cell>
          <cell r="DP104">
            <v>0</v>
          </cell>
          <cell r="DQ104">
            <v>0</v>
          </cell>
          <cell r="DR104">
            <v>0</v>
          </cell>
          <cell r="DS104">
            <v>0</v>
          </cell>
          <cell r="DT104">
            <v>0</v>
          </cell>
          <cell r="DU104">
            <v>0</v>
          </cell>
          <cell r="DV104">
            <v>0</v>
          </cell>
          <cell r="DW104">
            <v>0</v>
          </cell>
          <cell r="DX104">
            <v>0</v>
          </cell>
          <cell r="DY104">
            <v>0</v>
          </cell>
          <cell r="DZ104">
            <v>0</v>
          </cell>
          <cell r="EA104">
            <v>0</v>
          </cell>
          <cell r="EB104">
            <v>0</v>
          </cell>
          <cell r="EC104">
            <v>0</v>
          </cell>
          <cell r="ED104">
            <v>0</v>
          </cell>
          <cell r="EE104">
            <v>0</v>
          </cell>
          <cell r="EF104">
            <v>0</v>
          </cell>
          <cell r="EG104">
            <v>0</v>
          </cell>
          <cell r="EH104">
            <v>0</v>
          </cell>
          <cell r="EI104">
            <v>0</v>
          </cell>
          <cell r="EJ104">
            <v>0</v>
          </cell>
          <cell r="EK104">
            <v>0</v>
          </cell>
          <cell r="EL104">
            <v>0</v>
          </cell>
          <cell r="EM104">
            <v>0</v>
          </cell>
          <cell r="EN104">
            <v>0</v>
          </cell>
          <cell r="EO104">
            <v>0</v>
          </cell>
          <cell r="EP104">
            <v>0</v>
          </cell>
          <cell r="EQ104">
            <v>0</v>
          </cell>
          <cell r="ER104">
            <v>0</v>
          </cell>
          <cell r="ES104">
            <v>0</v>
          </cell>
          <cell r="ET104">
            <v>0</v>
          </cell>
          <cell r="EU104">
            <v>0</v>
          </cell>
          <cell r="EV104">
            <v>0</v>
          </cell>
          <cell r="EW104">
            <v>0</v>
          </cell>
          <cell r="EX104">
            <v>0</v>
          </cell>
          <cell r="EY104">
            <v>0</v>
          </cell>
          <cell r="EZ104">
            <v>0</v>
          </cell>
          <cell r="FA104">
            <v>0</v>
          </cell>
          <cell r="FB104">
            <v>0</v>
          </cell>
          <cell r="FC104">
            <v>0</v>
          </cell>
          <cell r="FD104">
            <v>0</v>
          </cell>
          <cell r="FE104">
            <v>0</v>
          </cell>
          <cell r="FF104">
            <v>0</v>
          </cell>
          <cell r="FG104">
            <v>0</v>
          </cell>
          <cell r="FH104">
            <v>0</v>
          </cell>
          <cell r="FI104">
            <v>0</v>
          </cell>
          <cell r="FJ104">
            <v>0</v>
          </cell>
          <cell r="FK104">
            <v>0</v>
          </cell>
          <cell r="FL104">
            <v>0</v>
          </cell>
          <cell r="FM104">
            <v>0</v>
          </cell>
          <cell r="FN104">
            <v>0</v>
          </cell>
          <cell r="FO104">
            <v>0</v>
          </cell>
          <cell r="FP104">
            <v>0</v>
          </cell>
          <cell r="FQ104">
            <v>0</v>
          </cell>
          <cell r="FR104">
            <v>0</v>
          </cell>
          <cell r="FS104">
            <v>0</v>
          </cell>
          <cell r="FT104">
            <v>0</v>
          </cell>
          <cell r="FU104">
            <v>0</v>
          </cell>
          <cell r="FV104">
            <v>0</v>
          </cell>
          <cell r="FW104">
            <v>0</v>
          </cell>
          <cell r="FX104">
            <v>0</v>
          </cell>
          <cell r="FY104">
            <v>0</v>
          </cell>
          <cell r="FZ104">
            <v>0</v>
          </cell>
          <cell r="GA104">
            <v>0</v>
          </cell>
          <cell r="GB104">
            <v>0</v>
          </cell>
          <cell r="GC104">
            <v>0</v>
          </cell>
          <cell r="GD104">
            <v>0</v>
          </cell>
          <cell r="GE104">
            <v>0</v>
          </cell>
        </row>
        <row r="105">
          <cell r="A105">
            <v>97</v>
          </cell>
          <cell r="B105">
            <v>0</v>
          </cell>
          <cell r="C105">
            <v>30</v>
          </cell>
          <cell r="D105">
            <v>0</v>
          </cell>
          <cell r="E105">
            <v>0</v>
          </cell>
          <cell r="F105">
            <v>0</v>
          </cell>
          <cell r="G105">
            <v>22.5</v>
          </cell>
          <cell r="H105">
            <v>0</v>
          </cell>
          <cell r="I105">
            <v>22.5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11.5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3.5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DI105">
            <v>0</v>
          </cell>
          <cell r="DJ105">
            <v>0</v>
          </cell>
          <cell r="DK105">
            <v>0</v>
          </cell>
          <cell r="DL105">
            <v>0</v>
          </cell>
          <cell r="DM105">
            <v>0</v>
          </cell>
          <cell r="DN105">
            <v>0</v>
          </cell>
          <cell r="DO105">
            <v>0</v>
          </cell>
          <cell r="DP105">
            <v>0</v>
          </cell>
          <cell r="DQ105">
            <v>0</v>
          </cell>
          <cell r="DR105">
            <v>0</v>
          </cell>
          <cell r="DS105">
            <v>0</v>
          </cell>
          <cell r="DT105">
            <v>0</v>
          </cell>
          <cell r="DU105">
            <v>0</v>
          </cell>
          <cell r="DV105">
            <v>0</v>
          </cell>
          <cell r="DW105">
            <v>0</v>
          </cell>
          <cell r="DX105">
            <v>0</v>
          </cell>
          <cell r="DY105">
            <v>0</v>
          </cell>
          <cell r="DZ105">
            <v>0</v>
          </cell>
          <cell r="EA105">
            <v>0</v>
          </cell>
          <cell r="EB105">
            <v>0</v>
          </cell>
          <cell r="EC105">
            <v>0</v>
          </cell>
          <cell r="ED105">
            <v>0</v>
          </cell>
          <cell r="EE105">
            <v>0</v>
          </cell>
          <cell r="EF105">
            <v>0</v>
          </cell>
          <cell r="EG105">
            <v>0</v>
          </cell>
          <cell r="EH105">
            <v>0</v>
          </cell>
          <cell r="EI105">
            <v>0</v>
          </cell>
          <cell r="EJ105">
            <v>0</v>
          </cell>
          <cell r="EK105">
            <v>0</v>
          </cell>
          <cell r="EL105">
            <v>0</v>
          </cell>
          <cell r="EM105">
            <v>0</v>
          </cell>
          <cell r="EN105">
            <v>0</v>
          </cell>
          <cell r="EO105">
            <v>0</v>
          </cell>
          <cell r="EP105">
            <v>0</v>
          </cell>
          <cell r="EQ105">
            <v>0</v>
          </cell>
          <cell r="ER105">
            <v>0</v>
          </cell>
          <cell r="ES105">
            <v>0</v>
          </cell>
          <cell r="ET105">
            <v>0</v>
          </cell>
          <cell r="EU105">
            <v>0</v>
          </cell>
          <cell r="EV105">
            <v>0</v>
          </cell>
          <cell r="EW105">
            <v>0</v>
          </cell>
          <cell r="EX105">
            <v>0</v>
          </cell>
          <cell r="EY105">
            <v>0</v>
          </cell>
          <cell r="EZ105">
            <v>0</v>
          </cell>
          <cell r="FA105">
            <v>0</v>
          </cell>
          <cell r="FB105">
            <v>0</v>
          </cell>
          <cell r="FC105">
            <v>0</v>
          </cell>
          <cell r="FD105">
            <v>0</v>
          </cell>
          <cell r="FE105">
            <v>0</v>
          </cell>
          <cell r="FF105">
            <v>0</v>
          </cell>
          <cell r="FG105">
            <v>0</v>
          </cell>
          <cell r="FH105">
            <v>0</v>
          </cell>
          <cell r="FI105">
            <v>0</v>
          </cell>
          <cell r="FJ105">
            <v>0</v>
          </cell>
          <cell r="FK105">
            <v>0</v>
          </cell>
          <cell r="FL105">
            <v>0</v>
          </cell>
          <cell r="FM105">
            <v>0</v>
          </cell>
          <cell r="FN105">
            <v>0</v>
          </cell>
          <cell r="FO105">
            <v>0</v>
          </cell>
          <cell r="FP105">
            <v>0</v>
          </cell>
          <cell r="FQ105">
            <v>0</v>
          </cell>
          <cell r="FR105">
            <v>0</v>
          </cell>
          <cell r="FS105">
            <v>0</v>
          </cell>
          <cell r="FT105">
            <v>0</v>
          </cell>
          <cell r="FU105">
            <v>0</v>
          </cell>
          <cell r="FV105">
            <v>0</v>
          </cell>
          <cell r="FW105">
            <v>0</v>
          </cell>
          <cell r="FX105">
            <v>0</v>
          </cell>
          <cell r="FY105">
            <v>0</v>
          </cell>
          <cell r="FZ105">
            <v>0</v>
          </cell>
          <cell r="GA105">
            <v>0</v>
          </cell>
          <cell r="GB105">
            <v>0</v>
          </cell>
          <cell r="GC105">
            <v>0</v>
          </cell>
          <cell r="GD105">
            <v>0</v>
          </cell>
          <cell r="GE105">
            <v>0</v>
          </cell>
        </row>
        <row r="106">
          <cell r="A106">
            <v>98</v>
          </cell>
          <cell r="B106">
            <v>0</v>
          </cell>
          <cell r="C106">
            <v>30</v>
          </cell>
          <cell r="D106">
            <v>0</v>
          </cell>
          <cell r="E106">
            <v>0</v>
          </cell>
          <cell r="F106">
            <v>0</v>
          </cell>
          <cell r="G106">
            <v>22.5</v>
          </cell>
          <cell r="H106">
            <v>0</v>
          </cell>
          <cell r="I106">
            <v>22.5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11.5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3.5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DI106">
            <v>0</v>
          </cell>
          <cell r="DJ106">
            <v>0</v>
          </cell>
          <cell r="DK106">
            <v>0</v>
          </cell>
          <cell r="DL106">
            <v>0</v>
          </cell>
          <cell r="DM106">
            <v>0</v>
          </cell>
          <cell r="DN106">
            <v>0</v>
          </cell>
          <cell r="DO106">
            <v>0</v>
          </cell>
          <cell r="DP106">
            <v>0</v>
          </cell>
          <cell r="DQ106">
            <v>0</v>
          </cell>
          <cell r="DR106">
            <v>0</v>
          </cell>
          <cell r="DS106">
            <v>0</v>
          </cell>
          <cell r="DT106">
            <v>0</v>
          </cell>
          <cell r="DU106">
            <v>0</v>
          </cell>
          <cell r="DV106">
            <v>0</v>
          </cell>
          <cell r="DW106">
            <v>0</v>
          </cell>
          <cell r="DX106">
            <v>0</v>
          </cell>
          <cell r="DY106">
            <v>0</v>
          </cell>
          <cell r="DZ106">
            <v>0</v>
          </cell>
          <cell r="EA106">
            <v>0</v>
          </cell>
          <cell r="EB106">
            <v>0</v>
          </cell>
          <cell r="EC106">
            <v>0</v>
          </cell>
          <cell r="ED106">
            <v>0</v>
          </cell>
          <cell r="EE106">
            <v>0</v>
          </cell>
          <cell r="EF106">
            <v>0</v>
          </cell>
          <cell r="EG106">
            <v>0</v>
          </cell>
          <cell r="EH106">
            <v>0</v>
          </cell>
          <cell r="EI106">
            <v>0</v>
          </cell>
          <cell r="EJ106">
            <v>0</v>
          </cell>
          <cell r="EK106">
            <v>0</v>
          </cell>
          <cell r="EL106">
            <v>0</v>
          </cell>
          <cell r="EM106">
            <v>0</v>
          </cell>
          <cell r="EN106">
            <v>0</v>
          </cell>
          <cell r="EO106">
            <v>0</v>
          </cell>
          <cell r="EP106">
            <v>0</v>
          </cell>
          <cell r="EQ106">
            <v>0</v>
          </cell>
          <cell r="ER106">
            <v>0</v>
          </cell>
          <cell r="ES106">
            <v>0</v>
          </cell>
          <cell r="ET106">
            <v>0</v>
          </cell>
          <cell r="EU106">
            <v>0</v>
          </cell>
          <cell r="EV106">
            <v>0</v>
          </cell>
          <cell r="EW106">
            <v>0</v>
          </cell>
          <cell r="EX106">
            <v>0</v>
          </cell>
          <cell r="EY106">
            <v>0</v>
          </cell>
          <cell r="EZ106">
            <v>0</v>
          </cell>
          <cell r="FA106">
            <v>0</v>
          </cell>
          <cell r="FB106">
            <v>0</v>
          </cell>
          <cell r="FC106">
            <v>0</v>
          </cell>
          <cell r="FD106">
            <v>0</v>
          </cell>
          <cell r="FE106">
            <v>0</v>
          </cell>
          <cell r="FF106">
            <v>0</v>
          </cell>
          <cell r="FG106">
            <v>0</v>
          </cell>
          <cell r="FH106">
            <v>0</v>
          </cell>
          <cell r="FI106">
            <v>0</v>
          </cell>
          <cell r="FJ106">
            <v>0</v>
          </cell>
          <cell r="FK106">
            <v>0</v>
          </cell>
          <cell r="FL106">
            <v>0</v>
          </cell>
          <cell r="FM106">
            <v>0</v>
          </cell>
          <cell r="FN106">
            <v>0</v>
          </cell>
          <cell r="FO106">
            <v>0</v>
          </cell>
          <cell r="FP106">
            <v>0</v>
          </cell>
          <cell r="FQ106">
            <v>0</v>
          </cell>
          <cell r="FR106">
            <v>0</v>
          </cell>
          <cell r="FS106">
            <v>0</v>
          </cell>
          <cell r="FT106">
            <v>0</v>
          </cell>
          <cell r="FU106">
            <v>0</v>
          </cell>
          <cell r="FV106">
            <v>0</v>
          </cell>
          <cell r="FW106">
            <v>0</v>
          </cell>
          <cell r="FX106">
            <v>0</v>
          </cell>
          <cell r="FY106">
            <v>0</v>
          </cell>
          <cell r="FZ106">
            <v>0</v>
          </cell>
          <cell r="GA106">
            <v>0</v>
          </cell>
          <cell r="GB106">
            <v>0</v>
          </cell>
          <cell r="GC106">
            <v>0</v>
          </cell>
          <cell r="GD106">
            <v>0</v>
          </cell>
          <cell r="GE106">
            <v>0</v>
          </cell>
        </row>
        <row r="107">
          <cell r="A107">
            <v>99</v>
          </cell>
          <cell r="B107">
            <v>0</v>
          </cell>
          <cell r="C107">
            <v>30</v>
          </cell>
          <cell r="D107">
            <v>0</v>
          </cell>
          <cell r="E107">
            <v>0</v>
          </cell>
          <cell r="F107">
            <v>0</v>
          </cell>
          <cell r="G107">
            <v>22.5</v>
          </cell>
          <cell r="H107">
            <v>0</v>
          </cell>
          <cell r="I107">
            <v>22.5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0.98153000000000001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14.018000000000001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DI107">
            <v>0</v>
          </cell>
          <cell r="DJ107">
            <v>0</v>
          </cell>
          <cell r="DK107">
            <v>0</v>
          </cell>
          <cell r="DL107">
            <v>0</v>
          </cell>
          <cell r="DM107">
            <v>0</v>
          </cell>
          <cell r="DN107">
            <v>0</v>
          </cell>
          <cell r="DO107">
            <v>0</v>
          </cell>
          <cell r="DP107">
            <v>0</v>
          </cell>
          <cell r="DQ107">
            <v>0</v>
          </cell>
          <cell r="DR107">
            <v>0</v>
          </cell>
          <cell r="DS107">
            <v>0</v>
          </cell>
          <cell r="DT107">
            <v>0</v>
          </cell>
          <cell r="DU107">
            <v>0</v>
          </cell>
          <cell r="DV107">
            <v>0</v>
          </cell>
          <cell r="DW107">
            <v>0</v>
          </cell>
          <cell r="DX107">
            <v>0</v>
          </cell>
          <cell r="DY107">
            <v>0</v>
          </cell>
          <cell r="DZ107">
            <v>0</v>
          </cell>
          <cell r="EA107">
            <v>0</v>
          </cell>
          <cell r="EB107">
            <v>0</v>
          </cell>
          <cell r="EC107">
            <v>0</v>
          </cell>
          <cell r="ED107">
            <v>0</v>
          </cell>
          <cell r="EE107">
            <v>0</v>
          </cell>
          <cell r="EF107">
            <v>0</v>
          </cell>
          <cell r="EG107">
            <v>0</v>
          </cell>
          <cell r="EH107">
            <v>0</v>
          </cell>
          <cell r="EI107">
            <v>0</v>
          </cell>
          <cell r="EJ107">
            <v>0</v>
          </cell>
          <cell r="EK107">
            <v>0</v>
          </cell>
          <cell r="EL107">
            <v>0</v>
          </cell>
          <cell r="EM107">
            <v>0</v>
          </cell>
          <cell r="EN107">
            <v>0</v>
          </cell>
          <cell r="EO107">
            <v>0</v>
          </cell>
          <cell r="EP107">
            <v>0</v>
          </cell>
          <cell r="EQ107">
            <v>0</v>
          </cell>
          <cell r="ER107">
            <v>0</v>
          </cell>
          <cell r="ES107">
            <v>0</v>
          </cell>
          <cell r="ET107">
            <v>0</v>
          </cell>
          <cell r="EU107">
            <v>0</v>
          </cell>
          <cell r="EV107">
            <v>0</v>
          </cell>
          <cell r="EW107">
            <v>0</v>
          </cell>
          <cell r="EX107">
            <v>0</v>
          </cell>
          <cell r="EY107">
            <v>0</v>
          </cell>
          <cell r="EZ107">
            <v>0</v>
          </cell>
          <cell r="FA107">
            <v>0</v>
          </cell>
          <cell r="FB107">
            <v>0</v>
          </cell>
          <cell r="FC107">
            <v>0</v>
          </cell>
          <cell r="FD107">
            <v>0</v>
          </cell>
          <cell r="FE107">
            <v>0</v>
          </cell>
          <cell r="FF107">
            <v>0</v>
          </cell>
          <cell r="FG107">
            <v>0</v>
          </cell>
          <cell r="FH107">
            <v>0</v>
          </cell>
          <cell r="FI107">
            <v>0</v>
          </cell>
          <cell r="FJ107">
            <v>0</v>
          </cell>
          <cell r="FK107">
            <v>0</v>
          </cell>
          <cell r="FL107">
            <v>0</v>
          </cell>
          <cell r="FM107">
            <v>0</v>
          </cell>
          <cell r="FN107">
            <v>0</v>
          </cell>
          <cell r="FO107">
            <v>0</v>
          </cell>
          <cell r="FP107">
            <v>0</v>
          </cell>
          <cell r="FQ107">
            <v>0</v>
          </cell>
          <cell r="FR107">
            <v>0</v>
          </cell>
          <cell r="FS107">
            <v>0</v>
          </cell>
          <cell r="FT107">
            <v>0</v>
          </cell>
          <cell r="FU107">
            <v>0</v>
          </cell>
          <cell r="FV107">
            <v>0</v>
          </cell>
          <cell r="FW107">
            <v>0</v>
          </cell>
          <cell r="FX107">
            <v>0</v>
          </cell>
          <cell r="FY107">
            <v>0</v>
          </cell>
          <cell r="FZ107">
            <v>0</v>
          </cell>
          <cell r="GA107">
            <v>0</v>
          </cell>
          <cell r="GB107">
            <v>0</v>
          </cell>
          <cell r="GC107">
            <v>0</v>
          </cell>
          <cell r="GD107">
            <v>0</v>
          </cell>
          <cell r="GE107">
            <v>0</v>
          </cell>
        </row>
        <row r="108">
          <cell r="A108">
            <v>100</v>
          </cell>
          <cell r="B108">
            <v>0</v>
          </cell>
          <cell r="C108">
            <v>30</v>
          </cell>
          <cell r="D108">
            <v>0</v>
          </cell>
          <cell r="E108">
            <v>0</v>
          </cell>
          <cell r="F108">
            <v>0</v>
          </cell>
          <cell r="G108">
            <v>22.5</v>
          </cell>
          <cell r="H108">
            <v>0</v>
          </cell>
          <cell r="I108">
            <v>22.5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11.5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3.5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DI108">
            <v>0</v>
          </cell>
          <cell r="DJ108">
            <v>0</v>
          </cell>
          <cell r="DK108">
            <v>0</v>
          </cell>
          <cell r="DL108">
            <v>0</v>
          </cell>
          <cell r="DM108">
            <v>0</v>
          </cell>
          <cell r="DN108">
            <v>0</v>
          </cell>
          <cell r="DO108">
            <v>0</v>
          </cell>
          <cell r="DP108">
            <v>0</v>
          </cell>
          <cell r="DQ108">
            <v>0</v>
          </cell>
          <cell r="DR108">
            <v>0</v>
          </cell>
          <cell r="DS108">
            <v>0</v>
          </cell>
          <cell r="DT108">
            <v>0</v>
          </cell>
          <cell r="DU108">
            <v>0</v>
          </cell>
          <cell r="DV108">
            <v>0</v>
          </cell>
          <cell r="DW108">
            <v>0</v>
          </cell>
          <cell r="DX108">
            <v>0</v>
          </cell>
          <cell r="DY108">
            <v>0</v>
          </cell>
          <cell r="DZ108">
            <v>0</v>
          </cell>
          <cell r="EA108">
            <v>0</v>
          </cell>
          <cell r="EB108">
            <v>0</v>
          </cell>
          <cell r="EC108">
            <v>0</v>
          </cell>
          <cell r="ED108">
            <v>0</v>
          </cell>
          <cell r="EE108">
            <v>0</v>
          </cell>
          <cell r="EF108">
            <v>0</v>
          </cell>
          <cell r="EG108">
            <v>0</v>
          </cell>
          <cell r="EH108">
            <v>0</v>
          </cell>
          <cell r="EI108">
            <v>0</v>
          </cell>
          <cell r="EJ108">
            <v>0</v>
          </cell>
          <cell r="EK108">
            <v>0</v>
          </cell>
          <cell r="EL108">
            <v>0</v>
          </cell>
          <cell r="EM108">
            <v>0</v>
          </cell>
          <cell r="EN108">
            <v>0</v>
          </cell>
          <cell r="EO108">
            <v>0</v>
          </cell>
          <cell r="EP108">
            <v>0</v>
          </cell>
          <cell r="EQ108">
            <v>0</v>
          </cell>
          <cell r="ER108">
            <v>0</v>
          </cell>
          <cell r="ES108">
            <v>0</v>
          </cell>
          <cell r="ET108">
            <v>0</v>
          </cell>
          <cell r="EU108">
            <v>0</v>
          </cell>
          <cell r="EV108">
            <v>0</v>
          </cell>
          <cell r="EW108">
            <v>0</v>
          </cell>
          <cell r="EX108">
            <v>0</v>
          </cell>
          <cell r="EY108">
            <v>0</v>
          </cell>
          <cell r="EZ108">
            <v>0</v>
          </cell>
          <cell r="FA108">
            <v>0</v>
          </cell>
          <cell r="FB108">
            <v>0</v>
          </cell>
          <cell r="FC108">
            <v>0</v>
          </cell>
          <cell r="FD108">
            <v>0</v>
          </cell>
          <cell r="FE108">
            <v>0</v>
          </cell>
          <cell r="FF108">
            <v>0</v>
          </cell>
          <cell r="FG108">
            <v>0</v>
          </cell>
          <cell r="FH108">
            <v>0</v>
          </cell>
          <cell r="FI108">
            <v>0</v>
          </cell>
          <cell r="FJ108">
            <v>0</v>
          </cell>
          <cell r="FK108">
            <v>0</v>
          </cell>
          <cell r="FL108">
            <v>0</v>
          </cell>
          <cell r="FM108">
            <v>0</v>
          </cell>
          <cell r="FN108">
            <v>0</v>
          </cell>
          <cell r="FO108">
            <v>0</v>
          </cell>
          <cell r="FP108">
            <v>0</v>
          </cell>
          <cell r="FQ108">
            <v>0</v>
          </cell>
          <cell r="FR108">
            <v>0</v>
          </cell>
          <cell r="FS108">
            <v>0</v>
          </cell>
          <cell r="FT108">
            <v>0</v>
          </cell>
          <cell r="FU108">
            <v>0</v>
          </cell>
          <cell r="FV108">
            <v>0</v>
          </cell>
          <cell r="FW108">
            <v>0</v>
          </cell>
          <cell r="FX108">
            <v>0</v>
          </cell>
          <cell r="FY108">
            <v>0</v>
          </cell>
          <cell r="FZ108">
            <v>0</v>
          </cell>
          <cell r="GA108">
            <v>0</v>
          </cell>
          <cell r="GB108">
            <v>0</v>
          </cell>
          <cell r="GC108">
            <v>0</v>
          </cell>
          <cell r="GD108">
            <v>0</v>
          </cell>
          <cell r="GE108">
            <v>0</v>
          </cell>
        </row>
        <row r="109">
          <cell r="A109">
            <v>101</v>
          </cell>
          <cell r="B109">
            <v>0</v>
          </cell>
          <cell r="C109">
            <v>30</v>
          </cell>
          <cell r="D109">
            <v>0</v>
          </cell>
          <cell r="E109">
            <v>0</v>
          </cell>
          <cell r="F109">
            <v>0</v>
          </cell>
          <cell r="G109">
            <v>22.5</v>
          </cell>
          <cell r="H109">
            <v>0</v>
          </cell>
          <cell r="I109">
            <v>22.5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11.5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3.5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DI109">
            <v>0</v>
          </cell>
          <cell r="DJ109">
            <v>0</v>
          </cell>
          <cell r="DK109">
            <v>0</v>
          </cell>
          <cell r="DL109">
            <v>0</v>
          </cell>
          <cell r="DM109">
            <v>0</v>
          </cell>
          <cell r="DN109">
            <v>0</v>
          </cell>
          <cell r="DO109">
            <v>0</v>
          </cell>
          <cell r="DP109">
            <v>0</v>
          </cell>
          <cell r="DQ109">
            <v>0</v>
          </cell>
          <cell r="DR109">
            <v>0</v>
          </cell>
          <cell r="DS109">
            <v>0</v>
          </cell>
          <cell r="DT109">
            <v>0</v>
          </cell>
          <cell r="DU109">
            <v>0</v>
          </cell>
          <cell r="DV109">
            <v>0</v>
          </cell>
          <cell r="DW109">
            <v>0</v>
          </cell>
          <cell r="DX109">
            <v>0</v>
          </cell>
          <cell r="DY109">
            <v>0</v>
          </cell>
          <cell r="DZ109">
            <v>0</v>
          </cell>
          <cell r="EA109">
            <v>0</v>
          </cell>
          <cell r="EB109">
            <v>0</v>
          </cell>
          <cell r="EC109">
            <v>0</v>
          </cell>
          <cell r="ED109">
            <v>0</v>
          </cell>
          <cell r="EE109">
            <v>0</v>
          </cell>
          <cell r="EF109">
            <v>0</v>
          </cell>
          <cell r="EG109">
            <v>0</v>
          </cell>
          <cell r="EH109">
            <v>0</v>
          </cell>
          <cell r="EI109">
            <v>0</v>
          </cell>
          <cell r="EJ109">
            <v>0</v>
          </cell>
          <cell r="EK109">
            <v>0</v>
          </cell>
          <cell r="EL109">
            <v>0</v>
          </cell>
          <cell r="EM109">
            <v>0</v>
          </cell>
          <cell r="EN109">
            <v>0</v>
          </cell>
          <cell r="EO109">
            <v>0</v>
          </cell>
          <cell r="EP109">
            <v>0</v>
          </cell>
          <cell r="EQ109">
            <v>0</v>
          </cell>
          <cell r="ER109">
            <v>0</v>
          </cell>
          <cell r="ES109">
            <v>0</v>
          </cell>
          <cell r="ET109">
            <v>0</v>
          </cell>
          <cell r="EU109">
            <v>0</v>
          </cell>
          <cell r="EV109">
            <v>0</v>
          </cell>
          <cell r="EW109">
            <v>0</v>
          </cell>
          <cell r="EX109">
            <v>0</v>
          </cell>
          <cell r="EY109">
            <v>0</v>
          </cell>
          <cell r="EZ109">
            <v>0</v>
          </cell>
          <cell r="FA109">
            <v>0</v>
          </cell>
          <cell r="FB109">
            <v>0</v>
          </cell>
          <cell r="FC109">
            <v>0</v>
          </cell>
          <cell r="FD109">
            <v>0</v>
          </cell>
          <cell r="FE109">
            <v>0</v>
          </cell>
          <cell r="FF109">
            <v>0</v>
          </cell>
          <cell r="FG109">
            <v>0</v>
          </cell>
          <cell r="FH109">
            <v>0</v>
          </cell>
          <cell r="FI109">
            <v>0</v>
          </cell>
          <cell r="FJ109">
            <v>0</v>
          </cell>
          <cell r="FK109">
            <v>0</v>
          </cell>
          <cell r="FL109">
            <v>0</v>
          </cell>
          <cell r="FM109">
            <v>0</v>
          </cell>
          <cell r="FN109">
            <v>0</v>
          </cell>
          <cell r="FO109">
            <v>0</v>
          </cell>
          <cell r="FP109">
            <v>0</v>
          </cell>
          <cell r="FQ109">
            <v>0</v>
          </cell>
          <cell r="FR109">
            <v>0</v>
          </cell>
          <cell r="FS109">
            <v>0</v>
          </cell>
          <cell r="FT109">
            <v>0</v>
          </cell>
          <cell r="FU109">
            <v>0</v>
          </cell>
          <cell r="FV109">
            <v>0</v>
          </cell>
          <cell r="FW109">
            <v>0</v>
          </cell>
          <cell r="FX109">
            <v>0</v>
          </cell>
          <cell r="FY109">
            <v>0</v>
          </cell>
          <cell r="FZ109">
            <v>0</v>
          </cell>
          <cell r="GA109">
            <v>0</v>
          </cell>
          <cell r="GB109">
            <v>0</v>
          </cell>
          <cell r="GC109">
            <v>0</v>
          </cell>
          <cell r="GD109">
            <v>0</v>
          </cell>
          <cell r="GE109">
            <v>0</v>
          </cell>
        </row>
        <row r="110">
          <cell r="A110">
            <v>102</v>
          </cell>
          <cell r="B110">
            <v>0</v>
          </cell>
          <cell r="C110">
            <v>30</v>
          </cell>
          <cell r="D110">
            <v>0</v>
          </cell>
          <cell r="E110">
            <v>0</v>
          </cell>
          <cell r="F110">
            <v>0</v>
          </cell>
          <cell r="G110">
            <v>22.5</v>
          </cell>
          <cell r="H110">
            <v>0</v>
          </cell>
          <cell r="I110">
            <v>22.5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11.5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3.5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DI110">
            <v>0</v>
          </cell>
          <cell r="DJ110">
            <v>0</v>
          </cell>
          <cell r="DK110">
            <v>0</v>
          </cell>
          <cell r="DL110">
            <v>0</v>
          </cell>
          <cell r="DM110">
            <v>0</v>
          </cell>
          <cell r="DN110">
            <v>0</v>
          </cell>
          <cell r="DO110">
            <v>0</v>
          </cell>
          <cell r="DP110">
            <v>0</v>
          </cell>
          <cell r="DQ110">
            <v>0</v>
          </cell>
          <cell r="DR110">
            <v>0</v>
          </cell>
          <cell r="DS110">
            <v>0</v>
          </cell>
          <cell r="DT110">
            <v>0</v>
          </cell>
          <cell r="DU110">
            <v>0</v>
          </cell>
          <cell r="DV110">
            <v>0</v>
          </cell>
          <cell r="DW110">
            <v>0</v>
          </cell>
          <cell r="DX110">
            <v>0</v>
          </cell>
          <cell r="DY110">
            <v>0</v>
          </cell>
          <cell r="DZ110">
            <v>0</v>
          </cell>
          <cell r="EA110">
            <v>0</v>
          </cell>
          <cell r="EB110">
            <v>0</v>
          </cell>
          <cell r="EC110">
            <v>0</v>
          </cell>
          <cell r="ED110">
            <v>0</v>
          </cell>
          <cell r="EE110">
            <v>0</v>
          </cell>
          <cell r="EF110">
            <v>0</v>
          </cell>
          <cell r="EG110">
            <v>0</v>
          </cell>
          <cell r="EH110">
            <v>0</v>
          </cell>
          <cell r="EI110">
            <v>0</v>
          </cell>
          <cell r="EJ110">
            <v>0</v>
          </cell>
          <cell r="EK110">
            <v>0</v>
          </cell>
          <cell r="EL110">
            <v>0</v>
          </cell>
          <cell r="EM110">
            <v>0</v>
          </cell>
          <cell r="EN110">
            <v>0</v>
          </cell>
          <cell r="EO110">
            <v>0</v>
          </cell>
          <cell r="EP110">
            <v>0</v>
          </cell>
          <cell r="EQ110">
            <v>0</v>
          </cell>
          <cell r="ER110">
            <v>0</v>
          </cell>
          <cell r="ES110">
            <v>0</v>
          </cell>
          <cell r="ET110">
            <v>0</v>
          </cell>
          <cell r="EU110">
            <v>0</v>
          </cell>
          <cell r="EV110">
            <v>0</v>
          </cell>
          <cell r="EW110">
            <v>0</v>
          </cell>
          <cell r="EX110">
            <v>0</v>
          </cell>
          <cell r="EY110">
            <v>0</v>
          </cell>
          <cell r="EZ110">
            <v>0</v>
          </cell>
          <cell r="FA110">
            <v>0</v>
          </cell>
          <cell r="FB110">
            <v>0</v>
          </cell>
          <cell r="FC110">
            <v>0</v>
          </cell>
          <cell r="FD110">
            <v>0</v>
          </cell>
          <cell r="FE110">
            <v>0</v>
          </cell>
          <cell r="FF110">
            <v>0</v>
          </cell>
          <cell r="FG110">
            <v>0</v>
          </cell>
          <cell r="FH110">
            <v>0</v>
          </cell>
          <cell r="FI110">
            <v>0</v>
          </cell>
          <cell r="FJ110">
            <v>0</v>
          </cell>
          <cell r="FK110">
            <v>0</v>
          </cell>
          <cell r="FL110">
            <v>0</v>
          </cell>
          <cell r="FM110">
            <v>0</v>
          </cell>
          <cell r="FN110">
            <v>0</v>
          </cell>
          <cell r="FO110">
            <v>0</v>
          </cell>
          <cell r="FP110">
            <v>0</v>
          </cell>
          <cell r="FQ110">
            <v>0</v>
          </cell>
          <cell r="FR110">
            <v>0</v>
          </cell>
          <cell r="FS110">
            <v>0</v>
          </cell>
          <cell r="FT110">
            <v>0</v>
          </cell>
          <cell r="FU110">
            <v>0</v>
          </cell>
          <cell r="FV110">
            <v>0</v>
          </cell>
          <cell r="FW110">
            <v>0</v>
          </cell>
          <cell r="FX110">
            <v>0</v>
          </cell>
          <cell r="FY110">
            <v>0</v>
          </cell>
          <cell r="FZ110">
            <v>0</v>
          </cell>
          <cell r="GA110">
            <v>0</v>
          </cell>
          <cell r="GB110">
            <v>0</v>
          </cell>
          <cell r="GC110">
            <v>0</v>
          </cell>
          <cell r="GD110">
            <v>0</v>
          </cell>
          <cell r="GE110">
            <v>0</v>
          </cell>
        </row>
        <row r="111">
          <cell r="A111">
            <v>103</v>
          </cell>
          <cell r="B111">
            <v>0</v>
          </cell>
          <cell r="C111">
            <v>30</v>
          </cell>
          <cell r="D111">
            <v>0</v>
          </cell>
          <cell r="E111">
            <v>0</v>
          </cell>
          <cell r="F111">
            <v>0</v>
          </cell>
          <cell r="G111">
            <v>22.5</v>
          </cell>
          <cell r="H111">
            <v>0</v>
          </cell>
          <cell r="I111">
            <v>22.5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11.5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3.5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DI111">
            <v>0</v>
          </cell>
          <cell r="DJ111">
            <v>0</v>
          </cell>
          <cell r="DK111">
            <v>0</v>
          </cell>
          <cell r="DL111">
            <v>0</v>
          </cell>
          <cell r="DM111">
            <v>0</v>
          </cell>
          <cell r="DN111">
            <v>0</v>
          </cell>
          <cell r="DO111">
            <v>0</v>
          </cell>
          <cell r="DP111">
            <v>0</v>
          </cell>
          <cell r="DQ111">
            <v>0</v>
          </cell>
          <cell r="DR111">
            <v>0</v>
          </cell>
          <cell r="DS111">
            <v>0</v>
          </cell>
          <cell r="DT111">
            <v>0</v>
          </cell>
          <cell r="DU111">
            <v>0</v>
          </cell>
          <cell r="DV111">
            <v>0</v>
          </cell>
          <cell r="DW111">
            <v>0</v>
          </cell>
          <cell r="DX111">
            <v>0</v>
          </cell>
          <cell r="DY111">
            <v>0</v>
          </cell>
          <cell r="DZ111">
            <v>0</v>
          </cell>
          <cell r="EA111">
            <v>0</v>
          </cell>
          <cell r="EB111">
            <v>0</v>
          </cell>
          <cell r="EC111">
            <v>0</v>
          </cell>
          <cell r="ED111">
            <v>0</v>
          </cell>
          <cell r="EE111">
            <v>0</v>
          </cell>
          <cell r="EF111">
            <v>0</v>
          </cell>
          <cell r="EG111">
            <v>0</v>
          </cell>
          <cell r="EH111">
            <v>0</v>
          </cell>
          <cell r="EI111">
            <v>0</v>
          </cell>
          <cell r="EJ111">
            <v>0</v>
          </cell>
          <cell r="EK111">
            <v>0</v>
          </cell>
          <cell r="EL111">
            <v>0</v>
          </cell>
          <cell r="EM111">
            <v>0</v>
          </cell>
          <cell r="EN111">
            <v>0</v>
          </cell>
          <cell r="EO111">
            <v>0</v>
          </cell>
          <cell r="EP111">
            <v>0</v>
          </cell>
          <cell r="EQ111">
            <v>0</v>
          </cell>
          <cell r="ER111">
            <v>0</v>
          </cell>
          <cell r="ES111">
            <v>0</v>
          </cell>
          <cell r="ET111">
            <v>0</v>
          </cell>
          <cell r="EU111">
            <v>0</v>
          </cell>
          <cell r="EV111">
            <v>0</v>
          </cell>
          <cell r="EW111">
            <v>0</v>
          </cell>
          <cell r="EX111">
            <v>0</v>
          </cell>
          <cell r="EY111">
            <v>0</v>
          </cell>
          <cell r="EZ111">
            <v>0</v>
          </cell>
          <cell r="FA111">
            <v>0</v>
          </cell>
          <cell r="FB111">
            <v>0</v>
          </cell>
          <cell r="FC111">
            <v>0</v>
          </cell>
          <cell r="FD111">
            <v>0</v>
          </cell>
          <cell r="FE111">
            <v>0</v>
          </cell>
          <cell r="FF111">
            <v>0</v>
          </cell>
          <cell r="FG111">
            <v>0</v>
          </cell>
          <cell r="FH111">
            <v>0</v>
          </cell>
          <cell r="FI111">
            <v>0</v>
          </cell>
          <cell r="FJ111">
            <v>0</v>
          </cell>
          <cell r="FK111">
            <v>0</v>
          </cell>
          <cell r="FL111">
            <v>0</v>
          </cell>
          <cell r="FM111">
            <v>0</v>
          </cell>
          <cell r="FN111">
            <v>0</v>
          </cell>
          <cell r="FO111">
            <v>0</v>
          </cell>
          <cell r="FP111">
            <v>0</v>
          </cell>
          <cell r="FQ111">
            <v>0</v>
          </cell>
          <cell r="FR111">
            <v>0</v>
          </cell>
          <cell r="FS111">
            <v>0</v>
          </cell>
          <cell r="FT111">
            <v>0</v>
          </cell>
          <cell r="FU111">
            <v>0</v>
          </cell>
          <cell r="FV111">
            <v>0</v>
          </cell>
          <cell r="FW111">
            <v>0</v>
          </cell>
          <cell r="FX111">
            <v>0</v>
          </cell>
          <cell r="FY111">
            <v>0</v>
          </cell>
          <cell r="FZ111">
            <v>0</v>
          </cell>
          <cell r="GA111">
            <v>0</v>
          </cell>
          <cell r="GB111">
            <v>0</v>
          </cell>
          <cell r="GC111">
            <v>0</v>
          </cell>
          <cell r="GD111">
            <v>0</v>
          </cell>
          <cell r="GE111">
            <v>0</v>
          </cell>
        </row>
        <row r="112">
          <cell r="A112">
            <v>104</v>
          </cell>
          <cell r="B112">
            <v>0</v>
          </cell>
          <cell r="C112">
            <v>30</v>
          </cell>
          <cell r="D112">
            <v>0</v>
          </cell>
          <cell r="E112">
            <v>0</v>
          </cell>
          <cell r="F112">
            <v>0</v>
          </cell>
          <cell r="G112">
            <v>22.5</v>
          </cell>
          <cell r="H112">
            <v>0</v>
          </cell>
          <cell r="I112">
            <v>22.5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11.5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3.5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DI112">
            <v>0</v>
          </cell>
          <cell r="DJ112">
            <v>0</v>
          </cell>
          <cell r="DK112">
            <v>0</v>
          </cell>
          <cell r="DL112">
            <v>0</v>
          </cell>
          <cell r="DM112">
            <v>0</v>
          </cell>
          <cell r="DN112">
            <v>0</v>
          </cell>
          <cell r="DO112">
            <v>0</v>
          </cell>
          <cell r="DP112">
            <v>0</v>
          </cell>
          <cell r="DQ112">
            <v>0</v>
          </cell>
          <cell r="DR112">
            <v>0</v>
          </cell>
          <cell r="DS112">
            <v>0</v>
          </cell>
          <cell r="DT112">
            <v>0</v>
          </cell>
          <cell r="DU112">
            <v>0</v>
          </cell>
          <cell r="DV112">
            <v>0</v>
          </cell>
          <cell r="DW112">
            <v>0</v>
          </cell>
          <cell r="DX112">
            <v>0</v>
          </cell>
          <cell r="DY112">
            <v>0</v>
          </cell>
          <cell r="DZ112">
            <v>0</v>
          </cell>
          <cell r="EA112">
            <v>0</v>
          </cell>
          <cell r="EB112">
            <v>0</v>
          </cell>
          <cell r="EC112">
            <v>0</v>
          </cell>
          <cell r="ED112">
            <v>0</v>
          </cell>
          <cell r="EE112">
            <v>0</v>
          </cell>
          <cell r="EF112">
            <v>0</v>
          </cell>
          <cell r="EG112">
            <v>0</v>
          </cell>
          <cell r="EH112">
            <v>0</v>
          </cell>
          <cell r="EI112">
            <v>0</v>
          </cell>
          <cell r="EJ112">
            <v>0</v>
          </cell>
          <cell r="EK112">
            <v>0</v>
          </cell>
          <cell r="EL112">
            <v>0</v>
          </cell>
          <cell r="EM112">
            <v>0</v>
          </cell>
          <cell r="EN112">
            <v>0</v>
          </cell>
          <cell r="EO112">
            <v>0</v>
          </cell>
          <cell r="EP112">
            <v>0</v>
          </cell>
          <cell r="EQ112">
            <v>0</v>
          </cell>
          <cell r="ER112">
            <v>0</v>
          </cell>
          <cell r="ES112">
            <v>0</v>
          </cell>
          <cell r="ET112">
            <v>0</v>
          </cell>
          <cell r="EU112">
            <v>0</v>
          </cell>
          <cell r="EV112">
            <v>0</v>
          </cell>
          <cell r="EW112">
            <v>0</v>
          </cell>
          <cell r="EX112">
            <v>0</v>
          </cell>
          <cell r="EY112">
            <v>0</v>
          </cell>
          <cell r="EZ112">
            <v>0</v>
          </cell>
          <cell r="FA112">
            <v>0</v>
          </cell>
          <cell r="FB112">
            <v>0</v>
          </cell>
          <cell r="FC112">
            <v>0</v>
          </cell>
          <cell r="FD112">
            <v>0</v>
          </cell>
          <cell r="FE112">
            <v>0</v>
          </cell>
          <cell r="FF112">
            <v>0</v>
          </cell>
          <cell r="FG112">
            <v>0</v>
          </cell>
          <cell r="FH112">
            <v>0</v>
          </cell>
          <cell r="FI112">
            <v>0</v>
          </cell>
          <cell r="FJ112">
            <v>0</v>
          </cell>
          <cell r="FK112">
            <v>0</v>
          </cell>
          <cell r="FL112">
            <v>0</v>
          </cell>
          <cell r="FM112">
            <v>0</v>
          </cell>
          <cell r="FN112">
            <v>0</v>
          </cell>
          <cell r="FO112">
            <v>0</v>
          </cell>
          <cell r="FP112">
            <v>0</v>
          </cell>
          <cell r="FQ112">
            <v>0</v>
          </cell>
          <cell r="FR112">
            <v>0</v>
          </cell>
          <cell r="FS112">
            <v>0</v>
          </cell>
          <cell r="FT112">
            <v>0</v>
          </cell>
          <cell r="FU112">
            <v>0</v>
          </cell>
          <cell r="FV112">
            <v>0</v>
          </cell>
          <cell r="FW112">
            <v>0</v>
          </cell>
          <cell r="FX112">
            <v>0</v>
          </cell>
          <cell r="FY112">
            <v>0</v>
          </cell>
          <cell r="FZ112">
            <v>0</v>
          </cell>
          <cell r="GA112">
            <v>0</v>
          </cell>
          <cell r="GB112">
            <v>0</v>
          </cell>
          <cell r="GC112">
            <v>0</v>
          </cell>
          <cell r="GD112">
            <v>0</v>
          </cell>
          <cell r="GE112">
            <v>0</v>
          </cell>
        </row>
        <row r="113">
          <cell r="A113">
            <v>105</v>
          </cell>
          <cell r="B113">
            <v>0</v>
          </cell>
          <cell r="C113">
            <v>30</v>
          </cell>
          <cell r="D113">
            <v>0</v>
          </cell>
          <cell r="E113">
            <v>0</v>
          </cell>
          <cell r="F113">
            <v>0</v>
          </cell>
          <cell r="G113">
            <v>22.5</v>
          </cell>
          <cell r="H113">
            <v>0</v>
          </cell>
          <cell r="I113">
            <v>22.5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11.5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3.5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DI113">
            <v>0</v>
          </cell>
          <cell r="DJ113">
            <v>0</v>
          </cell>
          <cell r="DK113">
            <v>0</v>
          </cell>
          <cell r="DL113">
            <v>0</v>
          </cell>
          <cell r="DM113">
            <v>0</v>
          </cell>
          <cell r="DN113">
            <v>0</v>
          </cell>
          <cell r="DO113">
            <v>0</v>
          </cell>
          <cell r="DP113">
            <v>0</v>
          </cell>
          <cell r="DQ113">
            <v>0</v>
          </cell>
          <cell r="DR113">
            <v>0</v>
          </cell>
          <cell r="DS113">
            <v>0</v>
          </cell>
          <cell r="DT113">
            <v>0</v>
          </cell>
          <cell r="DU113">
            <v>0</v>
          </cell>
          <cell r="DV113">
            <v>0</v>
          </cell>
          <cell r="DW113">
            <v>0</v>
          </cell>
          <cell r="DX113">
            <v>0</v>
          </cell>
          <cell r="DY113">
            <v>0</v>
          </cell>
          <cell r="DZ113">
            <v>0</v>
          </cell>
          <cell r="EA113">
            <v>0</v>
          </cell>
          <cell r="EB113">
            <v>0</v>
          </cell>
          <cell r="EC113">
            <v>0</v>
          </cell>
          <cell r="ED113">
            <v>0</v>
          </cell>
          <cell r="EE113">
            <v>0</v>
          </cell>
          <cell r="EF113">
            <v>0</v>
          </cell>
          <cell r="EG113">
            <v>0</v>
          </cell>
          <cell r="EH113">
            <v>0</v>
          </cell>
          <cell r="EI113">
            <v>0</v>
          </cell>
          <cell r="EJ113">
            <v>0</v>
          </cell>
          <cell r="EK113">
            <v>0</v>
          </cell>
          <cell r="EL113">
            <v>0</v>
          </cell>
          <cell r="EM113">
            <v>0</v>
          </cell>
          <cell r="EN113">
            <v>0</v>
          </cell>
          <cell r="EO113">
            <v>0</v>
          </cell>
          <cell r="EP113">
            <v>0</v>
          </cell>
          <cell r="EQ113">
            <v>0</v>
          </cell>
          <cell r="ER113">
            <v>0</v>
          </cell>
          <cell r="ES113">
            <v>0</v>
          </cell>
          <cell r="ET113">
            <v>0</v>
          </cell>
          <cell r="EU113">
            <v>0</v>
          </cell>
          <cell r="EV113">
            <v>0</v>
          </cell>
          <cell r="EW113">
            <v>0</v>
          </cell>
          <cell r="EX113">
            <v>0</v>
          </cell>
          <cell r="EY113">
            <v>0</v>
          </cell>
          <cell r="EZ113">
            <v>0</v>
          </cell>
          <cell r="FA113">
            <v>0</v>
          </cell>
          <cell r="FB113">
            <v>0</v>
          </cell>
          <cell r="FC113">
            <v>0</v>
          </cell>
          <cell r="FD113">
            <v>0</v>
          </cell>
          <cell r="FE113">
            <v>0</v>
          </cell>
          <cell r="FF113">
            <v>0</v>
          </cell>
          <cell r="FG113">
            <v>0</v>
          </cell>
          <cell r="FH113">
            <v>0</v>
          </cell>
          <cell r="FI113">
            <v>0</v>
          </cell>
          <cell r="FJ113">
            <v>0</v>
          </cell>
          <cell r="FK113">
            <v>0</v>
          </cell>
          <cell r="FL113">
            <v>0</v>
          </cell>
          <cell r="FM113">
            <v>0</v>
          </cell>
          <cell r="FN113">
            <v>0</v>
          </cell>
          <cell r="FO113">
            <v>0</v>
          </cell>
          <cell r="FP113">
            <v>0</v>
          </cell>
          <cell r="FQ113">
            <v>0</v>
          </cell>
          <cell r="FR113">
            <v>0</v>
          </cell>
          <cell r="FS113">
            <v>0</v>
          </cell>
          <cell r="FT113">
            <v>0</v>
          </cell>
          <cell r="FU113">
            <v>0</v>
          </cell>
          <cell r="FV113">
            <v>0</v>
          </cell>
          <cell r="FW113">
            <v>0</v>
          </cell>
          <cell r="FX113">
            <v>0</v>
          </cell>
          <cell r="FY113">
            <v>0</v>
          </cell>
          <cell r="FZ113">
            <v>0</v>
          </cell>
          <cell r="GA113">
            <v>0</v>
          </cell>
          <cell r="GB113">
            <v>0</v>
          </cell>
          <cell r="GC113">
            <v>0</v>
          </cell>
          <cell r="GD113">
            <v>0</v>
          </cell>
          <cell r="GE113">
            <v>0</v>
          </cell>
        </row>
        <row r="114">
          <cell r="A114">
            <v>106</v>
          </cell>
          <cell r="B114">
            <v>0</v>
          </cell>
          <cell r="C114">
            <v>30</v>
          </cell>
          <cell r="D114">
            <v>0</v>
          </cell>
          <cell r="E114">
            <v>0</v>
          </cell>
          <cell r="F114">
            <v>0</v>
          </cell>
          <cell r="G114">
            <v>22.5</v>
          </cell>
          <cell r="H114">
            <v>0</v>
          </cell>
          <cell r="I114">
            <v>22.5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11.5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3.5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DI114">
            <v>0</v>
          </cell>
          <cell r="DJ114">
            <v>0</v>
          </cell>
          <cell r="DK114">
            <v>0</v>
          </cell>
          <cell r="DL114">
            <v>0</v>
          </cell>
          <cell r="DM114">
            <v>0</v>
          </cell>
          <cell r="DN114">
            <v>0</v>
          </cell>
          <cell r="DO114">
            <v>0</v>
          </cell>
          <cell r="DP114">
            <v>0</v>
          </cell>
          <cell r="DQ114">
            <v>0</v>
          </cell>
          <cell r="DR114">
            <v>0</v>
          </cell>
          <cell r="DS114">
            <v>0</v>
          </cell>
          <cell r="DT114">
            <v>0</v>
          </cell>
          <cell r="DU114">
            <v>0</v>
          </cell>
          <cell r="DV114">
            <v>0</v>
          </cell>
          <cell r="DW114">
            <v>0</v>
          </cell>
          <cell r="DX114">
            <v>0</v>
          </cell>
          <cell r="DY114">
            <v>0</v>
          </cell>
          <cell r="DZ114">
            <v>0</v>
          </cell>
          <cell r="EA114">
            <v>0</v>
          </cell>
          <cell r="EB114">
            <v>0</v>
          </cell>
          <cell r="EC114">
            <v>0</v>
          </cell>
          <cell r="ED114">
            <v>0</v>
          </cell>
          <cell r="EE114">
            <v>0</v>
          </cell>
          <cell r="EF114">
            <v>0</v>
          </cell>
          <cell r="EG114">
            <v>0</v>
          </cell>
          <cell r="EH114">
            <v>0</v>
          </cell>
          <cell r="EI114">
            <v>0</v>
          </cell>
          <cell r="EJ114">
            <v>0</v>
          </cell>
          <cell r="EK114">
            <v>0</v>
          </cell>
          <cell r="EL114">
            <v>0</v>
          </cell>
          <cell r="EM114">
            <v>0</v>
          </cell>
          <cell r="EN114">
            <v>0</v>
          </cell>
          <cell r="EO114">
            <v>0</v>
          </cell>
          <cell r="EP114">
            <v>0</v>
          </cell>
          <cell r="EQ114">
            <v>0</v>
          </cell>
          <cell r="ER114">
            <v>0</v>
          </cell>
          <cell r="ES114">
            <v>0</v>
          </cell>
          <cell r="ET114">
            <v>0</v>
          </cell>
          <cell r="EU114">
            <v>0</v>
          </cell>
          <cell r="EV114">
            <v>0</v>
          </cell>
          <cell r="EW114">
            <v>0</v>
          </cell>
          <cell r="EX114">
            <v>0</v>
          </cell>
          <cell r="EY114">
            <v>0</v>
          </cell>
          <cell r="EZ114">
            <v>0</v>
          </cell>
          <cell r="FA114">
            <v>0</v>
          </cell>
          <cell r="FB114">
            <v>0</v>
          </cell>
          <cell r="FC114">
            <v>0</v>
          </cell>
          <cell r="FD114">
            <v>0</v>
          </cell>
          <cell r="FE114">
            <v>0</v>
          </cell>
          <cell r="FF114">
            <v>0</v>
          </cell>
          <cell r="FG114">
            <v>0</v>
          </cell>
          <cell r="FH114">
            <v>0</v>
          </cell>
          <cell r="FI114">
            <v>0</v>
          </cell>
          <cell r="FJ114">
            <v>0</v>
          </cell>
          <cell r="FK114">
            <v>0</v>
          </cell>
          <cell r="FL114">
            <v>0</v>
          </cell>
          <cell r="FM114">
            <v>0</v>
          </cell>
          <cell r="FN114">
            <v>0</v>
          </cell>
          <cell r="FO114">
            <v>0</v>
          </cell>
          <cell r="FP114">
            <v>0</v>
          </cell>
          <cell r="FQ114">
            <v>0</v>
          </cell>
          <cell r="FR114">
            <v>0</v>
          </cell>
          <cell r="FS114">
            <v>0</v>
          </cell>
          <cell r="FT114">
            <v>0</v>
          </cell>
          <cell r="FU114">
            <v>0</v>
          </cell>
          <cell r="FV114">
            <v>0</v>
          </cell>
          <cell r="FW114">
            <v>0</v>
          </cell>
          <cell r="FX114">
            <v>0</v>
          </cell>
          <cell r="FY114">
            <v>0</v>
          </cell>
          <cell r="FZ114">
            <v>0</v>
          </cell>
          <cell r="GA114">
            <v>0</v>
          </cell>
          <cell r="GB114">
            <v>0</v>
          </cell>
          <cell r="GC114">
            <v>0</v>
          </cell>
          <cell r="GD114">
            <v>0</v>
          </cell>
          <cell r="GE114">
            <v>0</v>
          </cell>
        </row>
        <row r="115">
          <cell r="A115">
            <v>107</v>
          </cell>
          <cell r="B115">
            <v>0</v>
          </cell>
          <cell r="C115">
            <v>30</v>
          </cell>
          <cell r="D115">
            <v>0</v>
          </cell>
          <cell r="E115">
            <v>0</v>
          </cell>
          <cell r="F115">
            <v>0</v>
          </cell>
          <cell r="G115">
            <v>22.5</v>
          </cell>
          <cell r="H115">
            <v>0</v>
          </cell>
          <cell r="I115">
            <v>22.5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11.5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3.5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DI115">
            <v>0</v>
          </cell>
          <cell r="DJ115">
            <v>0</v>
          </cell>
          <cell r="DK115">
            <v>0</v>
          </cell>
          <cell r="DL115">
            <v>0</v>
          </cell>
          <cell r="DM115">
            <v>0</v>
          </cell>
          <cell r="DN115">
            <v>0</v>
          </cell>
          <cell r="DO115">
            <v>0</v>
          </cell>
          <cell r="DP115">
            <v>0</v>
          </cell>
          <cell r="DQ115">
            <v>0</v>
          </cell>
          <cell r="DR115">
            <v>0</v>
          </cell>
          <cell r="DS115">
            <v>0</v>
          </cell>
          <cell r="DT115">
            <v>0</v>
          </cell>
          <cell r="DU115">
            <v>0</v>
          </cell>
          <cell r="DV115">
            <v>0</v>
          </cell>
          <cell r="DW115">
            <v>0</v>
          </cell>
          <cell r="DX115">
            <v>0</v>
          </cell>
          <cell r="DY115">
            <v>0</v>
          </cell>
          <cell r="DZ115">
            <v>0</v>
          </cell>
          <cell r="EA115">
            <v>0</v>
          </cell>
          <cell r="EB115">
            <v>0</v>
          </cell>
          <cell r="EC115">
            <v>0</v>
          </cell>
          <cell r="ED115">
            <v>0</v>
          </cell>
          <cell r="EE115">
            <v>0</v>
          </cell>
          <cell r="EF115">
            <v>0</v>
          </cell>
          <cell r="EG115">
            <v>0</v>
          </cell>
          <cell r="EH115">
            <v>0</v>
          </cell>
          <cell r="EI115">
            <v>0</v>
          </cell>
          <cell r="EJ115">
            <v>0</v>
          </cell>
          <cell r="EK115">
            <v>0</v>
          </cell>
          <cell r="EL115">
            <v>0</v>
          </cell>
          <cell r="EM115">
            <v>0</v>
          </cell>
          <cell r="EN115">
            <v>0</v>
          </cell>
          <cell r="EO115">
            <v>0</v>
          </cell>
          <cell r="EP115">
            <v>0</v>
          </cell>
          <cell r="EQ115">
            <v>0</v>
          </cell>
          <cell r="ER115">
            <v>0</v>
          </cell>
          <cell r="ES115">
            <v>0</v>
          </cell>
          <cell r="ET115">
            <v>0</v>
          </cell>
          <cell r="EU115">
            <v>0</v>
          </cell>
          <cell r="EV115">
            <v>0</v>
          </cell>
          <cell r="EW115">
            <v>0</v>
          </cell>
          <cell r="EX115">
            <v>0</v>
          </cell>
          <cell r="EY115">
            <v>0</v>
          </cell>
          <cell r="EZ115">
            <v>0</v>
          </cell>
          <cell r="FA115">
            <v>0</v>
          </cell>
          <cell r="FB115">
            <v>0</v>
          </cell>
          <cell r="FC115">
            <v>0</v>
          </cell>
          <cell r="FD115">
            <v>0</v>
          </cell>
          <cell r="FE115">
            <v>0</v>
          </cell>
          <cell r="FF115">
            <v>0</v>
          </cell>
          <cell r="FG115">
            <v>0</v>
          </cell>
          <cell r="FH115">
            <v>0</v>
          </cell>
          <cell r="FI115">
            <v>0</v>
          </cell>
          <cell r="FJ115">
            <v>0</v>
          </cell>
          <cell r="FK115">
            <v>0</v>
          </cell>
          <cell r="FL115">
            <v>0</v>
          </cell>
          <cell r="FM115">
            <v>0</v>
          </cell>
          <cell r="FN115">
            <v>0</v>
          </cell>
          <cell r="FO115">
            <v>0</v>
          </cell>
          <cell r="FP115">
            <v>0</v>
          </cell>
          <cell r="FQ115">
            <v>0</v>
          </cell>
          <cell r="FR115">
            <v>0</v>
          </cell>
          <cell r="FS115">
            <v>0</v>
          </cell>
          <cell r="FT115">
            <v>0</v>
          </cell>
          <cell r="FU115">
            <v>0</v>
          </cell>
          <cell r="FV115">
            <v>0</v>
          </cell>
          <cell r="FW115">
            <v>0</v>
          </cell>
          <cell r="FX115">
            <v>0</v>
          </cell>
          <cell r="FY115">
            <v>0</v>
          </cell>
          <cell r="FZ115">
            <v>0</v>
          </cell>
          <cell r="GA115">
            <v>0</v>
          </cell>
          <cell r="GB115">
            <v>0</v>
          </cell>
          <cell r="GC115">
            <v>0</v>
          </cell>
          <cell r="GD115">
            <v>0</v>
          </cell>
          <cell r="GE115">
            <v>0</v>
          </cell>
        </row>
        <row r="116">
          <cell r="A116">
            <v>108</v>
          </cell>
          <cell r="B116">
            <v>0</v>
          </cell>
          <cell r="C116">
            <v>30</v>
          </cell>
          <cell r="D116">
            <v>0</v>
          </cell>
          <cell r="E116">
            <v>0</v>
          </cell>
          <cell r="F116">
            <v>0</v>
          </cell>
          <cell r="G116">
            <v>22.5</v>
          </cell>
          <cell r="H116">
            <v>0</v>
          </cell>
          <cell r="I116">
            <v>22.5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11.5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3.5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DI116">
            <v>0</v>
          </cell>
          <cell r="DJ116">
            <v>0</v>
          </cell>
          <cell r="DK116">
            <v>0</v>
          </cell>
          <cell r="DL116">
            <v>0</v>
          </cell>
          <cell r="DM116">
            <v>0</v>
          </cell>
          <cell r="DN116">
            <v>0</v>
          </cell>
          <cell r="DO116">
            <v>0</v>
          </cell>
          <cell r="DP116">
            <v>0</v>
          </cell>
          <cell r="DQ116">
            <v>0</v>
          </cell>
          <cell r="DR116">
            <v>0</v>
          </cell>
          <cell r="DS116">
            <v>0</v>
          </cell>
          <cell r="DT116">
            <v>0</v>
          </cell>
          <cell r="DU116">
            <v>0</v>
          </cell>
          <cell r="DV116">
            <v>0</v>
          </cell>
          <cell r="DW116">
            <v>0</v>
          </cell>
          <cell r="DX116">
            <v>0</v>
          </cell>
          <cell r="DY116">
            <v>0</v>
          </cell>
          <cell r="DZ116">
            <v>0</v>
          </cell>
          <cell r="EA116">
            <v>0</v>
          </cell>
          <cell r="EB116">
            <v>0</v>
          </cell>
          <cell r="EC116">
            <v>0</v>
          </cell>
          <cell r="ED116">
            <v>0</v>
          </cell>
          <cell r="EE116">
            <v>0</v>
          </cell>
          <cell r="EF116">
            <v>0</v>
          </cell>
          <cell r="EG116">
            <v>0</v>
          </cell>
          <cell r="EH116">
            <v>0</v>
          </cell>
          <cell r="EI116">
            <v>0</v>
          </cell>
          <cell r="EJ116">
            <v>0</v>
          </cell>
          <cell r="EK116">
            <v>0</v>
          </cell>
          <cell r="EL116">
            <v>0</v>
          </cell>
          <cell r="EM116">
            <v>0</v>
          </cell>
          <cell r="EN116">
            <v>0</v>
          </cell>
          <cell r="EO116">
            <v>0</v>
          </cell>
          <cell r="EP116">
            <v>0</v>
          </cell>
          <cell r="EQ116">
            <v>0</v>
          </cell>
          <cell r="ER116">
            <v>0</v>
          </cell>
          <cell r="ES116">
            <v>0</v>
          </cell>
          <cell r="ET116">
            <v>0</v>
          </cell>
          <cell r="EU116">
            <v>0</v>
          </cell>
          <cell r="EV116">
            <v>0</v>
          </cell>
          <cell r="EW116">
            <v>0</v>
          </cell>
          <cell r="EX116">
            <v>0</v>
          </cell>
          <cell r="EY116">
            <v>0</v>
          </cell>
          <cell r="EZ116">
            <v>0</v>
          </cell>
          <cell r="FA116">
            <v>0</v>
          </cell>
          <cell r="FB116">
            <v>0</v>
          </cell>
          <cell r="FC116">
            <v>0</v>
          </cell>
          <cell r="FD116">
            <v>0</v>
          </cell>
          <cell r="FE116">
            <v>0</v>
          </cell>
          <cell r="FF116">
            <v>0</v>
          </cell>
          <cell r="FG116">
            <v>0</v>
          </cell>
          <cell r="FH116">
            <v>0</v>
          </cell>
          <cell r="FI116">
            <v>0</v>
          </cell>
          <cell r="FJ116">
            <v>0</v>
          </cell>
          <cell r="FK116">
            <v>0</v>
          </cell>
          <cell r="FL116">
            <v>0</v>
          </cell>
          <cell r="FM116">
            <v>0</v>
          </cell>
          <cell r="FN116">
            <v>0</v>
          </cell>
          <cell r="FO116">
            <v>0</v>
          </cell>
          <cell r="FP116">
            <v>0</v>
          </cell>
          <cell r="FQ116">
            <v>0</v>
          </cell>
          <cell r="FR116">
            <v>0</v>
          </cell>
          <cell r="FS116">
            <v>0</v>
          </cell>
          <cell r="FT116">
            <v>0</v>
          </cell>
          <cell r="FU116">
            <v>0</v>
          </cell>
          <cell r="FV116">
            <v>0</v>
          </cell>
          <cell r="FW116">
            <v>0</v>
          </cell>
          <cell r="FX116">
            <v>0</v>
          </cell>
          <cell r="FY116">
            <v>0</v>
          </cell>
          <cell r="FZ116">
            <v>0</v>
          </cell>
          <cell r="GA116">
            <v>0</v>
          </cell>
          <cell r="GB116">
            <v>0</v>
          </cell>
          <cell r="GC116">
            <v>0</v>
          </cell>
          <cell r="GD116">
            <v>0</v>
          </cell>
          <cell r="GE116">
            <v>0</v>
          </cell>
        </row>
        <row r="117">
          <cell r="A117">
            <v>109</v>
          </cell>
          <cell r="B117">
            <v>0</v>
          </cell>
          <cell r="C117">
            <v>30</v>
          </cell>
          <cell r="D117">
            <v>0</v>
          </cell>
          <cell r="E117">
            <v>0</v>
          </cell>
          <cell r="F117">
            <v>0</v>
          </cell>
          <cell r="G117">
            <v>22.5</v>
          </cell>
          <cell r="H117">
            <v>0</v>
          </cell>
          <cell r="I117">
            <v>22.5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11.5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3.5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DI117">
            <v>0</v>
          </cell>
          <cell r="DJ117">
            <v>0</v>
          </cell>
          <cell r="DK117">
            <v>0</v>
          </cell>
          <cell r="DL117">
            <v>0</v>
          </cell>
          <cell r="DM117">
            <v>0</v>
          </cell>
          <cell r="DN117">
            <v>0</v>
          </cell>
          <cell r="DO117">
            <v>0</v>
          </cell>
          <cell r="DP117">
            <v>0</v>
          </cell>
          <cell r="DQ117">
            <v>0</v>
          </cell>
          <cell r="DR117">
            <v>0</v>
          </cell>
          <cell r="DS117">
            <v>0</v>
          </cell>
          <cell r="DT117">
            <v>0</v>
          </cell>
          <cell r="DU117">
            <v>0</v>
          </cell>
          <cell r="DV117">
            <v>0</v>
          </cell>
          <cell r="DW117">
            <v>0</v>
          </cell>
          <cell r="DX117">
            <v>0</v>
          </cell>
          <cell r="DY117">
            <v>0</v>
          </cell>
          <cell r="DZ117">
            <v>0</v>
          </cell>
          <cell r="EA117">
            <v>0</v>
          </cell>
          <cell r="EB117">
            <v>0</v>
          </cell>
          <cell r="EC117">
            <v>0</v>
          </cell>
          <cell r="ED117">
            <v>0</v>
          </cell>
          <cell r="EE117">
            <v>0</v>
          </cell>
          <cell r="EF117">
            <v>0</v>
          </cell>
          <cell r="EG117">
            <v>0</v>
          </cell>
          <cell r="EH117">
            <v>0</v>
          </cell>
          <cell r="EI117">
            <v>0</v>
          </cell>
          <cell r="EJ117">
            <v>0</v>
          </cell>
          <cell r="EK117">
            <v>0</v>
          </cell>
          <cell r="EL117">
            <v>0</v>
          </cell>
          <cell r="EM117">
            <v>0</v>
          </cell>
          <cell r="EN117">
            <v>0</v>
          </cell>
          <cell r="EO117">
            <v>0</v>
          </cell>
          <cell r="EP117">
            <v>0</v>
          </cell>
          <cell r="EQ117">
            <v>0</v>
          </cell>
          <cell r="ER117">
            <v>0</v>
          </cell>
          <cell r="ES117">
            <v>0</v>
          </cell>
          <cell r="ET117">
            <v>0</v>
          </cell>
          <cell r="EU117">
            <v>0</v>
          </cell>
          <cell r="EV117">
            <v>0</v>
          </cell>
          <cell r="EW117">
            <v>0</v>
          </cell>
          <cell r="EX117">
            <v>0</v>
          </cell>
          <cell r="EY117">
            <v>0</v>
          </cell>
          <cell r="EZ117">
            <v>0</v>
          </cell>
          <cell r="FA117">
            <v>0</v>
          </cell>
          <cell r="FB117">
            <v>0</v>
          </cell>
          <cell r="FC117">
            <v>0</v>
          </cell>
          <cell r="FD117">
            <v>0</v>
          </cell>
          <cell r="FE117">
            <v>0</v>
          </cell>
          <cell r="FF117">
            <v>0</v>
          </cell>
          <cell r="FG117">
            <v>0</v>
          </cell>
          <cell r="FH117">
            <v>0</v>
          </cell>
          <cell r="FI117">
            <v>0</v>
          </cell>
          <cell r="FJ117">
            <v>0</v>
          </cell>
          <cell r="FK117">
            <v>0</v>
          </cell>
          <cell r="FL117">
            <v>0</v>
          </cell>
          <cell r="FM117">
            <v>0</v>
          </cell>
          <cell r="FN117">
            <v>0</v>
          </cell>
          <cell r="FO117">
            <v>0</v>
          </cell>
          <cell r="FP117">
            <v>0</v>
          </cell>
          <cell r="FQ117">
            <v>0</v>
          </cell>
          <cell r="FR117">
            <v>0</v>
          </cell>
          <cell r="FS117">
            <v>0</v>
          </cell>
          <cell r="FT117">
            <v>0</v>
          </cell>
          <cell r="FU117">
            <v>0</v>
          </cell>
          <cell r="FV117">
            <v>0</v>
          </cell>
          <cell r="FW117">
            <v>0</v>
          </cell>
          <cell r="FX117">
            <v>0</v>
          </cell>
          <cell r="FY117">
            <v>0</v>
          </cell>
          <cell r="FZ117">
            <v>0</v>
          </cell>
          <cell r="GA117">
            <v>0</v>
          </cell>
          <cell r="GB117">
            <v>0</v>
          </cell>
          <cell r="GC117">
            <v>0</v>
          </cell>
          <cell r="GD117">
            <v>0</v>
          </cell>
          <cell r="GE117">
            <v>0</v>
          </cell>
        </row>
        <row r="118">
          <cell r="A118">
            <v>110</v>
          </cell>
          <cell r="B118">
            <v>0</v>
          </cell>
          <cell r="C118">
            <v>30</v>
          </cell>
          <cell r="D118">
            <v>0</v>
          </cell>
          <cell r="E118">
            <v>0</v>
          </cell>
          <cell r="F118">
            <v>0</v>
          </cell>
          <cell r="G118">
            <v>22.5</v>
          </cell>
          <cell r="H118">
            <v>0</v>
          </cell>
          <cell r="I118">
            <v>22.5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7.9934000000000003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7.0065999999999997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DI118">
            <v>0</v>
          </cell>
          <cell r="DJ118">
            <v>0</v>
          </cell>
          <cell r="DK118">
            <v>0</v>
          </cell>
          <cell r="DL118">
            <v>0</v>
          </cell>
          <cell r="DM118">
            <v>0</v>
          </cell>
          <cell r="DN118">
            <v>0</v>
          </cell>
          <cell r="DO118">
            <v>0</v>
          </cell>
          <cell r="DP118">
            <v>0</v>
          </cell>
          <cell r="DQ118">
            <v>0</v>
          </cell>
          <cell r="DR118">
            <v>0</v>
          </cell>
          <cell r="DS118">
            <v>0</v>
          </cell>
          <cell r="DT118">
            <v>0</v>
          </cell>
          <cell r="DU118">
            <v>0</v>
          </cell>
          <cell r="DV118">
            <v>0</v>
          </cell>
          <cell r="DW118">
            <v>0</v>
          </cell>
          <cell r="DX118">
            <v>0</v>
          </cell>
          <cell r="DY118">
            <v>0</v>
          </cell>
          <cell r="DZ118">
            <v>0</v>
          </cell>
          <cell r="EA118">
            <v>0</v>
          </cell>
          <cell r="EB118">
            <v>0</v>
          </cell>
          <cell r="EC118">
            <v>0</v>
          </cell>
          <cell r="ED118">
            <v>0</v>
          </cell>
          <cell r="EE118">
            <v>0</v>
          </cell>
          <cell r="EF118">
            <v>0</v>
          </cell>
          <cell r="EG118">
            <v>0</v>
          </cell>
          <cell r="EH118">
            <v>0</v>
          </cell>
          <cell r="EI118">
            <v>0</v>
          </cell>
          <cell r="EJ118">
            <v>0</v>
          </cell>
          <cell r="EK118">
            <v>0</v>
          </cell>
          <cell r="EL118">
            <v>0</v>
          </cell>
          <cell r="EM118">
            <v>0</v>
          </cell>
          <cell r="EN118">
            <v>0</v>
          </cell>
          <cell r="EO118">
            <v>0</v>
          </cell>
          <cell r="EP118">
            <v>0</v>
          </cell>
          <cell r="EQ118">
            <v>0</v>
          </cell>
          <cell r="ER118">
            <v>0</v>
          </cell>
          <cell r="ES118">
            <v>0</v>
          </cell>
          <cell r="ET118">
            <v>0</v>
          </cell>
          <cell r="EU118">
            <v>0</v>
          </cell>
          <cell r="EV118">
            <v>0</v>
          </cell>
          <cell r="EW118">
            <v>0</v>
          </cell>
          <cell r="EX118">
            <v>0</v>
          </cell>
          <cell r="EY118">
            <v>0</v>
          </cell>
          <cell r="EZ118">
            <v>0</v>
          </cell>
          <cell r="FA118">
            <v>0</v>
          </cell>
          <cell r="FB118">
            <v>0</v>
          </cell>
          <cell r="FC118">
            <v>0</v>
          </cell>
          <cell r="FD118">
            <v>0</v>
          </cell>
          <cell r="FE118">
            <v>0</v>
          </cell>
          <cell r="FF118">
            <v>0</v>
          </cell>
          <cell r="FG118">
            <v>0</v>
          </cell>
          <cell r="FH118">
            <v>0</v>
          </cell>
          <cell r="FI118">
            <v>0</v>
          </cell>
          <cell r="FJ118">
            <v>0</v>
          </cell>
          <cell r="FK118">
            <v>0</v>
          </cell>
          <cell r="FL118">
            <v>0</v>
          </cell>
          <cell r="FM118">
            <v>0</v>
          </cell>
          <cell r="FN118">
            <v>0</v>
          </cell>
          <cell r="FO118">
            <v>0</v>
          </cell>
          <cell r="FP118">
            <v>0</v>
          </cell>
          <cell r="FQ118">
            <v>0</v>
          </cell>
          <cell r="FR118">
            <v>0</v>
          </cell>
          <cell r="FS118">
            <v>0</v>
          </cell>
          <cell r="FT118">
            <v>0</v>
          </cell>
          <cell r="FU118">
            <v>0</v>
          </cell>
          <cell r="FV118">
            <v>0</v>
          </cell>
          <cell r="FW118">
            <v>0</v>
          </cell>
          <cell r="FX118">
            <v>0</v>
          </cell>
          <cell r="FY118">
            <v>0</v>
          </cell>
          <cell r="FZ118">
            <v>0</v>
          </cell>
          <cell r="GA118">
            <v>0</v>
          </cell>
          <cell r="GB118">
            <v>0</v>
          </cell>
          <cell r="GC118">
            <v>0</v>
          </cell>
          <cell r="GD118">
            <v>0</v>
          </cell>
          <cell r="GE118">
            <v>0</v>
          </cell>
        </row>
        <row r="119">
          <cell r="A119">
            <v>111</v>
          </cell>
          <cell r="B119">
            <v>0</v>
          </cell>
          <cell r="C119">
            <v>30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11.5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3.5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15</v>
          </cell>
          <cell r="AG119">
            <v>15</v>
          </cell>
          <cell r="AH119">
            <v>15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DI119">
            <v>0</v>
          </cell>
          <cell r="DJ119">
            <v>0</v>
          </cell>
          <cell r="DK119">
            <v>0</v>
          </cell>
          <cell r="DL119">
            <v>0</v>
          </cell>
          <cell r="DM119">
            <v>0</v>
          </cell>
          <cell r="DN119">
            <v>0</v>
          </cell>
          <cell r="DO119">
            <v>0</v>
          </cell>
          <cell r="DP119">
            <v>0</v>
          </cell>
          <cell r="DQ119">
            <v>0</v>
          </cell>
          <cell r="DR119">
            <v>0</v>
          </cell>
          <cell r="DS119">
            <v>0</v>
          </cell>
          <cell r="DT119">
            <v>0</v>
          </cell>
          <cell r="DU119">
            <v>0</v>
          </cell>
          <cell r="DV119">
            <v>0</v>
          </cell>
          <cell r="DW119">
            <v>0</v>
          </cell>
          <cell r="DX119">
            <v>0</v>
          </cell>
          <cell r="DY119">
            <v>0</v>
          </cell>
          <cell r="DZ119">
            <v>0</v>
          </cell>
          <cell r="EA119">
            <v>0</v>
          </cell>
          <cell r="EB119">
            <v>0</v>
          </cell>
          <cell r="EC119">
            <v>0</v>
          </cell>
          <cell r="ED119">
            <v>0</v>
          </cell>
          <cell r="EE119">
            <v>0</v>
          </cell>
          <cell r="EF119">
            <v>0</v>
          </cell>
          <cell r="EG119">
            <v>0</v>
          </cell>
          <cell r="EH119">
            <v>0</v>
          </cell>
          <cell r="EI119">
            <v>0</v>
          </cell>
          <cell r="EJ119">
            <v>0</v>
          </cell>
          <cell r="EK119">
            <v>0</v>
          </cell>
          <cell r="EL119">
            <v>0</v>
          </cell>
          <cell r="EM119">
            <v>0</v>
          </cell>
          <cell r="EN119">
            <v>0</v>
          </cell>
          <cell r="EO119">
            <v>0</v>
          </cell>
          <cell r="EP119">
            <v>0</v>
          </cell>
          <cell r="EQ119">
            <v>0</v>
          </cell>
          <cell r="ER119">
            <v>0</v>
          </cell>
          <cell r="ES119">
            <v>0</v>
          </cell>
          <cell r="ET119">
            <v>0</v>
          </cell>
          <cell r="EU119">
            <v>0</v>
          </cell>
          <cell r="EV119">
            <v>0</v>
          </cell>
          <cell r="EW119">
            <v>0</v>
          </cell>
          <cell r="EX119">
            <v>0</v>
          </cell>
          <cell r="EY119">
            <v>0</v>
          </cell>
          <cell r="EZ119">
            <v>0</v>
          </cell>
          <cell r="FA119">
            <v>0</v>
          </cell>
          <cell r="FB119">
            <v>0</v>
          </cell>
          <cell r="FC119">
            <v>0</v>
          </cell>
          <cell r="FD119">
            <v>0</v>
          </cell>
          <cell r="FE119">
            <v>0</v>
          </cell>
          <cell r="FF119">
            <v>0</v>
          </cell>
          <cell r="FG119">
            <v>0</v>
          </cell>
          <cell r="FH119">
            <v>0</v>
          </cell>
          <cell r="FI119">
            <v>0</v>
          </cell>
          <cell r="FJ119">
            <v>0</v>
          </cell>
          <cell r="FK119">
            <v>0</v>
          </cell>
          <cell r="FL119">
            <v>0</v>
          </cell>
          <cell r="FM119">
            <v>0</v>
          </cell>
          <cell r="FN119">
            <v>0</v>
          </cell>
          <cell r="FO119">
            <v>0</v>
          </cell>
          <cell r="FP119">
            <v>0</v>
          </cell>
          <cell r="FQ119">
            <v>0</v>
          </cell>
          <cell r="FR119">
            <v>0</v>
          </cell>
          <cell r="FS119">
            <v>0</v>
          </cell>
          <cell r="FT119">
            <v>0</v>
          </cell>
          <cell r="FU119">
            <v>0</v>
          </cell>
          <cell r="FV119">
            <v>0</v>
          </cell>
          <cell r="FW119">
            <v>0</v>
          </cell>
          <cell r="FX119">
            <v>0</v>
          </cell>
          <cell r="FY119">
            <v>0</v>
          </cell>
          <cell r="FZ119">
            <v>0</v>
          </cell>
          <cell r="GA119">
            <v>0</v>
          </cell>
          <cell r="GB119">
            <v>0</v>
          </cell>
          <cell r="GC119">
            <v>0</v>
          </cell>
          <cell r="GD119">
            <v>0</v>
          </cell>
          <cell r="GE119">
            <v>0</v>
          </cell>
        </row>
        <row r="120">
          <cell r="A120">
            <v>112</v>
          </cell>
          <cell r="B120">
            <v>0</v>
          </cell>
          <cell r="C120">
            <v>30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15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15</v>
          </cell>
          <cell r="AG120">
            <v>15</v>
          </cell>
          <cell r="AH120">
            <v>15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DI120">
            <v>0</v>
          </cell>
          <cell r="DJ120">
            <v>0</v>
          </cell>
          <cell r="DK120">
            <v>0</v>
          </cell>
          <cell r="DL120">
            <v>0</v>
          </cell>
          <cell r="DM120">
            <v>0</v>
          </cell>
          <cell r="DN120">
            <v>0</v>
          </cell>
          <cell r="DO120">
            <v>0</v>
          </cell>
          <cell r="DP120">
            <v>0</v>
          </cell>
          <cell r="DQ120">
            <v>0</v>
          </cell>
          <cell r="DR120">
            <v>0</v>
          </cell>
          <cell r="DS120">
            <v>0</v>
          </cell>
          <cell r="DT120">
            <v>0</v>
          </cell>
          <cell r="DU120">
            <v>0</v>
          </cell>
          <cell r="DV120">
            <v>0</v>
          </cell>
          <cell r="DW120">
            <v>0</v>
          </cell>
          <cell r="DX120">
            <v>0</v>
          </cell>
          <cell r="DY120">
            <v>0</v>
          </cell>
          <cell r="DZ120">
            <v>0</v>
          </cell>
          <cell r="EA120">
            <v>0</v>
          </cell>
          <cell r="EB120">
            <v>0</v>
          </cell>
          <cell r="EC120">
            <v>0</v>
          </cell>
          <cell r="ED120">
            <v>0</v>
          </cell>
          <cell r="EE120">
            <v>0</v>
          </cell>
          <cell r="EF120">
            <v>0</v>
          </cell>
          <cell r="EG120">
            <v>0</v>
          </cell>
          <cell r="EH120">
            <v>0</v>
          </cell>
          <cell r="EI120">
            <v>0</v>
          </cell>
          <cell r="EJ120">
            <v>0</v>
          </cell>
          <cell r="EK120">
            <v>0</v>
          </cell>
          <cell r="EL120">
            <v>0</v>
          </cell>
          <cell r="EM120">
            <v>0</v>
          </cell>
          <cell r="EN120">
            <v>0</v>
          </cell>
          <cell r="EO120">
            <v>0</v>
          </cell>
          <cell r="EP120">
            <v>0</v>
          </cell>
          <cell r="EQ120">
            <v>0</v>
          </cell>
          <cell r="ER120">
            <v>0</v>
          </cell>
          <cell r="ES120">
            <v>0</v>
          </cell>
          <cell r="ET120">
            <v>0</v>
          </cell>
          <cell r="EU120">
            <v>0</v>
          </cell>
          <cell r="EV120">
            <v>0</v>
          </cell>
          <cell r="EW120">
            <v>0</v>
          </cell>
          <cell r="EX120">
            <v>0</v>
          </cell>
          <cell r="EY120">
            <v>0</v>
          </cell>
          <cell r="EZ120">
            <v>0</v>
          </cell>
          <cell r="FA120">
            <v>0</v>
          </cell>
          <cell r="FB120">
            <v>0</v>
          </cell>
          <cell r="FC120">
            <v>0</v>
          </cell>
          <cell r="FD120">
            <v>0</v>
          </cell>
          <cell r="FE120">
            <v>0</v>
          </cell>
          <cell r="FF120">
            <v>0</v>
          </cell>
          <cell r="FG120">
            <v>0</v>
          </cell>
          <cell r="FH120">
            <v>0</v>
          </cell>
          <cell r="FI120">
            <v>0</v>
          </cell>
          <cell r="FJ120">
            <v>0</v>
          </cell>
          <cell r="FK120">
            <v>0</v>
          </cell>
          <cell r="FL120">
            <v>0</v>
          </cell>
          <cell r="FM120">
            <v>0</v>
          </cell>
          <cell r="FN120">
            <v>0</v>
          </cell>
          <cell r="FO120">
            <v>0</v>
          </cell>
          <cell r="FP120">
            <v>0</v>
          </cell>
          <cell r="FQ120">
            <v>0</v>
          </cell>
          <cell r="FR120">
            <v>0</v>
          </cell>
          <cell r="FS120">
            <v>0</v>
          </cell>
          <cell r="FT120">
            <v>0</v>
          </cell>
          <cell r="FU120">
            <v>0</v>
          </cell>
          <cell r="FV120">
            <v>0</v>
          </cell>
          <cell r="FW120">
            <v>0</v>
          </cell>
          <cell r="FX120">
            <v>0</v>
          </cell>
          <cell r="FY120">
            <v>0</v>
          </cell>
          <cell r="FZ120">
            <v>0</v>
          </cell>
          <cell r="GA120">
            <v>0</v>
          </cell>
          <cell r="GB120">
            <v>0</v>
          </cell>
          <cell r="GC120">
            <v>0</v>
          </cell>
          <cell r="GD120">
            <v>0</v>
          </cell>
          <cell r="GE120">
            <v>0</v>
          </cell>
        </row>
        <row r="121">
          <cell r="A121">
            <v>113</v>
          </cell>
          <cell r="B121">
            <v>0</v>
          </cell>
          <cell r="C121">
            <v>23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22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15</v>
          </cell>
          <cell r="AG121">
            <v>15</v>
          </cell>
          <cell r="AH121">
            <v>15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DI121">
            <v>0</v>
          </cell>
          <cell r="DJ121">
            <v>0</v>
          </cell>
          <cell r="DK121">
            <v>0</v>
          </cell>
          <cell r="DL121">
            <v>0</v>
          </cell>
          <cell r="DM121">
            <v>0</v>
          </cell>
          <cell r="DN121">
            <v>0</v>
          </cell>
          <cell r="DO121">
            <v>0</v>
          </cell>
          <cell r="DP121">
            <v>0</v>
          </cell>
          <cell r="DQ121">
            <v>0</v>
          </cell>
          <cell r="DR121">
            <v>0</v>
          </cell>
          <cell r="DS121">
            <v>0</v>
          </cell>
          <cell r="DT121">
            <v>0</v>
          </cell>
          <cell r="DU121">
            <v>0</v>
          </cell>
          <cell r="DV121">
            <v>0</v>
          </cell>
          <cell r="DW121">
            <v>0</v>
          </cell>
          <cell r="DX121">
            <v>0</v>
          </cell>
          <cell r="DY121">
            <v>0</v>
          </cell>
          <cell r="DZ121">
            <v>0</v>
          </cell>
          <cell r="EA121">
            <v>0</v>
          </cell>
          <cell r="EB121">
            <v>0</v>
          </cell>
          <cell r="EC121">
            <v>0</v>
          </cell>
          <cell r="ED121">
            <v>0</v>
          </cell>
          <cell r="EE121">
            <v>0</v>
          </cell>
          <cell r="EF121">
            <v>0</v>
          </cell>
          <cell r="EG121">
            <v>0</v>
          </cell>
          <cell r="EH121">
            <v>0</v>
          </cell>
          <cell r="EI121">
            <v>0</v>
          </cell>
          <cell r="EJ121">
            <v>0</v>
          </cell>
          <cell r="EK121">
            <v>0</v>
          </cell>
          <cell r="EL121">
            <v>0</v>
          </cell>
          <cell r="EM121">
            <v>0</v>
          </cell>
          <cell r="EN121">
            <v>0</v>
          </cell>
          <cell r="EO121">
            <v>0</v>
          </cell>
          <cell r="EP121">
            <v>0</v>
          </cell>
          <cell r="EQ121">
            <v>0</v>
          </cell>
          <cell r="ER121">
            <v>0</v>
          </cell>
          <cell r="ES121">
            <v>0</v>
          </cell>
          <cell r="ET121">
            <v>0</v>
          </cell>
          <cell r="EU121">
            <v>0</v>
          </cell>
          <cell r="EV121">
            <v>0</v>
          </cell>
          <cell r="EW121">
            <v>0</v>
          </cell>
          <cell r="EX121">
            <v>0</v>
          </cell>
          <cell r="EY121">
            <v>0</v>
          </cell>
          <cell r="EZ121">
            <v>0</v>
          </cell>
          <cell r="FA121">
            <v>0</v>
          </cell>
          <cell r="FB121">
            <v>0</v>
          </cell>
          <cell r="FC121">
            <v>0</v>
          </cell>
          <cell r="FD121">
            <v>0</v>
          </cell>
          <cell r="FE121">
            <v>0</v>
          </cell>
          <cell r="FF121">
            <v>0</v>
          </cell>
          <cell r="FG121">
            <v>0</v>
          </cell>
          <cell r="FH121">
            <v>0</v>
          </cell>
          <cell r="FI121">
            <v>0</v>
          </cell>
          <cell r="FJ121">
            <v>0</v>
          </cell>
          <cell r="FK121">
            <v>0</v>
          </cell>
          <cell r="FL121">
            <v>0</v>
          </cell>
          <cell r="FM121">
            <v>0</v>
          </cell>
          <cell r="FN121">
            <v>0</v>
          </cell>
          <cell r="FO121">
            <v>0</v>
          </cell>
          <cell r="FP121">
            <v>0</v>
          </cell>
          <cell r="FQ121">
            <v>0</v>
          </cell>
          <cell r="FR121">
            <v>0</v>
          </cell>
          <cell r="FS121">
            <v>0</v>
          </cell>
          <cell r="FT121">
            <v>0</v>
          </cell>
          <cell r="FU121">
            <v>0</v>
          </cell>
          <cell r="FV121">
            <v>0</v>
          </cell>
          <cell r="FW121">
            <v>0</v>
          </cell>
          <cell r="FX121">
            <v>0</v>
          </cell>
          <cell r="FY121">
            <v>0</v>
          </cell>
          <cell r="FZ121">
            <v>0</v>
          </cell>
          <cell r="GA121">
            <v>0</v>
          </cell>
          <cell r="GB121">
            <v>0</v>
          </cell>
          <cell r="GC121">
            <v>0</v>
          </cell>
          <cell r="GD121">
            <v>0</v>
          </cell>
          <cell r="GE121">
            <v>0</v>
          </cell>
        </row>
        <row r="122">
          <cell r="A122">
            <v>114</v>
          </cell>
          <cell r="B122">
            <v>0</v>
          </cell>
          <cell r="C122">
            <v>23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22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15</v>
          </cell>
          <cell r="AG122">
            <v>15</v>
          </cell>
          <cell r="AH122">
            <v>15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DI122">
            <v>0</v>
          </cell>
          <cell r="DJ122">
            <v>0</v>
          </cell>
          <cell r="DK122">
            <v>0</v>
          </cell>
          <cell r="DL122">
            <v>0</v>
          </cell>
          <cell r="DM122">
            <v>0</v>
          </cell>
          <cell r="DN122">
            <v>0</v>
          </cell>
          <cell r="DO122">
            <v>0</v>
          </cell>
          <cell r="DP122">
            <v>0</v>
          </cell>
          <cell r="DQ122">
            <v>0</v>
          </cell>
          <cell r="DR122">
            <v>0</v>
          </cell>
          <cell r="DS122">
            <v>0</v>
          </cell>
          <cell r="DT122">
            <v>0</v>
          </cell>
          <cell r="DU122">
            <v>0</v>
          </cell>
          <cell r="DV122">
            <v>0</v>
          </cell>
          <cell r="DW122">
            <v>0</v>
          </cell>
          <cell r="DX122">
            <v>0</v>
          </cell>
          <cell r="DY122">
            <v>0</v>
          </cell>
          <cell r="DZ122">
            <v>0</v>
          </cell>
          <cell r="EA122">
            <v>0</v>
          </cell>
          <cell r="EB122">
            <v>0</v>
          </cell>
          <cell r="EC122">
            <v>0</v>
          </cell>
          <cell r="ED122">
            <v>0</v>
          </cell>
          <cell r="EE122">
            <v>0</v>
          </cell>
          <cell r="EF122">
            <v>0</v>
          </cell>
          <cell r="EG122">
            <v>0</v>
          </cell>
          <cell r="EH122">
            <v>0</v>
          </cell>
          <cell r="EI122">
            <v>0</v>
          </cell>
          <cell r="EJ122">
            <v>0</v>
          </cell>
          <cell r="EK122">
            <v>0</v>
          </cell>
          <cell r="EL122">
            <v>0</v>
          </cell>
          <cell r="EM122">
            <v>0</v>
          </cell>
          <cell r="EN122">
            <v>0</v>
          </cell>
          <cell r="EO122">
            <v>0</v>
          </cell>
          <cell r="EP122">
            <v>0</v>
          </cell>
          <cell r="EQ122">
            <v>0</v>
          </cell>
          <cell r="ER122">
            <v>0</v>
          </cell>
          <cell r="ES122">
            <v>0</v>
          </cell>
          <cell r="ET122">
            <v>0</v>
          </cell>
          <cell r="EU122">
            <v>0</v>
          </cell>
          <cell r="EV122">
            <v>0</v>
          </cell>
          <cell r="EW122">
            <v>0</v>
          </cell>
          <cell r="EX122">
            <v>0</v>
          </cell>
          <cell r="EY122">
            <v>0</v>
          </cell>
          <cell r="EZ122">
            <v>0</v>
          </cell>
          <cell r="FA122">
            <v>0</v>
          </cell>
          <cell r="FB122">
            <v>0</v>
          </cell>
          <cell r="FC122">
            <v>0</v>
          </cell>
          <cell r="FD122">
            <v>0</v>
          </cell>
          <cell r="FE122">
            <v>0</v>
          </cell>
          <cell r="FF122">
            <v>0</v>
          </cell>
          <cell r="FG122">
            <v>0</v>
          </cell>
          <cell r="FH122">
            <v>0</v>
          </cell>
          <cell r="FI122">
            <v>0</v>
          </cell>
          <cell r="FJ122">
            <v>0</v>
          </cell>
          <cell r="FK122">
            <v>0</v>
          </cell>
          <cell r="FL122">
            <v>0</v>
          </cell>
          <cell r="FM122">
            <v>0</v>
          </cell>
          <cell r="FN122">
            <v>0</v>
          </cell>
          <cell r="FO122">
            <v>0</v>
          </cell>
          <cell r="FP122">
            <v>0</v>
          </cell>
          <cell r="FQ122">
            <v>0</v>
          </cell>
          <cell r="FR122">
            <v>0</v>
          </cell>
          <cell r="FS122">
            <v>0</v>
          </cell>
          <cell r="FT122">
            <v>0</v>
          </cell>
          <cell r="FU122">
            <v>0</v>
          </cell>
          <cell r="FV122">
            <v>0</v>
          </cell>
          <cell r="FW122">
            <v>0</v>
          </cell>
          <cell r="FX122">
            <v>0</v>
          </cell>
          <cell r="FY122">
            <v>0</v>
          </cell>
          <cell r="FZ122">
            <v>0</v>
          </cell>
          <cell r="GA122">
            <v>0</v>
          </cell>
          <cell r="GB122">
            <v>0</v>
          </cell>
          <cell r="GC122">
            <v>0</v>
          </cell>
          <cell r="GD122">
            <v>0</v>
          </cell>
          <cell r="GE122">
            <v>0</v>
          </cell>
        </row>
        <row r="123">
          <cell r="A123">
            <v>115</v>
          </cell>
          <cell r="B123">
            <v>0</v>
          </cell>
          <cell r="C123">
            <v>23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22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15</v>
          </cell>
          <cell r="AG123">
            <v>15</v>
          </cell>
          <cell r="AH123">
            <v>15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DI123">
            <v>0</v>
          </cell>
          <cell r="DJ123">
            <v>0</v>
          </cell>
          <cell r="DK123">
            <v>0</v>
          </cell>
          <cell r="DL123">
            <v>0</v>
          </cell>
          <cell r="DM123">
            <v>0</v>
          </cell>
          <cell r="DN123">
            <v>0</v>
          </cell>
          <cell r="DO123">
            <v>0</v>
          </cell>
          <cell r="DP123">
            <v>0</v>
          </cell>
          <cell r="DQ123">
            <v>0</v>
          </cell>
          <cell r="DR123">
            <v>0</v>
          </cell>
          <cell r="DS123">
            <v>0</v>
          </cell>
          <cell r="DT123">
            <v>0</v>
          </cell>
          <cell r="DU123">
            <v>0</v>
          </cell>
          <cell r="DV123">
            <v>0</v>
          </cell>
          <cell r="DW123">
            <v>0</v>
          </cell>
          <cell r="DX123">
            <v>0</v>
          </cell>
          <cell r="DY123">
            <v>0</v>
          </cell>
          <cell r="DZ123">
            <v>0</v>
          </cell>
          <cell r="EA123">
            <v>0</v>
          </cell>
          <cell r="EB123">
            <v>0</v>
          </cell>
          <cell r="EC123">
            <v>0</v>
          </cell>
          <cell r="ED123">
            <v>0</v>
          </cell>
          <cell r="EE123">
            <v>0</v>
          </cell>
          <cell r="EF123">
            <v>0</v>
          </cell>
          <cell r="EG123">
            <v>0</v>
          </cell>
          <cell r="EH123">
            <v>0</v>
          </cell>
          <cell r="EI123">
            <v>0</v>
          </cell>
          <cell r="EJ123">
            <v>0</v>
          </cell>
          <cell r="EK123">
            <v>0</v>
          </cell>
          <cell r="EL123">
            <v>0</v>
          </cell>
          <cell r="EM123">
            <v>0</v>
          </cell>
          <cell r="EN123">
            <v>0</v>
          </cell>
          <cell r="EO123">
            <v>0</v>
          </cell>
          <cell r="EP123">
            <v>0</v>
          </cell>
          <cell r="EQ123">
            <v>0</v>
          </cell>
          <cell r="ER123">
            <v>0</v>
          </cell>
          <cell r="ES123">
            <v>0</v>
          </cell>
          <cell r="ET123">
            <v>0</v>
          </cell>
          <cell r="EU123">
            <v>0</v>
          </cell>
          <cell r="EV123">
            <v>0</v>
          </cell>
          <cell r="EW123">
            <v>0</v>
          </cell>
          <cell r="EX123">
            <v>0</v>
          </cell>
          <cell r="EY123">
            <v>0</v>
          </cell>
          <cell r="EZ123">
            <v>0</v>
          </cell>
          <cell r="FA123">
            <v>0</v>
          </cell>
          <cell r="FB123">
            <v>0</v>
          </cell>
          <cell r="FC123">
            <v>0</v>
          </cell>
          <cell r="FD123">
            <v>0</v>
          </cell>
          <cell r="FE123">
            <v>0</v>
          </cell>
          <cell r="FF123">
            <v>0</v>
          </cell>
          <cell r="FG123">
            <v>0</v>
          </cell>
          <cell r="FH123">
            <v>0</v>
          </cell>
          <cell r="FI123">
            <v>0</v>
          </cell>
          <cell r="FJ123">
            <v>0</v>
          </cell>
          <cell r="FK123">
            <v>0</v>
          </cell>
          <cell r="FL123">
            <v>0</v>
          </cell>
          <cell r="FM123">
            <v>0</v>
          </cell>
          <cell r="FN123">
            <v>0</v>
          </cell>
          <cell r="FO123">
            <v>0</v>
          </cell>
          <cell r="FP123">
            <v>0</v>
          </cell>
          <cell r="FQ123">
            <v>0</v>
          </cell>
          <cell r="FR123">
            <v>0</v>
          </cell>
          <cell r="FS123">
            <v>0</v>
          </cell>
          <cell r="FT123">
            <v>0</v>
          </cell>
          <cell r="FU123">
            <v>0</v>
          </cell>
          <cell r="FV123">
            <v>0</v>
          </cell>
          <cell r="FW123">
            <v>0</v>
          </cell>
          <cell r="FX123">
            <v>0</v>
          </cell>
          <cell r="FY123">
            <v>0</v>
          </cell>
          <cell r="FZ123">
            <v>0</v>
          </cell>
          <cell r="GA123">
            <v>0</v>
          </cell>
          <cell r="GB123">
            <v>0</v>
          </cell>
          <cell r="GC123">
            <v>0</v>
          </cell>
          <cell r="GD123">
            <v>0</v>
          </cell>
          <cell r="GE123">
            <v>0</v>
          </cell>
        </row>
        <row r="124">
          <cell r="A124">
            <v>116</v>
          </cell>
          <cell r="B124">
            <v>0</v>
          </cell>
          <cell r="C124">
            <v>23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22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15</v>
          </cell>
          <cell r="AG124">
            <v>15</v>
          </cell>
          <cell r="AH124">
            <v>15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DI124">
            <v>0</v>
          </cell>
          <cell r="DJ124">
            <v>0</v>
          </cell>
          <cell r="DK124">
            <v>0</v>
          </cell>
          <cell r="DL124">
            <v>0</v>
          </cell>
          <cell r="DM124">
            <v>0</v>
          </cell>
          <cell r="DN124">
            <v>0</v>
          </cell>
          <cell r="DO124">
            <v>0</v>
          </cell>
          <cell r="DP124">
            <v>0</v>
          </cell>
          <cell r="DQ124">
            <v>0</v>
          </cell>
          <cell r="DR124">
            <v>0</v>
          </cell>
          <cell r="DS124">
            <v>0</v>
          </cell>
          <cell r="DT124">
            <v>0</v>
          </cell>
          <cell r="DU124">
            <v>0</v>
          </cell>
          <cell r="DV124">
            <v>0</v>
          </cell>
          <cell r="DW124">
            <v>0</v>
          </cell>
          <cell r="DX124">
            <v>0</v>
          </cell>
          <cell r="DY124">
            <v>0</v>
          </cell>
          <cell r="DZ124">
            <v>0</v>
          </cell>
          <cell r="EA124">
            <v>0</v>
          </cell>
          <cell r="EB124">
            <v>0</v>
          </cell>
          <cell r="EC124">
            <v>0</v>
          </cell>
          <cell r="ED124">
            <v>0</v>
          </cell>
          <cell r="EE124">
            <v>0</v>
          </cell>
          <cell r="EF124">
            <v>0</v>
          </cell>
          <cell r="EG124">
            <v>0</v>
          </cell>
          <cell r="EH124">
            <v>0</v>
          </cell>
          <cell r="EI124">
            <v>0</v>
          </cell>
          <cell r="EJ124">
            <v>0</v>
          </cell>
          <cell r="EK124">
            <v>0</v>
          </cell>
          <cell r="EL124">
            <v>0</v>
          </cell>
          <cell r="EM124">
            <v>0</v>
          </cell>
          <cell r="EN124">
            <v>0</v>
          </cell>
          <cell r="EO124">
            <v>0</v>
          </cell>
          <cell r="EP124">
            <v>0</v>
          </cell>
          <cell r="EQ124">
            <v>0</v>
          </cell>
          <cell r="ER124">
            <v>0</v>
          </cell>
          <cell r="ES124">
            <v>0</v>
          </cell>
          <cell r="ET124">
            <v>0</v>
          </cell>
          <cell r="EU124">
            <v>0</v>
          </cell>
          <cell r="EV124">
            <v>0</v>
          </cell>
          <cell r="EW124">
            <v>0</v>
          </cell>
          <cell r="EX124">
            <v>0</v>
          </cell>
          <cell r="EY124">
            <v>0</v>
          </cell>
          <cell r="EZ124">
            <v>0</v>
          </cell>
          <cell r="FA124">
            <v>0</v>
          </cell>
          <cell r="FB124">
            <v>0</v>
          </cell>
          <cell r="FC124">
            <v>0</v>
          </cell>
          <cell r="FD124">
            <v>0</v>
          </cell>
          <cell r="FE124">
            <v>0</v>
          </cell>
          <cell r="FF124">
            <v>0</v>
          </cell>
          <cell r="FG124">
            <v>0</v>
          </cell>
          <cell r="FH124">
            <v>0</v>
          </cell>
          <cell r="FI124">
            <v>0</v>
          </cell>
          <cell r="FJ124">
            <v>0</v>
          </cell>
          <cell r="FK124">
            <v>0</v>
          </cell>
          <cell r="FL124">
            <v>0</v>
          </cell>
          <cell r="FM124">
            <v>0</v>
          </cell>
          <cell r="FN124">
            <v>0</v>
          </cell>
          <cell r="FO124">
            <v>0</v>
          </cell>
          <cell r="FP124">
            <v>0</v>
          </cell>
          <cell r="FQ124">
            <v>0</v>
          </cell>
          <cell r="FR124">
            <v>0</v>
          </cell>
          <cell r="FS124">
            <v>0</v>
          </cell>
          <cell r="FT124">
            <v>0</v>
          </cell>
          <cell r="FU124">
            <v>0</v>
          </cell>
          <cell r="FV124">
            <v>0</v>
          </cell>
          <cell r="FW124">
            <v>0</v>
          </cell>
          <cell r="FX124">
            <v>0</v>
          </cell>
          <cell r="FY124">
            <v>0</v>
          </cell>
          <cell r="FZ124">
            <v>0</v>
          </cell>
          <cell r="GA124">
            <v>0</v>
          </cell>
          <cell r="GB124">
            <v>0</v>
          </cell>
          <cell r="GC124">
            <v>0</v>
          </cell>
          <cell r="GD124">
            <v>0</v>
          </cell>
          <cell r="GE124">
            <v>0</v>
          </cell>
        </row>
        <row r="125">
          <cell r="A125">
            <v>117</v>
          </cell>
          <cell r="B125">
            <v>0</v>
          </cell>
          <cell r="C125">
            <v>36</v>
          </cell>
          <cell r="D125">
            <v>0</v>
          </cell>
          <cell r="E125">
            <v>0</v>
          </cell>
          <cell r="F125">
            <v>0</v>
          </cell>
          <cell r="G125">
            <v>22.5</v>
          </cell>
          <cell r="H125">
            <v>22.5</v>
          </cell>
          <cell r="I125">
            <v>9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DI125">
            <v>0</v>
          </cell>
          <cell r="DJ125">
            <v>0</v>
          </cell>
          <cell r="DK125">
            <v>0</v>
          </cell>
          <cell r="DL125">
            <v>0</v>
          </cell>
          <cell r="DM125">
            <v>0</v>
          </cell>
          <cell r="DN125">
            <v>0</v>
          </cell>
          <cell r="DO125">
            <v>0</v>
          </cell>
          <cell r="DP125">
            <v>0</v>
          </cell>
          <cell r="DQ125">
            <v>0</v>
          </cell>
          <cell r="DR125">
            <v>0</v>
          </cell>
          <cell r="DS125">
            <v>0</v>
          </cell>
          <cell r="DT125">
            <v>0</v>
          </cell>
          <cell r="DU125">
            <v>0</v>
          </cell>
          <cell r="DV125">
            <v>0</v>
          </cell>
          <cell r="DW125">
            <v>0</v>
          </cell>
          <cell r="DX125">
            <v>0</v>
          </cell>
          <cell r="DY125">
            <v>0</v>
          </cell>
          <cell r="DZ125">
            <v>0</v>
          </cell>
          <cell r="EA125">
            <v>0</v>
          </cell>
          <cell r="EB125">
            <v>0</v>
          </cell>
          <cell r="EC125">
            <v>0</v>
          </cell>
          <cell r="ED125">
            <v>0</v>
          </cell>
          <cell r="EE125">
            <v>0</v>
          </cell>
          <cell r="EF125">
            <v>0</v>
          </cell>
          <cell r="EG125">
            <v>0</v>
          </cell>
          <cell r="EH125">
            <v>0</v>
          </cell>
          <cell r="EI125">
            <v>0</v>
          </cell>
          <cell r="EJ125">
            <v>0</v>
          </cell>
          <cell r="EK125">
            <v>0</v>
          </cell>
          <cell r="EL125">
            <v>0</v>
          </cell>
          <cell r="EM125">
            <v>0</v>
          </cell>
          <cell r="EN125">
            <v>0</v>
          </cell>
          <cell r="EO125">
            <v>0</v>
          </cell>
          <cell r="EP125">
            <v>0</v>
          </cell>
          <cell r="EQ125">
            <v>0</v>
          </cell>
          <cell r="ER125">
            <v>0</v>
          </cell>
          <cell r="ES125">
            <v>0</v>
          </cell>
          <cell r="ET125">
            <v>0</v>
          </cell>
          <cell r="EU125">
            <v>0</v>
          </cell>
          <cell r="EV125">
            <v>0</v>
          </cell>
          <cell r="EW125">
            <v>0</v>
          </cell>
          <cell r="EX125">
            <v>0</v>
          </cell>
          <cell r="EY125">
            <v>0</v>
          </cell>
          <cell r="EZ125">
            <v>0</v>
          </cell>
          <cell r="FA125">
            <v>0</v>
          </cell>
          <cell r="FB125">
            <v>0</v>
          </cell>
          <cell r="FC125">
            <v>0</v>
          </cell>
          <cell r="FD125">
            <v>0</v>
          </cell>
          <cell r="FE125">
            <v>0</v>
          </cell>
          <cell r="FF125">
            <v>0</v>
          </cell>
          <cell r="FG125">
            <v>0</v>
          </cell>
          <cell r="FH125">
            <v>0</v>
          </cell>
          <cell r="FI125">
            <v>0</v>
          </cell>
          <cell r="FJ125">
            <v>0</v>
          </cell>
          <cell r="FK125">
            <v>0</v>
          </cell>
          <cell r="FL125">
            <v>0</v>
          </cell>
          <cell r="FM125">
            <v>0</v>
          </cell>
          <cell r="FN125">
            <v>0</v>
          </cell>
          <cell r="FO125">
            <v>0</v>
          </cell>
          <cell r="FP125">
            <v>0</v>
          </cell>
          <cell r="FQ125">
            <v>0</v>
          </cell>
          <cell r="FR125">
            <v>0</v>
          </cell>
          <cell r="FS125">
            <v>0</v>
          </cell>
          <cell r="FT125">
            <v>0</v>
          </cell>
          <cell r="FU125">
            <v>0</v>
          </cell>
          <cell r="FV125">
            <v>0</v>
          </cell>
          <cell r="FW125">
            <v>0</v>
          </cell>
          <cell r="FX125">
            <v>0</v>
          </cell>
          <cell r="FY125">
            <v>0</v>
          </cell>
          <cell r="FZ125">
            <v>0</v>
          </cell>
          <cell r="GA125">
            <v>0</v>
          </cell>
          <cell r="GB125">
            <v>0</v>
          </cell>
          <cell r="GC125">
            <v>0</v>
          </cell>
          <cell r="GD125">
            <v>0</v>
          </cell>
          <cell r="GE125">
            <v>0</v>
          </cell>
        </row>
        <row r="126">
          <cell r="A126">
            <v>118</v>
          </cell>
          <cell r="B126">
            <v>0</v>
          </cell>
          <cell r="C126">
            <v>30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22.5</v>
          </cell>
          <cell r="I126">
            <v>22.5</v>
          </cell>
          <cell r="J126">
            <v>15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DI126">
            <v>0</v>
          </cell>
          <cell r="DJ126">
            <v>0</v>
          </cell>
          <cell r="DK126">
            <v>0</v>
          </cell>
          <cell r="DL126">
            <v>0</v>
          </cell>
          <cell r="DM126">
            <v>0</v>
          </cell>
          <cell r="DN126">
            <v>0</v>
          </cell>
          <cell r="DO126">
            <v>0</v>
          </cell>
          <cell r="DP126">
            <v>0</v>
          </cell>
          <cell r="DQ126">
            <v>0</v>
          </cell>
          <cell r="DR126">
            <v>0</v>
          </cell>
          <cell r="DS126">
            <v>0</v>
          </cell>
          <cell r="DT126">
            <v>0</v>
          </cell>
          <cell r="DU126">
            <v>0</v>
          </cell>
          <cell r="DV126">
            <v>0</v>
          </cell>
          <cell r="DW126">
            <v>0</v>
          </cell>
          <cell r="DX126">
            <v>0</v>
          </cell>
          <cell r="DY126">
            <v>0</v>
          </cell>
          <cell r="DZ126">
            <v>0</v>
          </cell>
          <cell r="EA126">
            <v>0</v>
          </cell>
          <cell r="EB126">
            <v>0</v>
          </cell>
          <cell r="EC126">
            <v>0</v>
          </cell>
          <cell r="ED126">
            <v>0</v>
          </cell>
          <cell r="EE126">
            <v>0</v>
          </cell>
          <cell r="EF126">
            <v>0</v>
          </cell>
          <cell r="EG126">
            <v>0</v>
          </cell>
          <cell r="EH126">
            <v>0</v>
          </cell>
          <cell r="EI126">
            <v>0</v>
          </cell>
          <cell r="EJ126">
            <v>0</v>
          </cell>
          <cell r="EK126">
            <v>0</v>
          </cell>
          <cell r="EL126">
            <v>0</v>
          </cell>
          <cell r="EM126">
            <v>0</v>
          </cell>
          <cell r="EN126">
            <v>0</v>
          </cell>
          <cell r="EO126">
            <v>0</v>
          </cell>
          <cell r="EP126">
            <v>0</v>
          </cell>
          <cell r="EQ126">
            <v>0</v>
          </cell>
          <cell r="ER126">
            <v>0</v>
          </cell>
          <cell r="ES126">
            <v>0</v>
          </cell>
          <cell r="ET126">
            <v>0</v>
          </cell>
          <cell r="EU126">
            <v>0</v>
          </cell>
          <cell r="EV126">
            <v>0</v>
          </cell>
          <cell r="EW126">
            <v>0</v>
          </cell>
          <cell r="EX126">
            <v>0</v>
          </cell>
          <cell r="EY126">
            <v>0</v>
          </cell>
          <cell r="EZ126">
            <v>0</v>
          </cell>
          <cell r="FA126">
            <v>0</v>
          </cell>
          <cell r="FB126">
            <v>0</v>
          </cell>
          <cell r="FC126">
            <v>0</v>
          </cell>
          <cell r="FD126">
            <v>0</v>
          </cell>
          <cell r="FE126">
            <v>0</v>
          </cell>
          <cell r="FF126">
            <v>0</v>
          </cell>
          <cell r="FG126">
            <v>0</v>
          </cell>
          <cell r="FH126">
            <v>0</v>
          </cell>
          <cell r="FI126">
            <v>0</v>
          </cell>
          <cell r="FJ126">
            <v>0</v>
          </cell>
          <cell r="FK126">
            <v>0</v>
          </cell>
          <cell r="FL126">
            <v>0</v>
          </cell>
          <cell r="FM126">
            <v>0</v>
          </cell>
          <cell r="FN126">
            <v>0</v>
          </cell>
          <cell r="FO126">
            <v>0</v>
          </cell>
          <cell r="FP126">
            <v>0</v>
          </cell>
          <cell r="FQ126">
            <v>0</v>
          </cell>
          <cell r="FR126">
            <v>0</v>
          </cell>
          <cell r="FS126">
            <v>0</v>
          </cell>
          <cell r="FT126">
            <v>0</v>
          </cell>
          <cell r="FU126">
            <v>0</v>
          </cell>
          <cell r="FV126">
            <v>0</v>
          </cell>
          <cell r="FW126">
            <v>0</v>
          </cell>
          <cell r="FX126">
            <v>0</v>
          </cell>
          <cell r="FY126">
            <v>0</v>
          </cell>
          <cell r="FZ126">
            <v>0</v>
          </cell>
          <cell r="GA126">
            <v>0</v>
          </cell>
          <cell r="GB126">
            <v>0</v>
          </cell>
          <cell r="GC126">
            <v>0</v>
          </cell>
          <cell r="GD126">
            <v>0</v>
          </cell>
          <cell r="GE126">
            <v>0</v>
          </cell>
        </row>
        <row r="127">
          <cell r="A127">
            <v>119</v>
          </cell>
          <cell r="B127">
            <v>0</v>
          </cell>
          <cell r="C127">
            <v>30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22.5</v>
          </cell>
          <cell r="I127">
            <v>22.5</v>
          </cell>
          <cell r="J127">
            <v>15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DI127">
            <v>0</v>
          </cell>
          <cell r="DJ127">
            <v>0</v>
          </cell>
          <cell r="DK127">
            <v>0</v>
          </cell>
          <cell r="DL127">
            <v>0</v>
          </cell>
          <cell r="DM127">
            <v>0</v>
          </cell>
          <cell r="DN127">
            <v>0</v>
          </cell>
          <cell r="DO127">
            <v>0</v>
          </cell>
          <cell r="DP127">
            <v>0</v>
          </cell>
          <cell r="DQ127">
            <v>0</v>
          </cell>
          <cell r="DR127">
            <v>0</v>
          </cell>
          <cell r="DS127">
            <v>0</v>
          </cell>
          <cell r="DT127">
            <v>0</v>
          </cell>
          <cell r="DU127">
            <v>0</v>
          </cell>
          <cell r="DV127">
            <v>0</v>
          </cell>
          <cell r="DW127">
            <v>0</v>
          </cell>
          <cell r="DX127">
            <v>0</v>
          </cell>
          <cell r="DY127">
            <v>0</v>
          </cell>
          <cell r="DZ127">
            <v>0</v>
          </cell>
          <cell r="EA127">
            <v>0</v>
          </cell>
          <cell r="EB127">
            <v>0</v>
          </cell>
          <cell r="EC127">
            <v>0</v>
          </cell>
          <cell r="ED127">
            <v>0</v>
          </cell>
          <cell r="EE127">
            <v>0</v>
          </cell>
          <cell r="EF127">
            <v>0</v>
          </cell>
          <cell r="EG127">
            <v>0</v>
          </cell>
          <cell r="EH127">
            <v>0</v>
          </cell>
          <cell r="EI127">
            <v>0</v>
          </cell>
          <cell r="EJ127">
            <v>0</v>
          </cell>
          <cell r="EK127">
            <v>0</v>
          </cell>
          <cell r="EL127">
            <v>0</v>
          </cell>
          <cell r="EM127">
            <v>0</v>
          </cell>
          <cell r="EN127">
            <v>0</v>
          </cell>
          <cell r="EO127">
            <v>0</v>
          </cell>
          <cell r="EP127">
            <v>0</v>
          </cell>
          <cell r="EQ127">
            <v>0</v>
          </cell>
          <cell r="ER127">
            <v>0</v>
          </cell>
          <cell r="ES127">
            <v>0</v>
          </cell>
          <cell r="ET127">
            <v>0</v>
          </cell>
          <cell r="EU127">
            <v>0</v>
          </cell>
          <cell r="EV127">
            <v>0</v>
          </cell>
          <cell r="EW127">
            <v>0</v>
          </cell>
          <cell r="EX127">
            <v>0</v>
          </cell>
          <cell r="EY127">
            <v>0</v>
          </cell>
          <cell r="EZ127">
            <v>0</v>
          </cell>
          <cell r="FA127">
            <v>0</v>
          </cell>
          <cell r="FB127">
            <v>0</v>
          </cell>
          <cell r="FC127">
            <v>0</v>
          </cell>
          <cell r="FD127">
            <v>0</v>
          </cell>
          <cell r="FE127">
            <v>0</v>
          </cell>
          <cell r="FF127">
            <v>0</v>
          </cell>
          <cell r="FG127">
            <v>0</v>
          </cell>
          <cell r="FH127">
            <v>0</v>
          </cell>
          <cell r="FI127">
            <v>0</v>
          </cell>
          <cell r="FJ127">
            <v>0</v>
          </cell>
          <cell r="FK127">
            <v>0</v>
          </cell>
          <cell r="FL127">
            <v>0</v>
          </cell>
          <cell r="FM127">
            <v>0</v>
          </cell>
          <cell r="FN127">
            <v>0</v>
          </cell>
          <cell r="FO127">
            <v>0</v>
          </cell>
          <cell r="FP127">
            <v>0</v>
          </cell>
          <cell r="FQ127">
            <v>0</v>
          </cell>
          <cell r="FR127">
            <v>0</v>
          </cell>
          <cell r="FS127">
            <v>0</v>
          </cell>
          <cell r="FT127">
            <v>0</v>
          </cell>
          <cell r="FU127">
            <v>0</v>
          </cell>
          <cell r="FV127">
            <v>0</v>
          </cell>
          <cell r="FW127">
            <v>0</v>
          </cell>
          <cell r="FX127">
            <v>0</v>
          </cell>
          <cell r="FY127">
            <v>0</v>
          </cell>
          <cell r="FZ127">
            <v>0</v>
          </cell>
          <cell r="GA127">
            <v>0</v>
          </cell>
          <cell r="GB127">
            <v>0</v>
          </cell>
          <cell r="GC127">
            <v>0</v>
          </cell>
          <cell r="GD127">
            <v>0</v>
          </cell>
          <cell r="GE127">
            <v>0</v>
          </cell>
        </row>
        <row r="128">
          <cell r="A128">
            <v>120</v>
          </cell>
          <cell r="B128">
            <v>0</v>
          </cell>
          <cell r="C128">
            <v>30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22.5</v>
          </cell>
          <cell r="I128">
            <v>22.5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DI128">
            <v>0</v>
          </cell>
          <cell r="DJ128">
            <v>0</v>
          </cell>
          <cell r="DK128">
            <v>0</v>
          </cell>
          <cell r="DL128">
            <v>0</v>
          </cell>
          <cell r="DM128">
            <v>0</v>
          </cell>
          <cell r="DN128">
            <v>0</v>
          </cell>
          <cell r="DO128">
            <v>0</v>
          </cell>
          <cell r="DP128">
            <v>0</v>
          </cell>
          <cell r="DQ128">
            <v>0</v>
          </cell>
          <cell r="DR128">
            <v>0</v>
          </cell>
          <cell r="DS128">
            <v>0</v>
          </cell>
          <cell r="DT128">
            <v>0</v>
          </cell>
          <cell r="DU128">
            <v>0</v>
          </cell>
          <cell r="DV128">
            <v>0</v>
          </cell>
          <cell r="DW128">
            <v>0</v>
          </cell>
          <cell r="DX128">
            <v>0</v>
          </cell>
          <cell r="DY128">
            <v>0</v>
          </cell>
          <cell r="DZ128">
            <v>0</v>
          </cell>
          <cell r="EA128">
            <v>0</v>
          </cell>
          <cell r="EB128">
            <v>0</v>
          </cell>
          <cell r="EC128">
            <v>0</v>
          </cell>
          <cell r="ED128">
            <v>0</v>
          </cell>
          <cell r="EE128">
            <v>0</v>
          </cell>
          <cell r="EF128">
            <v>0</v>
          </cell>
          <cell r="EG128">
            <v>0</v>
          </cell>
          <cell r="EH128">
            <v>0</v>
          </cell>
          <cell r="EI128">
            <v>0</v>
          </cell>
          <cell r="EJ128">
            <v>0</v>
          </cell>
          <cell r="EK128">
            <v>0</v>
          </cell>
          <cell r="EL128">
            <v>0</v>
          </cell>
          <cell r="EM128">
            <v>0</v>
          </cell>
          <cell r="EN128">
            <v>0</v>
          </cell>
          <cell r="EO128">
            <v>0</v>
          </cell>
          <cell r="EP128">
            <v>0</v>
          </cell>
          <cell r="EQ128">
            <v>0</v>
          </cell>
          <cell r="ER128">
            <v>0</v>
          </cell>
          <cell r="ES128">
            <v>0</v>
          </cell>
          <cell r="ET128">
            <v>0</v>
          </cell>
          <cell r="EU128">
            <v>0</v>
          </cell>
          <cell r="EV128">
            <v>0</v>
          </cell>
          <cell r="EW128">
            <v>0</v>
          </cell>
          <cell r="EX128">
            <v>0</v>
          </cell>
          <cell r="EY128">
            <v>0</v>
          </cell>
          <cell r="EZ128">
            <v>0</v>
          </cell>
          <cell r="FA128">
            <v>0</v>
          </cell>
          <cell r="FB128">
            <v>0</v>
          </cell>
          <cell r="FC128">
            <v>0</v>
          </cell>
          <cell r="FD128">
            <v>0</v>
          </cell>
          <cell r="FE128">
            <v>0</v>
          </cell>
          <cell r="FF128">
            <v>0</v>
          </cell>
          <cell r="FG128">
            <v>0</v>
          </cell>
          <cell r="FH128">
            <v>0</v>
          </cell>
          <cell r="FI128">
            <v>0</v>
          </cell>
          <cell r="FJ128">
            <v>0</v>
          </cell>
          <cell r="FK128">
            <v>0</v>
          </cell>
          <cell r="FL128">
            <v>0</v>
          </cell>
          <cell r="FM128">
            <v>0</v>
          </cell>
          <cell r="FN128">
            <v>0</v>
          </cell>
          <cell r="FO128">
            <v>0</v>
          </cell>
          <cell r="FP128">
            <v>0</v>
          </cell>
          <cell r="FQ128">
            <v>0</v>
          </cell>
          <cell r="FR128">
            <v>0</v>
          </cell>
          <cell r="FS128">
            <v>0</v>
          </cell>
          <cell r="FT128">
            <v>0</v>
          </cell>
          <cell r="FU128">
            <v>0</v>
          </cell>
          <cell r="FV128">
            <v>0</v>
          </cell>
          <cell r="FW128">
            <v>0</v>
          </cell>
          <cell r="FX128">
            <v>0</v>
          </cell>
          <cell r="FY128">
            <v>0</v>
          </cell>
          <cell r="FZ128">
            <v>0</v>
          </cell>
          <cell r="GA128">
            <v>0</v>
          </cell>
          <cell r="GB128">
            <v>0</v>
          </cell>
          <cell r="GC128">
            <v>0</v>
          </cell>
          <cell r="GD128">
            <v>0</v>
          </cell>
          <cell r="GE128">
            <v>0</v>
          </cell>
        </row>
        <row r="129">
          <cell r="A129">
            <v>121</v>
          </cell>
          <cell r="B129">
            <v>0</v>
          </cell>
          <cell r="C129">
            <v>30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22.5</v>
          </cell>
          <cell r="I129">
            <v>22.5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15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DI129">
            <v>0</v>
          </cell>
          <cell r="DJ129">
            <v>0</v>
          </cell>
          <cell r="DK129">
            <v>0</v>
          </cell>
          <cell r="DL129">
            <v>0</v>
          </cell>
          <cell r="DM129">
            <v>0</v>
          </cell>
          <cell r="DN129">
            <v>0</v>
          </cell>
          <cell r="DO129">
            <v>0</v>
          </cell>
          <cell r="DP129">
            <v>0</v>
          </cell>
          <cell r="DQ129">
            <v>0</v>
          </cell>
          <cell r="DR129">
            <v>0</v>
          </cell>
          <cell r="DS129">
            <v>0</v>
          </cell>
          <cell r="DT129">
            <v>0</v>
          </cell>
          <cell r="DU129">
            <v>0</v>
          </cell>
          <cell r="DV129">
            <v>0</v>
          </cell>
          <cell r="DW129">
            <v>0</v>
          </cell>
          <cell r="DX129">
            <v>0</v>
          </cell>
          <cell r="DY129">
            <v>0</v>
          </cell>
          <cell r="DZ129">
            <v>0</v>
          </cell>
          <cell r="EA129">
            <v>0</v>
          </cell>
          <cell r="EB129">
            <v>0</v>
          </cell>
          <cell r="EC129">
            <v>0</v>
          </cell>
          <cell r="ED129">
            <v>0</v>
          </cell>
          <cell r="EE129">
            <v>0</v>
          </cell>
          <cell r="EF129">
            <v>0</v>
          </cell>
          <cell r="EG129">
            <v>0</v>
          </cell>
          <cell r="EH129">
            <v>0</v>
          </cell>
          <cell r="EI129">
            <v>0</v>
          </cell>
          <cell r="EJ129">
            <v>0</v>
          </cell>
          <cell r="EK129">
            <v>0</v>
          </cell>
          <cell r="EL129">
            <v>0</v>
          </cell>
          <cell r="EM129">
            <v>0</v>
          </cell>
          <cell r="EN129">
            <v>0</v>
          </cell>
          <cell r="EO129">
            <v>0</v>
          </cell>
          <cell r="EP129">
            <v>0</v>
          </cell>
          <cell r="EQ129">
            <v>0</v>
          </cell>
          <cell r="ER129">
            <v>0</v>
          </cell>
          <cell r="ES129">
            <v>0</v>
          </cell>
          <cell r="ET129">
            <v>0</v>
          </cell>
          <cell r="EU129">
            <v>0</v>
          </cell>
          <cell r="EV129">
            <v>0</v>
          </cell>
          <cell r="EW129">
            <v>0</v>
          </cell>
          <cell r="EX129">
            <v>0</v>
          </cell>
          <cell r="EY129">
            <v>0</v>
          </cell>
          <cell r="EZ129">
            <v>0</v>
          </cell>
          <cell r="FA129">
            <v>0</v>
          </cell>
          <cell r="FB129">
            <v>0</v>
          </cell>
          <cell r="FC129">
            <v>0</v>
          </cell>
          <cell r="FD129">
            <v>0</v>
          </cell>
          <cell r="FE129">
            <v>0</v>
          </cell>
          <cell r="FF129">
            <v>0</v>
          </cell>
          <cell r="FG129">
            <v>0</v>
          </cell>
          <cell r="FH129">
            <v>0</v>
          </cell>
          <cell r="FI129">
            <v>0</v>
          </cell>
          <cell r="FJ129">
            <v>0</v>
          </cell>
          <cell r="FK129">
            <v>0</v>
          </cell>
          <cell r="FL129">
            <v>0</v>
          </cell>
          <cell r="FM129">
            <v>0</v>
          </cell>
          <cell r="FN129">
            <v>0</v>
          </cell>
          <cell r="FO129">
            <v>0</v>
          </cell>
          <cell r="FP129">
            <v>0</v>
          </cell>
          <cell r="FQ129">
            <v>0</v>
          </cell>
          <cell r="FR129">
            <v>0</v>
          </cell>
          <cell r="FS129">
            <v>0</v>
          </cell>
          <cell r="FT129">
            <v>0</v>
          </cell>
          <cell r="FU129">
            <v>0</v>
          </cell>
          <cell r="FV129">
            <v>0</v>
          </cell>
          <cell r="FW129">
            <v>0</v>
          </cell>
          <cell r="FX129">
            <v>0</v>
          </cell>
          <cell r="FY129">
            <v>0</v>
          </cell>
          <cell r="FZ129">
            <v>0</v>
          </cell>
          <cell r="GA129">
            <v>0</v>
          </cell>
          <cell r="GB129">
            <v>0</v>
          </cell>
          <cell r="GC129">
            <v>0</v>
          </cell>
          <cell r="GD129">
            <v>0</v>
          </cell>
          <cell r="GE129">
            <v>0</v>
          </cell>
        </row>
        <row r="130">
          <cell r="A130">
            <v>122</v>
          </cell>
          <cell r="B130">
            <v>0</v>
          </cell>
          <cell r="C130">
            <v>30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22.5</v>
          </cell>
          <cell r="I130">
            <v>22.5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15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DI130">
            <v>0</v>
          </cell>
          <cell r="DJ130">
            <v>0</v>
          </cell>
          <cell r="DK130">
            <v>0</v>
          </cell>
          <cell r="DL130">
            <v>0</v>
          </cell>
          <cell r="DM130">
            <v>0</v>
          </cell>
          <cell r="DN130">
            <v>0</v>
          </cell>
          <cell r="DO130">
            <v>0</v>
          </cell>
          <cell r="DP130">
            <v>0</v>
          </cell>
          <cell r="DQ130">
            <v>0</v>
          </cell>
          <cell r="DR130">
            <v>0</v>
          </cell>
          <cell r="DS130">
            <v>0</v>
          </cell>
          <cell r="DT130">
            <v>0</v>
          </cell>
          <cell r="DU130">
            <v>0</v>
          </cell>
          <cell r="DV130">
            <v>0</v>
          </cell>
          <cell r="DW130">
            <v>0</v>
          </cell>
          <cell r="DX130">
            <v>0</v>
          </cell>
          <cell r="DY130">
            <v>0</v>
          </cell>
          <cell r="DZ130">
            <v>0</v>
          </cell>
          <cell r="EA130">
            <v>0</v>
          </cell>
          <cell r="EB130">
            <v>0</v>
          </cell>
          <cell r="EC130">
            <v>0</v>
          </cell>
          <cell r="ED130">
            <v>0</v>
          </cell>
          <cell r="EE130">
            <v>0</v>
          </cell>
          <cell r="EF130">
            <v>0</v>
          </cell>
          <cell r="EG130">
            <v>0</v>
          </cell>
          <cell r="EH130">
            <v>0</v>
          </cell>
          <cell r="EI130">
            <v>0</v>
          </cell>
          <cell r="EJ130">
            <v>0</v>
          </cell>
          <cell r="EK130">
            <v>0</v>
          </cell>
          <cell r="EL130">
            <v>0</v>
          </cell>
          <cell r="EM130">
            <v>0</v>
          </cell>
          <cell r="EN130">
            <v>0</v>
          </cell>
          <cell r="EO130">
            <v>0</v>
          </cell>
          <cell r="EP130">
            <v>0</v>
          </cell>
          <cell r="EQ130">
            <v>0</v>
          </cell>
          <cell r="ER130">
            <v>0</v>
          </cell>
          <cell r="ES130">
            <v>0</v>
          </cell>
          <cell r="ET130">
            <v>0</v>
          </cell>
          <cell r="EU130">
            <v>0</v>
          </cell>
          <cell r="EV130">
            <v>0</v>
          </cell>
          <cell r="EW130">
            <v>0</v>
          </cell>
          <cell r="EX130">
            <v>0</v>
          </cell>
          <cell r="EY130">
            <v>0</v>
          </cell>
          <cell r="EZ130">
            <v>0</v>
          </cell>
          <cell r="FA130">
            <v>0</v>
          </cell>
          <cell r="FB130">
            <v>0</v>
          </cell>
          <cell r="FC130">
            <v>0</v>
          </cell>
          <cell r="FD130">
            <v>0</v>
          </cell>
          <cell r="FE130">
            <v>0</v>
          </cell>
          <cell r="FF130">
            <v>0</v>
          </cell>
          <cell r="FG130">
            <v>0</v>
          </cell>
          <cell r="FH130">
            <v>0</v>
          </cell>
          <cell r="FI130">
            <v>0</v>
          </cell>
          <cell r="FJ130">
            <v>0</v>
          </cell>
          <cell r="FK130">
            <v>0</v>
          </cell>
          <cell r="FL130">
            <v>0</v>
          </cell>
          <cell r="FM130">
            <v>0</v>
          </cell>
          <cell r="FN130">
            <v>0</v>
          </cell>
          <cell r="FO130">
            <v>0</v>
          </cell>
          <cell r="FP130">
            <v>0</v>
          </cell>
          <cell r="FQ130">
            <v>0</v>
          </cell>
          <cell r="FR130">
            <v>0</v>
          </cell>
          <cell r="FS130">
            <v>0</v>
          </cell>
          <cell r="FT130">
            <v>0</v>
          </cell>
          <cell r="FU130">
            <v>0</v>
          </cell>
          <cell r="FV130">
            <v>0</v>
          </cell>
          <cell r="FW130">
            <v>0</v>
          </cell>
          <cell r="FX130">
            <v>0</v>
          </cell>
          <cell r="FY130">
            <v>0</v>
          </cell>
          <cell r="FZ130">
            <v>0</v>
          </cell>
          <cell r="GA130">
            <v>0</v>
          </cell>
          <cell r="GB130">
            <v>0</v>
          </cell>
          <cell r="GC130">
            <v>0</v>
          </cell>
          <cell r="GD130">
            <v>0</v>
          </cell>
          <cell r="GE130">
            <v>0</v>
          </cell>
        </row>
        <row r="131">
          <cell r="A131">
            <v>123</v>
          </cell>
          <cell r="B131">
            <v>0</v>
          </cell>
          <cell r="C131">
            <v>30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22.5</v>
          </cell>
          <cell r="I131">
            <v>22.5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15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DI131">
            <v>0</v>
          </cell>
          <cell r="DJ131">
            <v>0</v>
          </cell>
          <cell r="DK131">
            <v>0</v>
          </cell>
          <cell r="DL131">
            <v>0</v>
          </cell>
          <cell r="DM131">
            <v>0</v>
          </cell>
          <cell r="DN131">
            <v>0</v>
          </cell>
          <cell r="DO131">
            <v>0</v>
          </cell>
          <cell r="DP131">
            <v>0</v>
          </cell>
          <cell r="DQ131">
            <v>0</v>
          </cell>
          <cell r="DR131">
            <v>0</v>
          </cell>
          <cell r="DS131">
            <v>0</v>
          </cell>
          <cell r="DT131">
            <v>0</v>
          </cell>
          <cell r="DU131">
            <v>0</v>
          </cell>
          <cell r="DV131">
            <v>0</v>
          </cell>
          <cell r="DW131">
            <v>0</v>
          </cell>
          <cell r="DX131">
            <v>0</v>
          </cell>
          <cell r="DY131">
            <v>0</v>
          </cell>
          <cell r="DZ131">
            <v>0</v>
          </cell>
          <cell r="EA131">
            <v>0</v>
          </cell>
          <cell r="EB131">
            <v>0</v>
          </cell>
          <cell r="EC131">
            <v>0</v>
          </cell>
          <cell r="ED131">
            <v>0</v>
          </cell>
          <cell r="EE131">
            <v>0</v>
          </cell>
          <cell r="EF131">
            <v>0</v>
          </cell>
          <cell r="EG131">
            <v>0</v>
          </cell>
          <cell r="EH131">
            <v>0</v>
          </cell>
          <cell r="EI131">
            <v>0</v>
          </cell>
          <cell r="EJ131">
            <v>0</v>
          </cell>
          <cell r="EK131">
            <v>0</v>
          </cell>
          <cell r="EL131">
            <v>0</v>
          </cell>
          <cell r="EM131">
            <v>0</v>
          </cell>
          <cell r="EN131">
            <v>0</v>
          </cell>
          <cell r="EO131">
            <v>0</v>
          </cell>
          <cell r="EP131">
            <v>0</v>
          </cell>
          <cell r="EQ131">
            <v>0</v>
          </cell>
          <cell r="ER131">
            <v>0</v>
          </cell>
          <cell r="ES131">
            <v>0</v>
          </cell>
          <cell r="ET131">
            <v>0</v>
          </cell>
          <cell r="EU131">
            <v>0</v>
          </cell>
          <cell r="EV131">
            <v>0</v>
          </cell>
          <cell r="EW131">
            <v>0</v>
          </cell>
          <cell r="EX131">
            <v>0</v>
          </cell>
          <cell r="EY131">
            <v>0</v>
          </cell>
          <cell r="EZ131">
            <v>0</v>
          </cell>
          <cell r="FA131">
            <v>0</v>
          </cell>
          <cell r="FB131">
            <v>0</v>
          </cell>
          <cell r="FC131">
            <v>0</v>
          </cell>
          <cell r="FD131">
            <v>0</v>
          </cell>
          <cell r="FE131">
            <v>0</v>
          </cell>
          <cell r="FF131">
            <v>0</v>
          </cell>
          <cell r="FG131">
            <v>0</v>
          </cell>
          <cell r="FH131">
            <v>0</v>
          </cell>
          <cell r="FI131">
            <v>0</v>
          </cell>
          <cell r="FJ131">
            <v>0</v>
          </cell>
          <cell r="FK131">
            <v>0</v>
          </cell>
          <cell r="FL131">
            <v>0</v>
          </cell>
          <cell r="FM131">
            <v>0</v>
          </cell>
          <cell r="FN131">
            <v>0</v>
          </cell>
          <cell r="FO131">
            <v>0</v>
          </cell>
          <cell r="FP131">
            <v>0</v>
          </cell>
          <cell r="FQ131">
            <v>0</v>
          </cell>
          <cell r="FR131">
            <v>0</v>
          </cell>
          <cell r="FS131">
            <v>0</v>
          </cell>
          <cell r="FT131">
            <v>0</v>
          </cell>
          <cell r="FU131">
            <v>0</v>
          </cell>
          <cell r="FV131">
            <v>0</v>
          </cell>
          <cell r="FW131">
            <v>0</v>
          </cell>
          <cell r="FX131">
            <v>0</v>
          </cell>
          <cell r="FY131">
            <v>0</v>
          </cell>
          <cell r="FZ131">
            <v>0</v>
          </cell>
          <cell r="GA131">
            <v>0</v>
          </cell>
          <cell r="GB131">
            <v>0</v>
          </cell>
          <cell r="GC131">
            <v>0</v>
          </cell>
          <cell r="GD131">
            <v>0</v>
          </cell>
          <cell r="GE131">
            <v>0</v>
          </cell>
        </row>
        <row r="132">
          <cell r="A132">
            <v>124</v>
          </cell>
          <cell r="B132">
            <v>0</v>
          </cell>
          <cell r="C132">
            <v>23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22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15</v>
          </cell>
          <cell r="AG132">
            <v>15</v>
          </cell>
          <cell r="AH132">
            <v>15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DI132">
            <v>0</v>
          </cell>
          <cell r="DJ132">
            <v>0</v>
          </cell>
          <cell r="DK132">
            <v>0</v>
          </cell>
          <cell r="DL132">
            <v>0</v>
          </cell>
          <cell r="DM132">
            <v>0</v>
          </cell>
          <cell r="DN132">
            <v>0</v>
          </cell>
          <cell r="DO132">
            <v>0</v>
          </cell>
          <cell r="DP132">
            <v>0</v>
          </cell>
          <cell r="DQ132">
            <v>0</v>
          </cell>
          <cell r="DR132">
            <v>0</v>
          </cell>
          <cell r="DS132">
            <v>0</v>
          </cell>
          <cell r="DT132">
            <v>0</v>
          </cell>
          <cell r="DU132">
            <v>0</v>
          </cell>
          <cell r="DV132">
            <v>0</v>
          </cell>
          <cell r="DW132">
            <v>0</v>
          </cell>
          <cell r="DX132">
            <v>0</v>
          </cell>
          <cell r="DY132">
            <v>0</v>
          </cell>
          <cell r="DZ132">
            <v>0</v>
          </cell>
          <cell r="EA132">
            <v>0</v>
          </cell>
          <cell r="EB132">
            <v>0</v>
          </cell>
          <cell r="EC132">
            <v>0</v>
          </cell>
          <cell r="ED132">
            <v>0</v>
          </cell>
          <cell r="EE132">
            <v>0</v>
          </cell>
          <cell r="EF132">
            <v>0</v>
          </cell>
          <cell r="EG132">
            <v>0</v>
          </cell>
          <cell r="EH132">
            <v>0</v>
          </cell>
          <cell r="EI132">
            <v>0</v>
          </cell>
          <cell r="EJ132">
            <v>0</v>
          </cell>
          <cell r="EK132">
            <v>0</v>
          </cell>
          <cell r="EL132">
            <v>0</v>
          </cell>
          <cell r="EM132">
            <v>0</v>
          </cell>
          <cell r="EN132">
            <v>0</v>
          </cell>
          <cell r="EO132">
            <v>0</v>
          </cell>
          <cell r="EP132">
            <v>0</v>
          </cell>
          <cell r="EQ132">
            <v>0</v>
          </cell>
          <cell r="ER132">
            <v>0</v>
          </cell>
          <cell r="ES132">
            <v>0</v>
          </cell>
          <cell r="ET132">
            <v>0</v>
          </cell>
          <cell r="EU132">
            <v>0</v>
          </cell>
          <cell r="EV132">
            <v>0</v>
          </cell>
          <cell r="EW132">
            <v>0</v>
          </cell>
          <cell r="EX132">
            <v>0</v>
          </cell>
          <cell r="EY132">
            <v>0</v>
          </cell>
          <cell r="EZ132">
            <v>0</v>
          </cell>
          <cell r="FA132">
            <v>0</v>
          </cell>
          <cell r="FB132">
            <v>0</v>
          </cell>
          <cell r="FC132">
            <v>0</v>
          </cell>
          <cell r="FD132">
            <v>0</v>
          </cell>
          <cell r="FE132">
            <v>0</v>
          </cell>
          <cell r="FF132">
            <v>0</v>
          </cell>
          <cell r="FG132">
            <v>0</v>
          </cell>
          <cell r="FH132">
            <v>0</v>
          </cell>
          <cell r="FI132">
            <v>0</v>
          </cell>
          <cell r="FJ132">
            <v>0</v>
          </cell>
          <cell r="FK132">
            <v>0</v>
          </cell>
          <cell r="FL132">
            <v>0</v>
          </cell>
          <cell r="FM132">
            <v>0</v>
          </cell>
          <cell r="FN132">
            <v>0</v>
          </cell>
          <cell r="FO132">
            <v>0</v>
          </cell>
          <cell r="FP132">
            <v>0</v>
          </cell>
          <cell r="FQ132">
            <v>0</v>
          </cell>
          <cell r="FR132">
            <v>0</v>
          </cell>
          <cell r="FS132">
            <v>0</v>
          </cell>
          <cell r="FT132">
            <v>0</v>
          </cell>
          <cell r="FU132">
            <v>0</v>
          </cell>
          <cell r="FV132">
            <v>0</v>
          </cell>
          <cell r="FW132">
            <v>0</v>
          </cell>
          <cell r="FX132">
            <v>0</v>
          </cell>
          <cell r="FY132">
            <v>0</v>
          </cell>
          <cell r="FZ132">
            <v>0</v>
          </cell>
          <cell r="GA132">
            <v>0</v>
          </cell>
          <cell r="GB132">
            <v>0</v>
          </cell>
          <cell r="GC132">
            <v>0</v>
          </cell>
          <cell r="GD132">
            <v>0</v>
          </cell>
          <cell r="GE132">
            <v>0</v>
          </cell>
        </row>
        <row r="133">
          <cell r="A133">
            <v>125</v>
          </cell>
          <cell r="B133">
            <v>0</v>
          </cell>
          <cell r="C133">
            <v>30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15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15</v>
          </cell>
          <cell r="AG133">
            <v>15</v>
          </cell>
          <cell r="AH133">
            <v>15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DI133">
            <v>0</v>
          </cell>
          <cell r="DJ133">
            <v>0</v>
          </cell>
          <cell r="DK133">
            <v>0</v>
          </cell>
          <cell r="DL133">
            <v>0</v>
          </cell>
          <cell r="DM133">
            <v>0</v>
          </cell>
          <cell r="DN133">
            <v>0</v>
          </cell>
          <cell r="DO133">
            <v>0</v>
          </cell>
          <cell r="DP133">
            <v>0</v>
          </cell>
          <cell r="DQ133">
            <v>0</v>
          </cell>
          <cell r="DR133">
            <v>0</v>
          </cell>
          <cell r="DS133">
            <v>0</v>
          </cell>
          <cell r="DT133">
            <v>0</v>
          </cell>
          <cell r="DU133">
            <v>0</v>
          </cell>
          <cell r="DV133">
            <v>0</v>
          </cell>
          <cell r="DW133">
            <v>0</v>
          </cell>
          <cell r="DX133">
            <v>0</v>
          </cell>
          <cell r="DY133">
            <v>0</v>
          </cell>
          <cell r="DZ133">
            <v>0</v>
          </cell>
          <cell r="EA133">
            <v>0</v>
          </cell>
          <cell r="EB133">
            <v>0</v>
          </cell>
          <cell r="EC133">
            <v>0</v>
          </cell>
          <cell r="ED133">
            <v>0</v>
          </cell>
          <cell r="EE133">
            <v>0</v>
          </cell>
          <cell r="EF133">
            <v>0</v>
          </cell>
          <cell r="EG133">
            <v>0</v>
          </cell>
          <cell r="EH133">
            <v>0</v>
          </cell>
          <cell r="EI133">
            <v>0</v>
          </cell>
          <cell r="EJ133">
            <v>0</v>
          </cell>
          <cell r="EK133">
            <v>0</v>
          </cell>
          <cell r="EL133">
            <v>0</v>
          </cell>
          <cell r="EM133">
            <v>0</v>
          </cell>
          <cell r="EN133">
            <v>0</v>
          </cell>
          <cell r="EO133">
            <v>0</v>
          </cell>
          <cell r="EP133">
            <v>0</v>
          </cell>
          <cell r="EQ133">
            <v>0</v>
          </cell>
          <cell r="ER133">
            <v>0</v>
          </cell>
          <cell r="ES133">
            <v>0</v>
          </cell>
          <cell r="ET133">
            <v>0</v>
          </cell>
          <cell r="EU133">
            <v>0</v>
          </cell>
          <cell r="EV133">
            <v>0</v>
          </cell>
          <cell r="EW133">
            <v>0</v>
          </cell>
          <cell r="EX133">
            <v>0</v>
          </cell>
          <cell r="EY133">
            <v>0</v>
          </cell>
          <cell r="EZ133">
            <v>0</v>
          </cell>
          <cell r="FA133">
            <v>0</v>
          </cell>
          <cell r="FB133">
            <v>0</v>
          </cell>
          <cell r="FC133">
            <v>0</v>
          </cell>
          <cell r="FD133">
            <v>0</v>
          </cell>
          <cell r="FE133">
            <v>0</v>
          </cell>
          <cell r="FF133">
            <v>0</v>
          </cell>
          <cell r="FG133">
            <v>0</v>
          </cell>
          <cell r="FH133">
            <v>0</v>
          </cell>
          <cell r="FI133">
            <v>0</v>
          </cell>
          <cell r="FJ133">
            <v>0</v>
          </cell>
          <cell r="FK133">
            <v>0</v>
          </cell>
          <cell r="FL133">
            <v>0</v>
          </cell>
          <cell r="FM133">
            <v>0</v>
          </cell>
          <cell r="FN133">
            <v>0</v>
          </cell>
          <cell r="FO133">
            <v>0</v>
          </cell>
          <cell r="FP133">
            <v>0</v>
          </cell>
          <cell r="FQ133">
            <v>0</v>
          </cell>
          <cell r="FR133">
            <v>0</v>
          </cell>
          <cell r="FS133">
            <v>0</v>
          </cell>
          <cell r="FT133">
            <v>0</v>
          </cell>
          <cell r="FU133">
            <v>0</v>
          </cell>
          <cell r="FV133">
            <v>0</v>
          </cell>
          <cell r="FW133">
            <v>0</v>
          </cell>
          <cell r="FX133">
            <v>0</v>
          </cell>
          <cell r="FY133">
            <v>0</v>
          </cell>
          <cell r="FZ133">
            <v>0</v>
          </cell>
          <cell r="GA133">
            <v>0</v>
          </cell>
          <cell r="GB133">
            <v>0</v>
          </cell>
          <cell r="GC133">
            <v>0</v>
          </cell>
          <cell r="GD133">
            <v>0</v>
          </cell>
          <cell r="GE133">
            <v>0</v>
          </cell>
        </row>
        <row r="134">
          <cell r="A134">
            <v>126</v>
          </cell>
          <cell r="B134">
            <v>0</v>
          </cell>
          <cell r="C134">
            <v>30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15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15</v>
          </cell>
          <cell r="AG134">
            <v>15</v>
          </cell>
          <cell r="AH134">
            <v>15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DI134">
            <v>0</v>
          </cell>
          <cell r="DJ134">
            <v>0</v>
          </cell>
          <cell r="DK134">
            <v>0</v>
          </cell>
          <cell r="DL134">
            <v>0</v>
          </cell>
          <cell r="DM134">
            <v>0</v>
          </cell>
          <cell r="DN134">
            <v>0</v>
          </cell>
          <cell r="DO134">
            <v>0</v>
          </cell>
          <cell r="DP134">
            <v>0</v>
          </cell>
          <cell r="DQ134">
            <v>0</v>
          </cell>
          <cell r="DR134">
            <v>0</v>
          </cell>
          <cell r="DS134">
            <v>0</v>
          </cell>
          <cell r="DT134">
            <v>0</v>
          </cell>
          <cell r="DU134">
            <v>0</v>
          </cell>
          <cell r="DV134">
            <v>0</v>
          </cell>
          <cell r="DW134">
            <v>0</v>
          </cell>
          <cell r="DX134">
            <v>0</v>
          </cell>
          <cell r="DY134">
            <v>0</v>
          </cell>
          <cell r="DZ134">
            <v>0</v>
          </cell>
          <cell r="EA134">
            <v>0</v>
          </cell>
          <cell r="EB134">
            <v>0</v>
          </cell>
          <cell r="EC134">
            <v>0</v>
          </cell>
          <cell r="ED134">
            <v>0</v>
          </cell>
          <cell r="EE134">
            <v>0</v>
          </cell>
          <cell r="EF134">
            <v>0</v>
          </cell>
          <cell r="EG134">
            <v>0</v>
          </cell>
          <cell r="EH134">
            <v>0</v>
          </cell>
          <cell r="EI134">
            <v>0</v>
          </cell>
          <cell r="EJ134">
            <v>0</v>
          </cell>
          <cell r="EK134">
            <v>0</v>
          </cell>
          <cell r="EL134">
            <v>0</v>
          </cell>
          <cell r="EM134">
            <v>0</v>
          </cell>
          <cell r="EN134">
            <v>0</v>
          </cell>
          <cell r="EO134">
            <v>0</v>
          </cell>
          <cell r="EP134">
            <v>0</v>
          </cell>
          <cell r="EQ134">
            <v>0</v>
          </cell>
          <cell r="ER134">
            <v>0</v>
          </cell>
          <cell r="ES134">
            <v>0</v>
          </cell>
          <cell r="ET134">
            <v>0</v>
          </cell>
          <cell r="EU134">
            <v>0</v>
          </cell>
          <cell r="EV134">
            <v>0</v>
          </cell>
          <cell r="EW134">
            <v>0</v>
          </cell>
          <cell r="EX134">
            <v>0</v>
          </cell>
          <cell r="EY134">
            <v>0</v>
          </cell>
          <cell r="EZ134">
            <v>0</v>
          </cell>
          <cell r="FA134">
            <v>0</v>
          </cell>
          <cell r="FB134">
            <v>0</v>
          </cell>
          <cell r="FC134">
            <v>0</v>
          </cell>
          <cell r="FD134">
            <v>0</v>
          </cell>
          <cell r="FE134">
            <v>0</v>
          </cell>
          <cell r="FF134">
            <v>0</v>
          </cell>
          <cell r="FG134">
            <v>0</v>
          </cell>
          <cell r="FH134">
            <v>0</v>
          </cell>
          <cell r="FI134">
            <v>0</v>
          </cell>
          <cell r="FJ134">
            <v>0</v>
          </cell>
          <cell r="FK134">
            <v>0</v>
          </cell>
          <cell r="FL134">
            <v>0</v>
          </cell>
          <cell r="FM134">
            <v>0</v>
          </cell>
          <cell r="FN134">
            <v>0</v>
          </cell>
          <cell r="FO134">
            <v>0</v>
          </cell>
          <cell r="FP134">
            <v>0</v>
          </cell>
          <cell r="FQ134">
            <v>0</v>
          </cell>
          <cell r="FR134">
            <v>0</v>
          </cell>
          <cell r="FS134">
            <v>0</v>
          </cell>
          <cell r="FT134">
            <v>0</v>
          </cell>
          <cell r="FU134">
            <v>0</v>
          </cell>
          <cell r="FV134">
            <v>0</v>
          </cell>
          <cell r="FW134">
            <v>0</v>
          </cell>
          <cell r="FX134">
            <v>0</v>
          </cell>
          <cell r="FY134">
            <v>0</v>
          </cell>
          <cell r="FZ134">
            <v>0</v>
          </cell>
          <cell r="GA134">
            <v>0</v>
          </cell>
          <cell r="GB134">
            <v>0</v>
          </cell>
          <cell r="GC134">
            <v>0</v>
          </cell>
          <cell r="GD134">
            <v>0</v>
          </cell>
          <cell r="GE134">
            <v>0</v>
          </cell>
        </row>
        <row r="135">
          <cell r="A135">
            <v>127</v>
          </cell>
          <cell r="B135">
            <v>0</v>
          </cell>
          <cell r="C135">
            <v>30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15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15</v>
          </cell>
          <cell r="AG135">
            <v>15</v>
          </cell>
          <cell r="AH135">
            <v>15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DI135">
            <v>0</v>
          </cell>
          <cell r="DJ135">
            <v>0</v>
          </cell>
          <cell r="DK135">
            <v>0</v>
          </cell>
          <cell r="DL135">
            <v>0</v>
          </cell>
          <cell r="DM135">
            <v>0</v>
          </cell>
          <cell r="DN135">
            <v>0</v>
          </cell>
          <cell r="DO135">
            <v>0</v>
          </cell>
          <cell r="DP135">
            <v>0</v>
          </cell>
          <cell r="DQ135">
            <v>0</v>
          </cell>
          <cell r="DR135">
            <v>0</v>
          </cell>
          <cell r="DS135">
            <v>0</v>
          </cell>
          <cell r="DT135">
            <v>0</v>
          </cell>
          <cell r="DU135">
            <v>0</v>
          </cell>
          <cell r="DV135">
            <v>0</v>
          </cell>
          <cell r="DW135">
            <v>0</v>
          </cell>
          <cell r="DX135">
            <v>0</v>
          </cell>
          <cell r="DY135">
            <v>0</v>
          </cell>
          <cell r="DZ135">
            <v>0</v>
          </cell>
          <cell r="EA135">
            <v>0</v>
          </cell>
          <cell r="EB135">
            <v>0</v>
          </cell>
          <cell r="EC135">
            <v>0</v>
          </cell>
          <cell r="ED135">
            <v>0</v>
          </cell>
          <cell r="EE135">
            <v>0</v>
          </cell>
          <cell r="EF135">
            <v>0</v>
          </cell>
          <cell r="EG135">
            <v>0</v>
          </cell>
          <cell r="EH135">
            <v>0</v>
          </cell>
          <cell r="EI135">
            <v>0</v>
          </cell>
          <cell r="EJ135">
            <v>0</v>
          </cell>
          <cell r="EK135">
            <v>0</v>
          </cell>
          <cell r="EL135">
            <v>0</v>
          </cell>
          <cell r="EM135">
            <v>0</v>
          </cell>
          <cell r="EN135">
            <v>0</v>
          </cell>
          <cell r="EO135">
            <v>0</v>
          </cell>
          <cell r="EP135">
            <v>0</v>
          </cell>
          <cell r="EQ135">
            <v>0</v>
          </cell>
          <cell r="ER135">
            <v>0</v>
          </cell>
          <cell r="ES135">
            <v>0</v>
          </cell>
          <cell r="ET135">
            <v>0</v>
          </cell>
          <cell r="EU135">
            <v>0</v>
          </cell>
          <cell r="EV135">
            <v>0</v>
          </cell>
          <cell r="EW135">
            <v>0</v>
          </cell>
          <cell r="EX135">
            <v>0</v>
          </cell>
          <cell r="EY135">
            <v>0</v>
          </cell>
          <cell r="EZ135">
            <v>0</v>
          </cell>
          <cell r="FA135">
            <v>0</v>
          </cell>
          <cell r="FB135">
            <v>0</v>
          </cell>
          <cell r="FC135">
            <v>0</v>
          </cell>
          <cell r="FD135">
            <v>0</v>
          </cell>
          <cell r="FE135">
            <v>0</v>
          </cell>
          <cell r="FF135">
            <v>0</v>
          </cell>
          <cell r="FG135">
            <v>0</v>
          </cell>
          <cell r="FH135">
            <v>0</v>
          </cell>
          <cell r="FI135">
            <v>0</v>
          </cell>
          <cell r="FJ135">
            <v>0</v>
          </cell>
          <cell r="FK135">
            <v>0</v>
          </cell>
          <cell r="FL135">
            <v>0</v>
          </cell>
          <cell r="FM135">
            <v>0</v>
          </cell>
          <cell r="FN135">
            <v>0</v>
          </cell>
          <cell r="FO135">
            <v>0</v>
          </cell>
          <cell r="FP135">
            <v>0</v>
          </cell>
          <cell r="FQ135">
            <v>0</v>
          </cell>
          <cell r="FR135">
            <v>0</v>
          </cell>
          <cell r="FS135">
            <v>0</v>
          </cell>
          <cell r="FT135">
            <v>0</v>
          </cell>
          <cell r="FU135">
            <v>0</v>
          </cell>
          <cell r="FV135">
            <v>0</v>
          </cell>
          <cell r="FW135">
            <v>0</v>
          </cell>
          <cell r="FX135">
            <v>0</v>
          </cell>
          <cell r="FY135">
            <v>0</v>
          </cell>
          <cell r="FZ135">
            <v>0</v>
          </cell>
          <cell r="GA135">
            <v>0</v>
          </cell>
          <cell r="GB135">
            <v>0</v>
          </cell>
          <cell r="GC135">
            <v>0</v>
          </cell>
          <cell r="GD135">
            <v>0</v>
          </cell>
          <cell r="GE135">
            <v>0</v>
          </cell>
        </row>
        <row r="136">
          <cell r="A136">
            <v>128</v>
          </cell>
          <cell r="B136">
            <v>0</v>
          </cell>
          <cell r="C136">
            <v>30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15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15</v>
          </cell>
          <cell r="AG136">
            <v>15</v>
          </cell>
          <cell r="AH136">
            <v>15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DI136">
            <v>0</v>
          </cell>
          <cell r="DJ136">
            <v>0</v>
          </cell>
          <cell r="DK136">
            <v>0</v>
          </cell>
          <cell r="DL136">
            <v>0</v>
          </cell>
          <cell r="DM136">
            <v>0</v>
          </cell>
          <cell r="DN136">
            <v>0</v>
          </cell>
          <cell r="DO136">
            <v>0</v>
          </cell>
          <cell r="DP136">
            <v>0</v>
          </cell>
          <cell r="DQ136">
            <v>0</v>
          </cell>
          <cell r="DR136">
            <v>0</v>
          </cell>
          <cell r="DS136">
            <v>0</v>
          </cell>
          <cell r="DT136">
            <v>0</v>
          </cell>
          <cell r="DU136">
            <v>0</v>
          </cell>
          <cell r="DV136">
            <v>0</v>
          </cell>
          <cell r="DW136">
            <v>0</v>
          </cell>
          <cell r="DX136">
            <v>0</v>
          </cell>
          <cell r="DY136">
            <v>0</v>
          </cell>
          <cell r="DZ136">
            <v>0</v>
          </cell>
          <cell r="EA136">
            <v>0</v>
          </cell>
          <cell r="EB136">
            <v>0</v>
          </cell>
          <cell r="EC136">
            <v>0</v>
          </cell>
          <cell r="ED136">
            <v>0</v>
          </cell>
          <cell r="EE136">
            <v>0</v>
          </cell>
          <cell r="EF136">
            <v>0</v>
          </cell>
          <cell r="EG136">
            <v>0</v>
          </cell>
          <cell r="EH136">
            <v>0</v>
          </cell>
          <cell r="EI136">
            <v>0</v>
          </cell>
          <cell r="EJ136">
            <v>0</v>
          </cell>
          <cell r="EK136">
            <v>0</v>
          </cell>
          <cell r="EL136">
            <v>0</v>
          </cell>
          <cell r="EM136">
            <v>0</v>
          </cell>
          <cell r="EN136">
            <v>0</v>
          </cell>
          <cell r="EO136">
            <v>0</v>
          </cell>
          <cell r="EP136">
            <v>0</v>
          </cell>
          <cell r="EQ136">
            <v>0</v>
          </cell>
          <cell r="ER136">
            <v>0</v>
          </cell>
          <cell r="ES136">
            <v>0</v>
          </cell>
          <cell r="ET136">
            <v>0</v>
          </cell>
          <cell r="EU136">
            <v>0</v>
          </cell>
          <cell r="EV136">
            <v>0</v>
          </cell>
          <cell r="EW136">
            <v>0</v>
          </cell>
          <cell r="EX136">
            <v>0</v>
          </cell>
          <cell r="EY136">
            <v>0</v>
          </cell>
          <cell r="EZ136">
            <v>0</v>
          </cell>
          <cell r="FA136">
            <v>0</v>
          </cell>
          <cell r="FB136">
            <v>0</v>
          </cell>
          <cell r="FC136">
            <v>0</v>
          </cell>
          <cell r="FD136">
            <v>0</v>
          </cell>
          <cell r="FE136">
            <v>0</v>
          </cell>
          <cell r="FF136">
            <v>0</v>
          </cell>
          <cell r="FG136">
            <v>0</v>
          </cell>
          <cell r="FH136">
            <v>0</v>
          </cell>
          <cell r="FI136">
            <v>0</v>
          </cell>
          <cell r="FJ136">
            <v>0</v>
          </cell>
          <cell r="FK136">
            <v>0</v>
          </cell>
          <cell r="FL136">
            <v>0</v>
          </cell>
          <cell r="FM136">
            <v>0</v>
          </cell>
          <cell r="FN136">
            <v>0</v>
          </cell>
          <cell r="FO136">
            <v>0</v>
          </cell>
          <cell r="FP136">
            <v>0</v>
          </cell>
          <cell r="FQ136">
            <v>0</v>
          </cell>
          <cell r="FR136">
            <v>0</v>
          </cell>
          <cell r="FS136">
            <v>0</v>
          </cell>
          <cell r="FT136">
            <v>0</v>
          </cell>
          <cell r="FU136">
            <v>0</v>
          </cell>
          <cell r="FV136">
            <v>0</v>
          </cell>
          <cell r="FW136">
            <v>0</v>
          </cell>
          <cell r="FX136">
            <v>0</v>
          </cell>
          <cell r="FY136">
            <v>0</v>
          </cell>
          <cell r="FZ136">
            <v>0</v>
          </cell>
          <cell r="GA136">
            <v>0</v>
          </cell>
          <cell r="GB136">
            <v>0</v>
          </cell>
          <cell r="GC136">
            <v>0</v>
          </cell>
          <cell r="GD136">
            <v>0</v>
          </cell>
          <cell r="GE136">
            <v>0</v>
          </cell>
        </row>
        <row r="137">
          <cell r="A137">
            <v>129</v>
          </cell>
          <cell r="B137">
            <v>0</v>
          </cell>
          <cell r="C137">
            <v>30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15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15</v>
          </cell>
          <cell r="AG137">
            <v>15</v>
          </cell>
          <cell r="AH137">
            <v>15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DI137">
            <v>0</v>
          </cell>
          <cell r="DJ137">
            <v>0</v>
          </cell>
          <cell r="DK137">
            <v>0</v>
          </cell>
          <cell r="DL137">
            <v>0</v>
          </cell>
          <cell r="DM137">
            <v>0</v>
          </cell>
          <cell r="DN137">
            <v>0</v>
          </cell>
          <cell r="DO137">
            <v>0</v>
          </cell>
          <cell r="DP137">
            <v>0</v>
          </cell>
          <cell r="DQ137">
            <v>0</v>
          </cell>
          <cell r="DR137">
            <v>0</v>
          </cell>
          <cell r="DS137">
            <v>0</v>
          </cell>
          <cell r="DT137">
            <v>0</v>
          </cell>
          <cell r="DU137">
            <v>0</v>
          </cell>
          <cell r="DV137">
            <v>0</v>
          </cell>
          <cell r="DW137">
            <v>0</v>
          </cell>
          <cell r="DX137">
            <v>0</v>
          </cell>
          <cell r="DY137">
            <v>0</v>
          </cell>
          <cell r="DZ137">
            <v>0</v>
          </cell>
          <cell r="EA137">
            <v>0</v>
          </cell>
          <cell r="EB137">
            <v>0</v>
          </cell>
          <cell r="EC137">
            <v>0</v>
          </cell>
          <cell r="ED137">
            <v>0</v>
          </cell>
          <cell r="EE137">
            <v>0</v>
          </cell>
          <cell r="EF137">
            <v>0</v>
          </cell>
          <cell r="EG137">
            <v>0</v>
          </cell>
          <cell r="EH137">
            <v>0</v>
          </cell>
          <cell r="EI137">
            <v>0</v>
          </cell>
          <cell r="EJ137">
            <v>0</v>
          </cell>
          <cell r="EK137">
            <v>0</v>
          </cell>
          <cell r="EL137">
            <v>0</v>
          </cell>
          <cell r="EM137">
            <v>0</v>
          </cell>
          <cell r="EN137">
            <v>0</v>
          </cell>
          <cell r="EO137">
            <v>0</v>
          </cell>
          <cell r="EP137">
            <v>0</v>
          </cell>
          <cell r="EQ137">
            <v>0</v>
          </cell>
          <cell r="ER137">
            <v>0</v>
          </cell>
          <cell r="ES137">
            <v>0</v>
          </cell>
          <cell r="ET137">
            <v>0</v>
          </cell>
          <cell r="EU137">
            <v>0</v>
          </cell>
          <cell r="EV137">
            <v>0</v>
          </cell>
          <cell r="EW137">
            <v>0</v>
          </cell>
          <cell r="EX137">
            <v>0</v>
          </cell>
          <cell r="EY137">
            <v>0</v>
          </cell>
          <cell r="EZ137">
            <v>0</v>
          </cell>
          <cell r="FA137">
            <v>0</v>
          </cell>
          <cell r="FB137">
            <v>0</v>
          </cell>
          <cell r="FC137">
            <v>0</v>
          </cell>
          <cell r="FD137">
            <v>0</v>
          </cell>
          <cell r="FE137">
            <v>0</v>
          </cell>
          <cell r="FF137">
            <v>0</v>
          </cell>
          <cell r="FG137">
            <v>0</v>
          </cell>
          <cell r="FH137">
            <v>0</v>
          </cell>
          <cell r="FI137">
            <v>0</v>
          </cell>
          <cell r="FJ137">
            <v>0</v>
          </cell>
          <cell r="FK137">
            <v>0</v>
          </cell>
          <cell r="FL137">
            <v>0</v>
          </cell>
          <cell r="FM137">
            <v>0</v>
          </cell>
          <cell r="FN137">
            <v>0</v>
          </cell>
          <cell r="FO137">
            <v>0</v>
          </cell>
          <cell r="FP137">
            <v>0</v>
          </cell>
          <cell r="FQ137">
            <v>0</v>
          </cell>
          <cell r="FR137">
            <v>0</v>
          </cell>
          <cell r="FS137">
            <v>0</v>
          </cell>
          <cell r="FT137">
            <v>0</v>
          </cell>
          <cell r="FU137">
            <v>0</v>
          </cell>
          <cell r="FV137">
            <v>0</v>
          </cell>
          <cell r="FW137">
            <v>0</v>
          </cell>
          <cell r="FX137">
            <v>0</v>
          </cell>
          <cell r="FY137">
            <v>0</v>
          </cell>
          <cell r="FZ137">
            <v>0</v>
          </cell>
          <cell r="GA137">
            <v>0</v>
          </cell>
          <cell r="GB137">
            <v>0</v>
          </cell>
          <cell r="GC137">
            <v>0</v>
          </cell>
          <cell r="GD137">
            <v>0</v>
          </cell>
          <cell r="GE137">
            <v>0</v>
          </cell>
        </row>
        <row r="138">
          <cell r="A138">
            <v>130</v>
          </cell>
          <cell r="B138">
            <v>0</v>
          </cell>
          <cell r="C138">
            <v>30</v>
          </cell>
          <cell r="D138">
            <v>0</v>
          </cell>
          <cell r="E138">
            <v>0</v>
          </cell>
          <cell r="F138">
            <v>0</v>
          </cell>
          <cell r="G138">
            <v>22.5</v>
          </cell>
          <cell r="H138">
            <v>0</v>
          </cell>
          <cell r="I138">
            <v>22.5</v>
          </cell>
          <cell r="J138">
            <v>15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DI138">
            <v>0</v>
          </cell>
          <cell r="DJ138">
            <v>0</v>
          </cell>
          <cell r="DK138">
            <v>0</v>
          </cell>
          <cell r="DL138">
            <v>0</v>
          </cell>
          <cell r="DM138">
            <v>0</v>
          </cell>
          <cell r="DN138">
            <v>0</v>
          </cell>
          <cell r="DO138">
            <v>0</v>
          </cell>
          <cell r="DP138">
            <v>0</v>
          </cell>
          <cell r="DQ138">
            <v>0</v>
          </cell>
          <cell r="DR138">
            <v>0</v>
          </cell>
          <cell r="DS138">
            <v>0</v>
          </cell>
          <cell r="DT138">
            <v>0</v>
          </cell>
          <cell r="DU138">
            <v>0</v>
          </cell>
          <cell r="DV138">
            <v>0</v>
          </cell>
          <cell r="DW138">
            <v>0</v>
          </cell>
          <cell r="DX138">
            <v>0</v>
          </cell>
          <cell r="DY138">
            <v>0</v>
          </cell>
          <cell r="DZ138">
            <v>0</v>
          </cell>
          <cell r="EA138">
            <v>0</v>
          </cell>
          <cell r="EB138">
            <v>0</v>
          </cell>
          <cell r="EC138">
            <v>0</v>
          </cell>
          <cell r="ED138">
            <v>0</v>
          </cell>
          <cell r="EE138">
            <v>0</v>
          </cell>
          <cell r="EF138">
            <v>0</v>
          </cell>
          <cell r="EG138">
            <v>0</v>
          </cell>
          <cell r="EH138">
            <v>0</v>
          </cell>
          <cell r="EI138">
            <v>0</v>
          </cell>
          <cell r="EJ138">
            <v>0</v>
          </cell>
          <cell r="EK138">
            <v>0</v>
          </cell>
          <cell r="EL138">
            <v>0</v>
          </cell>
          <cell r="EM138">
            <v>0</v>
          </cell>
          <cell r="EN138">
            <v>0</v>
          </cell>
          <cell r="EO138">
            <v>0</v>
          </cell>
          <cell r="EP138">
            <v>0</v>
          </cell>
          <cell r="EQ138">
            <v>0</v>
          </cell>
          <cell r="ER138">
            <v>0</v>
          </cell>
          <cell r="ES138">
            <v>0</v>
          </cell>
          <cell r="ET138">
            <v>0</v>
          </cell>
          <cell r="EU138">
            <v>0</v>
          </cell>
          <cell r="EV138">
            <v>0</v>
          </cell>
          <cell r="EW138">
            <v>0</v>
          </cell>
          <cell r="EX138">
            <v>0</v>
          </cell>
          <cell r="EY138">
            <v>0</v>
          </cell>
          <cell r="EZ138">
            <v>0</v>
          </cell>
          <cell r="FA138">
            <v>0</v>
          </cell>
          <cell r="FB138">
            <v>0</v>
          </cell>
          <cell r="FC138">
            <v>0</v>
          </cell>
          <cell r="FD138">
            <v>0</v>
          </cell>
          <cell r="FE138">
            <v>0</v>
          </cell>
          <cell r="FF138">
            <v>0</v>
          </cell>
          <cell r="FG138">
            <v>0</v>
          </cell>
          <cell r="FH138">
            <v>0</v>
          </cell>
          <cell r="FI138">
            <v>0</v>
          </cell>
          <cell r="FJ138">
            <v>0</v>
          </cell>
          <cell r="FK138">
            <v>0</v>
          </cell>
          <cell r="FL138">
            <v>0</v>
          </cell>
          <cell r="FM138">
            <v>0</v>
          </cell>
          <cell r="FN138">
            <v>0</v>
          </cell>
          <cell r="FO138">
            <v>0</v>
          </cell>
          <cell r="FP138">
            <v>0</v>
          </cell>
          <cell r="FQ138">
            <v>0</v>
          </cell>
          <cell r="FR138">
            <v>0</v>
          </cell>
          <cell r="FS138">
            <v>0</v>
          </cell>
          <cell r="FT138">
            <v>0</v>
          </cell>
          <cell r="FU138">
            <v>0</v>
          </cell>
          <cell r="FV138">
            <v>0</v>
          </cell>
          <cell r="FW138">
            <v>0</v>
          </cell>
          <cell r="FX138">
            <v>0</v>
          </cell>
          <cell r="FY138">
            <v>0</v>
          </cell>
          <cell r="FZ138">
            <v>0</v>
          </cell>
          <cell r="GA138">
            <v>0</v>
          </cell>
          <cell r="GB138">
            <v>0</v>
          </cell>
          <cell r="GC138">
            <v>0</v>
          </cell>
          <cell r="GD138">
            <v>0</v>
          </cell>
          <cell r="GE138">
            <v>0</v>
          </cell>
        </row>
        <row r="139">
          <cell r="A139">
            <v>131</v>
          </cell>
          <cell r="B139">
            <v>0</v>
          </cell>
          <cell r="C139">
            <v>30</v>
          </cell>
          <cell r="D139">
            <v>0</v>
          </cell>
          <cell r="E139">
            <v>0</v>
          </cell>
          <cell r="F139">
            <v>0</v>
          </cell>
          <cell r="G139">
            <v>22.5</v>
          </cell>
          <cell r="H139">
            <v>0</v>
          </cell>
          <cell r="I139">
            <v>22.5</v>
          </cell>
          <cell r="J139">
            <v>15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DI139">
            <v>0</v>
          </cell>
          <cell r="DJ139">
            <v>0</v>
          </cell>
          <cell r="DK139">
            <v>0</v>
          </cell>
          <cell r="DL139">
            <v>0</v>
          </cell>
          <cell r="DM139">
            <v>0</v>
          </cell>
          <cell r="DN139">
            <v>0</v>
          </cell>
          <cell r="DO139">
            <v>0</v>
          </cell>
          <cell r="DP139">
            <v>0</v>
          </cell>
          <cell r="DQ139">
            <v>0</v>
          </cell>
          <cell r="DR139">
            <v>0</v>
          </cell>
          <cell r="DS139">
            <v>0</v>
          </cell>
          <cell r="DT139">
            <v>0</v>
          </cell>
          <cell r="DU139">
            <v>0</v>
          </cell>
          <cell r="DV139">
            <v>0</v>
          </cell>
          <cell r="DW139">
            <v>0</v>
          </cell>
          <cell r="DX139">
            <v>0</v>
          </cell>
          <cell r="DY139">
            <v>0</v>
          </cell>
          <cell r="DZ139">
            <v>0</v>
          </cell>
          <cell r="EA139">
            <v>0</v>
          </cell>
          <cell r="EB139">
            <v>0</v>
          </cell>
          <cell r="EC139">
            <v>0</v>
          </cell>
          <cell r="ED139">
            <v>0</v>
          </cell>
          <cell r="EE139">
            <v>0</v>
          </cell>
          <cell r="EF139">
            <v>0</v>
          </cell>
          <cell r="EG139">
            <v>0</v>
          </cell>
          <cell r="EH139">
            <v>0</v>
          </cell>
          <cell r="EI139">
            <v>0</v>
          </cell>
          <cell r="EJ139">
            <v>0</v>
          </cell>
          <cell r="EK139">
            <v>0</v>
          </cell>
          <cell r="EL139">
            <v>0</v>
          </cell>
          <cell r="EM139">
            <v>0</v>
          </cell>
          <cell r="EN139">
            <v>0</v>
          </cell>
          <cell r="EO139">
            <v>0</v>
          </cell>
          <cell r="EP139">
            <v>0</v>
          </cell>
          <cell r="EQ139">
            <v>0</v>
          </cell>
          <cell r="ER139">
            <v>0</v>
          </cell>
          <cell r="ES139">
            <v>0</v>
          </cell>
          <cell r="ET139">
            <v>0</v>
          </cell>
          <cell r="EU139">
            <v>0</v>
          </cell>
          <cell r="EV139">
            <v>0</v>
          </cell>
          <cell r="EW139">
            <v>0</v>
          </cell>
          <cell r="EX139">
            <v>0</v>
          </cell>
          <cell r="EY139">
            <v>0</v>
          </cell>
          <cell r="EZ139">
            <v>0</v>
          </cell>
          <cell r="FA139">
            <v>0</v>
          </cell>
          <cell r="FB139">
            <v>0</v>
          </cell>
          <cell r="FC139">
            <v>0</v>
          </cell>
          <cell r="FD139">
            <v>0</v>
          </cell>
          <cell r="FE139">
            <v>0</v>
          </cell>
          <cell r="FF139">
            <v>0</v>
          </cell>
          <cell r="FG139">
            <v>0</v>
          </cell>
          <cell r="FH139">
            <v>0</v>
          </cell>
          <cell r="FI139">
            <v>0</v>
          </cell>
          <cell r="FJ139">
            <v>0</v>
          </cell>
          <cell r="FK139">
            <v>0</v>
          </cell>
          <cell r="FL139">
            <v>0</v>
          </cell>
          <cell r="FM139">
            <v>0</v>
          </cell>
          <cell r="FN139">
            <v>0</v>
          </cell>
          <cell r="FO139">
            <v>0</v>
          </cell>
          <cell r="FP139">
            <v>0</v>
          </cell>
          <cell r="FQ139">
            <v>0</v>
          </cell>
          <cell r="FR139">
            <v>0</v>
          </cell>
          <cell r="FS139">
            <v>0</v>
          </cell>
          <cell r="FT139">
            <v>0</v>
          </cell>
          <cell r="FU139">
            <v>0</v>
          </cell>
          <cell r="FV139">
            <v>0</v>
          </cell>
          <cell r="FW139">
            <v>0</v>
          </cell>
          <cell r="FX139">
            <v>0</v>
          </cell>
          <cell r="FY139">
            <v>0</v>
          </cell>
          <cell r="FZ139">
            <v>0</v>
          </cell>
          <cell r="GA139">
            <v>0</v>
          </cell>
          <cell r="GB139">
            <v>0</v>
          </cell>
          <cell r="GC139">
            <v>0</v>
          </cell>
          <cell r="GD139">
            <v>0</v>
          </cell>
          <cell r="GE139">
            <v>0</v>
          </cell>
        </row>
        <row r="140">
          <cell r="A140">
            <v>132</v>
          </cell>
          <cell r="B140">
            <v>0</v>
          </cell>
          <cell r="C140">
            <v>30</v>
          </cell>
          <cell r="D140">
            <v>0</v>
          </cell>
          <cell r="E140">
            <v>0</v>
          </cell>
          <cell r="F140">
            <v>0</v>
          </cell>
          <cell r="G140">
            <v>22.5</v>
          </cell>
          <cell r="H140">
            <v>0</v>
          </cell>
          <cell r="I140">
            <v>22.5</v>
          </cell>
          <cell r="J140">
            <v>15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DI140">
            <v>0</v>
          </cell>
          <cell r="DJ140">
            <v>0</v>
          </cell>
          <cell r="DK140">
            <v>0</v>
          </cell>
          <cell r="DL140">
            <v>0</v>
          </cell>
          <cell r="DM140">
            <v>0</v>
          </cell>
          <cell r="DN140">
            <v>0</v>
          </cell>
          <cell r="DO140">
            <v>0</v>
          </cell>
          <cell r="DP140">
            <v>0</v>
          </cell>
          <cell r="DQ140">
            <v>0</v>
          </cell>
          <cell r="DR140">
            <v>0</v>
          </cell>
          <cell r="DS140">
            <v>0</v>
          </cell>
          <cell r="DT140">
            <v>0</v>
          </cell>
          <cell r="DU140">
            <v>0</v>
          </cell>
          <cell r="DV140">
            <v>0</v>
          </cell>
          <cell r="DW140">
            <v>0</v>
          </cell>
          <cell r="DX140">
            <v>0</v>
          </cell>
          <cell r="DY140">
            <v>0</v>
          </cell>
          <cell r="DZ140">
            <v>0</v>
          </cell>
          <cell r="EA140">
            <v>0</v>
          </cell>
          <cell r="EB140">
            <v>0</v>
          </cell>
          <cell r="EC140">
            <v>0</v>
          </cell>
          <cell r="ED140">
            <v>0</v>
          </cell>
          <cell r="EE140">
            <v>0</v>
          </cell>
          <cell r="EF140">
            <v>0</v>
          </cell>
          <cell r="EG140">
            <v>0</v>
          </cell>
          <cell r="EH140">
            <v>0</v>
          </cell>
          <cell r="EI140">
            <v>0</v>
          </cell>
          <cell r="EJ140">
            <v>0</v>
          </cell>
          <cell r="EK140">
            <v>0</v>
          </cell>
          <cell r="EL140">
            <v>0</v>
          </cell>
          <cell r="EM140">
            <v>0</v>
          </cell>
          <cell r="EN140">
            <v>0</v>
          </cell>
          <cell r="EO140">
            <v>0</v>
          </cell>
          <cell r="EP140">
            <v>0</v>
          </cell>
          <cell r="EQ140">
            <v>0</v>
          </cell>
          <cell r="ER140">
            <v>0</v>
          </cell>
          <cell r="ES140">
            <v>0</v>
          </cell>
          <cell r="ET140">
            <v>0</v>
          </cell>
          <cell r="EU140">
            <v>0</v>
          </cell>
          <cell r="EV140">
            <v>0</v>
          </cell>
          <cell r="EW140">
            <v>0</v>
          </cell>
          <cell r="EX140">
            <v>0</v>
          </cell>
          <cell r="EY140">
            <v>0</v>
          </cell>
          <cell r="EZ140">
            <v>0</v>
          </cell>
          <cell r="FA140">
            <v>0</v>
          </cell>
          <cell r="FB140">
            <v>0</v>
          </cell>
          <cell r="FC140">
            <v>0</v>
          </cell>
          <cell r="FD140">
            <v>0</v>
          </cell>
          <cell r="FE140">
            <v>0</v>
          </cell>
          <cell r="FF140">
            <v>0</v>
          </cell>
          <cell r="FG140">
            <v>0</v>
          </cell>
          <cell r="FH140">
            <v>0</v>
          </cell>
          <cell r="FI140">
            <v>0</v>
          </cell>
          <cell r="FJ140">
            <v>0</v>
          </cell>
          <cell r="FK140">
            <v>0</v>
          </cell>
          <cell r="FL140">
            <v>0</v>
          </cell>
          <cell r="FM140">
            <v>0</v>
          </cell>
          <cell r="FN140">
            <v>0</v>
          </cell>
          <cell r="FO140">
            <v>0</v>
          </cell>
          <cell r="FP140">
            <v>0</v>
          </cell>
          <cell r="FQ140">
            <v>0</v>
          </cell>
          <cell r="FR140">
            <v>0</v>
          </cell>
          <cell r="FS140">
            <v>0</v>
          </cell>
          <cell r="FT140">
            <v>0</v>
          </cell>
          <cell r="FU140">
            <v>0</v>
          </cell>
          <cell r="FV140">
            <v>0</v>
          </cell>
          <cell r="FW140">
            <v>0</v>
          </cell>
          <cell r="FX140">
            <v>0</v>
          </cell>
          <cell r="FY140">
            <v>0</v>
          </cell>
          <cell r="FZ140">
            <v>0</v>
          </cell>
          <cell r="GA140">
            <v>0</v>
          </cell>
          <cell r="GB140">
            <v>0</v>
          </cell>
          <cell r="GC140">
            <v>0</v>
          </cell>
          <cell r="GD140">
            <v>0</v>
          </cell>
          <cell r="GE140">
            <v>0</v>
          </cell>
        </row>
        <row r="141">
          <cell r="A141">
            <v>133</v>
          </cell>
          <cell r="B141">
            <v>0</v>
          </cell>
          <cell r="C141">
            <v>30</v>
          </cell>
          <cell r="D141">
            <v>0</v>
          </cell>
          <cell r="E141">
            <v>0</v>
          </cell>
          <cell r="F141">
            <v>0</v>
          </cell>
          <cell r="G141">
            <v>22.5</v>
          </cell>
          <cell r="H141">
            <v>0</v>
          </cell>
          <cell r="I141">
            <v>22.5</v>
          </cell>
          <cell r="J141">
            <v>15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DI141">
            <v>0</v>
          </cell>
          <cell r="DJ141">
            <v>0</v>
          </cell>
          <cell r="DK141">
            <v>0</v>
          </cell>
          <cell r="DL141">
            <v>0</v>
          </cell>
          <cell r="DM141">
            <v>0</v>
          </cell>
          <cell r="DN141">
            <v>0</v>
          </cell>
          <cell r="DO141">
            <v>0</v>
          </cell>
          <cell r="DP141">
            <v>0</v>
          </cell>
          <cell r="DQ141">
            <v>0</v>
          </cell>
          <cell r="DR141">
            <v>0</v>
          </cell>
          <cell r="DS141">
            <v>0</v>
          </cell>
          <cell r="DT141">
            <v>0</v>
          </cell>
          <cell r="DU141">
            <v>0</v>
          </cell>
          <cell r="DV141">
            <v>0</v>
          </cell>
          <cell r="DW141">
            <v>0</v>
          </cell>
          <cell r="DX141">
            <v>0</v>
          </cell>
          <cell r="DY141">
            <v>0</v>
          </cell>
          <cell r="DZ141">
            <v>0</v>
          </cell>
          <cell r="EA141">
            <v>0</v>
          </cell>
          <cell r="EB141">
            <v>0</v>
          </cell>
          <cell r="EC141">
            <v>0</v>
          </cell>
          <cell r="ED141">
            <v>0</v>
          </cell>
          <cell r="EE141">
            <v>0</v>
          </cell>
          <cell r="EF141">
            <v>0</v>
          </cell>
          <cell r="EG141">
            <v>0</v>
          </cell>
          <cell r="EH141">
            <v>0</v>
          </cell>
          <cell r="EI141">
            <v>0</v>
          </cell>
          <cell r="EJ141">
            <v>0</v>
          </cell>
          <cell r="EK141">
            <v>0</v>
          </cell>
          <cell r="EL141">
            <v>0</v>
          </cell>
          <cell r="EM141">
            <v>0</v>
          </cell>
          <cell r="EN141">
            <v>0</v>
          </cell>
          <cell r="EO141">
            <v>0</v>
          </cell>
          <cell r="EP141">
            <v>0</v>
          </cell>
          <cell r="EQ141">
            <v>0</v>
          </cell>
          <cell r="ER141">
            <v>0</v>
          </cell>
          <cell r="ES141">
            <v>0</v>
          </cell>
          <cell r="ET141">
            <v>0</v>
          </cell>
          <cell r="EU141">
            <v>0</v>
          </cell>
          <cell r="EV141">
            <v>0</v>
          </cell>
          <cell r="EW141">
            <v>0</v>
          </cell>
          <cell r="EX141">
            <v>0</v>
          </cell>
          <cell r="EY141">
            <v>0</v>
          </cell>
          <cell r="EZ141">
            <v>0</v>
          </cell>
          <cell r="FA141">
            <v>0</v>
          </cell>
          <cell r="FB141">
            <v>0</v>
          </cell>
          <cell r="FC141">
            <v>0</v>
          </cell>
          <cell r="FD141">
            <v>0</v>
          </cell>
          <cell r="FE141">
            <v>0</v>
          </cell>
          <cell r="FF141">
            <v>0</v>
          </cell>
          <cell r="FG141">
            <v>0</v>
          </cell>
          <cell r="FH141">
            <v>0</v>
          </cell>
          <cell r="FI141">
            <v>0</v>
          </cell>
          <cell r="FJ141">
            <v>0</v>
          </cell>
          <cell r="FK141">
            <v>0</v>
          </cell>
          <cell r="FL141">
            <v>0</v>
          </cell>
          <cell r="FM141">
            <v>0</v>
          </cell>
          <cell r="FN141">
            <v>0</v>
          </cell>
          <cell r="FO141">
            <v>0</v>
          </cell>
          <cell r="FP141">
            <v>0</v>
          </cell>
          <cell r="FQ141">
            <v>0</v>
          </cell>
          <cell r="FR141">
            <v>0</v>
          </cell>
          <cell r="FS141">
            <v>0</v>
          </cell>
          <cell r="FT141">
            <v>0</v>
          </cell>
          <cell r="FU141">
            <v>0</v>
          </cell>
          <cell r="FV141">
            <v>0</v>
          </cell>
          <cell r="FW141">
            <v>0</v>
          </cell>
          <cell r="FX141">
            <v>0</v>
          </cell>
          <cell r="FY141">
            <v>0</v>
          </cell>
          <cell r="FZ141">
            <v>0</v>
          </cell>
          <cell r="GA141">
            <v>0</v>
          </cell>
          <cell r="GB141">
            <v>0</v>
          </cell>
          <cell r="GC141">
            <v>0</v>
          </cell>
          <cell r="GD141">
            <v>0</v>
          </cell>
          <cell r="GE141">
            <v>0</v>
          </cell>
        </row>
        <row r="142">
          <cell r="A142">
            <v>134</v>
          </cell>
          <cell r="B142">
            <v>0</v>
          </cell>
          <cell r="C142">
            <v>15</v>
          </cell>
          <cell r="D142">
            <v>0</v>
          </cell>
          <cell r="E142">
            <v>0</v>
          </cell>
          <cell r="F142">
            <v>0</v>
          </cell>
          <cell r="G142">
            <v>15</v>
          </cell>
          <cell r="H142">
            <v>22.5</v>
          </cell>
          <cell r="I142">
            <v>22.5</v>
          </cell>
          <cell r="J142">
            <v>15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DI142">
            <v>0</v>
          </cell>
          <cell r="DJ142">
            <v>0</v>
          </cell>
          <cell r="DK142">
            <v>0</v>
          </cell>
          <cell r="DL142">
            <v>0</v>
          </cell>
          <cell r="DM142">
            <v>0</v>
          </cell>
          <cell r="DN142">
            <v>0</v>
          </cell>
          <cell r="DO142">
            <v>0</v>
          </cell>
          <cell r="DP142">
            <v>0</v>
          </cell>
          <cell r="DQ142">
            <v>0</v>
          </cell>
          <cell r="DR142">
            <v>0</v>
          </cell>
          <cell r="DS142">
            <v>0</v>
          </cell>
          <cell r="DT142">
            <v>0</v>
          </cell>
          <cell r="DU142">
            <v>0</v>
          </cell>
          <cell r="DV142">
            <v>0</v>
          </cell>
          <cell r="DW142">
            <v>0</v>
          </cell>
          <cell r="DX142">
            <v>0</v>
          </cell>
          <cell r="DY142">
            <v>0</v>
          </cell>
          <cell r="DZ142">
            <v>0</v>
          </cell>
          <cell r="EA142">
            <v>0</v>
          </cell>
          <cell r="EB142">
            <v>0</v>
          </cell>
          <cell r="EC142">
            <v>0</v>
          </cell>
          <cell r="ED142">
            <v>0</v>
          </cell>
          <cell r="EE142">
            <v>0</v>
          </cell>
          <cell r="EF142">
            <v>0</v>
          </cell>
          <cell r="EG142">
            <v>0</v>
          </cell>
          <cell r="EH142">
            <v>0</v>
          </cell>
          <cell r="EI142">
            <v>0</v>
          </cell>
          <cell r="EJ142">
            <v>0</v>
          </cell>
          <cell r="EK142">
            <v>0</v>
          </cell>
          <cell r="EL142">
            <v>0</v>
          </cell>
          <cell r="EM142">
            <v>0</v>
          </cell>
          <cell r="EN142">
            <v>0</v>
          </cell>
          <cell r="EO142">
            <v>0</v>
          </cell>
          <cell r="EP142">
            <v>0</v>
          </cell>
          <cell r="EQ142">
            <v>0</v>
          </cell>
          <cell r="ER142">
            <v>0</v>
          </cell>
          <cell r="ES142">
            <v>0</v>
          </cell>
          <cell r="ET142">
            <v>0</v>
          </cell>
          <cell r="EU142">
            <v>0</v>
          </cell>
          <cell r="EV142">
            <v>0</v>
          </cell>
          <cell r="EW142">
            <v>0</v>
          </cell>
          <cell r="EX142">
            <v>0</v>
          </cell>
          <cell r="EY142">
            <v>0</v>
          </cell>
          <cell r="EZ142">
            <v>0</v>
          </cell>
          <cell r="FA142">
            <v>0</v>
          </cell>
          <cell r="FB142">
            <v>0</v>
          </cell>
          <cell r="FC142">
            <v>0</v>
          </cell>
          <cell r="FD142">
            <v>0</v>
          </cell>
          <cell r="FE142">
            <v>0</v>
          </cell>
          <cell r="FF142">
            <v>0</v>
          </cell>
          <cell r="FG142">
            <v>0</v>
          </cell>
          <cell r="FH142">
            <v>0</v>
          </cell>
          <cell r="FI142">
            <v>0</v>
          </cell>
          <cell r="FJ142">
            <v>0</v>
          </cell>
          <cell r="FK142">
            <v>0</v>
          </cell>
          <cell r="FL142">
            <v>0</v>
          </cell>
          <cell r="FM142">
            <v>0</v>
          </cell>
          <cell r="FN142">
            <v>0</v>
          </cell>
          <cell r="FO142">
            <v>0</v>
          </cell>
          <cell r="FP142">
            <v>0</v>
          </cell>
          <cell r="FQ142">
            <v>0</v>
          </cell>
          <cell r="FR142">
            <v>0</v>
          </cell>
          <cell r="FS142">
            <v>0</v>
          </cell>
          <cell r="FT142">
            <v>0</v>
          </cell>
          <cell r="FU142">
            <v>0</v>
          </cell>
          <cell r="FV142">
            <v>0</v>
          </cell>
          <cell r="FW142">
            <v>0</v>
          </cell>
          <cell r="FX142">
            <v>0</v>
          </cell>
          <cell r="FY142">
            <v>0</v>
          </cell>
          <cell r="FZ142">
            <v>0</v>
          </cell>
          <cell r="GA142">
            <v>0</v>
          </cell>
          <cell r="GB142">
            <v>0</v>
          </cell>
          <cell r="GC142">
            <v>0</v>
          </cell>
          <cell r="GD142">
            <v>0</v>
          </cell>
          <cell r="GE142">
            <v>0</v>
          </cell>
        </row>
        <row r="143">
          <cell r="A143">
            <v>135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22.5</v>
          </cell>
          <cell r="H143">
            <v>22.5</v>
          </cell>
          <cell r="I143">
            <v>22.5</v>
          </cell>
          <cell r="J143">
            <v>22</v>
          </cell>
          <cell r="K143">
            <v>0</v>
          </cell>
          <cell r="L143">
            <v>0</v>
          </cell>
          <cell r="M143">
            <v>0.5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DI143">
            <v>0</v>
          </cell>
          <cell r="DJ143">
            <v>0</v>
          </cell>
          <cell r="DK143">
            <v>0</v>
          </cell>
          <cell r="DL143">
            <v>0</v>
          </cell>
          <cell r="DM143">
            <v>0</v>
          </cell>
          <cell r="DN143">
            <v>0</v>
          </cell>
          <cell r="DO143">
            <v>0</v>
          </cell>
          <cell r="DP143">
            <v>0</v>
          </cell>
          <cell r="DQ143">
            <v>0</v>
          </cell>
          <cell r="DR143">
            <v>0</v>
          </cell>
          <cell r="DS143">
            <v>0</v>
          </cell>
          <cell r="DT143">
            <v>0</v>
          </cell>
          <cell r="DU143">
            <v>0</v>
          </cell>
          <cell r="DV143">
            <v>0</v>
          </cell>
          <cell r="DW143">
            <v>0</v>
          </cell>
          <cell r="DX143">
            <v>0</v>
          </cell>
          <cell r="DY143">
            <v>0</v>
          </cell>
          <cell r="DZ143">
            <v>0</v>
          </cell>
          <cell r="EA143">
            <v>0</v>
          </cell>
          <cell r="EB143">
            <v>0</v>
          </cell>
          <cell r="EC143">
            <v>0</v>
          </cell>
          <cell r="ED143">
            <v>0</v>
          </cell>
          <cell r="EE143">
            <v>0</v>
          </cell>
          <cell r="EF143">
            <v>0</v>
          </cell>
          <cell r="EG143">
            <v>0</v>
          </cell>
          <cell r="EH143">
            <v>0</v>
          </cell>
          <cell r="EI143">
            <v>0</v>
          </cell>
          <cell r="EJ143">
            <v>0</v>
          </cell>
          <cell r="EK143">
            <v>0</v>
          </cell>
          <cell r="EL143">
            <v>0</v>
          </cell>
          <cell r="EM143">
            <v>0</v>
          </cell>
          <cell r="EN143">
            <v>0</v>
          </cell>
          <cell r="EO143">
            <v>0</v>
          </cell>
          <cell r="EP143">
            <v>0</v>
          </cell>
          <cell r="EQ143">
            <v>0</v>
          </cell>
          <cell r="ER143">
            <v>0</v>
          </cell>
          <cell r="ES143">
            <v>0</v>
          </cell>
          <cell r="ET143">
            <v>0</v>
          </cell>
          <cell r="EU143">
            <v>0</v>
          </cell>
          <cell r="EV143">
            <v>0</v>
          </cell>
          <cell r="EW143">
            <v>0</v>
          </cell>
          <cell r="EX143">
            <v>0</v>
          </cell>
          <cell r="EY143">
            <v>0</v>
          </cell>
          <cell r="EZ143">
            <v>0</v>
          </cell>
          <cell r="FA143">
            <v>0</v>
          </cell>
          <cell r="FB143">
            <v>0</v>
          </cell>
          <cell r="FC143">
            <v>0</v>
          </cell>
          <cell r="FD143">
            <v>0</v>
          </cell>
          <cell r="FE143">
            <v>0</v>
          </cell>
          <cell r="FF143">
            <v>0</v>
          </cell>
          <cell r="FG143">
            <v>0</v>
          </cell>
          <cell r="FH143">
            <v>0</v>
          </cell>
          <cell r="FI143">
            <v>0</v>
          </cell>
          <cell r="FJ143">
            <v>0</v>
          </cell>
          <cell r="FK143">
            <v>0</v>
          </cell>
          <cell r="FL143">
            <v>0</v>
          </cell>
          <cell r="FM143">
            <v>0</v>
          </cell>
          <cell r="FN143">
            <v>0</v>
          </cell>
          <cell r="FO143">
            <v>0</v>
          </cell>
          <cell r="FP143">
            <v>0</v>
          </cell>
          <cell r="FQ143">
            <v>0</v>
          </cell>
          <cell r="FR143">
            <v>0</v>
          </cell>
          <cell r="FS143">
            <v>0</v>
          </cell>
          <cell r="FT143">
            <v>0</v>
          </cell>
          <cell r="FU143">
            <v>0</v>
          </cell>
          <cell r="FV143">
            <v>0</v>
          </cell>
          <cell r="FW143">
            <v>0</v>
          </cell>
          <cell r="FX143">
            <v>0</v>
          </cell>
          <cell r="FY143">
            <v>0</v>
          </cell>
          <cell r="FZ143">
            <v>0</v>
          </cell>
          <cell r="GA143">
            <v>0</v>
          </cell>
          <cell r="GB143">
            <v>0</v>
          </cell>
          <cell r="GC143">
            <v>0</v>
          </cell>
          <cell r="GD143">
            <v>0</v>
          </cell>
          <cell r="GE143">
            <v>0</v>
          </cell>
        </row>
        <row r="144">
          <cell r="A144">
            <v>136</v>
          </cell>
          <cell r="B144">
            <v>0</v>
          </cell>
          <cell r="C144">
            <v>15</v>
          </cell>
          <cell r="D144">
            <v>0</v>
          </cell>
          <cell r="E144">
            <v>0</v>
          </cell>
          <cell r="F144">
            <v>0</v>
          </cell>
          <cell r="G144">
            <v>22.5</v>
          </cell>
          <cell r="H144">
            <v>15</v>
          </cell>
          <cell r="I144">
            <v>22.5</v>
          </cell>
          <cell r="J144">
            <v>15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DI144">
            <v>0</v>
          </cell>
          <cell r="DJ144">
            <v>0</v>
          </cell>
          <cell r="DK144">
            <v>0</v>
          </cell>
          <cell r="DL144">
            <v>0</v>
          </cell>
          <cell r="DM144">
            <v>0</v>
          </cell>
          <cell r="DN144">
            <v>0</v>
          </cell>
          <cell r="DO144">
            <v>0</v>
          </cell>
          <cell r="DP144">
            <v>0</v>
          </cell>
          <cell r="DQ144">
            <v>0</v>
          </cell>
          <cell r="DR144">
            <v>0</v>
          </cell>
          <cell r="DS144">
            <v>0</v>
          </cell>
          <cell r="DT144">
            <v>0</v>
          </cell>
          <cell r="DU144">
            <v>0</v>
          </cell>
          <cell r="DV144">
            <v>0</v>
          </cell>
          <cell r="DW144">
            <v>0</v>
          </cell>
          <cell r="DX144">
            <v>0</v>
          </cell>
          <cell r="DY144">
            <v>0</v>
          </cell>
          <cell r="DZ144">
            <v>0</v>
          </cell>
          <cell r="EA144">
            <v>0</v>
          </cell>
          <cell r="EB144">
            <v>0</v>
          </cell>
          <cell r="EC144">
            <v>0</v>
          </cell>
          <cell r="ED144">
            <v>0</v>
          </cell>
          <cell r="EE144">
            <v>0</v>
          </cell>
          <cell r="EF144">
            <v>0</v>
          </cell>
          <cell r="EG144">
            <v>0</v>
          </cell>
          <cell r="EH144">
            <v>0</v>
          </cell>
          <cell r="EI144">
            <v>0</v>
          </cell>
          <cell r="EJ144">
            <v>0</v>
          </cell>
          <cell r="EK144">
            <v>0</v>
          </cell>
          <cell r="EL144">
            <v>0</v>
          </cell>
          <cell r="EM144">
            <v>0</v>
          </cell>
          <cell r="EN144">
            <v>0</v>
          </cell>
          <cell r="EO144">
            <v>0</v>
          </cell>
          <cell r="EP144">
            <v>0</v>
          </cell>
          <cell r="EQ144">
            <v>0</v>
          </cell>
          <cell r="ER144">
            <v>0</v>
          </cell>
          <cell r="ES144">
            <v>0</v>
          </cell>
          <cell r="ET144">
            <v>0</v>
          </cell>
          <cell r="EU144">
            <v>0</v>
          </cell>
          <cell r="EV144">
            <v>0</v>
          </cell>
          <cell r="EW144">
            <v>0</v>
          </cell>
          <cell r="EX144">
            <v>0</v>
          </cell>
          <cell r="EY144">
            <v>0</v>
          </cell>
          <cell r="EZ144">
            <v>0</v>
          </cell>
          <cell r="FA144">
            <v>0</v>
          </cell>
          <cell r="FB144">
            <v>0</v>
          </cell>
          <cell r="FC144">
            <v>0</v>
          </cell>
          <cell r="FD144">
            <v>0</v>
          </cell>
          <cell r="FE144">
            <v>0</v>
          </cell>
          <cell r="FF144">
            <v>0</v>
          </cell>
          <cell r="FG144">
            <v>0</v>
          </cell>
          <cell r="FH144">
            <v>0</v>
          </cell>
          <cell r="FI144">
            <v>0</v>
          </cell>
          <cell r="FJ144">
            <v>0</v>
          </cell>
          <cell r="FK144">
            <v>0</v>
          </cell>
          <cell r="FL144">
            <v>0</v>
          </cell>
          <cell r="FM144">
            <v>0</v>
          </cell>
          <cell r="FN144">
            <v>0</v>
          </cell>
          <cell r="FO144">
            <v>0</v>
          </cell>
          <cell r="FP144">
            <v>0</v>
          </cell>
          <cell r="FQ144">
            <v>0</v>
          </cell>
          <cell r="FR144">
            <v>0</v>
          </cell>
          <cell r="FS144">
            <v>0</v>
          </cell>
          <cell r="FT144">
            <v>0</v>
          </cell>
          <cell r="FU144">
            <v>0</v>
          </cell>
          <cell r="FV144">
            <v>0</v>
          </cell>
          <cell r="FW144">
            <v>0</v>
          </cell>
          <cell r="FX144">
            <v>0</v>
          </cell>
          <cell r="FY144">
            <v>0</v>
          </cell>
          <cell r="FZ144">
            <v>0</v>
          </cell>
          <cell r="GA144">
            <v>0</v>
          </cell>
          <cell r="GB144">
            <v>0</v>
          </cell>
          <cell r="GC144">
            <v>0</v>
          </cell>
          <cell r="GD144">
            <v>0</v>
          </cell>
          <cell r="GE144">
            <v>0</v>
          </cell>
        </row>
        <row r="145">
          <cell r="A145">
            <v>137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22.5</v>
          </cell>
          <cell r="H145">
            <v>22.5</v>
          </cell>
          <cell r="I145">
            <v>22.5</v>
          </cell>
          <cell r="J145">
            <v>22</v>
          </cell>
          <cell r="K145">
            <v>0</v>
          </cell>
          <cell r="L145">
            <v>0</v>
          </cell>
          <cell r="M145">
            <v>0.5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DI145">
            <v>0</v>
          </cell>
          <cell r="DJ145">
            <v>0</v>
          </cell>
          <cell r="DK145">
            <v>0</v>
          </cell>
          <cell r="DL145">
            <v>0</v>
          </cell>
          <cell r="DM145">
            <v>0</v>
          </cell>
          <cell r="DN145">
            <v>0</v>
          </cell>
          <cell r="DO145">
            <v>0</v>
          </cell>
          <cell r="DP145">
            <v>0</v>
          </cell>
          <cell r="DQ145">
            <v>0</v>
          </cell>
          <cell r="DR145">
            <v>0</v>
          </cell>
          <cell r="DS145">
            <v>0</v>
          </cell>
          <cell r="DT145">
            <v>0</v>
          </cell>
          <cell r="DU145">
            <v>0</v>
          </cell>
          <cell r="DV145">
            <v>0</v>
          </cell>
          <cell r="DW145">
            <v>0</v>
          </cell>
          <cell r="DX145">
            <v>0</v>
          </cell>
          <cell r="DY145">
            <v>0</v>
          </cell>
          <cell r="DZ145">
            <v>0</v>
          </cell>
          <cell r="EA145">
            <v>0</v>
          </cell>
          <cell r="EB145">
            <v>0</v>
          </cell>
          <cell r="EC145">
            <v>0</v>
          </cell>
          <cell r="ED145">
            <v>0</v>
          </cell>
          <cell r="EE145">
            <v>0</v>
          </cell>
          <cell r="EF145">
            <v>0</v>
          </cell>
          <cell r="EG145">
            <v>0</v>
          </cell>
          <cell r="EH145">
            <v>0</v>
          </cell>
          <cell r="EI145">
            <v>0</v>
          </cell>
          <cell r="EJ145">
            <v>0</v>
          </cell>
          <cell r="EK145">
            <v>0</v>
          </cell>
          <cell r="EL145">
            <v>0</v>
          </cell>
          <cell r="EM145">
            <v>0</v>
          </cell>
          <cell r="EN145">
            <v>0</v>
          </cell>
          <cell r="EO145">
            <v>0</v>
          </cell>
          <cell r="EP145">
            <v>0</v>
          </cell>
          <cell r="EQ145">
            <v>0</v>
          </cell>
          <cell r="ER145">
            <v>0</v>
          </cell>
          <cell r="ES145">
            <v>0</v>
          </cell>
          <cell r="ET145">
            <v>0</v>
          </cell>
          <cell r="EU145">
            <v>0</v>
          </cell>
          <cell r="EV145">
            <v>0</v>
          </cell>
          <cell r="EW145">
            <v>0</v>
          </cell>
          <cell r="EX145">
            <v>0</v>
          </cell>
          <cell r="EY145">
            <v>0</v>
          </cell>
          <cell r="EZ145">
            <v>0</v>
          </cell>
          <cell r="FA145">
            <v>0</v>
          </cell>
          <cell r="FB145">
            <v>0</v>
          </cell>
          <cell r="FC145">
            <v>0</v>
          </cell>
          <cell r="FD145">
            <v>0</v>
          </cell>
          <cell r="FE145">
            <v>0</v>
          </cell>
          <cell r="FF145">
            <v>0</v>
          </cell>
          <cell r="FG145">
            <v>0</v>
          </cell>
          <cell r="FH145">
            <v>0</v>
          </cell>
          <cell r="FI145">
            <v>0</v>
          </cell>
          <cell r="FJ145">
            <v>0</v>
          </cell>
          <cell r="FK145">
            <v>0</v>
          </cell>
          <cell r="FL145">
            <v>0</v>
          </cell>
          <cell r="FM145">
            <v>0</v>
          </cell>
          <cell r="FN145">
            <v>0</v>
          </cell>
          <cell r="FO145">
            <v>0</v>
          </cell>
          <cell r="FP145">
            <v>0</v>
          </cell>
          <cell r="FQ145">
            <v>0</v>
          </cell>
          <cell r="FR145">
            <v>0</v>
          </cell>
          <cell r="FS145">
            <v>0</v>
          </cell>
          <cell r="FT145">
            <v>0</v>
          </cell>
          <cell r="FU145">
            <v>0</v>
          </cell>
          <cell r="FV145">
            <v>0</v>
          </cell>
          <cell r="FW145">
            <v>0</v>
          </cell>
          <cell r="FX145">
            <v>0</v>
          </cell>
          <cell r="FY145">
            <v>0</v>
          </cell>
          <cell r="FZ145">
            <v>0</v>
          </cell>
          <cell r="GA145">
            <v>0</v>
          </cell>
          <cell r="GB145">
            <v>0</v>
          </cell>
          <cell r="GC145">
            <v>0</v>
          </cell>
          <cell r="GD145">
            <v>0</v>
          </cell>
          <cell r="GE145">
            <v>0</v>
          </cell>
        </row>
        <row r="146">
          <cell r="A146">
            <v>138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22.5</v>
          </cell>
          <cell r="H146">
            <v>22.5</v>
          </cell>
          <cell r="I146">
            <v>22.5</v>
          </cell>
          <cell r="J146">
            <v>22</v>
          </cell>
          <cell r="K146">
            <v>0</v>
          </cell>
          <cell r="L146">
            <v>0</v>
          </cell>
          <cell r="M146">
            <v>0.5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DI146">
            <v>0</v>
          </cell>
          <cell r="DJ146">
            <v>0</v>
          </cell>
          <cell r="DK146">
            <v>0</v>
          </cell>
          <cell r="DL146">
            <v>0</v>
          </cell>
          <cell r="DM146">
            <v>0</v>
          </cell>
          <cell r="DN146">
            <v>0</v>
          </cell>
          <cell r="DO146">
            <v>0</v>
          </cell>
          <cell r="DP146">
            <v>0</v>
          </cell>
          <cell r="DQ146">
            <v>0</v>
          </cell>
          <cell r="DR146">
            <v>0</v>
          </cell>
          <cell r="DS146">
            <v>0</v>
          </cell>
          <cell r="DT146">
            <v>0</v>
          </cell>
          <cell r="DU146">
            <v>0</v>
          </cell>
          <cell r="DV146">
            <v>0</v>
          </cell>
          <cell r="DW146">
            <v>0</v>
          </cell>
          <cell r="DX146">
            <v>0</v>
          </cell>
          <cell r="DY146">
            <v>0</v>
          </cell>
          <cell r="DZ146">
            <v>0</v>
          </cell>
          <cell r="EA146">
            <v>0</v>
          </cell>
          <cell r="EB146">
            <v>0</v>
          </cell>
          <cell r="EC146">
            <v>0</v>
          </cell>
          <cell r="ED146">
            <v>0</v>
          </cell>
          <cell r="EE146">
            <v>0</v>
          </cell>
          <cell r="EF146">
            <v>0</v>
          </cell>
          <cell r="EG146">
            <v>0</v>
          </cell>
          <cell r="EH146">
            <v>0</v>
          </cell>
          <cell r="EI146">
            <v>0</v>
          </cell>
          <cell r="EJ146">
            <v>0</v>
          </cell>
          <cell r="EK146">
            <v>0</v>
          </cell>
          <cell r="EL146">
            <v>0</v>
          </cell>
          <cell r="EM146">
            <v>0</v>
          </cell>
          <cell r="EN146">
            <v>0</v>
          </cell>
          <cell r="EO146">
            <v>0</v>
          </cell>
          <cell r="EP146">
            <v>0</v>
          </cell>
          <cell r="EQ146">
            <v>0</v>
          </cell>
          <cell r="ER146">
            <v>0</v>
          </cell>
          <cell r="ES146">
            <v>0</v>
          </cell>
          <cell r="ET146">
            <v>0</v>
          </cell>
          <cell r="EU146">
            <v>0</v>
          </cell>
          <cell r="EV146">
            <v>0</v>
          </cell>
          <cell r="EW146">
            <v>0</v>
          </cell>
          <cell r="EX146">
            <v>0</v>
          </cell>
          <cell r="EY146">
            <v>0</v>
          </cell>
          <cell r="EZ146">
            <v>0</v>
          </cell>
          <cell r="FA146">
            <v>0</v>
          </cell>
          <cell r="FB146">
            <v>0</v>
          </cell>
          <cell r="FC146">
            <v>0</v>
          </cell>
          <cell r="FD146">
            <v>0</v>
          </cell>
          <cell r="FE146">
            <v>0</v>
          </cell>
          <cell r="FF146">
            <v>0</v>
          </cell>
          <cell r="FG146">
            <v>0</v>
          </cell>
          <cell r="FH146">
            <v>0</v>
          </cell>
          <cell r="FI146">
            <v>0</v>
          </cell>
          <cell r="FJ146">
            <v>0</v>
          </cell>
          <cell r="FK146">
            <v>0</v>
          </cell>
          <cell r="FL146">
            <v>0</v>
          </cell>
          <cell r="FM146">
            <v>0</v>
          </cell>
          <cell r="FN146">
            <v>0</v>
          </cell>
          <cell r="FO146">
            <v>0</v>
          </cell>
          <cell r="FP146">
            <v>0</v>
          </cell>
          <cell r="FQ146">
            <v>0</v>
          </cell>
          <cell r="FR146">
            <v>0</v>
          </cell>
          <cell r="FS146">
            <v>0</v>
          </cell>
          <cell r="FT146">
            <v>0</v>
          </cell>
          <cell r="FU146">
            <v>0</v>
          </cell>
          <cell r="FV146">
            <v>0</v>
          </cell>
          <cell r="FW146">
            <v>0</v>
          </cell>
          <cell r="FX146">
            <v>0</v>
          </cell>
          <cell r="FY146">
            <v>0</v>
          </cell>
          <cell r="FZ146">
            <v>0</v>
          </cell>
          <cell r="GA146">
            <v>0</v>
          </cell>
          <cell r="GB146">
            <v>0</v>
          </cell>
          <cell r="GC146">
            <v>0</v>
          </cell>
          <cell r="GD146">
            <v>0</v>
          </cell>
          <cell r="GE146">
            <v>0</v>
          </cell>
        </row>
        <row r="147">
          <cell r="A147">
            <v>139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22.5</v>
          </cell>
          <cell r="H147">
            <v>22.5</v>
          </cell>
          <cell r="I147">
            <v>22.5</v>
          </cell>
          <cell r="J147">
            <v>22</v>
          </cell>
          <cell r="K147">
            <v>0</v>
          </cell>
          <cell r="L147">
            <v>0</v>
          </cell>
          <cell r="M147">
            <v>0.5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DI147">
            <v>0</v>
          </cell>
          <cell r="DJ147">
            <v>0</v>
          </cell>
          <cell r="DK147">
            <v>0</v>
          </cell>
          <cell r="DL147">
            <v>0</v>
          </cell>
          <cell r="DM147">
            <v>0</v>
          </cell>
          <cell r="DN147">
            <v>0</v>
          </cell>
          <cell r="DO147">
            <v>0</v>
          </cell>
          <cell r="DP147">
            <v>0</v>
          </cell>
          <cell r="DQ147">
            <v>0</v>
          </cell>
          <cell r="DR147">
            <v>0</v>
          </cell>
          <cell r="DS147">
            <v>0</v>
          </cell>
          <cell r="DT147">
            <v>0</v>
          </cell>
          <cell r="DU147">
            <v>0</v>
          </cell>
          <cell r="DV147">
            <v>0</v>
          </cell>
          <cell r="DW147">
            <v>0</v>
          </cell>
          <cell r="DX147">
            <v>0</v>
          </cell>
          <cell r="DY147">
            <v>0</v>
          </cell>
          <cell r="DZ147">
            <v>0</v>
          </cell>
          <cell r="EA147">
            <v>0</v>
          </cell>
          <cell r="EB147">
            <v>0</v>
          </cell>
          <cell r="EC147">
            <v>0</v>
          </cell>
          <cell r="ED147">
            <v>0</v>
          </cell>
          <cell r="EE147">
            <v>0</v>
          </cell>
          <cell r="EF147">
            <v>0</v>
          </cell>
          <cell r="EG147">
            <v>0</v>
          </cell>
          <cell r="EH147">
            <v>0</v>
          </cell>
          <cell r="EI147">
            <v>0</v>
          </cell>
          <cell r="EJ147">
            <v>0</v>
          </cell>
          <cell r="EK147">
            <v>0</v>
          </cell>
          <cell r="EL147">
            <v>0</v>
          </cell>
          <cell r="EM147">
            <v>0</v>
          </cell>
          <cell r="EN147">
            <v>0</v>
          </cell>
          <cell r="EO147">
            <v>0</v>
          </cell>
          <cell r="EP147">
            <v>0</v>
          </cell>
          <cell r="EQ147">
            <v>0</v>
          </cell>
          <cell r="ER147">
            <v>0</v>
          </cell>
          <cell r="ES147">
            <v>0</v>
          </cell>
          <cell r="ET147">
            <v>0</v>
          </cell>
          <cell r="EU147">
            <v>0</v>
          </cell>
          <cell r="EV147">
            <v>0</v>
          </cell>
          <cell r="EW147">
            <v>0</v>
          </cell>
          <cell r="EX147">
            <v>0</v>
          </cell>
          <cell r="EY147">
            <v>0</v>
          </cell>
          <cell r="EZ147">
            <v>0</v>
          </cell>
          <cell r="FA147">
            <v>0</v>
          </cell>
          <cell r="FB147">
            <v>0</v>
          </cell>
          <cell r="FC147">
            <v>0</v>
          </cell>
          <cell r="FD147">
            <v>0</v>
          </cell>
          <cell r="FE147">
            <v>0</v>
          </cell>
          <cell r="FF147">
            <v>0</v>
          </cell>
          <cell r="FG147">
            <v>0</v>
          </cell>
          <cell r="FH147">
            <v>0</v>
          </cell>
          <cell r="FI147">
            <v>0</v>
          </cell>
          <cell r="FJ147">
            <v>0</v>
          </cell>
          <cell r="FK147">
            <v>0</v>
          </cell>
          <cell r="FL147">
            <v>0</v>
          </cell>
          <cell r="FM147">
            <v>0</v>
          </cell>
          <cell r="FN147">
            <v>0</v>
          </cell>
          <cell r="FO147">
            <v>0</v>
          </cell>
          <cell r="FP147">
            <v>0</v>
          </cell>
          <cell r="FQ147">
            <v>0</v>
          </cell>
          <cell r="FR147">
            <v>0</v>
          </cell>
          <cell r="FS147">
            <v>0</v>
          </cell>
          <cell r="FT147">
            <v>0</v>
          </cell>
          <cell r="FU147">
            <v>0</v>
          </cell>
          <cell r="FV147">
            <v>0</v>
          </cell>
          <cell r="FW147">
            <v>0</v>
          </cell>
          <cell r="FX147">
            <v>0</v>
          </cell>
          <cell r="FY147">
            <v>0</v>
          </cell>
          <cell r="FZ147">
            <v>0</v>
          </cell>
          <cell r="GA147">
            <v>0</v>
          </cell>
          <cell r="GB147">
            <v>0</v>
          </cell>
          <cell r="GC147">
            <v>0</v>
          </cell>
          <cell r="GD147">
            <v>0</v>
          </cell>
          <cell r="GE147">
            <v>0</v>
          </cell>
        </row>
        <row r="148">
          <cell r="A148">
            <v>140</v>
          </cell>
          <cell r="B148">
            <v>0</v>
          </cell>
          <cell r="C148">
            <v>18.454999999999998</v>
          </cell>
          <cell r="D148">
            <v>0</v>
          </cell>
          <cell r="E148">
            <v>0</v>
          </cell>
          <cell r="F148">
            <v>0</v>
          </cell>
          <cell r="G148">
            <v>4.5453999999999999</v>
          </cell>
          <cell r="H148">
            <v>22.5</v>
          </cell>
          <cell r="I148">
            <v>22.5</v>
          </cell>
          <cell r="J148">
            <v>22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DI148">
            <v>0</v>
          </cell>
          <cell r="DJ148">
            <v>0</v>
          </cell>
          <cell r="DK148">
            <v>0</v>
          </cell>
          <cell r="DL148">
            <v>0</v>
          </cell>
          <cell r="DM148">
            <v>0</v>
          </cell>
          <cell r="DN148">
            <v>0</v>
          </cell>
          <cell r="DO148">
            <v>0</v>
          </cell>
          <cell r="DP148">
            <v>0</v>
          </cell>
          <cell r="DQ148">
            <v>0</v>
          </cell>
          <cell r="DR148">
            <v>0</v>
          </cell>
          <cell r="DS148">
            <v>0</v>
          </cell>
          <cell r="DT148">
            <v>0</v>
          </cell>
          <cell r="DU148">
            <v>0</v>
          </cell>
          <cell r="DV148">
            <v>0</v>
          </cell>
          <cell r="DW148">
            <v>0</v>
          </cell>
          <cell r="DX148">
            <v>0</v>
          </cell>
          <cell r="DY148">
            <v>0</v>
          </cell>
          <cell r="DZ148">
            <v>0</v>
          </cell>
          <cell r="EA148">
            <v>0</v>
          </cell>
          <cell r="EB148">
            <v>0</v>
          </cell>
          <cell r="EC148">
            <v>0</v>
          </cell>
          <cell r="ED148">
            <v>0</v>
          </cell>
          <cell r="EE148">
            <v>0</v>
          </cell>
          <cell r="EF148">
            <v>0</v>
          </cell>
          <cell r="EG148">
            <v>0</v>
          </cell>
          <cell r="EH148">
            <v>0</v>
          </cell>
          <cell r="EI148">
            <v>0</v>
          </cell>
          <cell r="EJ148">
            <v>0</v>
          </cell>
          <cell r="EK148">
            <v>0</v>
          </cell>
          <cell r="EL148">
            <v>0</v>
          </cell>
          <cell r="EM148">
            <v>0</v>
          </cell>
          <cell r="EN148">
            <v>0</v>
          </cell>
          <cell r="EO148">
            <v>0</v>
          </cell>
          <cell r="EP148">
            <v>0</v>
          </cell>
          <cell r="EQ148">
            <v>0</v>
          </cell>
          <cell r="ER148">
            <v>0</v>
          </cell>
          <cell r="ES148">
            <v>0</v>
          </cell>
          <cell r="ET148">
            <v>0</v>
          </cell>
          <cell r="EU148">
            <v>0</v>
          </cell>
          <cell r="EV148">
            <v>0</v>
          </cell>
          <cell r="EW148">
            <v>0</v>
          </cell>
          <cell r="EX148">
            <v>0</v>
          </cell>
          <cell r="EY148">
            <v>0</v>
          </cell>
          <cell r="EZ148">
            <v>0</v>
          </cell>
          <cell r="FA148">
            <v>0</v>
          </cell>
          <cell r="FB148">
            <v>0</v>
          </cell>
          <cell r="FC148">
            <v>0</v>
          </cell>
          <cell r="FD148">
            <v>0</v>
          </cell>
          <cell r="FE148">
            <v>0</v>
          </cell>
          <cell r="FF148">
            <v>0</v>
          </cell>
          <cell r="FG148">
            <v>0</v>
          </cell>
          <cell r="FH148">
            <v>0</v>
          </cell>
          <cell r="FI148">
            <v>0</v>
          </cell>
          <cell r="FJ148">
            <v>0</v>
          </cell>
          <cell r="FK148">
            <v>0</v>
          </cell>
          <cell r="FL148">
            <v>0</v>
          </cell>
          <cell r="FM148">
            <v>0</v>
          </cell>
          <cell r="FN148">
            <v>0</v>
          </cell>
          <cell r="FO148">
            <v>0</v>
          </cell>
          <cell r="FP148">
            <v>0</v>
          </cell>
          <cell r="FQ148">
            <v>0</v>
          </cell>
          <cell r="FR148">
            <v>0</v>
          </cell>
          <cell r="FS148">
            <v>0</v>
          </cell>
          <cell r="FT148">
            <v>0</v>
          </cell>
          <cell r="FU148">
            <v>0</v>
          </cell>
          <cell r="FV148">
            <v>0</v>
          </cell>
          <cell r="FW148">
            <v>0</v>
          </cell>
          <cell r="FX148">
            <v>0</v>
          </cell>
          <cell r="FY148">
            <v>0</v>
          </cell>
          <cell r="FZ148">
            <v>0</v>
          </cell>
          <cell r="GA148">
            <v>0</v>
          </cell>
          <cell r="GB148">
            <v>0</v>
          </cell>
          <cell r="GC148">
            <v>0</v>
          </cell>
          <cell r="GD148">
            <v>0</v>
          </cell>
          <cell r="GE148">
            <v>0</v>
          </cell>
        </row>
        <row r="149">
          <cell r="A149">
            <v>141</v>
          </cell>
          <cell r="B149">
            <v>0</v>
          </cell>
          <cell r="C149">
            <v>23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22.5</v>
          </cell>
          <cell r="I149">
            <v>22.5</v>
          </cell>
          <cell r="J149">
            <v>22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DI149">
            <v>0</v>
          </cell>
          <cell r="DJ149">
            <v>0</v>
          </cell>
          <cell r="DK149">
            <v>0</v>
          </cell>
          <cell r="DL149">
            <v>0</v>
          </cell>
          <cell r="DM149">
            <v>0</v>
          </cell>
          <cell r="DN149">
            <v>0</v>
          </cell>
          <cell r="DO149">
            <v>0</v>
          </cell>
          <cell r="DP149">
            <v>0</v>
          </cell>
          <cell r="DQ149">
            <v>0</v>
          </cell>
          <cell r="DR149">
            <v>0</v>
          </cell>
          <cell r="DS149">
            <v>0</v>
          </cell>
          <cell r="DT149">
            <v>0</v>
          </cell>
          <cell r="DU149">
            <v>0</v>
          </cell>
          <cell r="DV149">
            <v>0</v>
          </cell>
          <cell r="DW149">
            <v>0</v>
          </cell>
          <cell r="DX149">
            <v>0</v>
          </cell>
          <cell r="DY149">
            <v>0</v>
          </cell>
          <cell r="DZ149">
            <v>0</v>
          </cell>
          <cell r="EA149">
            <v>0</v>
          </cell>
          <cell r="EB149">
            <v>0</v>
          </cell>
          <cell r="EC149">
            <v>0</v>
          </cell>
          <cell r="ED149">
            <v>0</v>
          </cell>
          <cell r="EE149">
            <v>0</v>
          </cell>
          <cell r="EF149">
            <v>0</v>
          </cell>
          <cell r="EG149">
            <v>0</v>
          </cell>
          <cell r="EH149">
            <v>0</v>
          </cell>
          <cell r="EI149">
            <v>0</v>
          </cell>
          <cell r="EJ149">
            <v>0</v>
          </cell>
          <cell r="EK149">
            <v>0</v>
          </cell>
          <cell r="EL149">
            <v>0</v>
          </cell>
          <cell r="EM149">
            <v>0</v>
          </cell>
          <cell r="EN149">
            <v>0</v>
          </cell>
          <cell r="EO149">
            <v>0</v>
          </cell>
          <cell r="EP149">
            <v>0</v>
          </cell>
          <cell r="EQ149">
            <v>0</v>
          </cell>
          <cell r="ER149">
            <v>0</v>
          </cell>
          <cell r="ES149">
            <v>0</v>
          </cell>
          <cell r="ET149">
            <v>0</v>
          </cell>
          <cell r="EU149">
            <v>0</v>
          </cell>
          <cell r="EV149">
            <v>0</v>
          </cell>
          <cell r="EW149">
            <v>0</v>
          </cell>
          <cell r="EX149">
            <v>0</v>
          </cell>
          <cell r="EY149">
            <v>0</v>
          </cell>
          <cell r="EZ149">
            <v>0</v>
          </cell>
          <cell r="FA149">
            <v>0</v>
          </cell>
          <cell r="FB149">
            <v>0</v>
          </cell>
          <cell r="FC149">
            <v>0</v>
          </cell>
          <cell r="FD149">
            <v>0</v>
          </cell>
          <cell r="FE149">
            <v>0</v>
          </cell>
          <cell r="FF149">
            <v>0</v>
          </cell>
          <cell r="FG149">
            <v>0</v>
          </cell>
          <cell r="FH149">
            <v>0</v>
          </cell>
          <cell r="FI149">
            <v>0</v>
          </cell>
          <cell r="FJ149">
            <v>0</v>
          </cell>
          <cell r="FK149">
            <v>0</v>
          </cell>
          <cell r="FL149">
            <v>0</v>
          </cell>
          <cell r="FM149">
            <v>0</v>
          </cell>
          <cell r="FN149">
            <v>0</v>
          </cell>
          <cell r="FO149">
            <v>0</v>
          </cell>
          <cell r="FP149">
            <v>0</v>
          </cell>
          <cell r="FQ149">
            <v>0</v>
          </cell>
          <cell r="FR149">
            <v>0</v>
          </cell>
          <cell r="FS149">
            <v>0</v>
          </cell>
          <cell r="FT149">
            <v>0</v>
          </cell>
          <cell r="FU149">
            <v>0</v>
          </cell>
          <cell r="FV149">
            <v>0</v>
          </cell>
          <cell r="FW149">
            <v>0</v>
          </cell>
          <cell r="FX149">
            <v>0</v>
          </cell>
          <cell r="FY149">
            <v>0</v>
          </cell>
          <cell r="FZ149">
            <v>0</v>
          </cell>
          <cell r="GA149">
            <v>0</v>
          </cell>
          <cell r="GB149">
            <v>0</v>
          </cell>
          <cell r="GC149">
            <v>0</v>
          </cell>
          <cell r="GD149">
            <v>0</v>
          </cell>
          <cell r="GE149">
            <v>0</v>
          </cell>
        </row>
        <row r="150">
          <cell r="A150">
            <v>142</v>
          </cell>
          <cell r="B150">
            <v>0</v>
          </cell>
          <cell r="C150">
            <v>24.734000000000002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22.5</v>
          </cell>
          <cell r="I150">
            <v>22.5</v>
          </cell>
          <cell r="J150">
            <v>20.265999999999998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DI150">
            <v>0</v>
          </cell>
          <cell r="DJ150">
            <v>0</v>
          </cell>
          <cell r="DK150">
            <v>0</v>
          </cell>
          <cell r="DL150">
            <v>0</v>
          </cell>
          <cell r="DM150">
            <v>0</v>
          </cell>
          <cell r="DN150">
            <v>0</v>
          </cell>
          <cell r="DO150">
            <v>0</v>
          </cell>
          <cell r="DP150">
            <v>0</v>
          </cell>
          <cell r="DQ150">
            <v>0</v>
          </cell>
          <cell r="DR150">
            <v>0</v>
          </cell>
          <cell r="DS150">
            <v>0</v>
          </cell>
          <cell r="DT150">
            <v>0</v>
          </cell>
          <cell r="DU150">
            <v>0</v>
          </cell>
          <cell r="DV150">
            <v>0</v>
          </cell>
          <cell r="DW150">
            <v>0</v>
          </cell>
          <cell r="DX150">
            <v>0</v>
          </cell>
          <cell r="DY150">
            <v>0</v>
          </cell>
          <cell r="DZ150">
            <v>0</v>
          </cell>
          <cell r="EA150">
            <v>0</v>
          </cell>
          <cell r="EB150">
            <v>0</v>
          </cell>
          <cell r="EC150">
            <v>0</v>
          </cell>
          <cell r="ED150">
            <v>0</v>
          </cell>
          <cell r="EE150">
            <v>0</v>
          </cell>
          <cell r="EF150">
            <v>0</v>
          </cell>
          <cell r="EG150">
            <v>0</v>
          </cell>
          <cell r="EH150">
            <v>0</v>
          </cell>
          <cell r="EI150">
            <v>0</v>
          </cell>
          <cell r="EJ150">
            <v>0</v>
          </cell>
          <cell r="EK150">
            <v>0</v>
          </cell>
          <cell r="EL150">
            <v>0</v>
          </cell>
          <cell r="EM150">
            <v>0</v>
          </cell>
          <cell r="EN150">
            <v>0</v>
          </cell>
          <cell r="EO150">
            <v>0</v>
          </cell>
          <cell r="EP150">
            <v>0</v>
          </cell>
          <cell r="EQ150">
            <v>0</v>
          </cell>
          <cell r="ER150">
            <v>0</v>
          </cell>
          <cell r="ES150">
            <v>0</v>
          </cell>
          <cell r="ET150">
            <v>0</v>
          </cell>
          <cell r="EU150">
            <v>0</v>
          </cell>
          <cell r="EV150">
            <v>0</v>
          </cell>
          <cell r="EW150">
            <v>0</v>
          </cell>
          <cell r="EX150">
            <v>0</v>
          </cell>
          <cell r="EY150">
            <v>0</v>
          </cell>
          <cell r="EZ150">
            <v>0</v>
          </cell>
          <cell r="FA150">
            <v>0</v>
          </cell>
          <cell r="FB150">
            <v>0</v>
          </cell>
          <cell r="FC150">
            <v>0</v>
          </cell>
          <cell r="FD150">
            <v>0</v>
          </cell>
          <cell r="FE150">
            <v>0</v>
          </cell>
          <cell r="FF150">
            <v>0</v>
          </cell>
          <cell r="FG150">
            <v>0</v>
          </cell>
          <cell r="FH150">
            <v>0</v>
          </cell>
          <cell r="FI150">
            <v>0</v>
          </cell>
          <cell r="FJ150">
            <v>0</v>
          </cell>
          <cell r="FK150">
            <v>0</v>
          </cell>
          <cell r="FL150">
            <v>0</v>
          </cell>
          <cell r="FM150">
            <v>0</v>
          </cell>
          <cell r="FN150">
            <v>0</v>
          </cell>
          <cell r="FO150">
            <v>0</v>
          </cell>
          <cell r="FP150">
            <v>0</v>
          </cell>
          <cell r="FQ150">
            <v>0</v>
          </cell>
          <cell r="FR150">
            <v>0</v>
          </cell>
          <cell r="FS150">
            <v>0</v>
          </cell>
          <cell r="FT150">
            <v>0</v>
          </cell>
          <cell r="FU150">
            <v>0</v>
          </cell>
          <cell r="FV150">
            <v>0</v>
          </cell>
          <cell r="FW150">
            <v>0</v>
          </cell>
          <cell r="FX150">
            <v>0</v>
          </cell>
          <cell r="FY150">
            <v>0</v>
          </cell>
          <cell r="FZ150">
            <v>0</v>
          </cell>
          <cell r="GA150">
            <v>0</v>
          </cell>
          <cell r="GB150">
            <v>0</v>
          </cell>
          <cell r="GC150">
            <v>0</v>
          </cell>
          <cell r="GD150">
            <v>0</v>
          </cell>
          <cell r="GE150">
            <v>0</v>
          </cell>
        </row>
        <row r="151">
          <cell r="A151">
            <v>143</v>
          </cell>
          <cell r="B151">
            <v>0</v>
          </cell>
          <cell r="C151">
            <v>30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22.5</v>
          </cell>
          <cell r="I151">
            <v>22.5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11.5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3.5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DI151">
            <v>0</v>
          </cell>
          <cell r="DJ151">
            <v>0</v>
          </cell>
          <cell r="DK151">
            <v>0</v>
          </cell>
          <cell r="DL151">
            <v>0</v>
          </cell>
          <cell r="DM151">
            <v>0</v>
          </cell>
          <cell r="DN151">
            <v>0</v>
          </cell>
          <cell r="DO151">
            <v>0</v>
          </cell>
          <cell r="DP151">
            <v>0</v>
          </cell>
          <cell r="DQ151">
            <v>0</v>
          </cell>
          <cell r="DR151">
            <v>0</v>
          </cell>
          <cell r="DS151">
            <v>0</v>
          </cell>
          <cell r="DT151">
            <v>0</v>
          </cell>
          <cell r="DU151">
            <v>0</v>
          </cell>
          <cell r="DV151">
            <v>0</v>
          </cell>
          <cell r="DW151">
            <v>0</v>
          </cell>
          <cell r="DX151">
            <v>0</v>
          </cell>
          <cell r="DY151">
            <v>0</v>
          </cell>
          <cell r="DZ151">
            <v>0</v>
          </cell>
          <cell r="EA151">
            <v>0</v>
          </cell>
          <cell r="EB151">
            <v>0</v>
          </cell>
          <cell r="EC151">
            <v>0</v>
          </cell>
          <cell r="ED151">
            <v>0</v>
          </cell>
          <cell r="EE151">
            <v>0</v>
          </cell>
          <cell r="EF151">
            <v>0</v>
          </cell>
          <cell r="EG151">
            <v>0</v>
          </cell>
          <cell r="EH151">
            <v>0</v>
          </cell>
          <cell r="EI151">
            <v>0</v>
          </cell>
          <cell r="EJ151">
            <v>0</v>
          </cell>
          <cell r="EK151">
            <v>0</v>
          </cell>
          <cell r="EL151">
            <v>0</v>
          </cell>
          <cell r="EM151">
            <v>0</v>
          </cell>
          <cell r="EN151">
            <v>0</v>
          </cell>
          <cell r="EO151">
            <v>0</v>
          </cell>
          <cell r="EP151">
            <v>0</v>
          </cell>
          <cell r="EQ151">
            <v>0</v>
          </cell>
          <cell r="ER151">
            <v>0</v>
          </cell>
          <cell r="ES151">
            <v>0</v>
          </cell>
          <cell r="ET151">
            <v>0</v>
          </cell>
          <cell r="EU151">
            <v>0</v>
          </cell>
          <cell r="EV151">
            <v>0</v>
          </cell>
          <cell r="EW151">
            <v>0</v>
          </cell>
          <cell r="EX151">
            <v>0</v>
          </cell>
          <cell r="EY151">
            <v>0</v>
          </cell>
          <cell r="EZ151">
            <v>0</v>
          </cell>
          <cell r="FA151">
            <v>0</v>
          </cell>
          <cell r="FB151">
            <v>0</v>
          </cell>
          <cell r="FC151">
            <v>0</v>
          </cell>
          <cell r="FD151">
            <v>0</v>
          </cell>
          <cell r="FE151">
            <v>0</v>
          </cell>
          <cell r="FF151">
            <v>0</v>
          </cell>
          <cell r="FG151">
            <v>0</v>
          </cell>
          <cell r="FH151">
            <v>0</v>
          </cell>
          <cell r="FI151">
            <v>0</v>
          </cell>
          <cell r="FJ151">
            <v>0</v>
          </cell>
          <cell r="FK151">
            <v>0</v>
          </cell>
          <cell r="FL151">
            <v>0</v>
          </cell>
          <cell r="FM151">
            <v>0</v>
          </cell>
          <cell r="FN151">
            <v>0</v>
          </cell>
          <cell r="FO151">
            <v>0</v>
          </cell>
          <cell r="FP151">
            <v>0</v>
          </cell>
          <cell r="FQ151">
            <v>0</v>
          </cell>
          <cell r="FR151">
            <v>0</v>
          </cell>
          <cell r="FS151">
            <v>0</v>
          </cell>
          <cell r="FT151">
            <v>0</v>
          </cell>
          <cell r="FU151">
            <v>0</v>
          </cell>
          <cell r="FV151">
            <v>0</v>
          </cell>
          <cell r="FW151">
            <v>0</v>
          </cell>
          <cell r="FX151">
            <v>0</v>
          </cell>
          <cell r="FY151">
            <v>0</v>
          </cell>
          <cell r="FZ151">
            <v>0</v>
          </cell>
          <cell r="GA151">
            <v>0</v>
          </cell>
          <cell r="GB151">
            <v>0</v>
          </cell>
          <cell r="GC151">
            <v>0</v>
          </cell>
          <cell r="GD151">
            <v>0</v>
          </cell>
          <cell r="GE151">
            <v>0</v>
          </cell>
        </row>
        <row r="152">
          <cell r="A152">
            <v>144</v>
          </cell>
          <cell r="B152">
            <v>0</v>
          </cell>
          <cell r="C152">
            <v>30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22.5</v>
          </cell>
          <cell r="I152">
            <v>22.5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10.792999999999999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4.2069000000000001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DI152">
            <v>0</v>
          </cell>
          <cell r="DJ152">
            <v>0</v>
          </cell>
          <cell r="DK152">
            <v>0</v>
          </cell>
          <cell r="DL152">
            <v>0</v>
          </cell>
          <cell r="DM152">
            <v>0</v>
          </cell>
          <cell r="DN152">
            <v>0</v>
          </cell>
          <cell r="DO152">
            <v>0</v>
          </cell>
          <cell r="DP152">
            <v>0</v>
          </cell>
          <cell r="DQ152">
            <v>0</v>
          </cell>
          <cell r="DR152">
            <v>0</v>
          </cell>
          <cell r="DS152">
            <v>0</v>
          </cell>
          <cell r="DT152">
            <v>0</v>
          </cell>
          <cell r="DU152">
            <v>0</v>
          </cell>
          <cell r="DV152">
            <v>0</v>
          </cell>
          <cell r="DW152">
            <v>0</v>
          </cell>
          <cell r="DX152">
            <v>0</v>
          </cell>
          <cell r="DY152">
            <v>0</v>
          </cell>
          <cell r="DZ152">
            <v>0</v>
          </cell>
          <cell r="EA152">
            <v>0</v>
          </cell>
          <cell r="EB152">
            <v>0</v>
          </cell>
          <cell r="EC152">
            <v>0</v>
          </cell>
          <cell r="ED152">
            <v>0</v>
          </cell>
          <cell r="EE152">
            <v>0</v>
          </cell>
          <cell r="EF152">
            <v>0</v>
          </cell>
          <cell r="EG152">
            <v>0</v>
          </cell>
          <cell r="EH152">
            <v>0</v>
          </cell>
          <cell r="EI152">
            <v>0</v>
          </cell>
          <cell r="EJ152">
            <v>0</v>
          </cell>
          <cell r="EK152">
            <v>0</v>
          </cell>
          <cell r="EL152">
            <v>0</v>
          </cell>
          <cell r="EM152">
            <v>0</v>
          </cell>
          <cell r="EN152">
            <v>0</v>
          </cell>
          <cell r="EO152">
            <v>0</v>
          </cell>
          <cell r="EP152">
            <v>0</v>
          </cell>
          <cell r="EQ152">
            <v>0</v>
          </cell>
          <cell r="ER152">
            <v>0</v>
          </cell>
          <cell r="ES152">
            <v>0</v>
          </cell>
          <cell r="ET152">
            <v>0</v>
          </cell>
          <cell r="EU152">
            <v>0</v>
          </cell>
          <cell r="EV152">
            <v>0</v>
          </cell>
          <cell r="EW152">
            <v>0</v>
          </cell>
          <cell r="EX152">
            <v>0</v>
          </cell>
          <cell r="EY152">
            <v>0</v>
          </cell>
          <cell r="EZ152">
            <v>0</v>
          </cell>
          <cell r="FA152">
            <v>0</v>
          </cell>
          <cell r="FB152">
            <v>0</v>
          </cell>
          <cell r="FC152">
            <v>0</v>
          </cell>
          <cell r="FD152">
            <v>0</v>
          </cell>
          <cell r="FE152">
            <v>0</v>
          </cell>
          <cell r="FF152">
            <v>0</v>
          </cell>
          <cell r="FG152">
            <v>0</v>
          </cell>
          <cell r="FH152">
            <v>0</v>
          </cell>
          <cell r="FI152">
            <v>0</v>
          </cell>
          <cell r="FJ152">
            <v>0</v>
          </cell>
          <cell r="FK152">
            <v>0</v>
          </cell>
          <cell r="FL152">
            <v>0</v>
          </cell>
          <cell r="FM152">
            <v>0</v>
          </cell>
          <cell r="FN152">
            <v>0</v>
          </cell>
          <cell r="FO152">
            <v>0</v>
          </cell>
          <cell r="FP152">
            <v>0</v>
          </cell>
          <cell r="FQ152">
            <v>0</v>
          </cell>
          <cell r="FR152">
            <v>0</v>
          </cell>
          <cell r="FS152">
            <v>0</v>
          </cell>
          <cell r="FT152">
            <v>0</v>
          </cell>
          <cell r="FU152">
            <v>0</v>
          </cell>
          <cell r="FV152">
            <v>0</v>
          </cell>
          <cell r="FW152">
            <v>0</v>
          </cell>
          <cell r="FX152">
            <v>0</v>
          </cell>
          <cell r="FY152">
            <v>0</v>
          </cell>
          <cell r="FZ152">
            <v>0</v>
          </cell>
          <cell r="GA152">
            <v>0</v>
          </cell>
          <cell r="GB152">
            <v>0</v>
          </cell>
          <cell r="GC152">
            <v>0</v>
          </cell>
          <cell r="GD152">
            <v>0</v>
          </cell>
          <cell r="GE152">
            <v>0</v>
          </cell>
        </row>
        <row r="153">
          <cell r="A153">
            <v>145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22.5</v>
          </cell>
          <cell r="H153">
            <v>0</v>
          </cell>
          <cell r="I153">
            <v>22.5</v>
          </cell>
          <cell r="J153">
            <v>22</v>
          </cell>
          <cell r="K153">
            <v>0</v>
          </cell>
          <cell r="L153">
            <v>0</v>
          </cell>
          <cell r="M153">
            <v>0.5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22.5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DI153">
            <v>0</v>
          </cell>
          <cell r="DJ153">
            <v>0</v>
          </cell>
          <cell r="DK153">
            <v>0</v>
          </cell>
          <cell r="DL153">
            <v>0</v>
          </cell>
          <cell r="DM153">
            <v>0</v>
          </cell>
          <cell r="DN153">
            <v>0</v>
          </cell>
          <cell r="DO153">
            <v>0</v>
          </cell>
          <cell r="DP153">
            <v>0</v>
          </cell>
          <cell r="DQ153">
            <v>0</v>
          </cell>
          <cell r="DR153">
            <v>0</v>
          </cell>
          <cell r="DS153">
            <v>0</v>
          </cell>
          <cell r="DT153">
            <v>0</v>
          </cell>
          <cell r="DU153">
            <v>0</v>
          </cell>
          <cell r="DV153">
            <v>0</v>
          </cell>
          <cell r="DW153">
            <v>0</v>
          </cell>
          <cell r="DX153">
            <v>0</v>
          </cell>
          <cell r="DY153">
            <v>0</v>
          </cell>
          <cell r="DZ153">
            <v>0</v>
          </cell>
          <cell r="EA153">
            <v>0</v>
          </cell>
          <cell r="EB153">
            <v>0</v>
          </cell>
          <cell r="EC153">
            <v>0</v>
          </cell>
          <cell r="ED153">
            <v>0</v>
          </cell>
          <cell r="EE153">
            <v>0</v>
          </cell>
          <cell r="EF153">
            <v>0</v>
          </cell>
          <cell r="EG153">
            <v>0</v>
          </cell>
          <cell r="EH153">
            <v>0</v>
          </cell>
          <cell r="EI153">
            <v>0</v>
          </cell>
          <cell r="EJ153">
            <v>0</v>
          </cell>
          <cell r="EK153">
            <v>0</v>
          </cell>
          <cell r="EL153">
            <v>0</v>
          </cell>
          <cell r="EM153">
            <v>0</v>
          </cell>
          <cell r="EN153">
            <v>0</v>
          </cell>
          <cell r="EO153">
            <v>0</v>
          </cell>
          <cell r="EP153">
            <v>0</v>
          </cell>
          <cell r="EQ153">
            <v>0</v>
          </cell>
          <cell r="ER153">
            <v>0</v>
          </cell>
          <cell r="ES153">
            <v>0</v>
          </cell>
          <cell r="ET153">
            <v>0</v>
          </cell>
          <cell r="EU153">
            <v>0</v>
          </cell>
          <cell r="EV153">
            <v>0</v>
          </cell>
          <cell r="EW153">
            <v>0</v>
          </cell>
          <cell r="EX153">
            <v>0</v>
          </cell>
          <cell r="EY153">
            <v>0</v>
          </cell>
          <cell r="EZ153">
            <v>0</v>
          </cell>
          <cell r="FA153">
            <v>0</v>
          </cell>
          <cell r="FB153">
            <v>0</v>
          </cell>
          <cell r="FC153">
            <v>0</v>
          </cell>
          <cell r="FD153">
            <v>0</v>
          </cell>
          <cell r="FE153">
            <v>0</v>
          </cell>
          <cell r="FF153">
            <v>0</v>
          </cell>
          <cell r="FG153">
            <v>0</v>
          </cell>
          <cell r="FH153">
            <v>0</v>
          </cell>
          <cell r="FI153">
            <v>0</v>
          </cell>
          <cell r="FJ153">
            <v>0</v>
          </cell>
          <cell r="FK153">
            <v>0</v>
          </cell>
          <cell r="FL153">
            <v>0</v>
          </cell>
          <cell r="FM153">
            <v>0</v>
          </cell>
          <cell r="FN153">
            <v>0</v>
          </cell>
          <cell r="FO153">
            <v>0</v>
          </cell>
          <cell r="FP153">
            <v>0</v>
          </cell>
          <cell r="FQ153">
            <v>0</v>
          </cell>
          <cell r="FR153">
            <v>0</v>
          </cell>
          <cell r="FS153">
            <v>0</v>
          </cell>
          <cell r="FT153">
            <v>0</v>
          </cell>
          <cell r="FU153">
            <v>0</v>
          </cell>
          <cell r="FV153">
            <v>0</v>
          </cell>
          <cell r="FW153">
            <v>0</v>
          </cell>
          <cell r="FX153">
            <v>0</v>
          </cell>
          <cell r="FY153">
            <v>0</v>
          </cell>
          <cell r="FZ153">
            <v>0</v>
          </cell>
          <cell r="GA153">
            <v>0</v>
          </cell>
          <cell r="GB153">
            <v>0</v>
          </cell>
          <cell r="GC153">
            <v>0</v>
          </cell>
          <cell r="GD153">
            <v>0</v>
          </cell>
          <cell r="GE153">
            <v>0</v>
          </cell>
        </row>
        <row r="154">
          <cell r="A154">
            <v>146</v>
          </cell>
          <cell r="B154">
            <v>0</v>
          </cell>
          <cell r="C154">
            <v>22.5</v>
          </cell>
          <cell r="D154">
            <v>0</v>
          </cell>
          <cell r="E154">
            <v>0</v>
          </cell>
          <cell r="F154">
            <v>0</v>
          </cell>
          <cell r="G154">
            <v>22.5</v>
          </cell>
          <cell r="H154">
            <v>0</v>
          </cell>
          <cell r="I154">
            <v>22.5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22.5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DI154">
            <v>0</v>
          </cell>
          <cell r="DJ154">
            <v>0</v>
          </cell>
          <cell r="DK154">
            <v>0</v>
          </cell>
          <cell r="DL154">
            <v>0</v>
          </cell>
          <cell r="DM154">
            <v>0</v>
          </cell>
          <cell r="DN154">
            <v>0</v>
          </cell>
          <cell r="DO154">
            <v>0</v>
          </cell>
          <cell r="DP154">
            <v>0</v>
          </cell>
          <cell r="DQ154">
            <v>0</v>
          </cell>
          <cell r="DR154">
            <v>0</v>
          </cell>
          <cell r="DS154">
            <v>0</v>
          </cell>
          <cell r="DT154">
            <v>0</v>
          </cell>
          <cell r="DU154">
            <v>0</v>
          </cell>
          <cell r="DV154">
            <v>0</v>
          </cell>
          <cell r="DW154">
            <v>0</v>
          </cell>
          <cell r="DX154">
            <v>0</v>
          </cell>
          <cell r="DY154">
            <v>0</v>
          </cell>
          <cell r="DZ154">
            <v>0</v>
          </cell>
          <cell r="EA154">
            <v>0</v>
          </cell>
          <cell r="EB154">
            <v>0</v>
          </cell>
          <cell r="EC154">
            <v>0</v>
          </cell>
          <cell r="ED154">
            <v>0</v>
          </cell>
          <cell r="EE154">
            <v>0</v>
          </cell>
          <cell r="EF154">
            <v>0</v>
          </cell>
          <cell r="EG154">
            <v>0</v>
          </cell>
          <cell r="EH154">
            <v>0</v>
          </cell>
          <cell r="EI154">
            <v>0</v>
          </cell>
          <cell r="EJ154">
            <v>0</v>
          </cell>
          <cell r="EK154">
            <v>0</v>
          </cell>
          <cell r="EL154">
            <v>0</v>
          </cell>
          <cell r="EM154">
            <v>0</v>
          </cell>
          <cell r="EN154">
            <v>0</v>
          </cell>
          <cell r="EO154">
            <v>0</v>
          </cell>
          <cell r="EP154">
            <v>0</v>
          </cell>
          <cell r="EQ154">
            <v>0</v>
          </cell>
          <cell r="ER154">
            <v>0</v>
          </cell>
          <cell r="ES154">
            <v>0</v>
          </cell>
          <cell r="ET154">
            <v>0</v>
          </cell>
          <cell r="EU154">
            <v>0</v>
          </cell>
          <cell r="EV154">
            <v>0</v>
          </cell>
          <cell r="EW154">
            <v>0</v>
          </cell>
          <cell r="EX154">
            <v>0</v>
          </cell>
          <cell r="EY154">
            <v>0</v>
          </cell>
          <cell r="EZ154">
            <v>0</v>
          </cell>
          <cell r="FA154">
            <v>0</v>
          </cell>
          <cell r="FB154">
            <v>0</v>
          </cell>
          <cell r="FC154">
            <v>0</v>
          </cell>
          <cell r="FD154">
            <v>0</v>
          </cell>
          <cell r="FE154">
            <v>0</v>
          </cell>
          <cell r="FF154">
            <v>0</v>
          </cell>
          <cell r="FG154">
            <v>0</v>
          </cell>
          <cell r="FH154">
            <v>0</v>
          </cell>
          <cell r="FI154">
            <v>0</v>
          </cell>
          <cell r="FJ154">
            <v>0</v>
          </cell>
          <cell r="FK154">
            <v>0</v>
          </cell>
          <cell r="FL154">
            <v>0</v>
          </cell>
          <cell r="FM154">
            <v>0</v>
          </cell>
          <cell r="FN154">
            <v>0</v>
          </cell>
          <cell r="FO154">
            <v>0</v>
          </cell>
          <cell r="FP154">
            <v>0</v>
          </cell>
          <cell r="FQ154">
            <v>0</v>
          </cell>
          <cell r="FR154">
            <v>0</v>
          </cell>
          <cell r="FS154">
            <v>0</v>
          </cell>
          <cell r="FT154">
            <v>0</v>
          </cell>
          <cell r="FU154">
            <v>0</v>
          </cell>
          <cell r="FV154">
            <v>0</v>
          </cell>
          <cell r="FW154">
            <v>0</v>
          </cell>
          <cell r="FX154">
            <v>0</v>
          </cell>
          <cell r="FY154">
            <v>0</v>
          </cell>
          <cell r="FZ154">
            <v>0</v>
          </cell>
          <cell r="GA154">
            <v>0</v>
          </cell>
          <cell r="GB154">
            <v>0</v>
          </cell>
          <cell r="GC154">
            <v>0</v>
          </cell>
          <cell r="GD154">
            <v>0</v>
          </cell>
          <cell r="GE154">
            <v>0</v>
          </cell>
        </row>
        <row r="155">
          <cell r="A155">
            <v>147</v>
          </cell>
          <cell r="B155">
            <v>0</v>
          </cell>
          <cell r="C155">
            <v>22.5</v>
          </cell>
          <cell r="D155">
            <v>0</v>
          </cell>
          <cell r="E155">
            <v>0</v>
          </cell>
          <cell r="F155">
            <v>0</v>
          </cell>
          <cell r="G155">
            <v>22.5</v>
          </cell>
          <cell r="H155">
            <v>0</v>
          </cell>
          <cell r="I155">
            <v>22.5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22.5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DI155">
            <v>0</v>
          </cell>
          <cell r="DJ155">
            <v>0</v>
          </cell>
          <cell r="DK155">
            <v>0</v>
          </cell>
          <cell r="DL155">
            <v>0</v>
          </cell>
          <cell r="DM155">
            <v>0</v>
          </cell>
          <cell r="DN155">
            <v>0</v>
          </cell>
          <cell r="DO155">
            <v>0</v>
          </cell>
          <cell r="DP155">
            <v>0</v>
          </cell>
          <cell r="DQ155">
            <v>0</v>
          </cell>
          <cell r="DR155">
            <v>0</v>
          </cell>
          <cell r="DS155">
            <v>0</v>
          </cell>
          <cell r="DT155">
            <v>0</v>
          </cell>
          <cell r="DU155">
            <v>0</v>
          </cell>
          <cell r="DV155">
            <v>0</v>
          </cell>
          <cell r="DW155">
            <v>0</v>
          </cell>
          <cell r="DX155">
            <v>0</v>
          </cell>
          <cell r="DY155">
            <v>0</v>
          </cell>
          <cell r="DZ155">
            <v>0</v>
          </cell>
          <cell r="EA155">
            <v>0</v>
          </cell>
          <cell r="EB155">
            <v>0</v>
          </cell>
          <cell r="EC155">
            <v>0</v>
          </cell>
          <cell r="ED155">
            <v>0</v>
          </cell>
          <cell r="EE155">
            <v>0</v>
          </cell>
          <cell r="EF155">
            <v>0</v>
          </cell>
          <cell r="EG155">
            <v>0</v>
          </cell>
          <cell r="EH155">
            <v>0</v>
          </cell>
          <cell r="EI155">
            <v>0</v>
          </cell>
          <cell r="EJ155">
            <v>0</v>
          </cell>
          <cell r="EK155">
            <v>0</v>
          </cell>
          <cell r="EL155">
            <v>0</v>
          </cell>
          <cell r="EM155">
            <v>0</v>
          </cell>
          <cell r="EN155">
            <v>0</v>
          </cell>
          <cell r="EO155">
            <v>0</v>
          </cell>
          <cell r="EP155">
            <v>0</v>
          </cell>
          <cell r="EQ155">
            <v>0</v>
          </cell>
          <cell r="ER155">
            <v>0</v>
          </cell>
          <cell r="ES155">
            <v>0</v>
          </cell>
          <cell r="ET155">
            <v>0</v>
          </cell>
          <cell r="EU155">
            <v>0</v>
          </cell>
          <cell r="EV155">
            <v>0</v>
          </cell>
          <cell r="EW155">
            <v>0</v>
          </cell>
          <cell r="EX155">
            <v>0</v>
          </cell>
          <cell r="EY155">
            <v>0</v>
          </cell>
          <cell r="EZ155">
            <v>0</v>
          </cell>
          <cell r="FA155">
            <v>0</v>
          </cell>
          <cell r="FB155">
            <v>0</v>
          </cell>
          <cell r="FC155">
            <v>0</v>
          </cell>
          <cell r="FD155">
            <v>0</v>
          </cell>
          <cell r="FE155">
            <v>0</v>
          </cell>
          <cell r="FF155">
            <v>0</v>
          </cell>
          <cell r="FG155">
            <v>0</v>
          </cell>
          <cell r="FH155">
            <v>0</v>
          </cell>
          <cell r="FI155">
            <v>0</v>
          </cell>
          <cell r="FJ155">
            <v>0</v>
          </cell>
          <cell r="FK155">
            <v>0</v>
          </cell>
          <cell r="FL155">
            <v>0</v>
          </cell>
          <cell r="FM155">
            <v>0</v>
          </cell>
          <cell r="FN155">
            <v>0</v>
          </cell>
          <cell r="FO155">
            <v>0</v>
          </cell>
          <cell r="FP155">
            <v>0</v>
          </cell>
          <cell r="FQ155">
            <v>0</v>
          </cell>
          <cell r="FR155">
            <v>0</v>
          </cell>
          <cell r="FS155">
            <v>0</v>
          </cell>
          <cell r="FT155">
            <v>0</v>
          </cell>
          <cell r="FU155">
            <v>0</v>
          </cell>
          <cell r="FV155">
            <v>0</v>
          </cell>
          <cell r="FW155">
            <v>0</v>
          </cell>
          <cell r="FX155">
            <v>0</v>
          </cell>
          <cell r="FY155">
            <v>0</v>
          </cell>
          <cell r="FZ155">
            <v>0</v>
          </cell>
          <cell r="GA155">
            <v>0</v>
          </cell>
          <cell r="GB155">
            <v>0</v>
          </cell>
          <cell r="GC155">
            <v>0</v>
          </cell>
          <cell r="GD155">
            <v>0</v>
          </cell>
          <cell r="GE155">
            <v>0</v>
          </cell>
        </row>
        <row r="156">
          <cell r="A156">
            <v>148</v>
          </cell>
          <cell r="B156">
            <v>0</v>
          </cell>
          <cell r="C156">
            <v>22.5</v>
          </cell>
          <cell r="D156">
            <v>0</v>
          </cell>
          <cell r="E156">
            <v>0</v>
          </cell>
          <cell r="F156">
            <v>0</v>
          </cell>
          <cell r="G156">
            <v>22.5</v>
          </cell>
          <cell r="H156">
            <v>0</v>
          </cell>
          <cell r="I156">
            <v>22.5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22.5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DI156">
            <v>0</v>
          </cell>
          <cell r="DJ156">
            <v>0</v>
          </cell>
          <cell r="DK156">
            <v>0</v>
          </cell>
          <cell r="DL156">
            <v>0</v>
          </cell>
          <cell r="DM156">
            <v>0</v>
          </cell>
          <cell r="DN156">
            <v>0</v>
          </cell>
          <cell r="DO156">
            <v>0</v>
          </cell>
          <cell r="DP156">
            <v>0</v>
          </cell>
          <cell r="DQ156">
            <v>0</v>
          </cell>
          <cell r="DR156">
            <v>0</v>
          </cell>
          <cell r="DS156">
            <v>0</v>
          </cell>
          <cell r="DT156">
            <v>0</v>
          </cell>
          <cell r="DU156">
            <v>0</v>
          </cell>
          <cell r="DV156">
            <v>0</v>
          </cell>
          <cell r="DW156">
            <v>0</v>
          </cell>
          <cell r="DX156">
            <v>0</v>
          </cell>
          <cell r="DY156">
            <v>0</v>
          </cell>
          <cell r="DZ156">
            <v>0</v>
          </cell>
          <cell r="EA156">
            <v>0</v>
          </cell>
          <cell r="EB156">
            <v>0</v>
          </cell>
          <cell r="EC156">
            <v>0</v>
          </cell>
          <cell r="ED156">
            <v>0</v>
          </cell>
          <cell r="EE156">
            <v>0</v>
          </cell>
          <cell r="EF156">
            <v>0</v>
          </cell>
          <cell r="EG156">
            <v>0</v>
          </cell>
          <cell r="EH156">
            <v>0</v>
          </cell>
          <cell r="EI156">
            <v>0</v>
          </cell>
          <cell r="EJ156">
            <v>0</v>
          </cell>
          <cell r="EK156">
            <v>0</v>
          </cell>
          <cell r="EL156">
            <v>0</v>
          </cell>
          <cell r="EM156">
            <v>0</v>
          </cell>
          <cell r="EN156">
            <v>0</v>
          </cell>
          <cell r="EO156">
            <v>0</v>
          </cell>
          <cell r="EP156">
            <v>0</v>
          </cell>
          <cell r="EQ156">
            <v>0</v>
          </cell>
          <cell r="ER156">
            <v>0</v>
          </cell>
          <cell r="ES156">
            <v>0</v>
          </cell>
          <cell r="ET156">
            <v>0</v>
          </cell>
          <cell r="EU156">
            <v>0</v>
          </cell>
          <cell r="EV156">
            <v>0</v>
          </cell>
          <cell r="EW156">
            <v>0</v>
          </cell>
          <cell r="EX156">
            <v>0</v>
          </cell>
          <cell r="EY156">
            <v>0</v>
          </cell>
          <cell r="EZ156">
            <v>0</v>
          </cell>
          <cell r="FA156">
            <v>0</v>
          </cell>
          <cell r="FB156">
            <v>0</v>
          </cell>
          <cell r="FC156">
            <v>0</v>
          </cell>
          <cell r="FD156">
            <v>0</v>
          </cell>
          <cell r="FE156">
            <v>0</v>
          </cell>
          <cell r="FF156">
            <v>0</v>
          </cell>
          <cell r="FG156">
            <v>0</v>
          </cell>
          <cell r="FH156">
            <v>0</v>
          </cell>
          <cell r="FI156">
            <v>0</v>
          </cell>
          <cell r="FJ156">
            <v>0</v>
          </cell>
          <cell r="FK156">
            <v>0</v>
          </cell>
          <cell r="FL156">
            <v>0</v>
          </cell>
          <cell r="FM156">
            <v>0</v>
          </cell>
          <cell r="FN156">
            <v>0</v>
          </cell>
          <cell r="FO156">
            <v>0</v>
          </cell>
          <cell r="FP156">
            <v>0</v>
          </cell>
          <cell r="FQ156">
            <v>0</v>
          </cell>
          <cell r="FR156">
            <v>0</v>
          </cell>
          <cell r="FS156">
            <v>0</v>
          </cell>
          <cell r="FT156">
            <v>0</v>
          </cell>
          <cell r="FU156">
            <v>0</v>
          </cell>
          <cell r="FV156">
            <v>0</v>
          </cell>
          <cell r="FW156">
            <v>0</v>
          </cell>
          <cell r="FX156">
            <v>0</v>
          </cell>
          <cell r="FY156">
            <v>0</v>
          </cell>
          <cell r="FZ156">
            <v>0</v>
          </cell>
          <cell r="GA156">
            <v>0</v>
          </cell>
          <cell r="GB156">
            <v>0</v>
          </cell>
          <cell r="GC156">
            <v>0</v>
          </cell>
          <cell r="GD156">
            <v>0</v>
          </cell>
          <cell r="GE156">
            <v>0</v>
          </cell>
        </row>
        <row r="157">
          <cell r="A157">
            <v>149</v>
          </cell>
          <cell r="B157">
            <v>0</v>
          </cell>
          <cell r="C157">
            <v>22.5</v>
          </cell>
          <cell r="D157">
            <v>0</v>
          </cell>
          <cell r="E157">
            <v>0</v>
          </cell>
          <cell r="F157">
            <v>0</v>
          </cell>
          <cell r="G157">
            <v>22.5</v>
          </cell>
          <cell r="H157">
            <v>0</v>
          </cell>
          <cell r="I157">
            <v>22.5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22.5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DI157">
            <v>0</v>
          </cell>
          <cell r="DJ157">
            <v>0</v>
          </cell>
          <cell r="DK157">
            <v>0</v>
          </cell>
          <cell r="DL157">
            <v>0</v>
          </cell>
          <cell r="DM157">
            <v>0</v>
          </cell>
          <cell r="DN157">
            <v>0</v>
          </cell>
          <cell r="DO157">
            <v>0</v>
          </cell>
          <cell r="DP157">
            <v>0</v>
          </cell>
          <cell r="DQ157">
            <v>0</v>
          </cell>
          <cell r="DR157">
            <v>0</v>
          </cell>
          <cell r="DS157">
            <v>0</v>
          </cell>
          <cell r="DT157">
            <v>0</v>
          </cell>
          <cell r="DU157">
            <v>0</v>
          </cell>
          <cell r="DV157">
            <v>0</v>
          </cell>
          <cell r="DW157">
            <v>0</v>
          </cell>
          <cell r="DX157">
            <v>0</v>
          </cell>
          <cell r="DY157">
            <v>0</v>
          </cell>
          <cell r="DZ157">
            <v>0</v>
          </cell>
          <cell r="EA157">
            <v>0</v>
          </cell>
          <cell r="EB157">
            <v>0</v>
          </cell>
          <cell r="EC157">
            <v>0</v>
          </cell>
          <cell r="ED157">
            <v>0</v>
          </cell>
          <cell r="EE157">
            <v>0</v>
          </cell>
          <cell r="EF157">
            <v>0</v>
          </cell>
          <cell r="EG157">
            <v>0</v>
          </cell>
          <cell r="EH157">
            <v>0</v>
          </cell>
          <cell r="EI157">
            <v>0</v>
          </cell>
          <cell r="EJ157">
            <v>0</v>
          </cell>
          <cell r="EK157">
            <v>0</v>
          </cell>
          <cell r="EL157">
            <v>0</v>
          </cell>
          <cell r="EM157">
            <v>0</v>
          </cell>
          <cell r="EN157">
            <v>0</v>
          </cell>
          <cell r="EO157">
            <v>0</v>
          </cell>
          <cell r="EP157">
            <v>0</v>
          </cell>
          <cell r="EQ157">
            <v>0</v>
          </cell>
          <cell r="ER157">
            <v>0</v>
          </cell>
          <cell r="ES157">
            <v>0</v>
          </cell>
          <cell r="ET157">
            <v>0</v>
          </cell>
          <cell r="EU157">
            <v>0</v>
          </cell>
          <cell r="EV157">
            <v>0</v>
          </cell>
          <cell r="EW157">
            <v>0</v>
          </cell>
          <cell r="EX157">
            <v>0</v>
          </cell>
          <cell r="EY157">
            <v>0</v>
          </cell>
          <cell r="EZ157">
            <v>0</v>
          </cell>
          <cell r="FA157">
            <v>0</v>
          </cell>
          <cell r="FB157">
            <v>0</v>
          </cell>
          <cell r="FC157">
            <v>0</v>
          </cell>
          <cell r="FD157">
            <v>0</v>
          </cell>
          <cell r="FE157">
            <v>0</v>
          </cell>
          <cell r="FF157">
            <v>0</v>
          </cell>
          <cell r="FG157">
            <v>0</v>
          </cell>
          <cell r="FH157">
            <v>0</v>
          </cell>
          <cell r="FI157">
            <v>0</v>
          </cell>
          <cell r="FJ157">
            <v>0</v>
          </cell>
          <cell r="FK157">
            <v>0</v>
          </cell>
          <cell r="FL157">
            <v>0</v>
          </cell>
          <cell r="FM157">
            <v>0</v>
          </cell>
          <cell r="FN157">
            <v>0</v>
          </cell>
          <cell r="FO157">
            <v>0</v>
          </cell>
          <cell r="FP157">
            <v>0</v>
          </cell>
          <cell r="FQ157">
            <v>0</v>
          </cell>
          <cell r="FR157">
            <v>0</v>
          </cell>
          <cell r="FS157">
            <v>0</v>
          </cell>
          <cell r="FT157">
            <v>0</v>
          </cell>
          <cell r="FU157">
            <v>0</v>
          </cell>
          <cell r="FV157">
            <v>0</v>
          </cell>
          <cell r="FW157">
            <v>0</v>
          </cell>
          <cell r="FX157">
            <v>0</v>
          </cell>
          <cell r="FY157">
            <v>0</v>
          </cell>
          <cell r="FZ157">
            <v>0</v>
          </cell>
          <cell r="GA157">
            <v>0</v>
          </cell>
          <cell r="GB157">
            <v>0</v>
          </cell>
          <cell r="GC157">
            <v>0</v>
          </cell>
          <cell r="GD157">
            <v>0</v>
          </cell>
          <cell r="GE157">
            <v>0</v>
          </cell>
        </row>
        <row r="158">
          <cell r="A158">
            <v>150</v>
          </cell>
          <cell r="B158">
            <v>0</v>
          </cell>
          <cell r="C158">
            <v>22.5</v>
          </cell>
          <cell r="D158">
            <v>0</v>
          </cell>
          <cell r="E158">
            <v>0</v>
          </cell>
          <cell r="F158">
            <v>0</v>
          </cell>
          <cell r="G158">
            <v>22.5</v>
          </cell>
          <cell r="H158">
            <v>0</v>
          </cell>
          <cell r="I158">
            <v>22.5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22.5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DI158">
            <v>0</v>
          </cell>
          <cell r="DJ158">
            <v>0</v>
          </cell>
          <cell r="DK158">
            <v>0</v>
          </cell>
          <cell r="DL158">
            <v>0</v>
          </cell>
          <cell r="DM158">
            <v>0</v>
          </cell>
          <cell r="DN158">
            <v>0</v>
          </cell>
          <cell r="DO158">
            <v>0</v>
          </cell>
          <cell r="DP158">
            <v>0</v>
          </cell>
          <cell r="DQ158">
            <v>0</v>
          </cell>
          <cell r="DR158">
            <v>0</v>
          </cell>
          <cell r="DS158">
            <v>0</v>
          </cell>
          <cell r="DT158">
            <v>0</v>
          </cell>
          <cell r="DU158">
            <v>0</v>
          </cell>
          <cell r="DV158">
            <v>0</v>
          </cell>
          <cell r="DW158">
            <v>0</v>
          </cell>
          <cell r="DX158">
            <v>0</v>
          </cell>
          <cell r="DY158">
            <v>0</v>
          </cell>
          <cell r="DZ158">
            <v>0</v>
          </cell>
          <cell r="EA158">
            <v>0</v>
          </cell>
          <cell r="EB158">
            <v>0</v>
          </cell>
          <cell r="EC158">
            <v>0</v>
          </cell>
          <cell r="ED158">
            <v>0</v>
          </cell>
          <cell r="EE158">
            <v>0</v>
          </cell>
          <cell r="EF158">
            <v>0</v>
          </cell>
          <cell r="EG158">
            <v>0</v>
          </cell>
          <cell r="EH158">
            <v>0</v>
          </cell>
          <cell r="EI158">
            <v>0</v>
          </cell>
          <cell r="EJ158">
            <v>0</v>
          </cell>
          <cell r="EK158">
            <v>0</v>
          </cell>
          <cell r="EL158">
            <v>0</v>
          </cell>
          <cell r="EM158">
            <v>0</v>
          </cell>
          <cell r="EN158">
            <v>0</v>
          </cell>
          <cell r="EO158">
            <v>0</v>
          </cell>
          <cell r="EP158">
            <v>0</v>
          </cell>
          <cell r="EQ158">
            <v>0</v>
          </cell>
          <cell r="ER158">
            <v>0</v>
          </cell>
          <cell r="ES158">
            <v>0</v>
          </cell>
          <cell r="ET158">
            <v>0</v>
          </cell>
          <cell r="EU158">
            <v>0</v>
          </cell>
          <cell r="EV158">
            <v>0</v>
          </cell>
          <cell r="EW158">
            <v>0</v>
          </cell>
          <cell r="EX158">
            <v>0</v>
          </cell>
          <cell r="EY158">
            <v>0</v>
          </cell>
          <cell r="EZ158">
            <v>0</v>
          </cell>
          <cell r="FA158">
            <v>0</v>
          </cell>
          <cell r="FB158">
            <v>0</v>
          </cell>
          <cell r="FC158">
            <v>0</v>
          </cell>
          <cell r="FD158">
            <v>0</v>
          </cell>
          <cell r="FE158">
            <v>0</v>
          </cell>
          <cell r="FF158">
            <v>0</v>
          </cell>
          <cell r="FG158">
            <v>0</v>
          </cell>
          <cell r="FH158">
            <v>0</v>
          </cell>
          <cell r="FI158">
            <v>0</v>
          </cell>
          <cell r="FJ158">
            <v>0</v>
          </cell>
          <cell r="FK158">
            <v>0</v>
          </cell>
          <cell r="FL158">
            <v>0</v>
          </cell>
          <cell r="FM158">
            <v>0</v>
          </cell>
          <cell r="FN158">
            <v>0</v>
          </cell>
          <cell r="FO158">
            <v>0</v>
          </cell>
          <cell r="FP158">
            <v>0</v>
          </cell>
          <cell r="FQ158">
            <v>0</v>
          </cell>
          <cell r="FR158">
            <v>0</v>
          </cell>
          <cell r="FS158">
            <v>0</v>
          </cell>
          <cell r="FT158">
            <v>0</v>
          </cell>
          <cell r="FU158">
            <v>0</v>
          </cell>
          <cell r="FV158">
            <v>0</v>
          </cell>
          <cell r="FW158">
            <v>0</v>
          </cell>
          <cell r="FX158">
            <v>0</v>
          </cell>
          <cell r="FY158">
            <v>0</v>
          </cell>
          <cell r="FZ158">
            <v>0</v>
          </cell>
          <cell r="GA158">
            <v>0</v>
          </cell>
          <cell r="GB158">
            <v>0</v>
          </cell>
          <cell r="GC158">
            <v>0</v>
          </cell>
          <cell r="GD158">
            <v>0</v>
          </cell>
          <cell r="GE158">
            <v>0</v>
          </cell>
        </row>
        <row r="159">
          <cell r="A159">
            <v>151</v>
          </cell>
          <cell r="B159">
            <v>0</v>
          </cell>
          <cell r="C159">
            <v>22.5</v>
          </cell>
          <cell r="D159">
            <v>0</v>
          </cell>
          <cell r="E159">
            <v>0</v>
          </cell>
          <cell r="F159">
            <v>0</v>
          </cell>
          <cell r="G159">
            <v>22.5</v>
          </cell>
          <cell r="H159">
            <v>0</v>
          </cell>
          <cell r="I159">
            <v>22.5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22.5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DI159">
            <v>0</v>
          </cell>
          <cell r="DJ159">
            <v>0</v>
          </cell>
          <cell r="DK159">
            <v>0</v>
          </cell>
          <cell r="DL159">
            <v>0</v>
          </cell>
          <cell r="DM159">
            <v>0</v>
          </cell>
          <cell r="DN159">
            <v>0</v>
          </cell>
          <cell r="DO159">
            <v>0</v>
          </cell>
          <cell r="DP159">
            <v>0</v>
          </cell>
          <cell r="DQ159">
            <v>0</v>
          </cell>
          <cell r="DR159">
            <v>0</v>
          </cell>
          <cell r="DS159">
            <v>0</v>
          </cell>
          <cell r="DT159">
            <v>0</v>
          </cell>
          <cell r="DU159">
            <v>0</v>
          </cell>
          <cell r="DV159">
            <v>0</v>
          </cell>
          <cell r="DW159">
            <v>0</v>
          </cell>
          <cell r="DX159">
            <v>0</v>
          </cell>
          <cell r="DY159">
            <v>0</v>
          </cell>
          <cell r="DZ159">
            <v>0</v>
          </cell>
          <cell r="EA159">
            <v>0</v>
          </cell>
          <cell r="EB159">
            <v>0</v>
          </cell>
          <cell r="EC159">
            <v>0</v>
          </cell>
          <cell r="ED159">
            <v>0</v>
          </cell>
          <cell r="EE159">
            <v>0</v>
          </cell>
          <cell r="EF159">
            <v>0</v>
          </cell>
          <cell r="EG159">
            <v>0</v>
          </cell>
          <cell r="EH159">
            <v>0</v>
          </cell>
          <cell r="EI159">
            <v>0</v>
          </cell>
          <cell r="EJ159">
            <v>0</v>
          </cell>
          <cell r="EK159">
            <v>0</v>
          </cell>
          <cell r="EL159">
            <v>0</v>
          </cell>
          <cell r="EM159">
            <v>0</v>
          </cell>
          <cell r="EN159">
            <v>0</v>
          </cell>
          <cell r="EO159">
            <v>0</v>
          </cell>
          <cell r="EP159">
            <v>0</v>
          </cell>
          <cell r="EQ159">
            <v>0</v>
          </cell>
          <cell r="ER159">
            <v>0</v>
          </cell>
          <cell r="ES159">
            <v>0</v>
          </cell>
          <cell r="ET159">
            <v>0</v>
          </cell>
          <cell r="EU159">
            <v>0</v>
          </cell>
          <cell r="EV159">
            <v>0</v>
          </cell>
          <cell r="EW159">
            <v>0</v>
          </cell>
          <cell r="EX159">
            <v>0</v>
          </cell>
          <cell r="EY159">
            <v>0</v>
          </cell>
          <cell r="EZ159">
            <v>0</v>
          </cell>
          <cell r="FA159">
            <v>0</v>
          </cell>
          <cell r="FB159">
            <v>0</v>
          </cell>
          <cell r="FC159">
            <v>0</v>
          </cell>
          <cell r="FD159">
            <v>0</v>
          </cell>
          <cell r="FE159">
            <v>0</v>
          </cell>
          <cell r="FF159">
            <v>0</v>
          </cell>
          <cell r="FG159">
            <v>0</v>
          </cell>
          <cell r="FH159">
            <v>0</v>
          </cell>
          <cell r="FI159">
            <v>0</v>
          </cell>
          <cell r="FJ159">
            <v>0</v>
          </cell>
          <cell r="FK159">
            <v>0</v>
          </cell>
          <cell r="FL159">
            <v>0</v>
          </cell>
          <cell r="FM159">
            <v>0</v>
          </cell>
          <cell r="FN159">
            <v>0</v>
          </cell>
          <cell r="FO159">
            <v>0</v>
          </cell>
          <cell r="FP159">
            <v>0</v>
          </cell>
          <cell r="FQ159">
            <v>0</v>
          </cell>
          <cell r="FR159">
            <v>0</v>
          </cell>
          <cell r="FS159">
            <v>0</v>
          </cell>
          <cell r="FT159">
            <v>0</v>
          </cell>
          <cell r="FU159">
            <v>0</v>
          </cell>
          <cell r="FV159">
            <v>0</v>
          </cell>
          <cell r="FW159">
            <v>0</v>
          </cell>
          <cell r="FX159">
            <v>0</v>
          </cell>
          <cell r="FY159">
            <v>0</v>
          </cell>
          <cell r="FZ159">
            <v>0</v>
          </cell>
          <cell r="GA159">
            <v>0</v>
          </cell>
          <cell r="GB159">
            <v>0</v>
          </cell>
          <cell r="GC159">
            <v>0</v>
          </cell>
          <cell r="GD159">
            <v>0</v>
          </cell>
          <cell r="GE159">
            <v>0</v>
          </cell>
        </row>
        <row r="160">
          <cell r="A160">
            <v>152</v>
          </cell>
          <cell r="B160">
            <v>0</v>
          </cell>
          <cell r="C160">
            <v>22.5</v>
          </cell>
          <cell r="D160">
            <v>0</v>
          </cell>
          <cell r="E160">
            <v>0</v>
          </cell>
          <cell r="F160">
            <v>0</v>
          </cell>
          <cell r="G160">
            <v>22.5</v>
          </cell>
          <cell r="H160">
            <v>0</v>
          </cell>
          <cell r="I160">
            <v>22.5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22.5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DI160">
            <v>0</v>
          </cell>
          <cell r="DJ160">
            <v>0</v>
          </cell>
          <cell r="DK160">
            <v>0</v>
          </cell>
          <cell r="DL160">
            <v>0</v>
          </cell>
          <cell r="DM160">
            <v>0</v>
          </cell>
          <cell r="DN160">
            <v>0</v>
          </cell>
          <cell r="DO160">
            <v>0</v>
          </cell>
          <cell r="DP160">
            <v>0</v>
          </cell>
          <cell r="DQ160">
            <v>0</v>
          </cell>
          <cell r="DR160">
            <v>0</v>
          </cell>
          <cell r="DS160">
            <v>0</v>
          </cell>
          <cell r="DT160">
            <v>0</v>
          </cell>
          <cell r="DU160">
            <v>0</v>
          </cell>
          <cell r="DV160">
            <v>0</v>
          </cell>
          <cell r="DW160">
            <v>0</v>
          </cell>
          <cell r="DX160">
            <v>0</v>
          </cell>
          <cell r="DY160">
            <v>0</v>
          </cell>
          <cell r="DZ160">
            <v>0</v>
          </cell>
          <cell r="EA160">
            <v>0</v>
          </cell>
          <cell r="EB160">
            <v>0</v>
          </cell>
          <cell r="EC160">
            <v>0</v>
          </cell>
          <cell r="ED160">
            <v>0</v>
          </cell>
          <cell r="EE160">
            <v>0</v>
          </cell>
          <cell r="EF160">
            <v>0</v>
          </cell>
          <cell r="EG160">
            <v>0</v>
          </cell>
          <cell r="EH160">
            <v>0</v>
          </cell>
          <cell r="EI160">
            <v>0</v>
          </cell>
          <cell r="EJ160">
            <v>0</v>
          </cell>
          <cell r="EK160">
            <v>0</v>
          </cell>
          <cell r="EL160">
            <v>0</v>
          </cell>
          <cell r="EM160">
            <v>0</v>
          </cell>
          <cell r="EN160">
            <v>0</v>
          </cell>
          <cell r="EO160">
            <v>0</v>
          </cell>
          <cell r="EP160">
            <v>0</v>
          </cell>
          <cell r="EQ160">
            <v>0</v>
          </cell>
          <cell r="ER160">
            <v>0</v>
          </cell>
          <cell r="ES160">
            <v>0</v>
          </cell>
          <cell r="ET160">
            <v>0</v>
          </cell>
          <cell r="EU160">
            <v>0</v>
          </cell>
          <cell r="EV160">
            <v>0</v>
          </cell>
          <cell r="EW160">
            <v>0</v>
          </cell>
          <cell r="EX160">
            <v>0</v>
          </cell>
          <cell r="EY160">
            <v>0</v>
          </cell>
          <cell r="EZ160">
            <v>0</v>
          </cell>
          <cell r="FA160">
            <v>0</v>
          </cell>
          <cell r="FB160">
            <v>0</v>
          </cell>
          <cell r="FC160">
            <v>0</v>
          </cell>
          <cell r="FD160">
            <v>0</v>
          </cell>
          <cell r="FE160">
            <v>0</v>
          </cell>
          <cell r="FF160">
            <v>0</v>
          </cell>
          <cell r="FG160">
            <v>0</v>
          </cell>
          <cell r="FH160">
            <v>0</v>
          </cell>
          <cell r="FI160">
            <v>0</v>
          </cell>
          <cell r="FJ160">
            <v>0</v>
          </cell>
          <cell r="FK160">
            <v>0</v>
          </cell>
          <cell r="FL160">
            <v>0</v>
          </cell>
          <cell r="FM160">
            <v>0</v>
          </cell>
          <cell r="FN160">
            <v>0</v>
          </cell>
          <cell r="FO160">
            <v>0</v>
          </cell>
          <cell r="FP160">
            <v>0</v>
          </cell>
          <cell r="FQ160">
            <v>0</v>
          </cell>
          <cell r="FR160">
            <v>0</v>
          </cell>
          <cell r="FS160">
            <v>0</v>
          </cell>
          <cell r="FT160">
            <v>0</v>
          </cell>
          <cell r="FU160">
            <v>0</v>
          </cell>
          <cell r="FV160">
            <v>0</v>
          </cell>
          <cell r="FW160">
            <v>0</v>
          </cell>
          <cell r="FX160">
            <v>0</v>
          </cell>
          <cell r="FY160">
            <v>0</v>
          </cell>
          <cell r="FZ160">
            <v>0</v>
          </cell>
          <cell r="GA160">
            <v>0</v>
          </cell>
          <cell r="GB160">
            <v>0</v>
          </cell>
          <cell r="GC160">
            <v>0</v>
          </cell>
          <cell r="GD160">
            <v>0</v>
          </cell>
          <cell r="GE160">
            <v>0</v>
          </cell>
        </row>
        <row r="161">
          <cell r="A161">
            <v>153</v>
          </cell>
          <cell r="B161">
            <v>0</v>
          </cell>
          <cell r="C161">
            <v>22.5</v>
          </cell>
          <cell r="D161">
            <v>0</v>
          </cell>
          <cell r="E161">
            <v>0</v>
          </cell>
          <cell r="F161">
            <v>0</v>
          </cell>
          <cell r="G161">
            <v>22.5</v>
          </cell>
          <cell r="H161">
            <v>0</v>
          </cell>
          <cell r="I161">
            <v>22.5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22.5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DI161">
            <v>0</v>
          </cell>
          <cell r="DJ161">
            <v>0</v>
          </cell>
          <cell r="DK161">
            <v>0</v>
          </cell>
          <cell r="DL161">
            <v>0</v>
          </cell>
          <cell r="DM161">
            <v>0</v>
          </cell>
          <cell r="DN161">
            <v>0</v>
          </cell>
          <cell r="DO161">
            <v>0</v>
          </cell>
          <cell r="DP161">
            <v>0</v>
          </cell>
          <cell r="DQ161">
            <v>0</v>
          </cell>
          <cell r="DR161">
            <v>0</v>
          </cell>
          <cell r="DS161">
            <v>0</v>
          </cell>
          <cell r="DT161">
            <v>0</v>
          </cell>
          <cell r="DU161">
            <v>0</v>
          </cell>
          <cell r="DV161">
            <v>0</v>
          </cell>
          <cell r="DW161">
            <v>0</v>
          </cell>
          <cell r="DX161">
            <v>0</v>
          </cell>
          <cell r="DY161">
            <v>0</v>
          </cell>
          <cell r="DZ161">
            <v>0</v>
          </cell>
          <cell r="EA161">
            <v>0</v>
          </cell>
          <cell r="EB161">
            <v>0</v>
          </cell>
          <cell r="EC161">
            <v>0</v>
          </cell>
          <cell r="ED161">
            <v>0</v>
          </cell>
          <cell r="EE161">
            <v>0</v>
          </cell>
          <cell r="EF161">
            <v>0</v>
          </cell>
          <cell r="EG161">
            <v>0</v>
          </cell>
          <cell r="EH161">
            <v>0</v>
          </cell>
          <cell r="EI161">
            <v>0</v>
          </cell>
          <cell r="EJ161">
            <v>0</v>
          </cell>
          <cell r="EK161">
            <v>0</v>
          </cell>
          <cell r="EL161">
            <v>0</v>
          </cell>
          <cell r="EM161">
            <v>0</v>
          </cell>
          <cell r="EN161">
            <v>0</v>
          </cell>
          <cell r="EO161">
            <v>0</v>
          </cell>
          <cell r="EP161">
            <v>0</v>
          </cell>
          <cell r="EQ161">
            <v>0</v>
          </cell>
          <cell r="ER161">
            <v>0</v>
          </cell>
          <cell r="ES161">
            <v>0</v>
          </cell>
          <cell r="ET161">
            <v>0</v>
          </cell>
          <cell r="EU161">
            <v>0</v>
          </cell>
          <cell r="EV161">
            <v>0</v>
          </cell>
          <cell r="EW161">
            <v>0</v>
          </cell>
          <cell r="EX161">
            <v>0</v>
          </cell>
          <cell r="EY161">
            <v>0</v>
          </cell>
          <cell r="EZ161">
            <v>0</v>
          </cell>
          <cell r="FA161">
            <v>0</v>
          </cell>
          <cell r="FB161">
            <v>0</v>
          </cell>
          <cell r="FC161">
            <v>0</v>
          </cell>
          <cell r="FD161">
            <v>0</v>
          </cell>
          <cell r="FE161">
            <v>0</v>
          </cell>
          <cell r="FF161">
            <v>0</v>
          </cell>
          <cell r="FG161">
            <v>0</v>
          </cell>
          <cell r="FH161">
            <v>0</v>
          </cell>
          <cell r="FI161">
            <v>0</v>
          </cell>
          <cell r="FJ161">
            <v>0</v>
          </cell>
          <cell r="FK161">
            <v>0</v>
          </cell>
          <cell r="FL161">
            <v>0</v>
          </cell>
          <cell r="FM161">
            <v>0</v>
          </cell>
          <cell r="FN161">
            <v>0</v>
          </cell>
          <cell r="FO161">
            <v>0</v>
          </cell>
          <cell r="FP161">
            <v>0</v>
          </cell>
          <cell r="FQ161">
            <v>0</v>
          </cell>
          <cell r="FR161">
            <v>0</v>
          </cell>
          <cell r="FS161">
            <v>0</v>
          </cell>
          <cell r="FT161">
            <v>0</v>
          </cell>
          <cell r="FU161">
            <v>0</v>
          </cell>
          <cell r="FV161">
            <v>0</v>
          </cell>
          <cell r="FW161">
            <v>0</v>
          </cell>
          <cell r="FX161">
            <v>0</v>
          </cell>
          <cell r="FY161">
            <v>0</v>
          </cell>
          <cell r="FZ161">
            <v>0</v>
          </cell>
          <cell r="GA161">
            <v>0</v>
          </cell>
          <cell r="GB161">
            <v>0</v>
          </cell>
          <cell r="GC161">
            <v>0</v>
          </cell>
          <cell r="GD161">
            <v>0</v>
          </cell>
          <cell r="GE161">
            <v>0</v>
          </cell>
        </row>
        <row r="162">
          <cell r="A162">
            <v>154</v>
          </cell>
          <cell r="B162">
            <v>0</v>
          </cell>
          <cell r="C162">
            <v>22.5</v>
          </cell>
          <cell r="D162">
            <v>0</v>
          </cell>
          <cell r="E162">
            <v>0</v>
          </cell>
          <cell r="F162">
            <v>0</v>
          </cell>
          <cell r="G162">
            <v>22.5</v>
          </cell>
          <cell r="H162">
            <v>0</v>
          </cell>
          <cell r="I162">
            <v>22.5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22.5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DI162">
            <v>0</v>
          </cell>
          <cell r="DJ162">
            <v>0</v>
          </cell>
          <cell r="DK162">
            <v>0</v>
          </cell>
          <cell r="DL162">
            <v>0</v>
          </cell>
          <cell r="DM162">
            <v>0</v>
          </cell>
          <cell r="DN162">
            <v>0</v>
          </cell>
          <cell r="DO162">
            <v>0</v>
          </cell>
          <cell r="DP162">
            <v>0</v>
          </cell>
          <cell r="DQ162">
            <v>0</v>
          </cell>
          <cell r="DR162">
            <v>0</v>
          </cell>
          <cell r="DS162">
            <v>0</v>
          </cell>
          <cell r="DT162">
            <v>0</v>
          </cell>
          <cell r="DU162">
            <v>0</v>
          </cell>
          <cell r="DV162">
            <v>0</v>
          </cell>
          <cell r="DW162">
            <v>0</v>
          </cell>
          <cell r="DX162">
            <v>0</v>
          </cell>
          <cell r="DY162">
            <v>0</v>
          </cell>
          <cell r="DZ162">
            <v>0</v>
          </cell>
          <cell r="EA162">
            <v>0</v>
          </cell>
          <cell r="EB162">
            <v>0</v>
          </cell>
          <cell r="EC162">
            <v>0</v>
          </cell>
          <cell r="ED162">
            <v>0</v>
          </cell>
          <cell r="EE162">
            <v>0</v>
          </cell>
          <cell r="EF162">
            <v>0</v>
          </cell>
          <cell r="EG162">
            <v>0</v>
          </cell>
          <cell r="EH162">
            <v>0</v>
          </cell>
          <cell r="EI162">
            <v>0</v>
          </cell>
          <cell r="EJ162">
            <v>0</v>
          </cell>
          <cell r="EK162">
            <v>0</v>
          </cell>
          <cell r="EL162">
            <v>0</v>
          </cell>
          <cell r="EM162">
            <v>0</v>
          </cell>
          <cell r="EN162">
            <v>0</v>
          </cell>
          <cell r="EO162">
            <v>0</v>
          </cell>
          <cell r="EP162">
            <v>0</v>
          </cell>
          <cell r="EQ162">
            <v>0</v>
          </cell>
          <cell r="ER162">
            <v>0</v>
          </cell>
          <cell r="ES162">
            <v>0</v>
          </cell>
          <cell r="ET162">
            <v>0</v>
          </cell>
          <cell r="EU162">
            <v>0</v>
          </cell>
          <cell r="EV162">
            <v>0</v>
          </cell>
          <cell r="EW162">
            <v>0</v>
          </cell>
          <cell r="EX162">
            <v>0</v>
          </cell>
          <cell r="EY162">
            <v>0</v>
          </cell>
          <cell r="EZ162">
            <v>0</v>
          </cell>
          <cell r="FA162">
            <v>0</v>
          </cell>
          <cell r="FB162">
            <v>0</v>
          </cell>
          <cell r="FC162">
            <v>0</v>
          </cell>
          <cell r="FD162">
            <v>0</v>
          </cell>
          <cell r="FE162">
            <v>0</v>
          </cell>
          <cell r="FF162">
            <v>0</v>
          </cell>
          <cell r="FG162">
            <v>0</v>
          </cell>
          <cell r="FH162">
            <v>0</v>
          </cell>
          <cell r="FI162">
            <v>0</v>
          </cell>
          <cell r="FJ162">
            <v>0</v>
          </cell>
          <cell r="FK162">
            <v>0</v>
          </cell>
          <cell r="FL162">
            <v>0</v>
          </cell>
          <cell r="FM162">
            <v>0</v>
          </cell>
          <cell r="FN162">
            <v>0</v>
          </cell>
          <cell r="FO162">
            <v>0</v>
          </cell>
          <cell r="FP162">
            <v>0</v>
          </cell>
          <cell r="FQ162">
            <v>0</v>
          </cell>
          <cell r="FR162">
            <v>0</v>
          </cell>
          <cell r="FS162">
            <v>0</v>
          </cell>
          <cell r="FT162">
            <v>0</v>
          </cell>
          <cell r="FU162">
            <v>0</v>
          </cell>
          <cell r="FV162">
            <v>0</v>
          </cell>
          <cell r="FW162">
            <v>0</v>
          </cell>
          <cell r="FX162">
            <v>0</v>
          </cell>
          <cell r="FY162">
            <v>0</v>
          </cell>
          <cell r="FZ162">
            <v>0</v>
          </cell>
          <cell r="GA162">
            <v>0</v>
          </cell>
          <cell r="GB162">
            <v>0</v>
          </cell>
          <cell r="GC162">
            <v>0</v>
          </cell>
          <cell r="GD162">
            <v>0</v>
          </cell>
          <cell r="GE162">
            <v>0</v>
          </cell>
        </row>
        <row r="163">
          <cell r="A163">
            <v>155</v>
          </cell>
          <cell r="B163">
            <v>0</v>
          </cell>
          <cell r="C163">
            <v>22.5</v>
          </cell>
          <cell r="D163">
            <v>0</v>
          </cell>
          <cell r="E163">
            <v>0</v>
          </cell>
          <cell r="F163">
            <v>0</v>
          </cell>
          <cell r="G163">
            <v>22.5</v>
          </cell>
          <cell r="H163">
            <v>0</v>
          </cell>
          <cell r="I163">
            <v>22.5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22.5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DI163">
            <v>0</v>
          </cell>
          <cell r="DJ163">
            <v>0</v>
          </cell>
          <cell r="DK163">
            <v>0</v>
          </cell>
          <cell r="DL163">
            <v>0</v>
          </cell>
          <cell r="DM163">
            <v>0</v>
          </cell>
          <cell r="DN163">
            <v>0</v>
          </cell>
          <cell r="DO163">
            <v>0</v>
          </cell>
          <cell r="DP163">
            <v>0</v>
          </cell>
          <cell r="DQ163">
            <v>0</v>
          </cell>
          <cell r="DR163">
            <v>0</v>
          </cell>
          <cell r="DS163">
            <v>0</v>
          </cell>
          <cell r="DT163">
            <v>0</v>
          </cell>
          <cell r="DU163">
            <v>0</v>
          </cell>
          <cell r="DV163">
            <v>0</v>
          </cell>
          <cell r="DW163">
            <v>0</v>
          </cell>
          <cell r="DX163">
            <v>0</v>
          </cell>
          <cell r="DY163">
            <v>0</v>
          </cell>
          <cell r="DZ163">
            <v>0</v>
          </cell>
          <cell r="EA163">
            <v>0</v>
          </cell>
          <cell r="EB163">
            <v>0</v>
          </cell>
          <cell r="EC163">
            <v>0</v>
          </cell>
          <cell r="ED163">
            <v>0</v>
          </cell>
          <cell r="EE163">
            <v>0</v>
          </cell>
          <cell r="EF163">
            <v>0</v>
          </cell>
          <cell r="EG163">
            <v>0</v>
          </cell>
          <cell r="EH163">
            <v>0</v>
          </cell>
          <cell r="EI163">
            <v>0</v>
          </cell>
          <cell r="EJ163">
            <v>0</v>
          </cell>
          <cell r="EK163">
            <v>0</v>
          </cell>
          <cell r="EL163">
            <v>0</v>
          </cell>
          <cell r="EM163">
            <v>0</v>
          </cell>
          <cell r="EN163">
            <v>0</v>
          </cell>
          <cell r="EO163">
            <v>0</v>
          </cell>
          <cell r="EP163">
            <v>0</v>
          </cell>
          <cell r="EQ163">
            <v>0</v>
          </cell>
          <cell r="ER163">
            <v>0</v>
          </cell>
          <cell r="ES163">
            <v>0</v>
          </cell>
          <cell r="ET163">
            <v>0</v>
          </cell>
          <cell r="EU163">
            <v>0</v>
          </cell>
          <cell r="EV163">
            <v>0</v>
          </cell>
          <cell r="EW163">
            <v>0</v>
          </cell>
          <cell r="EX163">
            <v>0</v>
          </cell>
          <cell r="EY163">
            <v>0</v>
          </cell>
          <cell r="EZ163">
            <v>0</v>
          </cell>
          <cell r="FA163">
            <v>0</v>
          </cell>
          <cell r="FB163">
            <v>0</v>
          </cell>
          <cell r="FC163">
            <v>0</v>
          </cell>
          <cell r="FD163">
            <v>0</v>
          </cell>
          <cell r="FE163">
            <v>0</v>
          </cell>
          <cell r="FF163">
            <v>0</v>
          </cell>
          <cell r="FG163">
            <v>0</v>
          </cell>
          <cell r="FH163">
            <v>0</v>
          </cell>
          <cell r="FI163">
            <v>0</v>
          </cell>
          <cell r="FJ163">
            <v>0</v>
          </cell>
          <cell r="FK163">
            <v>0</v>
          </cell>
          <cell r="FL163">
            <v>0</v>
          </cell>
          <cell r="FM163">
            <v>0</v>
          </cell>
          <cell r="FN163">
            <v>0</v>
          </cell>
          <cell r="FO163">
            <v>0</v>
          </cell>
          <cell r="FP163">
            <v>0</v>
          </cell>
          <cell r="FQ163">
            <v>0</v>
          </cell>
          <cell r="FR163">
            <v>0</v>
          </cell>
          <cell r="FS163">
            <v>0</v>
          </cell>
          <cell r="FT163">
            <v>0</v>
          </cell>
          <cell r="FU163">
            <v>0</v>
          </cell>
          <cell r="FV163">
            <v>0</v>
          </cell>
          <cell r="FW163">
            <v>0</v>
          </cell>
          <cell r="FX163">
            <v>0</v>
          </cell>
          <cell r="FY163">
            <v>0</v>
          </cell>
          <cell r="FZ163">
            <v>0</v>
          </cell>
          <cell r="GA163">
            <v>0</v>
          </cell>
          <cell r="GB163">
            <v>0</v>
          </cell>
          <cell r="GC163">
            <v>0</v>
          </cell>
          <cell r="GD163">
            <v>0</v>
          </cell>
          <cell r="GE163">
            <v>0</v>
          </cell>
        </row>
        <row r="164">
          <cell r="A164">
            <v>156</v>
          </cell>
          <cell r="B164">
            <v>0</v>
          </cell>
          <cell r="C164">
            <v>22.5</v>
          </cell>
          <cell r="D164">
            <v>0</v>
          </cell>
          <cell r="E164">
            <v>0</v>
          </cell>
          <cell r="F164">
            <v>0</v>
          </cell>
          <cell r="G164">
            <v>22.5</v>
          </cell>
          <cell r="H164">
            <v>0</v>
          </cell>
          <cell r="I164">
            <v>22.5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22.5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DI164">
            <v>0</v>
          </cell>
          <cell r="DJ164">
            <v>0</v>
          </cell>
          <cell r="DK164">
            <v>0</v>
          </cell>
          <cell r="DL164">
            <v>0</v>
          </cell>
          <cell r="DM164">
            <v>0</v>
          </cell>
          <cell r="DN164">
            <v>0</v>
          </cell>
          <cell r="DO164">
            <v>0</v>
          </cell>
          <cell r="DP164">
            <v>0</v>
          </cell>
          <cell r="DQ164">
            <v>0</v>
          </cell>
          <cell r="DR164">
            <v>0</v>
          </cell>
          <cell r="DS164">
            <v>0</v>
          </cell>
          <cell r="DT164">
            <v>0</v>
          </cell>
          <cell r="DU164">
            <v>0</v>
          </cell>
          <cell r="DV164">
            <v>0</v>
          </cell>
          <cell r="DW164">
            <v>0</v>
          </cell>
          <cell r="DX164">
            <v>0</v>
          </cell>
          <cell r="DY164">
            <v>0</v>
          </cell>
          <cell r="DZ164">
            <v>0</v>
          </cell>
          <cell r="EA164">
            <v>0</v>
          </cell>
          <cell r="EB164">
            <v>0</v>
          </cell>
          <cell r="EC164">
            <v>0</v>
          </cell>
          <cell r="ED164">
            <v>0</v>
          </cell>
          <cell r="EE164">
            <v>0</v>
          </cell>
          <cell r="EF164">
            <v>0</v>
          </cell>
          <cell r="EG164">
            <v>0</v>
          </cell>
          <cell r="EH164">
            <v>0</v>
          </cell>
          <cell r="EI164">
            <v>0</v>
          </cell>
          <cell r="EJ164">
            <v>0</v>
          </cell>
          <cell r="EK164">
            <v>0</v>
          </cell>
          <cell r="EL164">
            <v>0</v>
          </cell>
          <cell r="EM164">
            <v>0</v>
          </cell>
          <cell r="EN164">
            <v>0</v>
          </cell>
          <cell r="EO164">
            <v>0</v>
          </cell>
          <cell r="EP164">
            <v>0</v>
          </cell>
          <cell r="EQ164">
            <v>0</v>
          </cell>
          <cell r="ER164">
            <v>0</v>
          </cell>
          <cell r="ES164">
            <v>0</v>
          </cell>
          <cell r="ET164">
            <v>0</v>
          </cell>
          <cell r="EU164">
            <v>0</v>
          </cell>
          <cell r="EV164">
            <v>0</v>
          </cell>
          <cell r="EW164">
            <v>0</v>
          </cell>
          <cell r="EX164">
            <v>0</v>
          </cell>
          <cell r="EY164">
            <v>0</v>
          </cell>
          <cell r="EZ164">
            <v>0</v>
          </cell>
          <cell r="FA164">
            <v>0</v>
          </cell>
          <cell r="FB164">
            <v>0</v>
          </cell>
          <cell r="FC164">
            <v>0</v>
          </cell>
          <cell r="FD164">
            <v>0</v>
          </cell>
          <cell r="FE164">
            <v>0</v>
          </cell>
          <cell r="FF164">
            <v>0</v>
          </cell>
          <cell r="FG164">
            <v>0</v>
          </cell>
          <cell r="FH164">
            <v>0</v>
          </cell>
          <cell r="FI164">
            <v>0</v>
          </cell>
          <cell r="FJ164">
            <v>0</v>
          </cell>
          <cell r="FK164">
            <v>0</v>
          </cell>
          <cell r="FL164">
            <v>0</v>
          </cell>
          <cell r="FM164">
            <v>0</v>
          </cell>
          <cell r="FN164">
            <v>0</v>
          </cell>
          <cell r="FO164">
            <v>0</v>
          </cell>
          <cell r="FP164">
            <v>0</v>
          </cell>
          <cell r="FQ164">
            <v>0</v>
          </cell>
          <cell r="FR164">
            <v>0</v>
          </cell>
          <cell r="FS164">
            <v>0</v>
          </cell>
          <cell r="FT164">
            <v>0</v>
          </cell>
          <cell r="FU164">
            <v>0</v>
          </cell>
          <cell r="FV164">
            <v>0</v>
          </cell>
          <cell r="FW164">
            <v>0</v>
          </cell>
          <cell r="FX164">
            <v>0</v>
          </cell>
          <cell r="FY164">
            <v>0</v>
          </cell>
          <cell r="FZ164">
            <v>0</v>
          </cell>
          <cell r="GA164">
            <v>0</v>
          </cell>
          <cell r="GB164">
            <v>0</v>
          </cell>
          <cell r="GC164">
            <v>0</v>
          </cell>
          <cell r="GD164">
            <v>0</v>
          </cell>
          <cell r="GE164">
            <v>0</v>
          </cell>
        </row>
        <row r="165">
          <cell r="A165">
            <v>157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22.5</v>
          </cell>
          <cell r="H165">
            <v>0</v>
          </cell>
          <cell r="I165">
            <v>22.5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22.5</v>
          </cell>
          <cell r="T165">
            <v>0</v>
          </cell>
          <cell r="U165">
            <v>0</v>
          </cell>
          <cell r="V165">
            <v>22.5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DI165">
            <v>0</v>
          </cell>
          <cell r="DJ165">
            <v>0</v>
          </cell>
          <cell r="DK165">
            <v>0</v>
          </cell>
          <cell r="DL165">
            <v>0</v>
          </cell>
          <cell r="DM165">
            <v>0</v>
          </cell>
          <cell r="DN165">
            <v>0</v>
          </cell>
          <cell r="DO165">
            <v>0</v>
          </cell>
          <cell r="DP165">
            <v>0</v>
          </cell>
          <cell r="DQ165">
            <v>0</v>
          </cell>
          <cell r="DR165">
            <v>0</v>
          </cell>
          <cell r="DS165">
            <v>0</v>
          </cell>
          <cell r="DT165">
            <v>0</v>
          </cell>
          <cell r="DU165">
            <v>0</v>
          </cell>
          <cell r="DV165">
            <v>0</v>
          </cell>
          <cell r="DW165">
            <v>0</v>
          </cell>
          <cell r="DX165">
            <v>0</v>
          </cell>
          <cell r="DY165">
            <v>0</v>
          </cell>
          <cell r="DZ165">
            <v>0</v>
          </cell>
          <cell r="EA165">
            <v>0</v>
          </cell>
          <cell r="EB165">
            <v>0</v>
          </cell>
          <cell r="EC165">
            <v>0</v>
          </cell>
          <cell r="ED165">
            <v>0</v>
          </cell>
          <cell r="EE165">
            <v>0</v>
          </cell>
          <cell r="EF165">
            <v>0</v>
          </cell>
          <cell r="EG165">
            <v>0</v>
          </cell>
          <cell r="EH165">
            <v>0</v>
          </cell>
          <cell r="EI165">
            <v>0</v>
          </cell>
          <cell r="EJ165">
            <v>0</v>
          </cell>
          <cell r="EK165">
            <v>0</v>
          </cell>
          <cell r="EL165">
            <v>0</v>
          </cell>
          <cell r="EM165">
            <v>0</v>
          </cell>
          <cell r="EN165">
            <v>0</v>
          </cell>
          <cell r="EO165">
            <v>0</v>
          </cell>
          <cell r="EP165">
            <v>0</v>
          </cell>
          <cell r="EQ165">
            <v>0</v>
          </cell>
          <cell r="ER165">
            <v>0</v>
          </cell>
          <cell r="ES165">
            <v>0</v>
          </cell>
          <cell r="ET165">
            <v>0</v>
          </cell>
          <cell r="EU165">
            <v>0</v>
          </cell>
          <cell r="EV165">
            <v>0</v>
          </cell>
          <cell r="EW165">
            <v>0</v>
          </cell>
          <cell r="EX165">
            <v>0</v>
          </cell>
          <cell r="EY165">
            <v>0</v>
          </cell>
          <cell r="EZ165">
            <v>0</v>
          </cell>
          <cell r="FA165">
            <v>0</v>
          </cell>
          <cell r="FB165">
            <v>0</v>
          </cell>
          <cell r="FC165">
            <v>0</v>
          </cell>
          <cell r="FD165">
            <v>0</v>
          </cell>
          <cell r="FE165">
            <v>0</v>
          </cell>
          <cell r="FF165">
            <v>0</v>
          </cell>
          <cell r="FG165">
            <v>0</v>
          </cell>
          <cell r="FH165">
            <v>0</v>
          </cell>
          <cell r="FI165">
            <v>0</v>
          </cell>
          <cell r="FJ165">
            <v>0</v>
          </cell>
          <cell r="FK165">
            <v>0</v>
          </cell>
          <cell r="FL165">
            <v>0</v>
          </cell>
          <cell r="FM165">
            <v>0</v>
          </cell>
          <cell r="FN165">
            <v>0</v>
          </cell>
          <cell r="FO165">
            <v>0</v>
          </cell>
          <cell r="FP165">
            <v>0</v>
          </cell>
          <cell r="FQ165">
            <v>0</v>
          </cell>
          <cell r="FR165">
            <v>0</v>
          </cell>
          <cell r="FS165">
            <v>0</v>
          </cell>
          <cell r="FT165">
            <v>0</v>
          </cell>
          <cell r="FU165">
            <v>0</v>
          </cell>
          <cell r="FV165">
            <v>0</v>
          </cell>
          <cell r="FW165">
            <v>0</v>
          </cell>
          <cell r="FX165">
            <v>0</v>
          </cell>
          <cell r="FY165">
            <v>0</v>
          </cell>
          <cell r="FZ165">
            <v>0</v>
          </cell>
          <cell r="GA165">
            <v>0</v>
          </cell>
          <cell r="GB165">
            <v>0</v>
          </cell>
          <cell r="GC165">
            <v>0</v>
          </cell>
          <cell r="GD165">
            <v>0</v>
          </cell>
          <cell r="GE165">
            <v>0</v>
          </cell>
        </row>
        <row r="166">
          <cell r="A166">
            <v>158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22.5</v>
          </cell>
          <cell r="H166">
            <v>0</v>
          </cell>
          <cell r="I166">
            <v>22.5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22.5</v>
          </cell>
          <cell r="T166">
            <v>0</v>
          </cell>
          <cell r="U166">
            <v>0</v>
          </cell>
          <cell r="V166">
            <v>22.5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DI166">
            <v>0</v>
          </cell>
          <cell r="DJ166">
            <v>0</v>
          </cell>
          <cell r="DK166">
            <v>0</v>
          </cell>
          <cell r="DL166">
            <v>0</v>
          </cell>
          <cell r="DM166">
            <v>0</v>
          </cell>
          <cell r="DN166">
            <v>0</v>
          </cell>
          <cell r="DO166">
            <v>0</v>
          </cell>
          <cell r="DP166">
            <v>0</v>
          </cell>
          <cell r="DQ166">
            <v>0</v>
          </cell>
          <cell r="DR166">
            <v>0</v>
          </cell>
          <cell r="DS166">
            <v>0</v>
          </cell>
          <cell r="DT166">
            <v>0</v>
          </cell>
          <cell r="DU166">
            <v>0</v>
          </cell>
          <cell r="DV166">
            <v>0</v>
          </cell>
          <cell r="DW166">
            <v>0</v>
          </cell>
          <cell r="DX166">
            <v>0</v>
          </cell>
          <cell r="DY166">
            <v>0</v>
          </cell>
          <cell r="DZ166">
            <v>0</v>
          </cell>
          <cell r="EA166">
            <v>0</v>
          </cell>
          <cell r="EB166">
            <v>0</v>
          </cell>
          <cell r="EC166">
            <v>0</v>
          </cell>
          <cell r="ED166">
            <v>0</v>
          </cell>
          <cell r="EE166">
            <v>0</v>
          </cell>
          <cell r="EF166">
            <v>0</v>
          </cell>
          <cell r="EG166">
            <v>0</v>
          </cell>
          <cell r="EH166">
            <v>0</v>
          </cell>
          <cell r="EI166">
            <v>0</v>
          </cell>
          <cell r="EJ166">
            <v>0</v>
          </cell>
          <cell r="EK166">
            <v>0</v>
          </cell>
          <cell r="EL166">
            <v>0</v>
          </cell>
          <cell r="EM166">
            <v>0</v>
          </cell>
          <cell r="EN166">
            <v>0</v>
          </cell>
          <cell r="EO166">
            <v>0</v>
          </cell>
          <cell r="EP166">
            <v>0</v>
          </cell>
          <cell r="EQ166">
            <v>0</v>
          </cell>
          <cell r="ER166">
            <v>0</v>
          </cell>
          <cell r="ES166">
            <v>0</v>
          </cell>
          <cell r="ET166">
            <v>0</v>
          </cell>
          <cell r="EU166">
            <v>0</v>
          </cell>
          <cell r="EV166">
            <v>0</v>
          </cell>
          <cell r="EW166">
            <v>0</v>
          </cell>
          <cell r="EX166">
            <v>0</v>
          </cell>
          <cell r="EY166">
            <v>0</v>
          </cell>
          <cell r="EZ166">
            <v>0</v>
          </cell>
          <cell r="FA166">
            <v>0</v>
          </cell>
          <cell r="FB166">
            <v>0</v>
          </cell>
          <cell r="FC166">
            <v>0</v>
          </cell>
          <cell r="FD166">
            <v>0</v>
          </cell>
          <cell r="FE166">
            <v>0</v>
          </cell>
          <cell r="FF166">
            <v>0</v>
          </cell>
          <cell r="FG166">
            <v>0</v>
          </cell>
          <cell r="FH166">
            <v>0</v>
          </cell>
          <cell r="FI166">
            <v>0</v>
          </cell>
          <cell r="FJ166">
            <v>0</v>
          </cell>
          <cell r="FK166">
            <v>0</v>
          </cell>
          <cell r="FL166">
            <v>0</v>
          </cell>
          <cell r="FM166">
            <v>0</v>
          </cell>
          <cell r="FN166">
            <v>0</v>
          </cell>
          <cell r="FO166">
            <v>0</v>
          </cell>
          <cell r="FP166">
            <v>0</v>
          </cell>
          <cell r="FQ166">
            <v>0</v>
          </cell>
          <cell r="FR166">
            <v>0</v>
          </cell>
          <cell r="FS166">
            <v>0</v>
          </cell>
          <cell r="FT166">
            <v>0</v>
          </cell>
          <cell r="FU166">
            <v>0</v>
          </cell>
          <cell r="FV166">
            <v>0</v>
          </cell>
          <cell r="FW166">
            <v>0</v>
          </cell>
          <cell r="FX166">
            <v>0</v>
          </cell>
          <cell r="FY166">
            <v>0</v>
          </cell>
          <cell r="FZ166">
            <v>0</v>
          </cell>
          <cell r="GA166">
            <v>0</v>
          </cell>
          <cell r="GB166">
            <v>0</v>
          </cell>
          <cell r="GC166">
            <v>0</v>
          </cell>
          <cell r="GD166">
            <v>0</v>
          </cell>
          <cell r="GE166">
            <v>0</v>
          </cell>
        </row>
        <row r="167">
          <cell r="A167">
            <v>159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22.5</v>
          </cell>
          <cell r="H167">
            <v>0</v>
          </cell>
          <cell r="I167">
            <v>22.5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11.5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17.5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16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DI167">
            <v>0</v>
          </cell>
          <cell r="DJ167">
            <v>0</v>
          </cell>
          <cell r="DK167">
            <v>0</v>
          </cell>
          <cell r="DL167">
            <v>0</v>
          </cell>
          <cell r="DM167">
            <v>0</v>
          </cell>
          <cell r="DN167">
            <v>0</v>
          </cell>
          <cell r="DO167">
            <v>0</v>
          </cell>
          <cell r="DP167">
            <v>0</v>
          </cell>
          <cell r="DQ167">
            <v>0</v>
          </cell>
          <cell r="DR167">
            <v>0</v>
          </cell>
          <cell r="DS167">
            <v>0</v>
          </cell>
          <cell r="DT167">
            <v>0</v>
          </cell>
          <cell r="DU167">
            <v>0</v>
          </cell>
          <cell r="DV167">
            <v>0</v>
          </cell>
          <cell r="DW167">
            <v>0</v>
          </cell>
          <cell r="DX167">
            <v>0</v>
          </cell>
          <cell r="DY167">
            <v>0</v>
          </cell>
          <cell r="DZ167">
            <v>0</v>
          </cell>
          <cell r="EA167">
            <v>0</v>
          </cell>
          <cell r="EB167">
            <v>0</v>
          </cell>
          <cell r="EC167">
            <v>0</v>
          </cell>
          <cell r="ED167">
            <v>0</v>
          </cell>
          <cell r="EE167">
            <v>0</v>
          </cell>
          <cell r="EF167">
            <v>0</v>
          </cell>
          <cell r="EG167">
            <v>0</v>
          </cell>
          <cell r="EH167">
            <v>0</v>
          </cell>
          <cell r="EI167">
            <v>0</v>
          </cell>
          <cell r="EJ167">
            <v>0</v>
          </cell>
          <cell r="EK167">
            <v>0</v>
          </cell>
          <cell r="EL167">
            <v>0</v>
          </cell>
          <cell r="EM167">
            <v>0</v>
          </cell>
          <cell r="EN167">
            <v>0</v>
          </cell>
          <cell r="EO167">
            <v>0</v>
          </cell>
          <cell r="EP167">
            <v>0</v>
          </cell>
          <cell r="EQ167">
            <v>0</v>
          </cell>
          <cell r="ER167">
            <v>0</v>
          </cell>
          <cell r="ES167">
            <v>0</v>
          </cell>
          <cell r="ET167">
            <v>0</v>
          </cell>
          <cell r="EU167">
            <v>0</v>
          </cell>
          <cell r="EV167">
            <v>0</v>
          </cell>
          <cell r="EW167">
            <v>0</v>
          </cell>
          <cell r="EX167">
            <v>0</v>
          </cell>
          <cell r="EY167">
            <v>0</v>
          </cell>
          <cell r="EZ167">
            <v>0</v>
          </cell>
          <cell r="FA167">
            <v>0</v>
          </cell>
          <cell r="FB167">
            <v>0</v>
          </cell>
          <cell r="FC167">
            <v>0</v>
          </cell>
          <cell r="FD167">
            <v>0</v>
          </cell>
          <cell r="FE167">
            <v>0</v>
          </cell>
          <cell r="FF167">
            <v>0</v>
          </cell>
          <cell r="FG167">
            <v>0</v>
          </cell>
          <cell r="FH167">
            <v>0</v>
          </cell>
          <cell r="FI167">
            <v>0</v>
          </cell>
          <cell r="FJ167">
            <v>0</v>
          </cell>
          <cell r="FK167">
            <v>0</v>
          </cell>
          <cell r="FL167">
            <v>0</v>
          </cell>
          <cell r="FM167">
            <v>0</v>
          </cell>
          <cell r="FN167">
            <v>0</v>
          </cell>
          <cell r="FO167">
            <v>0</v>
          </cell>
          <cell r="FP167">
            <v>0</v>
          </cell>
          <cell r="FQ167">
            <v>0</v>
          </cell>
          <cell r="FR167">
            <v>0</v>
          </cell>
          <cell r="FS167">
            <v>0</v>
          </cell>
          <cell r="FT167">
            <v>0</v>
          </cell>
          <cell r="FU167">
            <v>0</v>
          </cell>
          <cell r="FV167">
            <v>0</v>
          </cell>
          <cell r="FW167">
            <v>0</v>
          </cell>
          <cell r="FX167">
            <v>0</v>
          </cell>
          <cell r="FY167">
            <v>0</v>
          </cell>
          <cell r="FZ167">
            <v>0</v>
          </cell>
          <cell r="GA167">
            <v>0</v>
          </cell>
          <cell r="GB167">
            <v>0</v>
          </cell>
          <cell r="GC167">
            <v>0</v>
          </cell>
          <cell r="GD167">
            <v>0</v>
          </cell>
          <cell r="GE167">
            <v>0</v>
          </cell>
        </row>
        <row r="168">
          <cell r="A168">
            <v>160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22.5</v>
          </cell>
          <cell r="H168">
            <v>0</v>
          </cell>
          <cell r="I168">
            <v>22.5</v>
          </cell>
          <cell r="J168">
            <v>22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22.5</v>
          </cell>
          <cell r="T168">
            <v>0</v>
          </cell>
          <cell r="U168">
            <v>0</v>
          </cell>
          <cell r="V168">
            <v>0.5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DI168">
            <v>0</v>
          </cell>
          <cell r="DJ168">
            <v>0</v>
          </cell>
          <cell r="DK168">
            <v>0</v>
          </cell>
          <cell r="DL168">
            <v>0</v>
          </cell>
          <cell r="DM168">
            <v>0</v>
          </cell>
          <cell r="DN168">
            <v>0</v>
          </cell>
          <cell r="DO168">
            <v>0</v>
          </cell>
          <cell r="DP168">
            <v>0</v>
          </cell>
          <cell r="DQ168">
            <v>0</v>
          </cell>
          <cell r="DR168">
            <v>0</v>
          </cell>
          <cell r="DS168">
            <v>0</v>
          </cell>
          <cell r="DT168">
            <v>0</v>
          </cell>
          <cell r="DU168">
            <v>0</v>
          </cell>
          <cell r="DV168">
            <v>0</v>
          </cell>
          <cell r="DW168">
            <v>0</v>
          </cell>
          <cell r="DX168">
            <v>0</v>
          </cell>
          <cell r="DY168">
            <v>0</v>
          </cell>
          <cell r="DZ168">
            <v>0</v>
          </cell>
          <cell r="EA168">
            <v>0</v>
          </cell>
          <cell r="EB168">
            <v>0</v>
          </cell>
          <cell r="EC168">
            <v>0</v>
          </cell>
          <cell r="ED168">
            <v>0</v>
          </cell>
          <cell r="EE168">
            <v>0</v>
          </cell>
          <cell r="EF168">
            <v>0</v>
          </cell>
          <cell r="EG168">
            <v>0</v>
          </cell>
          <cell r="EH168">
            <v>0</v>
          </cell>
          <cell r="EI168">
            <v>0</v>
          </cell>
          <cell r="EJ168">
            <v>0</v>
          </cell>
          <cell r="EK168">
            <v>0</v>
          </cell>
          <cell r="EL168">
            <v>0</v>
          </cell>
          <cell r="EM168">
            <v>0</v>
          </cell>
          <cell r="EN168">
            <v>0</v>
          </cell>
          <cell r="EO168">
            <v>0</v>
          </cell>
          <cell r="EP168">
            <v>0</v>
          </cell>
          <cell r="EQ168">
            <v>0</v>
          </cell>
          <cell r="ER168">
            <v>0</v>
          </cell>
          <cell r="ES168">
            <v>0</v>
          </cell>
          <cell r="ET168">
            <v>0</v>
          </cell>
          <cell r="EU168">
            <v>0</v>
          </cell>
          <cell r="EV168">
            <v>0</v>
          </cell>
          <cell r="EW168">
            <v>0</v>
          </cell>
          <cell r="EX168">
            <v>0</v>
          </cell>
          <cell r="EY168">
            <v>0</v>
          </cell>
          <cell r="EZ168">
            <v>0</v>
          </cell>
          <cell r="FA168">
            <v>0</v>
          </cell>
          <cell r="FB168">
            <v>0</v>
          </cell>
          <cell r="FC168">
            <v>0</v>
          </cell>
          <cell r="FD168">
            <v>0</v>
          </cell>
          <cell r="FE168">
            <v>0</v>
          </cell>
          <cell r="FF168">
            <v>0</v>
          </cell>
          <cell r="FG168">
            <v>0</v>
          </cell>
          <cell r="FH168">
            <v>0</v>
          </cell>
          <cell r="FI168">
            <v>0</v>
          </cell>
          <cell r="FJ168">
            <v>0</v>
          </cell>
          <cell r="FK168">
            <v>0</v>
          </cell>
          <cell r="FL168">
            <v>0</v>
          </cell>
          <cell r="FM168">
            <v>0</v>
          </cell>
          <cell r="FN168">
            <v>0</v>
          </cell>
          <cell r="FO168">
            <v>0</v>
          </cell>
          <cell r="FP168">
            <v>0</v>
          </cell>
          <cell r="FQ168">
            <v>0</v>
          </cell>
          <cell r="FR168">
            <v>0</v>
          </cell>
          <cell r="FS168">
            <v>0</v>
          </cell>
          <cell r="FT168">
            <v>0</v>
          </cell>
          <cell r="FU168">
            <v>0</v>
          </cell>
          <cell r="FV168">
            <v>0</v>
          </cell>
          <cell r="FW168">
            <v>0</v>
          </cell>
          <cell r="FX168">
            <v>0</v>
          </cell>
          <cell r="FY168">
            <v>0</v>
          </cell>
          <cell r="FZ168">
            <v>0</v>
          </cell>
          <cell r="GA168">
            <v>0</v>
          </cell>
          <cell r="GB168">
            <v>0</v>
          </cell>
          <cell r="GC168">
            <v>0</v>
          </cell>
          <cell r="GD168">
            <v>0</v>
          </cell>
          <cell r="GE168">
            <v>0</v>
          </cell>
        </row>
        <row r="169">
          <cell r="A169">
            <v>161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22.5</v>
          </cell>
          <cell r="H169">
            <v>0</v>
          </cell>
          <cell r="I169">
            <v>22.5</v>
          </cell>
          <cell r="J169">
            <v>22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22.5</v>
          </cell>
          <cell r="T169">
            <v>0</v>
          </cell>
          <cell r="U169">
            <v>0</v>
          </cell>
          <cell r="V169">
            <v>0.5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DI169">
            <v>0</v>
          </cell>
          <cell r="DJ169">
            <v>0</v>
          </cell>
          <cell r="DK169">
            <v>0</v>
          </cell>
          <cell r="DL169">
            <v>0</v>
          </cell>
          <cell r="DM169">
            <v>0</v>
          </cell>
          <cell r="DN169">
            <v>0</v>
          </cell>
          <cell r="DO169">
            <v>0</v>
          </cell>
          <cell r="DP169">
            <v>0</v>
          </cell>
          <cell r="DQ169">
            <v>0</v>
          </cell>
          <cell r="DR169">
            <v>0</v>
          </cell>
          <cell r="DS169">
            <v>0</v>
          </cell>
          <cell r="DT169">
            <v>0</v>
          </cell>
          <cell r="DU169">
            <v>0</v>
          </cell>
          <cell r="DV169">
            <v>0</v>
          </cell>
          <cell r="DW169">
            <v>0</v>
          </cell>
          <cell r="DX169">
            <v>0</v>
          </cell>
          <cell r="DY169">
            <v>0</v>
          </cell>
          <cell r="DZ169">
            <v>0</v>
          </cell>
          <cell r="EA169">
            <v>0</v>
          </cell>
          <cell r="EB169">
            <v>0</v>
          </cell>
          <cell r="EC169">
            <v>0</v>
          </cell>
          <cell r="ED169">
            <v>0</v>
          </cell>
          <cell r="EE169">
            <v>0</v>
          </cell>
          <cell r="EF169">
            <v>0</v>
          </cell>
          <cell r="EG169">
            <v>0</v>
          </cell>
          <cell r="EH169">
            <v>0</v>
          </cell>
          <cell r="EI169">
            <v>0</v>
          </cell>
          <cell r="EJ169">
            <v>0</v>
          </cell>
          <cell r="EK169">
            <v>0</v>
          </cell>
          <cell r="EL169">
            <v>0</v>
          </cell>
          <cell r="EM169">
            <v>0</v>
          </cell>
          <cell r="EN169">
            <v>0</v>
          </cell>
          <cell r="EO169">
            <v>0</v>
          </cell>
          <cell r="EP169">
            <v>0</v>
          </cell>
          <cell r="EQ169">
            <v>0</v>
          </cell>
          <cell r="ER169">
            <v>0</v>
          </cell>
          <cell r="ES169">
            <v>0</v>
          </cell>
          <cell r="ET169">
            <v>0</v>
          </cell>
          <cell r="EU169">
            <v>0</v>
          </cell>
          <cell r="EV169">
            <v>0</v>
          </cell>
          <cell r="EW169">
            <v>0</v>
          </cell>
          <cell r="EX169">
            <v>0</v>
          </cell>
          <cell r="EY169">
            <v>0</v>
          </cell>
          <cell r="EZ169">
            <v>0</v>
          </cell>
          <cell r="FA169">
            <v>0</v>
          </cell>
          <cell r="FB169">
            <v>0</v>
          </cell>
          <cell r="FC169">
            <v>0</v>
          </cell>
          <cell r="FD169">
            <v>0</v>
          </cell>
          <cell r="FE169">
            <v>0</v>
          </cell>
          <cell r="FF169">
            <v>0</v>
          </cell>
          <cell r="FG169">
            <v>0</v>
          </cell>
          <cell r="FH169">
            <v>0</v>
          </cell>
          <cell r="FI169">
            <v>0</v>
          </cell>
          <cell r="FJ169">
            <v>0</v>
          </cell>
          <cell r="FK169">
            <v>0</v>
          </cell>
          <cell r="FL169">
            <v>0</v>
          </cell>
          <cell r="FM169">
            <v>0</v>
          </cell>
          <cell r="FN169">
            <v>0</v>
          </cell>
          <cell r="FO169">
            <v>0</v>
          </cell>
          <cell r="FP169">
            <v>0</v>
          </cell>
          <cell r="FQ169">
            <v>0</v>
          </cell>
          <cell r="FR169">
            <v>0</v>
          </cell>
          <cell r="FS169">
            <v>0</v>
          </cell>
          <cell r="FT169">
            <v>0</v>
          </cell>
          <cell r="FU169">
            <v>0</v>
          </cell>
          <cell r="FV169">
            <v>0</v>
          </cell>
          <cell r="FW169">
            <v>0</v>
          </cell>
          <cell r="FX169">
            <v>0</v>
          </cell>
          <cell r="FY169">
            <v>0</v>
          </cell>
          <cell r="FZ169">
            <v>0</v>
          </cell>
          <cell r="GA169">
            <v>0</v>
          </cell>
          <cell r="GB169">
            <v>0</v>
          </cell>
          <cell r="GC169">
            <v>0</v>
          </cell>
          <cell r="GD169">
            <v>0</v>
          </cell>
          <cell r="GE169">
            <v>0</v>
          </cell>
        </row>
        <row r="170">
          <cell r="A170">
            <v>162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22.5</v>
          </cell>
          <cell r="H170">
            <v>0</v>
          </cell>
          <cell r="I170">
            <v>22.5</v>
          </cell>
          <cell r="J170">
            <v>22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22.5</v>
          </cell>
          <cell r="T170">
            <v>0</v>
          </cell>
          <cell r="U170">
            <v>0</v>
          </cell>
          <cell r="V170">
            <v>0.5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DI170">
            <v>0</v>
          </cell>
          <cell r="DJ170">
            <v>0</v>
          </cell>
          <cell r="DK170">
            <v>0</v>
          </cell>
          <cell r="DL170">
            <v>0</v>
          </cell>
          <cell r="DM170">
            <v>0</v>
          </cell>
          <cell r="DN170">
            <v>0</v>
          </cell>
          <cell r="DO170">
            <v>0</v>
          </cell>
          <cell r="DP170">
            <v>0</v>
          </cell>
          <cell r="DQ170">
            <v>0</v>
          </cell>
          <cell r="DR170">
            <v>0</v>
          </cell>
          <cell r="DS170">
            <v>0</v>
          </cell>
          <cell r="DT170">
            <v>0</v>
          </cell>
          <cell r="DU170">
            <v>0</v>
          </cell>
          <cell r="DV170">
            <v>0</v>
          </cell>
          <cell r="DW170">
            <v>0</v>
          </cell>
          <cell r="DX170">
            <v>0</v>
          </cell>
          <cell r="DY170">
            <v>0</v>
          </cell>
          <cell r="DZ170">
            <v>0</v>
          </cell>
          <cell r="EA170">
            <v>0</v>
          </cell>
          <cell r="EB170">
            <v>0</v>
          </cell>
          <cell r="EC170">
            <v>0</v>
          </cell>
          <cell r="ED170">
            <v>0</v>
          </cell>
          <cell r="EE170">
            <v>0</v>
          </cell>
          <cell r="EF170">
            <v>0</v>
          </cell>
          <cell r="EG170">
            <v>0</v>
          </cell>
          <cell r="EH170">
            <v>0</v>
          </cell>
          <cell r="EI170">
            <v>0</v>
          </cell>
          <cell r="EJ170">
            <v>0</v>
          </cell>
          <cell r="EK170">
            <v>0</v>
          </cell>
          <cell r="EL170">
            <v>0</v>
          </cell>
          <cell r="EM170">
            <v>0</v>
          </cell>
          <cell r="EN170">
            <v>0</v>
          </cell>
          <cell r="EO170">
            <v>0</v>
          </cell>
          <cell r="EP170">
            <v>0</v>
          </cell>
          <cell r="EQ170">
            <v>0</v>
          </cell>
          <cell r="ER170">
            <v>0</v>
          </cell>
          <cell r="ES170">
            <v>0</v>
          </cell>
          <cell r="ET170">
            <v>0</v>
          </cell>
          <cell r="EU170">
            <v>0</v>
          </cell>
          <cell r="EV170">
            <v>0</v>
          </cell>
          <cell r="EW170">
            <v>0</v>
          </cell>
          <cell r="EX170">
            <v>0</v>
          </cell>
          <cell r="EY170">
            <v>0</v>
          </cell>
          <cell r="EZ170">
            <v>0</v>
          </cell>
          <cell r="FA170">
            <v>0</v>
          </cell>
          <cell r="FB170">
            <v>0</v>
          </cell>
          <cell r="FC170">
            <v>0</v>
          </cell>
          <cell r="FD170">
            <v>0</v>
          </cell>
          <cell r="FE170">
            <v>0</v>
          </cell>
          <cell r="FF170">
            <v>0</v>
          </cell>
          <cell r="FG170">
            <v>0</v>
          </cell>
          <cell r="FH170">
            <v>0</v>
          </cell>
          <cell r="FI170">
            <v>0</v>
          </cell>
          <cell r="FJ170">
            <v>0</v>
          </cell>
          <cell r="FK170">
            <v>0</v>
          </cell>
          <cell r="FL170">
            <v>0</v>
          </cell>
          <cell r="FM170">
            <v>0</v>
          </cell>
          <cell r="FN170">
            <v>0</v>
          </cell>
          <cell r="FO170">
            <v>0</v>
          </cell>
          <cell r="FP170">
            <v>0</v>
          </cell>
          <cell r="FQ170">
            <v>0</v>
          </cell>
          <cell r="FR170">
            <v>0</v>
          </cell>
          <cell r="FS170">
            <v>0</v>
          </cell>
          <cell r="FT170">
            <v>0</v>
          </cell>
          <cell r="FU170">
            <v>0</v>
          </cell>
          <cell r="FV170">
            <v>0</v>
          </cell>
          <cell r="FW170">
            <v>0</v>
          </cell>
          <cell r="FX170">
            <v>0</v>
          </cell>
          <cell r="FY170">
            <v>0</v>
          </cell>
          <cell r="FZ170">
            <v>0</v>
          </cell>
          <cell r="GA170">
            <v>0</v>
          </cell>
          <cell r="GB170">
            <v>0</v>
          </cell>
          <cell r="GC170">
            <v>0</v>
          </cell>
          <cell r="GD170">
            <v>0</v>
          </cell>
          <cell r="GE170">
            <v>0</v>
          </cell>
        </row>
        <row r="171">
          <cell r="A171">
            <v>163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22.5</v>
          </cell>
          <cell r="H171">
            <v>0</v>
          </cell>
          <cell r="I171">
            <v>22.5</v>
          </cell>
          <cell r="J171">
            <v>22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22.5</v>
          </cell>
          <cell r="T171">
            <v>0</v>
          </cell>
          <cell r="U171">
            <v>0</v>
          </cell>
          <cell r="V171">
            <v>0.5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DI171">
            <v>0</v>
          </cell>
          <cell r="DJ171">
            <v>0</v>
          </cell>
          <cell r="DK171">
            <v>0</v>
          </cell>
          <cell r="DL171">
            <v>0</v>
          </cell>
          <cell r="DM171">
            <v>0</v>
          </cell>
          <cell r="DN171">
            <v>0</v>
          </cell>
          <cell r="DO171">
            <v>0</v>
          </cell>
          <cell r="DP171">
            <v>0</v>
          </cell>
          <cell r="DQ171">
            <v>0</v>
          </cell>
          <cell r="DR171">
            <v>0</v>
          </cell>
          <cell r="DS171">
            <v>0</v>
          </cell>
          <cell r="DT171">
            <v>0</v>
          </cell>
          <cell r="DU171">
            <v>0</v>
          </cell>
          <cell r="DV171">
            <v>0</v>
          </cell>
          <cell r="DW171">
            <v>0</v>
          </cell>
          <cell r="DX171">
            <v>0</v>
          </cell>
          <cell r="DY171">
            <v>0</v>
          </cell>
          <cell r="DZ171">
            <v>0</v>
          </cell>
          <cell r="EA171">
            <v>0</v>
          </cell>
          <cell r="EB171">
            <v>0</v>
          </cell>
          <cell r="EC171">
            <v>0</v>
          </cell>
          <cell r="ED171">
            <v>0</v>
          </cell>
          <cell r="EE171">
            <v>0</v>
          </cell>
          <cell r="EF171">
            <v>0</v>
          </cell>
          <cell r="EG171">
            <v>0</v>
          </cell>
          <cell r="EH171">
            <v>0</v>
          </cell>
          <cell r="EI171">
            <v>0</v>
          </cell>
          <cell r="EJ171">
            <v>0</v>
          </cell>
          <cell r="EK171">
            <v>0</v>
          </cell>
          <cell r="EL171">
            <v>0</v>
          </cell>
          <cell r="EM171">
            <v>0</v>
          </cell>
          <cell r="EN171">
            <v>0</v>
          </cell>
          <cell r="EO171">
            <v>0</v>
          </cell>
          <cell r="EP171">
            <v>0</v>
          </cell>
          <cell r="EQ171">
            <v>0</v>
          </cell>
          <cell r="ER171">
            <v>0</v>
          </cell>
          <cell r="ES171">
            <v>0</v>
          </cell>
          <cell r="ET171">
            <v>0</v>
          </cell>
          <cell r="EU171">
            <v>0</v>
          </cell>
          <cell r="EV171">
            <v>0</v>
          </cell>
          <cell r="EW171">
            <v>0</v>
          </cell>
          <cell r="EX171">
            <v>0</v>
          </cell>
          <cell r="EY171">
            <v>0</v>
          </cell>
          <cell r="EZ171">
            <v>0</v>
          </cell>
          <cell r="FA171">
            <v>0</v>
          </cell>
          <cell r="FB171">
            <v>0</v>
          </cell>
          <cell r="FC171">
            <v>0</v>
          </cell>
          <cell r="FD171">
            <v>0</v>
          </cell>
          <cell r="FE171">
            <v>0</v>
          </cell>
          <cell r="FF171">
            <v>0</v>
          </cell>
          <cell r="FG171">
            <v>0</v>
          </cell>
          <cell r="FH171">
            <v>0</v>
          </cell>
          <cell r="FI171">
            <v>0</v>
          </cell>
          <cell r="FJ171">
            <v>0</v>
          </cell>
          <cell r="FK171">
            <v>0</v>
          </cell>
          <cell r="FL171">
            <v>0</v>
          </cell>
          <cell r="FM171">
            <v>0</v>
          </cell>
          <cell r="FN171">
            <v>0</v>
          </cell>
          <cell r="FO171">
            <v>0</v>
          </cell>
          <cell r="FP171">
            <v>0</v>
          </cell>
          <cell r="FQ171">
            <v>0</v>
          </cell>
          <cell r="FR171">
            <v>0</v>
          </cell>
          <cell r="FS171">
            <v>0</v>
          </cell>
          <cell r="FT171">
            <v>0</v>
          </cell>
          <cell r="FU171">
            <v>0</v>
          </cell>
          <cell r="FV171">
            <v>0</v>
          </cell>
          <cell r="FW171">
            <v>0</v>
          </cell>
          <cell r="FX171">
            <v>0</v>
          </cell>
          <cell r="FY171">
            <v>0</v>
          </cell>
          <cell r="FZ171">
            <v>0</v>
          </cell>
          <cell r="GA171">
            <v>0</v>
          </cell>
          <cell r="GB171">
            <v>0</v>
          </cell>
          <cell r="GC171">
            <v>0</v>
          </cell>
          <cell r="GD171">
            <v>0</v>
          </cell>
          <cell r="GE171">
            <v>0</v>
          </cell>
        </row>
        <row r="172">
          <cell r="A172">
            <v>164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22.5</v>
          </cell>
          <cell r="H172">
            <v>0</v>
          </cell>
          <cell r="I172">
            <v>22.5</v>
          </cell>
          <cell r="J172">
            <v>22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22.5</v>
          </cell>
          <cell r="T172">
            <v>0</v>
          </cell>
          <cell r="U172">
            <v>0</v>
          </cell>
          <cell r="V172">
            <v>0.5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DI172">
            <v>0</v>
          </cell>
          <cell r="DJ172">
            <v>0</v>
          </cell>
          <cell r="DK172">
            <v>0</v>
          </cell>
          <cell r="DL172">
            <v>0</v>
          </cell>
          <cell r="DM172">
            <v>0</v>
          </cell>
          <cell r="DN172">
            <v>0</v>
          </cell>
          <cell r="DO172">
            <v>0</v>
          </cell>
          <cell r="DP172">
            <v>0</v>
          </cell>
          <cell r="DQ172">
            <v>0</v>
          </cell>
          <cell r="DR172">
            <v>0</v>
          </cell>
          <cell r="DS172">
            <v>0</v>
          </cell>
          <cell r="DT172">
            <v>0</v>
          </cell>
          <cell r="DU172">
            <v>0</v>
          </cell>
          <cell r="DV172">
            <v>0</v>
          </cell>
          <cell r="DW172">
            <v>0</v>
          </cell>
          <cell r="DX172">
            <v>0</v>
          </cell>
          <cell r="DY172">
            <v>0</v>
          </cell>
          <cell r="DZ172">
            <v>0</v>
          </cell>
          <cell r="EA172">
            <v>0</v>
          </cell>
          <cell r="EB172">
            <v>0</v>
          </cell>
          <cell r="EC172">
            <v>0</v>
          </cell>
          <cell r="ED172">
            <v>0</v>
          </cell>
          <cell r="EE172">
            <v>0</v>
          </cell>
          <cell r="EF172">
            <v>0</v>
          </cell>
          <cell r="EG172">
            <v>0</v>
          </cell>
          <cell r="EH172">
            <v>0</v>
          </cell>
          <cell r="EI172">
            <v>0</v>
          </cell>
          <cell r="EJ172">
            <v>0</v>
          </cell>
          <cell r="EK172">
            <v>0</v>
          </cell>
          <cell r="EL172">
            <v>0</v>
          </cell>
          <cell r="EM172">
            <v>0</v>
          </cell>
          <cell r="EN172">
            <v>0</v>
          </cell>
          <cell r="EO172">
            <v>0</v>
          </cell>
          <cell r="EP172">
            <v>0</v>
          </cell>
          <cell r="EQ172">
            <v>0</v>
          </cell>
          <cell r="ER172">
            <v>0</v>
          </cell>
          <cell r="ES172">
            <v>0</v>
          </cell>
          <cell r="ET172">
            <v>0</v>
          </cell>
          <cell r="EU172">
            <v>0</v>
          </cell>
          <cell r="EV172">
            <v>0</v>
          </cell>
          <cell r="EW172">
            <v>0</v>
          </cell>
          <cell r="EX172">
            <v>0</v>
          </cell>
          <cell r="EY172">
            <v>0</v>
          </cell>
          <cell r="EZ172">
            <v>0</v>
          </cell>
          <cell r="FA172">
            <v>0</v>
          </cell>
          <cell r="FB172">
            <v>0</v>
          </cell>
          <cell r="FC172">
            <v>0</v>
          </cell>
          <cell r="FD172">
            <v>0</v>
          </cell>
          <cell r="FE172">
            <v>0</v>
          </cell>
          <cell r="FF172">
            <v>0</v>
          </cell>
          <cell r="FG172">
            <v>0</v>
          </cell>
          <cell r="FH172">
            <v>0</v>
          </cell>
          <cell r="FI172">
            <v>0</v>
          </cell>
          <cell r="FJ172">
            <v>0</v>
          </cell>
          <cell r="FK172">
            <v>0</v>
          </cell>
          <cell r="FL172">
            <v>0</v>
          </cell>
          <cell r="FM172">
            <v>0</v>
          </cell>
          <cell r="FN172">
            <v>0</v>
          </cell>
          <cell r="FO172">
            <v>0</v>
          </cell>
          <cell r="FP172">
            <v>0</v>
          </cell>
          <cell r="FQ172">
            <v>0</v>
          </cell>
          <cell r="FR172">
            <v>0</v>
          </cell>
          <cell r="FS172">
            <v>0</v>
          </cell>
          <cell r="FT172">
            <v>0</v>
          </cell>
          <cell r="FU172">
            <v>0</v>
          </cell>
          <cell r="FV172">
            <v>0</v>
          </cell>
          <cell r="FW172">
            <v>0</v>
          </cell>
          <cell r="FX172">
            <v>0</v>
          </cell>
          <cell r="FY172">
            <v>0</v>
          </cell>
          <cell r="FZ172">
            <v>0</v>
          </cell>
          <cell r="GA172">
            <v>0</v>
          </cell>
          <cell r="GB172">
            <v>0</v>
          </cell>
          <cell r="GC172">
            <v>0</v>
          </cell>
          <cell r="GD172">
            <v>0</v>
          </cell>
          <cell r="GE172">
            <v>0</v>
          </cell>
        </row>
        <row r="173">
          <cell r="A173">
            <v>165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22.5</v>
          </cell>
          <cell r="H173">
            <v>22.5</v>
          </cell>
          <cell r="I173">
            <v>15</v>
          </cell>
          <cell r="J173">
            <v>15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15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DI173">
            <v>0</v>
          </cell>
          <cell r="DJ173">
            <v>0</v>
          </cell>
          <cell r="DK173">
            <v>0</v>
          </cell>
          <cell r="DL173">
            <v>0</v>
          </cell>
          <cell r="DM173">
            <v>0</v>
          </cell>
          <cell r="DN173">
            <v>0</v>
          </cell>
          <cell r="DO173">
            <v>0</v>
          </cell>
          <cell r="DP173">
            <v>0</v>
          </cell>
          <cell r="DQ173">
            <v>0</v>
          </cell>
          <cell r="DR173">
            <v>0</v>
          </cell>
          <cell r="DS173">
            <v>0</v>
          </cell>
          <cell r="DT173">
            <v>0</v>
          </cell>
          <cell r="DU173">
            <v>0</v>
          </cell>
          <cell r="DV173">
            <v>0</v>
          </cell>
          <cell r="DW173">
            <v>0</v>
          </cell>
          <cell r="DX173">
            <v>0</v>
          </cell>
          <cell r="DY173">
            <v>0</v>
          </cell>
          <cell r="DZ173">
            <v>0</v>
          </cell>
          <cell r="EA173">
            <v>0</v>
          </cell>
          <cell r="EB173">
            <v>0</v>
          </cell>
          <cell r="EC173">
            <v>0</v>
          </cell>
          <cell r="ED173">
            <v>0</v>
          </cell>
          <cell r="EE173">
            <v>0</v>
          </cell>
          <cell r="EF173">
            <v>0</v>
          </cell>
          <cell r="EG173">
            <v>0</v>
          </cell>
          <cell r="EH173">
            <v>0</v>
          </cell>
          <cell r="EI173">
            <v>0</v>
          </cell>
          <cell r="EJ173">
            <v>0</v>
          </cell>
          <cell r="EK173">
            <v>0</v>
          </cell>
          <cell r="EL173">
            <v>0</v>
          </cell>
          <cell r="EM173">
            <v>0</v>
          </cell>
          <cell r="EN173">
            <v>0</v>
          </cell>
          <cell r="EO173">
            <v>0</v>
          </cell>
          <cell r="EP173">
            <v>0</v>
          </cell>
          <cell r="EQ173">
            <v>0</v>
          </cell>
          <cell r="ER173">
            <v>0</v>
          </cell>
          <cell r="ES173">
            <v>0</v>
          </cell>
          <cell r="ET173">
            <v>0</v>
          </cell>
          <cell r="EU173">
            <v>0</v>
          </cell>
          <cell r="EV173">
            <v>0</v>
          </cell>
          <cell r="EW173">
            <v>0</v>
          </cell>
          <cell r="EX173">
            <v>0</v>
          </cell>
          <cell r="EY173">
            <v>0</v>
          </cell>
          <cell r="EZ173">
            <v>0</v>
          </cell>
          <cell r="FA173">
            <v>0</v>
          </cell>
          <cell r="FB173">
            <v>0</v>
          </cell>
          <cell r="FC173">
            <v>0</v>
          </cell>
          <cell r="FD173">
            <v>0</v>
          </cell>
          <cell r="FE173">
            <v>0</v>
          </cell>
          <cell r="FF173">
            <v>0</v>
          </cell>
          <cell r="FG173">
            <v>0</v>
          </cell>
          <cell r="FH173">
            <v>0</v>
          </cell>
          <cell r="FI173">
            <v>0</v>
          </cell>
          <cell r="FJ173">
            <v>0</v>
          </cell>
          <cell r="FK173">
            <v>0</v>
          </cell>
          <cell r="FL173">
            <v>0</v>
          </cell>
          <cell r="FM173">
            <v>0</v>
          </cell>
          <cell r="FN173">
            <v>0</v>
          </cell>
          <cell r="FO173">
            <v>0</v>
          </cell>
          <cell r="FP173">
            <v>0</v>
          </cell>
          <cell r="FQ173">
            <v>0</v>
          </cell>
          <cell r="FR173">
            <v>0</v>
          </cell>
          <cell r="FS173">
            <v>0</v>
          </cell>
          <cell r="FT173">
            <v>0</v>
          </cell>
          <cell r="FU173">
            <v>0</v>
          </cell>
          <cell r="FV173">
            <v>0</v>
          </cell>
          <cell r="FW173">
            <v>0</v>
          </cell>
          <cell r="FX173">
            <v>0</v>
          </cell>
          <cell r="FY173">
            <v>0</v>
          </cell>
          <cell r="FZ173">
            <v>0</v>
          </cell>
          <cell r="GA173">
            <v>0</v>
          </cell>
          <cell r="GB173">
            <v>0</v>
          </cell>
          <cell r="GC173">
            <v>0</v>
          </cell>
          <cell r="GD173">
            <v>0</v>
          </cell>
          <cell r="GE173">
            <v>0</v>
          </cell>
        </row>
        <row r="174">
          <cell r="A174">
            <v>166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15</v>
          </cell>
          <cell r="H174">
            <v>22.5</v>
          </cell>
          <cell r="I174">
            <v>22.5</v>
          </cell>
          <cell r="J174">
            <v>15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15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DI174">
            <v>0</v>
          </cell>
          <cell r="DJ174">
            <v>0</v>
          </cell>
          <cell r="DK174">
            <v>0</v>
          </cell>
          <cell r="DL174">
            <v>0</v>
          </cell>
          <cell r="DM174">
            <v>0</v>
          </cell>
          <cell r="DN174">
            <v>0</v>
          </cell>
          <cell r="DO174">
            <v>0</v>
          </cell>
          <cell r="DP174">
            <v>0</v>
          </cell>
          <cell r="DQ174">
            <v>0</v>
          </cell>
          <cell r="DR174">
            <v>0</v>
          </cell>
          <cell r="DS174">
            <v>0</v>
          </cell>
          <cell r="DT174">
            <v>0</v>
          </cell>
          <cell r="DU174">
            <v>0</v>
          </cell>
          <cell r="DV174">
            <v>0</v>
          </cell>
          <cell r="DW174">
            <v>0</v>
          </cell>
          <cell r="DX174">
            <v>0</v>
          </cell>
          <cell r="DY174">
            <v>0</v>
          </cell>
          <cell r="DZ174">
            <v>0</v>
          </cell>
          <cell r="EA174">
            <v>0</v>
          </cell>
          <cell r="EB174">
            <v>0</v>
          </cell>
          <cell r="EC174">
            <v>0</v>
          </cell>
          <cell r="ED174">
            <v>0</v>
          </cell>
          <cell r="EE174">
            <v>0</v>
          </cell>
          <cell r="EF174">
            <v>0</v>
          </cell>
          <cell r="EG174">
            <v>0</v>
          </cell>
          <cell r="EH174">
            <v>0</v>
          </cell>
          <cell r="EI174">
            <v>0</v>
          </cell>
          <cell r="EJ174">
            <v>0</v>
          </cell>
          <cell r="EK174">
            <v>0</v>
          </cell>
          <cell r="EL174">
            <v>0</v>
          </cell>
          <cell r="EM174">
            <v>0</v>
          </cell>
          <cell r="EN174">
            <v>0</v>
          </cell>
          <cell r="EO174">
            <v>0</v>
          </cell>
          <cell r="EP174">
            <v>0</v>
          </cell>
          <cell r="EQ174">
            <v>0</v>
          </cell>
          <cell r="ER174">
            <v>0</v>
          </cell>
          <cell r="ES174">
            <v>0</v>
          </cell>
          <cell r="ET174">
            <v>0</v>
          </cell>
          <cell r="EU174">
            <v>0</v>
          </cell>
          <cell r="EV174">
            <v>0</v>
          </cell>
          <cell r="EW174">
            <v>0</v>
          </cell>
          <cell r="EX174">
            <v>0</v>
          </cell>
          <cell r="EY174">
            <v>0</v>
          </cell>
          <cell r="EZ174">
            <v>0</v>
          </cell>
          <cell r="FA174">
            <v>0</v>
          </cell>
          <cell r="FB174">
            <v>0</v>
          </cell>
          <cell r="FC174">
            <v>0</v>
          </cell>
          <cell r="FD174">
            <v>0</v>
          </cell>
          <cell r="FE174">
            <v>0</v>
          </cell>
          <cell r="FF174">
            <v>0</v>
          </cell>
          <cell r="FG174">
            <v>0</v>
          </cell>
          <cell r="FH174">
            <v>0</v>
          </cell>
          <cell r="FI174">
            <v>0</v>
          </cell>
          <cell r="FJ174">
            <v>0</v>
          </cell>
          <cell r="FK174">
            <v>0</v>
          </cell>
          <cell r="FL174">
            <v>0</v>
          </cell>
          <cell r="FM174">
            <v>0</v>
          </cell>
          <cell r="FN174">
            <v>0</v>
          </cell>
          <cell r="FO174">
            <v>0</v>
          </cell>
          <cell r="FP174">
            <v>0</v>
          </cell>
          <cell r="FQ174">
            <v>0</v>
          </cell>
          <cell r="FR174">
            <v>0</v>
          </cell>
          <cell r="FS174">
            <v>0</v>
          </cell>
          <cell r="FT174">
            <v>0</v>
          </cell>
          <cell r="FU174">
            <v>0</v>
          </cell>
          <cell r="FV174">
            <v>0</v>
          </cell>
          <cell r="FW174">
            <v>0</v>
          </cell>
          <cell r="FX174">
            <v>0</v>
          </cell>
          <cell r="FY174">
            <v>0</v>
          </cell>
          <cell r="FZ174">
            <v>0</v>
          </cell>
          <cell r="GA174">
            <v>0</v>
          </cell>
          <cell r="GB174">
            <v>0</v>
          </cell>
          <cell r="GC174">
            <v>0</v>
          </cell>
          <cell r="GD174">
            <v>0</v>
          </cell>
          <cell r="GE174">
            <v>0</v>
          </cell>
        </row>
        <row r="175">
          <cell r="A175">
            <v>167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22.5</v>
          </cell>
          <cell r="H175">
            <v>15</v>
          </cell>
          <cell r="I175">
            <v>22.5</v>
          </cell>
          <cell r="J175">
            <v>15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15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DI175">
            <v>0</v>
          </cell>
          <cell r="DJ175">
            <v>0</v>
          </cell>
          <cell r="DK175">
            <v>0</v>
          </cell>
          <cell r="DL175">
            <v>0</v>
          </cell>
          <cell r="DM175">
            <v>0</v>
          </cell>
          <cell r="DN175">
            <v>0</v>
          </cell>
          <cell r="DO175">
            <v>0</v>
          </cell>
          <cell r="DP175">
            <v>0</v>
          </cell>
          <cell r="DQ175">
            <v>0</v>
          </cell>
          <cell r="DR175">
            <v>0</v>
          </cell>
          <cell r="DS175">
            <v>0</v>
          </cell>
          <cell r="DT175">
            <v>0</v>
          </cell>
          <cell r="DU175">
            <v>0</v>
          </cell>
          <cell r="DV175">
            <v>0</v>
          </cell>
          <cell r="DW175">
            <v>0</v>
          </cell>
          <cell r="DX175">
            <v>0</v>
          </cell>
          <cell r="DY175">
            <v>0</v>
          </cell>
          <cell r="DZ175">
            <v>0</v>
          </cell>
          <cell r="EA175">
            <v>0</v>
          </cell>
          <cell r="EB175">
            <v>0</v>
          </cell>
          <cell r="EC175">
            <v>0</v>
          </cell>
          <cell r="ED175">
            <v>0</v>
          </cell>
          <cell r="EE175">
            <v>0</v>
          </cell>
          <cell r="EF175">
            <v>0</v>
          </cell>
          <cell r="EG175">
            <v>0</v>
          </cell>
          <cell r="EH175">
            <v>0</v>
          </cell>
          <cell r="EI175">
            <v>0</v>
          </cell>
          <cell r="EJ175">
            <v>0</v>
          </cell>
          <cell r="EK175">
            <v>0</v>
          </cell>
          <cell r="EL175">
            <v>0</v>
          </cell>
          <cell r="EM175">
            <v>0</v>
          </cell>
          <cell r="EN175">
            <v>0</v>
          </cell>
          <cell r="EO175">
            <v>0</v>
          </cell>
          <cell r="EP175">
            <v>0</v>
          </cell>
          <cell r="EQ175">
            <v>0</v>
          </cell>
          <cell r="ER175">
            <v>0</v>
          </cell>
          <cell r="ES175">
            <v>0</v>
          </cell>
          <cell r="ET175">
            <v>0</v>
          </cell>
          <cell r="EU175">
            <v>0</v>
          </cell>
          <cell r="EV175">
            <v>0</v>
          </cell>
          <cell r="EW175">
            <v>0</v>
          </cell>
          <cell r="EX175">
            <v>0</v>
          </cell>
          <cell r="EY175">
            <v>0</v>
          </cell>
          <cell r="EZ175">
            <v>0</v>
          </cell>
          <cell r="FA175">
            <v>0</v>
          </cell>
          <cell r="FB175">
            <v>0</v>
          </cell>
          <cell r="FC175">
            <v>0</v>
          </cell>
          <cell r="FD175">
            <v>0</v>
          </cell>
          <cell r="FE175">
            <v>0</v>
          </cell>
          <cell r="FF175">
            <v>0</v>
          </cell>
          <cell r="FG175">
            <v>0</v>
          </cell>
          <cell r="FH175">
            <v>0</v>
          </cell>
          <cell r="FI175">
            <v>0</v>
          </cell>
          <cell r="FJ175">
            <v>0</v>
          </cell>
          <cell r="FK175">
            <v>0</v>
          </cell>
          <cell r="FL175">
            <v>0</v>
          </cell>
          <cell r="FM175">
            <v>0</v>
          </cell>
          <cell r="FN175">
            <v>0</v>
          </cell>
          <cell r="FO175">
            <v>0</v>
          </cell>
          <cell r="FP175">
            <v>0</v>
          </cell>
          <cell r="FQ175">
            <v>0</v>
          </cell>
          <cell r="FR175">
            <v>0</v>
          </cell>
          <cell r="FS175">
            <v>0</v>
          </cell>
          <cell r="FT175">
            <v>0</v>
          </cell>
          <cell r="FU175">
            <v>0</v>
          </cell>
          <cell r="FV175">
            <v>0</v>
          </cell>
          <cell r="FW175">
            <v>0</v>
          </cell>
          <cell r="FX175">
            <v>0</v>
          </cell>
          <cell r="FY175">
            <v>0</v>
          </cell>
          <cell r="FZ175">
            <v>0</v>
          </cell>
          <cell r="GA175">
            <v>0</v>
          </cell>
          <cell r="GB175">
            <v>0</v>
          </cell>
          <cell r="GC175">
            <v>0</v>
          </cell>
          <cell r="GD175">
            <v>0</v>
          </cell>
          <cell r="GE175">
            <v>0</v>
          </cell>
        </row>
        <row r="176">
          <cell r="A176">
            <v>168</v>
          </cell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15</v>
          </cell>
          <cell r="H176">
            <v>22.5</v>
          </cell>
          <cell r="I176">
            <v>22.5</v>
          </cell>
          <cell r="J176">
            <v>15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15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DI176">
            <v>0</v>
          </cell>
          <cell r="DJ176">
            <v>0</v>
          </cell>
          <cell r="DK176">
            <v>0</v>
          </cell>
          <cell r="DL176">
            <v>0</v>
          </cell>
          <cell r="DM176">
            <v>0</v>
          </cell>
          <cell r="DN176">
            <v>0</v>
          </cell>
          <cell r="DO176">
            <v>0</v>
          </cell>
          <cell r="DP176">
            <v>0</v>
          </cell>
          <cell r="DQ176">
            <v>0</v>
          </cell>
          <cell r="DR176">
            <v>0</v>
          </cell>
          <cell r="DS176">
            <v>0</v>
          </cell>
          <cell r="DT176">
            <v>0</v>
          </cell>
          <cell r="DU176">
            <v>0</v>
          </cell>
          <cell r="DV176">
            <v>0</v>
          </cell>
          <cell r="DW176">
            <v>0</v>
          </cell>
          <cell r="DX176">
            <v>0</v>
          </cell>
          <cell r="DY176">
            <v>0</v>
          </cell>
          <cell r="DZ176">
            <v>0</v>
          </cell>
          <cell r="EA176">
            <v>0</v>
          </cell>
          <cell r="EB176">
            <v>0</v>
          </cell>
          <cell r="EC176">
            <v>0</v>
          </cell>
          <cell r="ED176">
            <v>0</v>
          </cell>
          <cell r="EE176">
            <v>0</v>
          </cell>
          <cell r="EF176">
            <v>0</v>
          </cell>
          <cell r="EG176">
            <v>0</v>
          </cell>
          <cell r="EH176">
            <v>0</v>
          </cell>
          <cell r="EI176">
            <v>0</v>
          </cell>
          <cell r="EJ176">
            <v>0</v>
          </cell>
          <cell r="EK176">
            <v>0</v>
          </cell>
          <cell r="EL176">
            <v>0</v>
          </cell>
          <cell r="EM176">
            <v>0</v>
          </cell>
          <cell r="EN176">
            <v>0</v>
          </cell>
          <cell r="EO176">
            <v>0</v>
          </cell>
          <cell r="EP176">
            <v>0</v>
          </cell>
          <cell r="EQ176">
            <v>0</v>
          </cell>
          <cell r="ER176">
            <v>0</v>
          </cell>
          <cell r="ES176">
            <v>0</v>
          </cell>
          <cell r="ET176">
            <v>0</v>
          </cell>
          <cell r="EU176">
            <v>0</v>
          </cell>
          <cell r="EV176">
            <v>0</v>
          </cell>
          <cell r="EW176">
            <v>0</v>
          </cell>
          <cell r="EX176">
            <v>0</v>
          </cell>
          <cell r="EY176">
            <v>0</v>
          </cell>
          <cell r="EZ176">
            <v>0</v>
          </cell>
          <cell r="FA176">
            <v>0</v>
          </cell>
          <cell r="FB176">
            <v>0</v>
          </cell>
          <cell r="FC176">
            <v>0</v>
          </cell>
          <cell r="FD176">
            <v>0</v>
          </cell>
          <cell r="FE176">
            <v>0</v>
          </cell>
          <cell r="FF176">
            <v>0</v>
          </cell>
          <cell r="FG176">
            <v>0</v>
          </cell>
          <cell r="FH176">
            <v>0</v>
          </cell>
          <cell r="FI176">
            <v>0</v>
          </cell>
          <cell r="FJ176">
            <v>0</v>
          </cell>
          <cell r="FK176">
            <v>0</v>
          </cell>
          <cell r="FL176">
            <v>0</v>
          </cell>
          <cell r="FM176">
            <v>0</v>
          </cell>
          <cell r="FN176">
            <v>0</v>
          </cell>
          <cell r="FO176">
            <v>0</v>
          </cell>
          <cell r="FP176">
            <v>0</v>
          </cell>
          <cell r="FQ176">
            <v>0</v>
          </cell>
          <cell r="FR176">
            <v>0</v>
          </cell>
          <cell r="FS176">
            <v>0</v>
          </cell>
          <cell r="FT176">
            <v>0</v>
          </cell>
          <cell r="FU176">
            <v>0</v>
          </cell>
          <cell r="FV176">
            <v>0</v>
          </cell>
          <cell r="FW176">
            <v>0</v>
          </cell>
          <cell r="FX176">
            <v>0</v>
          </cell>
          <cell r="FY176">
            <v>0</v>
          </cell>
          <cell r="FZ176">
            <v>0</v>
          </cell>
          <cell r="GA176">
            <v>0</v>
          </cell>
          <cell r="GB176">
            <v>0</v>
          </cell>
          <cell r="GC176">
            <v>0</v>
          </cell>
          <cell r="GD176">
            <v>0</v>
          </cell>
          <cell r="GE176">
            <v>0</v>
          </cell>
        </row>
        <row r="177">
          <cell r="A177">
            <v>169</v>
          </cell>
          <cell r="B177">
            <v>0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15</v>
          </cell>
          <cell r="H177">
            <v>22.5</v>
          </cell>
          <cell r="I177">
            <v>22.5</v>
          </cell>
          <cell r="J177">
            <v>15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15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DI177">
            <v>0</v>
          </cell>
          <cell r="DJ177">
            <v>0</v>
          </cell>
          <cell r="DK177">
            <v>0</v>
          </cell>
          <cell r="DL177">
            <v>0</v>
          </cell>
          <cell r="DM177">
            <v>0</v>
          </cell>
          <cell r="DN177">
            <v>0</v>
          </cell>
          <cell r="DO177">
            <v>0</v>
          </cell>
          <cell r="DP177">
            <v>0</v>
          </cell>
          <cell r="DQ177">
            <v>0</v>
          </cell>
          <cell r="DR177">
            <v>0</v>
          </cell>
          <cell r="DS177">
            <v>0</v>
          </cell>
          <cell r="DT177">
            <v>0</v>
          </cell>
          <cell r="DU177">
            <v>0</v>
          </cell>
          <cell r="DV177">
            <v>0</v>
          </cell>
          <cell r="DW177">
            <v>0</v>
          </cell>
          <cell r="DX177">
            <v>0</v>
          </cell>
          <cell r="DY177">
            <v>0</v>
          </cell>
          <cell r="DZ177">
            <v>0</v>
          </cell>
          <cell r="EA177">
            <v>0</v>
          </cell>
          <cell r="EB177">
            <v>0</v>
          </cell>
          <cell r="EC177">
            <v>0</v>
          </cell>
          <cell r="ED177">
            <v>0</v>
          </cell>
          <cell r="EE177">
            <v>0</v>
          </cell>
          <cell r="EF177">
            <v>0</v>
          </cell>
          <cell r="EG177">
            <v>0</v>
          </cell>
          <cell r="EH177">
            <v>0</v>
          </cell>
          <cell r="EI177">
            <v>0</v>
          </cell>
          <cell r="EJ177">
            <v>0</v>
          </cell>
          <cell r="EK177">
            <v>0</v>
          </cell>
          <cell r="EL177">
            <v>0</v>
          </cell>
          <cell r="EM177">
            <v>0</v>
          </cell>
          <cell r="EN177">
            <v>0</v>
          </cell>
          <cell r="EO177">
            <v>0</v>
          </cell>
          <cell r="EP177">
            <v>0</v>
          </cell>
          <cell r="EQ177">
            <v>0</v>
          </cell>
          <cell r="ER177">
            <v>0</v>
          </cell>
          <cell r="ES177">
            <v>0</v>
          </cell>
          <cell r="ET177">
            <v>0</v>
          </cell>
          <cell r="EU177">
            <v>0</v>
          </cell>
          <cell r="EV177">
            <v>0</v>
          </cell>
          <cell r="EW177">
            <v>0</v>
          </cell>
          <cell r="EX177">
            <v>0</v>
          </cell>
          <cell r="EY177">
            <v>0</v>
          </cell>
          <cell r="EZ177">
            <v>0</v>
          </cell>
          <cell r="FA177">
            <v>0</v>
          </cell>
          <cell r="FB177">
            <v>0</v>
          </cell>
          <cell r="FC177">
            <v>0</v>
          </cell>
          <cell r="FD177">
            <v>0</v>
          </cell>
          <cell r="FE177">
            <v>0</v>
          </cell>
          <cell r="FF177">
            <v>0</v>
          </cell>
          <cell r="FG177">
            <v>0</v>
          </cell>
          <cell r="FH177">
            <v>0</v>
          </cell>
          <cell r="FI177">
            <v>0</v>
          </cell>
          <cell r="FJ177">
            <v>0</v>
          </cell>
          <cell r="FK177">
            <v>0</v>
          </cell>
          <cell r="FL177">
            <v>0</v>
          </cell>
          <cell r="FM177">
            <v>0</v>
          </cell>
          <cell r="FN177">
            <v>0</v>
          </cell>
          <cell r="FO177">
            <v>0</v>
          </cell>
          <cell r="FP177">
            <v>0</v>
          </cell>
          <cell r="FQ177">
            <v>0</v>
          </cell>
          <cell r="FR177">
            <v>0</v>
          </cell>
          <cell r="FS177">
            <v>0</v>
          </cell>
          <cell r="FT177">
            <v>0</v>
          </cell>
          <cell r="FU177">
            <v>0</v>
          </cell>
          <cell r="FV177">
            <v>0</v>
          </cell>
          <cell r="FW177">
            <v>0</v>
          </cell>
          <cell r="FX177">
            <v>0</v>
          </cell>
          <cell r="FY177">
            <v>0</v>
          </cell>
          <cell r="FZ177">
            <v>0</v>
          </cell>
          <cell r="GA177">
            <v>0</v>
          </cell>
          <cell r="GB177">
            <v>0</v>
          </cell>
          <cell r="GC177">
            <v>0</v>
          </cell>
          <cell r="GD177">
            <v>0</v>
          </cell>
          <cell r="GE177">
            <v>0</v>
          </cell>
        </row>
        <row r="178">
          <cell r="A178">
            <v>170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15</v>
          </cell>
          <cell r="H178">
            <v>22.5</v>
          </cell>
          <cell r="I178">
            <v>22.5</v>
          </cell>
          <cell r="J178">
            <v>15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15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DI178">
            <v>0</v>
          </cell>
          <cell r="DJ178">
            <v>0</v>
          </cell>
          <cell r="DK178">
            <v>0</v>
          </cell>
          <cell r="DL178">
            <v>0</v>
          </cell>
          <cell r="DM178">
            <v>0</v>
          </cell>
          <cell r="DN178">
            <v>0</v>
          </cell>
          <cell r="DO178">
            <v>0</v>
          </cell>
          <cell r="DP178">
            <v>0</v>
          </cell>
          <cell r="DQ178">
            <v>0</v>
          </cell>
          <cell r="DR178">
            <v>0</v>
          </cell>
          <cell r="DS178">
            <v>0</v>
          </cell>
          <cell r="DT178">
            <v>0</v>
          </cell>
          <cell r="DU178">
            <v>0</v>
          </cell>
          <cell r="DV178">
            <v>0</v>
          </cell>
          <cell r="DW178">
            <v>0</v>
          </cell>
          <cell r="DX178">
            <v>0</v>
          </cell>
          <cell r="DY178">
            <v>0</v>
          </cell>
          <cell r="DZ178">
            <v>0</v>
          </cell>
          <cell r="EA178">
            <v>0</v>
          </cell>
          <cell r="EB178">
            <v>0</v>
          </cell>
          <cell r="EC178">
            <v>0</v>
          </cell>
          <cell r="ED178">
            <v>0</v>
          </cell>
          <cell r="EE178">
            <v>0</v>
          </cell>
          <cell r="EF178">
            <v>0</v>
          </cell>
          <cell r="EG178">
            <v>0</v>
          </cell>
          <cell r="EH178">
            <v>0</v>
          </cell>
          <cell r="EI178">
            <v>0</v>
          </cell>
          <cell r="EJ178">
            <v>0</v>
          </cell>
          <cell r="EK178">
            <v>0</v>
          </cell>
          <cell r="EL178">
            <v>0</v>
          </cell>
          <cell r="EM178">
            <v>0</v>
          </cell>
          <cell r="EN178">
            <v>0</v>
          </cell>
          <cell r="EO178">
            <v>0</v>
          </cell>
          <cell r="EP178">
            <v>0</v>
          </cell>
          <cell r="EQ178">
            <v>0</v>
          </cell>
          <cell r="ER178">
            <v>0</v>
          </cell>
          <cell r="ES178">
            <v>0</v>
          </cell>
          <cell r="ET178">
            <v>0</v>
          </cell>
          <cell r="EU178">
            <v>0</v>
          </cell>
          <cell r="EV178">
            <v>0</v>
          </cell>
          <cell r="EW178">
            <v>0</v>
          </cell>
          <cell r="EX178">
            <v>0</v>
          </cell>
          <cell r="EY178">
            <v>0</v>
          </cell>
          <cell r="EZ178">
            <v>0</v>
          </cell>
          <cell r="FA178">
            <v>0</v>
          </cell>
          <cell r="FB178">
            <v>0</v>
          </cell>
          <cell r="FC178">
            <v>0</v>
          </cell>
          <cell r="FD178">
            <v>0</v>
          </cell>
          <cell r="FE178">
            <v>0</v>
          </cell>
          <cell r="FF178">
            <v>0</v>
          </cell>
          <cell r="FG178">
            <v>0</v>
          </cell>
          <cell r="FH178">
            <v>0</v>
          </cell>
          <cell r="FI178">
            <v>0</v>
          </cell>
          <cell r="FJ178">
            <v>0</v>
          </cell>
          <cell r="FK178">
            <v>0</v>
          </cell>
          <cell r="FL178">
            <v>0</v>
          </cell>
          <cell r="FM178">
            <v>0</v>
          </cell>
          <cell r="FN178">
            <v>0</v>
          </cell>
          <cell r="FO178">
            <v>0</v>
          </cell>
          <cell r="FP178">
            <v>0</v>
          </cell>
          <cell r="FQ178">
            <v>0</v>
          </cell>
          <cell r="FR178">
            <v>0</v>
          </cell>
          <cell r="FS178">
            <v>0</v>
          </cell>
          <cell r="FT178">
            <v>0</v>
          </cell>
          <cell r="FU178">
            <v>0</v>
          </cell>
          <cell r="FV178">
            <v>0</v>
          </cell>
          <cell r="FW178">
            <v>0</v>
          </cell>
          <cell r="FX178">
            <v>0</v>
          </cell>
          <cell r="FY178">
            <v>0</v>
          </cell>
          <cell r="FZ178">
            <v>0</v>
          </cell>
          <cell r="GA178">
            <v>0</v>
          </cell>
          <cell r="GB178">
            <v>0</v>
          </cell>
          <cell r="GC178">
            <v>0</v>
          </cell>
          <cell r="GD178">
            <v>0</v>
          </cell>
          <cell r="GE178">
            <v>0</v>
          </cell>
        </row>
        <row r="179">
          <cell r="A179">
            <v>171</v>
          </cell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22.5</v>
          </cell>
          <cell r="H179">
            <v>22.5</v>
          </cell>
          <cell r="I179">
            <v>8</v>
          </cell>
          <cell r="J179">
            <v>22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15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DI179">
            <v>0</v>
          </cell>
          <cell r="DJ179">
            <v>0</v>
          </cell>
          <cell r="DK179">
            <v>0</v>
          </cell>
          <cell r="DL179">
            <v>0</v>
          </cell>
          <cell r="DM179">
            <v>0</v>
          </cell>
          <cell r="DN179">
            <v>0</v>
          </cell>
          <cell r="DO179">
            <v>0</v>
          </cell>
          <cell r="DP179">
            <v>0</v>
          </cell>
          <cell r="DQ179">
            <v>0</v>
          </cell>
          <cell r="DR179">
            <v>0</v>
          </cell>
          <cell r="DS179">
            <v>0</v>
          </cell>
          <cell r="DT179">
            <v>0</v>
          </cell>
          <cell r="DU179">
            <v>0</v>
          </cell>
          <cell r="DV179">
            <v>0</v>
          </cell>
          <cell r="DW179">
            <v>0</v>
          </cell>
          <cell r="DX179">
            <v>0</v>
          </cell>
          <cell r="DY179">
            <v>0</v>
          </cell>
          <cell r="DZ179">
            <v>0</v>
          </cell>
          <cell r="EA179">
            <v>0</v>
          </cell>
          <cell r="EB179">
            <v>0</v>
          </cell>
          <cell r="EC179">
            <v>0</v>
          </cell>
          <cell r="ED179">
            <v>0</v>
          </cell>
          <cell r="EE179">
            <v>0</v>
          </cell>
          <cell r="EF179">
            <v>0</v>
          </cell>
          <cell r="EG179">
            <v>0</v>
          </cell>
          <cell r="EH179">
            <v>0</v>
          </cell>
          <cell r="EI179">
            <v>0</v>
          </cell>
          <cell r="EJ179">
            <v>0</v>
          </cell>
          <cell r="EK179">
            <v>0</v>
          </cell>
          <cell r="EL179">
            <v>0</v>
          </cell>
          <cell r="EM179">
            <v>0</v>
          </cell>
          <cell r="EN179">
            <v>0</v>
          </cell>
          <cell r="EO179">
            <v>0</v>
          </cell>
          <cell r="EP179">
            <v>0</v>
          </cell>
          <cell r="EQ179">
            <v>0</v>
          </cell>
          <cell r="ER179">
            <v>0</v>
          </cell>
          <cell r="ES179">
            <v>0</v>
          </cell>
          <cell r="ET179">
            <v>0</v>
          </cell>
          <cell r="EU179">
            <v>0</v>
          </cell>
          <cell r="EV179">
            <v>0</v>
          </cell>
          <cell r="EW179">
            <v>0</v>
          </cell>
          <cell r="EX179">
            <v>0</v>
          </cell>
          <cell r="EY179">
            <v>0</v>
          </cell>
          <cell r="EZ179">
            <v>0</v>
          </cell>
          <cell r="FA179">
            <v>0</v>
          </cell>
          <cell r="FB179">
            <v>0</v>
          </cell>
          <cell r="FC179">
            <v>0</v>
          </cell>
          <cell r="FD179">
            <v>0</v>
          </cell>
          <cell r="FE179">
            <v>0</v>
          </cell>
          <cell r="FF179">
            <v>0</v>
          </cell>
          <cell r="FG179">
            <v>0</v>
          </cell>
          <cell r="FH179">
            <v>0</v>
          </cell>
          <cell r="FI179">
            <v>0</v>
          </cell>
          <cell r="FJ179">
            <v>0</v>
          </cell>
          <cell r="FK179">
            <v>0</v>
          </cell>
          <cell r="FL179">
            <v>0</v>
          </cell>
          <cell r="FM179">
            <v>0</v>
          </cell>
          <cell r="FN179">
            <v>0</v>
          </cell>
          <cell r="FO179">
            <v>0</v>
          </cell>
          <cell r="FP179">
            <v>0</v>
          </cell>
          <cell r="FQ179">
            <v>0</v>
          </cell>
          <cell r="FR179">
            <v>0</v>
          </cell>
          <cell r="FS179">
            <v>0</v>
          </cell>
          <cell r="FT179">
            <v>0</v>
          </cell>
          <cell r="FU179">
            <v>0</v>
          </cell>
          <cell r="FV179">
            <v>0</v>
          </cell>
          <cell r="FW179">
            <v>0</v>
          </cell>
          <cell r="FX179">
            <v>0</v>
          </cell>
          <cell r="FY179">
            <v>0</v>
          </cell>
          <cell r="FZ179">
            <v>0</v>
          </cell>
          <cell r="GA179">
            <v>0</v>
          </cell>
          <cell r="GB179">
            <v>0</v>
          </cell>
          <cell r="GC179">
            <v>0</v>
          </cell>
          <cell r="GD179">
            <v>0</v>
          </cell>
          <cell r="GE179">
            <v>0</v>
          </cell>
        </row>
        <row r="180">
          <cell r="A180">
            <v>172</v>
          </cell>
          <cell r="B180">
            <v>0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15</v>
          </cell>
          <cell r="H180">
            <v>22.5</v>
          </cell>
          <cell r="I180">
            <v>22.5</v>
          </cell>
          <cell r="J180">
            <v>15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15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DI180">
            <v>0</v>
          </cell>
          <cell r="DJ180">
            <v>0</v>
          </cell>
          <cell r="DK180">
            <v>0</v>
          </cell>
          <cell r="DL180">
            <v>0</v>
          </cell>
          <cell r="DM180">
            <v>0</v>
          </cell>
          <cell r="DN180">
            <v>0</v>
          </cell>
          <cell r="DO180">
            <v>0</v>
          </cell>
          <cell r="DP180">
            <v>0</v>
          </cell>
          <cell r="DQ180">
            <v>0</v>
          </cell>
          <cell r="DR180">
            <v>0</v>
          </cell>
          <cell r="DS180">
            <v>0</v>
          </cell>
          <cell r="DT180">
            <v>0</v>
          </cell>
          <cell r="DU180">
            <v>0</v>
          </cell>
          <cell r="DV180">
            <v>0</v>
          </cell>
          <cell r="DW180">
            <v>0</v>
          </cell>
          <cell r="DX180">
            <v>0</v>
          </cell>
          <cell r="DY180">
            <v>0</v>
          </cell>
          <cell r="DZ180">
            <v>0</v>
          </cell>
          <cell r="EA180">
            <v>0</v>
          </cell>
          <cell r="EB180">
            <v>0</v>
          </cell>
          <cell r="EC180">
            <v>0</v>
          </cell>
          <cell r="ED180">
            <v>0</v>
          </cell>
          <cell r="EE180">
            <v>0</v>
          </cell>
          <cell r="EF180">
            <v>0</v>
          </cell>
          <cell r="EG180">
            <v>0</v>
          </cell>
          <cell r="EH180">
            <v>0</v>
          </cell>
          <cell r="EI180">
            <v>0</v>
          </cell>
          <cell r="EJ180">
            <v>0</v>
          </cell>
          <cell r="EK180">
            <v>0</v>
          </cell>
          <cell r="EL180">
            <v>0</v>
          </cell>
          <cell r="EM180">
            <v>0</v>
          </cell>
          <cell r="EN180">
            <v>0</v>
          </cell>
          <cell r="EO180">
            <v>0</v>
          </cell>
          <cell r="EP180">
            <v>0</v>
          </cell>
          <cell r="EQ180">
            <v>0</v>
          </cell>
          <cell r="ER180">
            <v>0</v>
          </cell>
          <cell r="ES180">
            <v>0</v>
          </cell>
          <cell r="ET180">
            <v>0</v>
          </cell>
          <cell r="EU180">
            <v>0</v>
          </cell>
          <cell r="EV180">
            <v>0</v>
          </cell>
          <cell r="EW180">
            <v>0</v>
          </cell>
          <cell r="EX180">
            <v>0</v>
          </cell>
          <cell r="EY180">
            <v>0</v>
          </cell>
          <cell r="EZ180">
            <v>0</v>
          </cell>
          <cell r="FA180">
            <v>0</v>
          </cell>
          <cell r="FB180">
            <v>0</v>
          </cell>
          <cell r="FC180">
            <v>0</v>
          </cell>
          <cell r="FD180">
            <v>0</v>
          </cell>
          <cell r="FE180">
            <v>0</v>
          </cell>
          <cell r="FF180">
            <v>0</v>
          </cell>
          <cell r="FG180">
            <v>0</v>
          </cell>
          <cell r="FH180">
            <v>0</v>
          </cell>
          <cell r="FI180">
            <v>0</v>
          </cell>
          <cell r="FJ180">
            <v>0</v>
          </cell>
          <cell r="FK180">
            <v>0</v>
          </cell>
          <cell r="FL180">
            <v>0</v>
          </cell>
          <cell r="FM180">
            <v>0</v>
          </cell>
          <cell r="FN180">
            <v>0</v>
          </cell>
          <cell r="FO180">
            <v>0</v>
          </cell>
          <cell r="FP180">
            <v>0</v>
          </cell>
          <cell r="FQ180">
            <v>0</v>
          </cell>
          <cell r="FR180">
            <v>0</v>
          </cell>
          <cell r="FS180">
            <v>0</v>
          </cell>
          <cell r="FT180">
            <v>0</v>
          </cell>
          <cell r="FU180">
            <v>0</v>
          </cell>
          <cell r="FV180">
            <v>0</v>
          </cell>
          <cell r="FW180">
            <v>0</v>
          </cell>
          <cell r="FX180">
            <v>0</v>
          </cell>
          <cell r="FY180">
            <v>0</v>
          </cell>
          <cell r="FZ180">
            <v>0</v>
          </cell>
          <cell r="GA180">
            <v>0</v>
          </cell>
          <cell r="GB180">
            <v>0</v>
          </cell>
          <cell r="GC180">
            <v>0</v>
          </cell>
          <cell r="GD180">
            <v>0</v>
          </cell>
          <cell r="GE180">
            <v>0</v>
          </cell>
        </row>
        <row r="181">
          <cell r="A181">
            <v>173</v>
          </cell>
          <cell r="B181">
            <v>0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22.5</v>
          </cell>
          <cell r="H181">
            <v>22.5</v>
          </cell>
          <cell r="I181">
            <v>15</v>
          </cell>
          <cell r="J181">
            <v>15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15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DI181">
            <v>0</v>
          </cell>
          <cell r="DJ181">
            <v>0</v>
          </cell>
          <cell r="DK181">
            <v>0</v>
          </cell>
          <cell r="DL181">
            <v>0</v>
          </cell>
          <cell r="DM181">
            <v>0</v>
          </cell>
          <cell r="DN181">
            <v>0</v>
          </cell>
          <cell r="DO181">
            <v>0</v>
          </cell>
          <cell r="DP181">
            <v>0</v>
          </cell>
          <cell r="DQ181">
            <v>0</v>
          </cell>
          <cell r="DR181">
            <v>0</v>
          </cell>
          <cell r="DS181">
            <v>0</v>
          </cell>
          <cell r="DT181">
            <v>0</v>
          </cell>
          <cell r="DU181">
            <v>0</v>
          </cell>
          <cell r="DV181">
            <v>0</v>
          </cell>
          <cell r="DW181">
            <v>0</v>
          </cell>
          <cell r="DX181">
            <v>0</v>
          </cell>
          <cell r="DY181">
            <v>0</v>
          </cell>
          <cell r="DZ181">
            <v>0</v>
          </cell>
          <cell r="EA181">
            <v>0</v>
          </cell>
          <cell r="EB181">
            <v>0</v>
          </cell>
          <cell r="EC181">
            <v>0</v>
          </cell>
          <cell r="ED181">
            <v>0</v>
          </cell>
          <cell r="EE181">
            <v>0</v>
          </cell>
          <cell r="EF181">
            <v>0</v>
          </cell>
          <cell r="EG181">
            <v>0</v>
          </cell>
          <cell r="EH181">
            <v>0</v>
          </cell>
          <cell r="EI181">
            <v>0</v>
          </cell>
          <cell r="EJ181">
            <v>0</v>
          </cell>
          <cell r="EK181">
            <v>0</v>
          </cell>
          <cell r="EL181">
            <v>0</v>
          </cell>
          <cell r="EM181">
            <v>0</v>
          </cell>
          <cell r="EN181">
            <v>0</v>
          </cell>
          <cell r="EO181">
            <v>0</v>
          </cell>
          <cell r="EP181">
            <v>0</v>
          </cell>
          <cell r="EQ181">
            <v>0</v>
          </cell>
          <cell r="ER181">
            <v>0</v>
          </cell>
          <cell r="ES181">
            <v>0</v>
          </cell>
          <cell r="ET181">
            <v>0</v>
          </cell>
          <cell r="EU181">
            <v>0</v>
          </cell>
          <cell r="EV181">
            <v>0</v>
          </cell>
          <cell r="EW181">
            <v>0</v>
          </cell>
          <cell r="EX181">
            <v>0</v>
          </cell>
          <cell r="EY181">
            <v>0</v>
          </cell>
          <cell r="EZ181">
            <v>0</v>
          </cell>
          <cell r="FA181">
            <v>0</v>
          </cell>
          <cell r="FB181">
            <v>0</v>
          </cell>
          <cell r="FC181">
            <v>0</v>
          </cell>
          <cell r="FD181">
            <v>0</v>
          </cell>
          <cell r="FE181">
            <v>0</v>
          </cell>
          <cell r="FF181">
            <v>0</v>
          </cell>
          <cell r="FG181">
            <v>0</v>
          </cell>
          <cell r="FH181">
            <v>0</v>
          </cell>
          <cell r="FI181">
            <v>0</v>
          </cell>
          <cell r="FJ181">
            <v>0</v>
          </cell>
          <cell r="FK181">
            <v>0</v>
          </cell>
          <cell r="FL181">
            <v>0</v>
          </cell>
          <cell r="FM181">
            <v>0</v>
          </cell>
          <cell r="FN181">
            <v>0</v>
          </cell>
          <cell r="FO181">
            <v>0</v>
          </cell>
          <cell r="FP181">
            <v>0</v>
          </cell>
          <cell r="FQ181">
            <v>0</v>
          </cell>
          <cell r="FR181">
            <v>0</v>
          </cell>
          <cell r="FS181">
            <v>0</v>
          </cell>
          <cell r="FT181">
            <v>0</v>
          </cell>
          <cell r="FU181">
            <v>0</v>
          </cell>
          <cell r="FV181">
            <v>0</v>
          </cell>
          <cell r="FW181">
            <v>0</v>
          </cell>
          <cell r="FX181">
            <v>0</v>
          </cell>
          <cell r="FY181">
            <v>0</v>
          </cell>
          <cell r="FZ181">
            <v>0</v>
          </cell>
          <cell r="GA181">
            <v>0</v>
          </cell>
          <cell r="GB181">
            <v>0</v>
          </cell>
          <cell r="GC181">
            <v>0</v>
          </cell>
          <cell r="GD181">
            <v>0</v>
          </cell>
          <cell r="GE181">
            <v>0</v>
          </cell>
        </row>
        <row r="182">
          <cell r="A182">
            <v>174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22.5</v>
          </cell>
          <cell r="H182">
            <v>22.5</v>
          </cell>
          <cell r="I182">
            <v>15</v>
          </cell>
          <cell r="J182">
            <v>15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15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DI182">
            <v>0</v>
          </cell>
          <cell r="DJ182">
            <v>0</v>
          </cell>
          <cell r="DK182">
            <v>0</v>
          </cell>
          <cell r="DL182">
            <v>0</v>
          </cell>
          <cell r="DM182">
            <v>0</v>
          </cell>
          <cell r="DN182">
            <v>0</v>
          </cell>
          <cell r="DO182">
            <v>0</v>
          </cell>
          <cell r="DP182">
            <v>0</v>
          </cell>
          <cell r="DQ182">
            <v>0</v>
          </cell>
          <cell r="DR182">
            <v>0</v>
          </cell>
          <cell r="DS182">
            <v>0</v>
          </cell>
          <cell r="DT182">
            <v>0</v>
          </cell>
          <cell r="DU182">
            <v>0</v>
          </cell>
          <cell r="DV182">
            <v>0</v>
          </cell>
          <cell r="DW182">
            <v>0</v>
          </cell>
          <cell r="DX182">
            <v>0</v>
          </cell>
          <cell r="DY182">
            <v>0</v>
          </cell>
          <cell r="DZ182">
            <v>0</v>
          </cell>
          <cell r="EA182">
            <v>0</v>
          </cell>
          <cell r="EB182">
            <v>0</v>
          </cell>
          <cell r="EC182">
            <v>0</v>
          </cell>
          <cell r="ED182">
            <v>0</v>
          </cell>
          <cell r="EE182">
            <v>0</v>
          </cell>
          <cell r="EF182">
            <v>0</v>
          </cell>
          <cell r="EG182">
            <v>0</v>
          </cell>
          <cell r="EH182">
            <v>0</v>
          </cell>
          <cell r="EI182">
            <v>0</v>
          </cell>
          <cell r="EJ182">
            <v>0</v>
          </cell>
          <cell r="EK182">
            <v>0</v>
          </cell>
          <cell r="EL182">
            <v>0</v>
          </cell>
          <cell r="EM182">
            <v>0</v>
          </cell>
          <cell r="EN182">
            <v>0</v>
          </cell>
          <cell r="EO182">
            <v>0</v>
          </cell>
          <cell r="EP182">
            <v>0</v>
          </cell>
          <cell r="EQ182">
            <v>0</v>
          </cell>
          <cell r="ER182">
            <v>0</v>
          </cell>
          <cell r="ES182">
            <v>0</v>
          </cell>
          <cell r="ET182">
            <v>0</v>
          </cell>
          <cell r="EU182">
            <v>0</v>
          </cell>
          <cell r="EV182">
            <v>0</v>
          </cell>
          <cell r="EW182">
            <v>0</v>
          </cell>
          <cell r="EX182">
            <v>0</v>
          </cell>
          <cell r="EY182">
            <v>0</v>
          </cell>
          <cell r="EZ182">
            <v>0</v>
          </cell>
          <cell r="FA182">
            <v>0</v>
          </cell>
          <cell r="FB182">
            <v>0</v>
          </cell>
          <cell r="FC182">
            <v>0</v>
          </cell>
          <cell r="FD182">
            <v>0</v>
          </cell>
          <cell r="FE182">
            <v>0</v>
          </cell>
          <cell r="FF182">
            <v>0</v>
          </cell>
          <cell r="FG182">
            <v>0</v>
          </cell>
          <cell r="FH182">
            <v>0</v>
          </cell>
          <cell r="FI182">
            <v>0</v>
          </cell>
          <cell r="FJ182">
            <v>0</v>
          </cell>
          <cell r="FK182">
            <v>0</v>
          </cell>
          <cell r="FL182">
            <v>0</v>
          </cell>
          <cell r="FM182">
            <v>0</v>
          </cell>
          <cell r="FN182">
            <v>0</v>
          </cell>
          <cell r="FO182">
            <v>0</v>
          </cell>
          <cell r="FP182">
            <v>0</v>
          </cell>
          <cell r="FQ182">
            <v>0</v>
          </cell>
          <cell r="FR182">
            <v>0</v>
          </cell>
          <cell r="FS182">
            <v>0</v>
          </cell>
          <cell r="FT182">
            <v>0</v>
          </cell>
          <cell r="FU182">
            <v>0</v>
          </cell>
          <cell r="FV182">
            <v>0</v>
          </cell>
          <cell r="FW182">
            <v>0</v>
          </cell>
          <cell r="FX182">
            <v>0</v>
          </cell>
          <cell r="FY182">
            <v>0</v>
          </cell>
          <cell r="FZ182">
            <v>0</v>
          </cell>
          <cell r="GA182">
            <v>0</v>
          </cell>
          <cell r="GB182">
            <v>0</v>
          </cell>
          <cell r="GC182">
            <v>0</v>
          </cell>
          <cell r="GD182">
            <v>0</v>
          </cell>
          <cell r="GE182">
            <v>0</v>
          </cell>
        </row>
        <row r="183">
          <cell r="A183">
            <v>175</v>
          </cell>
          <cell r="B183">
            <v>0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15</v>
          </cell>
          <cell r="H183">
            <v>22.5</v>
          </cell>
          <cell r="I183">
            <v>22.5</v>
          </cell>
          <cell r="J183">
            <v>15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15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DI183">
            <v>0</v>
          </cell>
          <cell r="DJ183">
            <v>0</v>
          </cell>
          <cell r="DK183">
            <v>0</v>
          </cell>
          <cell r="DL183">
            <v>0</v>
          </cell>
          <cell r="DM183">
            <v>0</v>
          </cell>
          <cell r="DN183">
            <v>0</v>
          </cell>
          <cell r="DO183">
            <v>0</v>
          </cell>
          <cell r="DP183">
            <v>0</v>
          </cell>
          <cell r="DQ183">
            <v>0</v>
          </cell>
          <cell r="DR183">
            <v>0</v>
          </cell>
          <cell r="DS183">
            <v>0</v>
          </cell>
          <cell r="DT183">
            <v>0</v>
          </cell>
          <cell r="DU183">
            <v>0</v>
          </cell>
          <cell r="DV183">
            <v>0</v>
          </cell>
          <cell r="DW183">
            <v>0</v>
          </cell>
          <cell r="DX183">
            <v>0</v>
          </cell>
          <cell r="DY183">
            <v>0</v>
          </cell>
          <cell r="DZ183">
            <v>0</v>
          </cell>
          <cell r="EA183">
            <v>0</v>
          </cell>
          <cell r="EB183">
            <v>0</v>
          </cell>
          <cell r="EC183">
            <v>0</v>
          </cell>
          <cell r="ED183">
            <v>0</v>
          </cell>
          <cell r="EE183">
            <v>0</v>
          </cell>
          <cell r="EF183">
            <v>0</v>
          </cell>
          <cell r="EG183">
            <v>0</v>
          </cell>
          <cell r="EH183">
            <v>0</v>
          </cell>
          <cell r="EI183">
            <v>0</v>
          </cell>
          <cell r="EJ183">
            <v>0</v>
          </cell>
          <cell r="EK183">
            <v>0</v>
          </cell>
          <cell r="EL183">
            <v>0</v>
          </cell>
          <cell r="EM183">
            <v>0</v>
          </cell>
          <cell r="EN183">
            <v>0</v>
          </cell>
          <cell r="EO183">
            <v>0</v>
          </cell>
          <cell r="EP183">
            <v>0</v>
          </cell>
          <cell r="EQ183">
            <v>0</v>
          </cell>
          <cell r="ER183">
            <v>0</v>
          </cell>
          <cell r="ES183">
            <v>0</v>
          </cell>
          <cell r="ET183">
            <v>0</v>
          </cell>
          <cell r="EU183">
            <v>0</v>
          </cell>
          <cell r="EV183">
            <v>0</v>
          </cell>
          <cell r="EW183">
            <v>0</v>
          </cell>
          <cell r="EX183">
            <v>0</v>
          </cell>
          <cell r="EY183">
            <v>0</v>
          </cell>
          <cell r="EZ183">
            <v>0</v>
          </cell>
          <cell r="FA183">
            <v>0</v>
          </cell>
          <cell r="FB183">
            <v>0</v>
          </cell>
          <cell r="FC183">
            <v>0</v>
          </cell>
          <cell r="FD183">
            <v>0</v>
          </cell>
          <cell r="FE183">
            <v>0</v>
          </cell>
          <cell r="FF183">
            <v>0</v>
          </cell>
          <cell r="FG183">
            <v>0</v>
          </cell>
          <cell r="FH183">
            <v>0</v>
          </cell>
          <cell r="FI183">
            <v>0</v>
          </cell>
          <cell r="FJ183">
            <v>0</v>
          </cell>
          <cell r="FK183">
            <v>0</v>
          </cell>
          <cell r="FL183">
            <v>0</v>
          </cell>
          <cell r="FM183">
            <v>0</v>
          </cell>
          <cell r="FN183">
            <v>0</v>
          </cell>
          <cell r="FO183">
            <v>0</v>
          </cell>
          <cell r="FP183">
            <v>0</v>
          </cell>
          <cell r="FQ183">
            <v>0</v>
          </cell>
          <cell r="FR183">
            <v>0</v>
          </cell>
          <cell r="FS183">
            <v>0</v>
          </cell>
          <cell r="FT183">
            <v>0</v>
          </cell>
          <cell r="FU183">
            <v>0</v>
          </cell>
          <cell r="FV183">
            <v>0</v>
          </cell>
          <cell r="FW183">
            <v>0</v>
          </cell>
          <cell r="FX183">
            <v>0</v>
          </cell>
          <cell r="FY183">
            <v>0</v>
          </cell>
          <cell r="FZ183">
            <v>0</v>
          </cell>
          <cell r="GA183">
            <v>0</v>
          </cell>
          <cell r="GB183">
            <v>0</v>
          </cell>
          <cell r="GC183">
            <v>0</v>
          </cell>
          <cell r="GD183">
            <v>0</v>
          </cell>
          <cell r="GE183">
            <v>0</v>
          </cell>
        </row>
        <row r="184">
          <cell r="A184">
            <v>176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20.215</v>
          </cell>
          <cell r="H184">
            <v>22.5</v>
          </cell>
          <cell r="I184">
            <v>17.285</v>
          </cell>
          <cell r="J184">
            <v>15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15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DI184">
            <v>0</v>
          </cell>
          <cell r="DJ184">
            <v>0</v>
          </cell>
          <cell r="DK184">
            <v>0</v>
          </cell>
          <cell r="DL184">
            <v>0</v>
          </cell>
          <cell r="DM184">
            <v>0</v>
          </cell>
          <cell r="DN184">
            <v>0</v>
          </cell>
          <cell r="DO184">
            <v>0</v>
          </cell>
          <cell r="DP184">
            <v>0</v>
          </cell>
          <cell r="DQ184">
            <v>0</v>
          </cell>
          <cell r="DR184">
            <v>0</v>
          </cell>
          <cell r="DS184">
            <v>0</v>
          </cell>
          <cell r="DT184">
            <v>0</v>
          </cell>
          <cell r="DU184">
            <v>0</v>
          </cell>
          <cell r="DV184">
            <v>0</v>
          </cell>
          <cell r="DW184">
            <v>0</v>
          </cell>
          <cell r="DX184">
            <v>0</v>
          </cell>
          <cell r="DY184">
            <v>0</v>
          </cell>
          <cell r="DZ184">
            <v>0</v>
          </cell>
          <cell r="EA184">
            <v>0</v>
          </cell>
          <cell r="EB184">
            <v>0</v>
          </cell>
          <cell r="EC184">
            <v>0</v>
          </cell>
          <cell r="ED184">
            <v>0</v>
          </cell>
          <cell r="EE184">
            <v>0</v>
          </cell>
          <cell r="EF184">
            <v>0</v>
          </cell>
          <cell r="EG184">
            <v>0</v>
          </cell>
          <cell r="EH184">
            <v>0</v>
          </cell>
          <cell r="EI184">
            <v>0</v>
          </cell>
          <cell r="EJ184">
            <v>0</v>
          </cell>
          <cell r="EK184">
            <v>0</v>
          </cell>
          <cell r="EL184">
            <v>0</v>
          </cell>
          <cell r="EM184">
            <v>0</v>
          </cell>
          <cell r="EN184">
            <v>0</v>
          </cell>
          <cell r="EO184">
            <v>0</v>
          </cell>
          <cell r="EP184">
            <v>0</v>
          </cell>
          <cell r="EQ184">
            <v>0</v>
          </cell>
          <cell r="ER184">
            <v>0</v>
          </cell>
          <cell r="ES184">
            <v>0</v>
          </cell>
          <cell r="ET184">
            <v>0</v>
          </cell>
          <cell r="EU184">
            <v>0</v>
          </cell>
          <cell r="EV184">
            <v>0</v>
          </cell>
          <cell r="EW184">
            <v>0</v>
          </cell>
          <cell r="EX184">
            <v>0</v>
          </cell>
          <cell r="EY184">
            <v>0</v>
          </cell>
          <cell r="EZ184">
            <v>0</v>
          </cell>
          <cell r="FA184">
            <v>0</v>
          </cell>
          <cell r="FB184">
            <v>0</v>
          </cell>
          <cell r="FC184">
            <v>0</v>
          </cell>
          <cell r="FD184">
            <v>0</v>
          </cell>
          <cell r="FE184">
            <v>0</v>
          </cell>
          <cell r="FF184">
            <v>0</v>
          </cell>
          <cell r="FG184">
            <v>0</v>
          </cell>
          <cell r="FH184">
            <v>0</v>
          </cell>
          <cell r="FI184">
            <v>0</v>
          </cell>
          <cell r="FJ184">
            <v>0</v>
          </cell>
          <cell r="FK184">
            <v>0</v>
          </cell>
          <cell r="FL184">
            <v>0</v>
          </cell>
          <cell r="FM184">
            <v>0</v>
          </cell>
          <cell r="FN184">
            <v>0</v>
          </cell>
          <cell r="FO184">
            <v>0</v>
          </cell>
          <cell r="FP184">
            <v>0</v>
          </cell>
          <cell r="FQ184">
            <v>0</v>
          </cell>
          <cell r="FR184">
            <v>0</v>
          </cell>
          <cell r="FS184">
            <v>0</v>
          </cell>
          <cell r="FT184">
            <v>0</v>
          </cell>
          <cell r="FU184">
            <v>0</v>
          </cell>
          <cell r="FV184">
            <v>0</v>
          </cell>
          <cell r="FW184">
            <v>0</v>
          </cell>
          <cell r="FX184">
            <v>0</v>
          </cell>
          <cell r="FY184">
            <v>0</v>
          </cell>
          <cell r="FZ184">
            <v>0</v>
          </cell>
          <cell r="GA184">
            <v>0</v>
          </cell>
          <cell r="GB184">
            <v>0</v>
          </cell>
          <cell r="GC184">
            <v>0</v>
          </cell>
          <cell r="GD184">
            <v>0</v>
          </cell>
          <cell r="GE184">
            <v>0</v>
          </cell>
        </row>
        <row r="185">
          <cell r="A185">
            <v>177</v>
          </cell>
          <cell r="B185">
            <v>0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22.5</v>
          </cell>
          <cell r="H185">
            <v>15</v>
          </cell>
          <cell r="I185">
            <v>22.5</v>
          </cell>
          <cell r="J185">
            <v>15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15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DI185">
            <v>0</v>
          </cell>
          <cell r="DJ185">
            <v>0</v>
          </cell>
          <cell r="DK185">
            <v>0</v>
          </cell>
          <cell r="DL185">
            <v>0</v>
          </cell>
          <cell r="DM185">
            <v>0</v>
          </cell>
          <cell r="DN185">
            <v>0</v>
          </cell>
          <cell r="DO185">
            <v>0</v>
          </cell>
          <cell r="DP185">
            <v>0</v>
          </cell>
          <cell r="DQ185">
            <v>0</v>
          </cell>
          <cell r="DR185">
            <v>0</v>
          </cell>
          <cell r="DS185">
            <v>0</v>
          </cell>
          <cell r="DT185">
            <v>0</v>
          </cell>
          <cell r="DU185">
            <v>0</v>
          </cell>
          <cell r="DV185">
            <v>0</v>
          </cell>
          <cell r="DW185">
            <v>0</v>
          </cell>
          <cell r="DX185">
            <v>0</v>
          </cell>
          <cell r="DY185">
            <v>0</v>
          </cell>
          <cell r="DZ185">
            <v>0</v>
          </cell>
          <cell r="EA185">
            <v>0</v>
          </cell>
          <cell r="EB185">
            <v>0</v>
          </cell>
          <cell r="EC185">
            <v>0</v>
          </cell>
          <cell r="ED185">
            <v>0</v>
          </cell>
          <cell r="EE185">
            <v>0</v>
          </cell>
          <cell r="EF185">
            <v>0</v>
          </cell>
          <cell r="EG185">
            <v>0</v>
          </cell>
          <cell r="EH185">
            <v>0</v>
          </cell>
          <cell r="EI185">
            <v>0</v>
          </cell>
          <cell r="EJ185">
            <v>0</v>
          </cell>
          <cell r="EK185">
            <v>0</v>
          </cell>
          <cell r="EL185">
            <v>0</v>
          </cell>
          <cell r="EM185">
            <v>0</v>
          </cell>
          <cell r="EN185">
            <v>0</v>
          </cell>
          <cell r="EO185">
            <v>0</v>
          </cell>
          <cell r="EP185">
            <v>0</v>
          </cell>
          <cell r="EQ185">
            <v>0</v>
          </cell>
          <cell r="ER185">
            <v>0</v>
          </cell>
          <cell r="ES185">
            <v>0</v>
          </cell>
          <cell r="ET185">
            <v>0</v>
          </cell>
          <cell r="EU185">
            <v>0</v>
          </cell>
          <cell r="EV185">
            <v>0</v>
          </cell>
          <cell r="EW185">
            <v>0</v>
          </cell>
          <cell r="EX185">
            <v>0</v>
          </cell>
          <cell r="EY185">
            <v>0</v>
          </cell>
          <cell r="EZ185">
            <v>0</v>
          </cell>
          <cell r="FA185">
            <v>0</v>
          </cell>
          <cell r="FB185">
            <v>0</v>
          </cell>
          <cell r="FC185">
            <v>0</v>
          </cell>
          <cell r="FD185">
            <v>0</v>
          </cell>
          <cell r="FE185">
            <v>0</v>
          </cell>
          <cell r="FF185">
            <v>0</v>
          </cell>
          <cell r="FG185">
            <v>0</v>
          </cell>
          <cell r="FH185">
            <v>0</v>
          </cell>
          <cell r="FI185">
            <v>0</v>
          </cell>
          <cell r="FJ185">
            <v>0</v>
          </cell>
          <cell r="FK185">
            <v>0</v>
          </cell>
          <cell r="FL185">
            <v>0</v>
          </cell>
          <cell r="FM185">
            <v>0</v>
          </cell>
          <cell r="FN185">
            <v>0</v>
          </cell>
          <cell r="FO185">
            <v>0</v>
          </cell>
          <cell r="FP185">
            <v>0</v>
          </cell>
          <cell r="FQ185">
            <v>0</v>
          </cell>
          <cell r="FR185">
            <v>0</v>
          </cell>
          <cell r="FS185">
            <v>0</v>
          </cell>
          <cell r="FT185">
            <v>0</v>
          </cell>
          <cell r="FU185">
            <v>0</v>
          </cell>
          <cell r="FV185">
            <v>0</v>
          </cell>
          <cell r="FW185">
            <v>0</v>
          </cell>
          <cell r="FX185">
            <v>0</v>
          </cell>
          <cell r="FY185">
            <v>0</v>
          </cell>
          <cell r="FZ185">
            <v>0</v>
          </cell>
          <cell r="GA185">
            <v>0</v>
          </cell>
          <cell r="GB185">
            <v>0</v>
          </cell>
          <cell r="GC185">
            <v>0</v>
          </cell>
          <cell r="GD185">
            <v>0</v>
          </cell>
          <cell r="GE185">
            <v>0</v>
          </cell>
        </row>
        <row r="186">
          <cell r="A186">
            <v>178</v>
          </cell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18.792999999999999</v>
          </cell>
          <cell r="H186">
            <v>18.707000000000001</v>
          </cell>
          <cell r="I186">
            <v>22.5</v>
          </cell>
          <cell r="J186">
            <v>15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15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DI186">
            <v>0</v>
          </cell>
          <cell r="DJ186">
            <v>0</v>
          </cell>
          <cell r="DK186">
            <v>0</v>
          </cell>
          <cell r="DL186">
            <v>0</v>
          </cell>
          <cell r="DM186">
            <v>0</v>
          </cell>
          <cell r="DN186">
            <v>0</v>
          </cell>
          <cell r="DO186">
            <v>0</v>
          </cell>
          <cell r="DP186">
            <v>0</v>
          </cell>
          <cell r="DQ186">
            <v>0</v>
          </cell>
          <cell r="DR186">
            <v>0</v>
          </cell>
          <cell r="DS186">
            <v>0</v>
          </cell>
          <cell r="DT186">
            <v>0</v>
          </cell>
          <cell r="DU186">
            <v>0</v>
          </cell>
          <cell r="DV186">
            <v>0</v>
          </cell>
          <cell r="DW186">
            <v>0</v>
          </cell>
          <cell r="DX186">
            <v>0</v>
          </cell>
          <cell r="DY186">
            <v>0</v>
          </cell>
          <cell r="DZ186">
            <v>0</v>
          </cell>
          <cell r="EA186">
            <v>0</v>
          </cell>
          <cell r="EB186">
            <v>0</v>
          </cell>
          <cell r="EC186">
            <v>0</v>
          </cell>
          <cell r="ED186">
            <v>0</v>
          </cell>
          <cell r="EE186">
            <v>0</v>
          </cell>
          <cell r="EF186">
            <v>0</v>
          </cell>
          <cell r="EG186">
            <v>0</v>
          </cell>
          <cell r="EH186">
            <v>0</v>
          </cell>
          <cell r="EI186">
            <v>0</v>
          </cell>
          <cell r="EJ186">
            <v>0</v>
          </cell>
          <cell r="EK186">
            <v>0</v>
          </cell>
          <cell r="EL186">
            <v>0</v>
          </cell>
          <cell r="EM186">
            <v>0</v>
          </cell>
          <cell r="EN186">
            <v>0</v>
          </cell>
          <cell r="EO186">
            <v>0</v>
          </cell>
          <cell r="EP186">
            <v>0</v>
          </cell>
          <cell r="EQ186">
            <v>0</v>
          </cell>
          <cell r="ER186">
            <v>0</v>
          </cell>
          <cell r="ES186">
            <v>0</v>
          </cell>
          <cell r="ET186">
            <v>0</v>
          </cell>
          <cell r="EU186">
            <v>0</v>
          </cell>
          <cell r="EV186">
            <v>0</v>
          </cell>
          <cell r="EW186">
            <v>0</v>
          </cell>
          <cell r="EX186">
            <v>0</v>
          </cell>
          <cell r="EY186">
            <v>0</v>
          </cell>
          <cell r="EZ186">
            <v>0</v>
          </cell>
          <cell r="FA186">
            <v>0</v>
          </cell>
          <cell r="FB186">
            <v>0</v>
          </cell>
          <cell r="FC186">
            <v>0</v>
          </cell>
          <cell r="FD186">
            <v>0</v>
          </cell>
          <cell r="FE186">
            <v>0</v>
          </cell>
          <cell r="FF186">
            <v>0</v>
          </cell>
          <cell r="FG186">
            <v>0</v>
          </cell>
          <cell r="FH186">
            <v>0</v>
          </cell>
          <cell r="FI186">
            <v>0</v>
          </cell>
          <cell r="FJ186">
            <v>0</v>
          </cell>
          <cell r="FK186">
            <v>0</v>
          </cell>
          <cell r="FL186">
            <v>0</v>
          </cell>
          <cell r="FM186">
            <v>0</v>
          </cell>
          <cell r="FN186">
            <v>0</v>
          </cell>
          <cell r="FO186">
            <v>0</v>
          </cell>
          <cell r="FP186">
            <v>0</v>
          </cell>
          <cell r="FQ186">
            <v>0</v>
          </cell>
          <cell r="FR186">
            <v>0</v>
          </cell>
          <cell r="FS186">
            <v>0</v>
          </cell>
          <cell r="FT186">
            <v>0</v>
          </cell>
          <cell r="FU186">
            <v>0</v>
          </cell>
          <cell r="FV186">
            <v>0</v>
          </cell>
          <cell r="FW186">
            <v>0</v>
          </cell>
          <cell r="FX186">
            <v>0</v>
          </cell>
          <cell r="FY186">
            <v>0</v>
          </cell>
          <cell r="FZ186">
            <v>0</v>
          </cell>
          <cell r="GA186">
            <v>0</v>
          </cell>
          <cell r="GB186">
            <v>0</v>
          </cell>
          <cell r="GC186">
            <v>0</v>
          </cell>
          <cell r="GD186">
            <v>0</v>
          </cell>
          <cell r="GE186">
            <v>0</v>
          </cell>
        </row>
        <row r="187">
          <cell r="A187">
            <v>179</v>
          </cell>
          <cell r="B187">
            <v>0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22.5</v>
          </cell>
          <cell r="H187">
            <v>22.5</v>
          </cell>
          <cell r="I187">
            <v>8</v>
          </cell>
          <cell r="J187">
            <v>22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15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DI187">
            <v>0</v>
          </cell>
          <cell r="DJ187">
            <v>0</v>
          </cell>
          <cell r="DK187">
            <v>0</v>
          </cell>
          <cell r="DL187">
            <v>0</v>
          </cell>
          <cell r="DM187">
            <v>0</v>
          </cell>
          <cell r="DN187">
            <v>0</v>
          </cell>
          <cell r="DO187">
            <v>0</v>
          </cell>
          <cell r="DP187">
            <v>0</v>
          </cell>
          <cell r="DQ187">
            <v>0</v>
          </cell>
          <cell r="DR187">
            <v>0</v>
          </cell>
          <cell r="DS187">
            <v>0</v>
          </cell>
          <cell r="DT187">
            <v>0</v>
          </cell>
          <cell r="DU187">
            <v>0</v>
          </cell>
          <cell r="DV187">
            <v>0</v>
          </cell>
          <cell r="DW187">
            <v>0</v>
          </cell>
          <cell r="DX187">
            <v>0</v>
          </cell>
          <cell r="DY187">
            <v>0</v>
          </cell>
          <cell r="DZ187">
            <v>0</v>
          </cell>
          <cell r="EA187">
            <v>0</v>
          </cell>
          <cell r="EB187">
            <v>0</v>
          </cell>
          <cell r="EC187">
            <v>0</v>
          </cell>
          <cell r="ED187">
            <v>0</v>
          </cell>
          <cell r="EE187">
            <v>0</v>
          </cell>
          <cell r="EF187">
            <v>0</v>
          </cell>
          <cell r="EG187">
            <v>0</v>
          </cell>
          <cell r="EH187">
            <v>0</v>
          </cell>
          <cell r="EI187">
            <v>0</v>
          </cell>
          <cell r="EJ187">
            <v>0</v>
          </cell>
          <cell r="EK187">
            <v>0</v>
          </cell>
          <cell r="EL187">
            <v>0</v>
          </cell>
          <cell r="EM187">
            <v>0</v>
          </cell>
          <cell r="EN187">
            <v>0</v>
          </cell>
          <cell r="EO187">
            <v>0</v>
          </cell>
          <cell r="EP187">
            <v>0</v>
          </cell>
          <cell r="EQ187">
            <v>0</v>
          </cell>
          <cell r="ER187">
            <v>0</v>
          </cell>
          <cell r="ES187">
            <v>0</v>
          </cell>
          <cell r="ET187">
            <v>0</v>
          </cell>
          <cell r="EU187">
            <v>0</v>
          </cell>
          <cell r="EV187">
            <v>0</v>
          </cell>
          <cell r="EW187">
            <v>0</v>
          </cell>
          <cell r="EX187">
            <v>0</v>
          </cell>
          <cell r="EY187">
            <v>0</v>
          </cell>
          <cell r="EZ187">
            <v>0</v>
          </cell>
          <cell r="FA187">
            <v>0</v>
          </cell>
          <cell r="FB187">
            <v>0</v>
          </cell>
          <cell r="FC187">
            <v>0</v>
          </cell>
          <cell r="FD187">
            <v>0</v>
          </cell>
          <cell r="FE187">
            <v>0</v>
          </cell>
          <cell r="FF187">
            <v>0</v>
          </cell>
          <cell r="FG187">
            <v>0</v>
          </cell>
          <cell r="FH187">
            <v>0</v>
          </cell>
          <cell r="FI187">
            <v>0</v>
          </cell>
          <cell r="FJ187">
            <v>0</v>
          </cell>
          <cell r="FK187">
            <v>0</v>
          </cell>
          <cell r="FL187">
            <v>0</v>
          </cell>
          <cell r="FM187">
            <v>0</v>
          </cell>
          <cell r="FN187">
            <v>0</v>
          </cell>
          <cell r="FO187">
            <v>0</v>
          </cell>
          <cell r="FP187">
            <v>0</v>
          </cell>
          <cell r="FQ187">
            <v>0</v>
          </cell>
          <cell r="FR187">
            <v>0</v>
          </cell>
          <cell r="FS187">
            <v>0</v>
          </cell>
          <cell r="FT187">
            <v>0</v>
          </cell>
          <cell r="FU187">
            <v>0</v>
          </cell>
          <cell r="FV187">
            <v>0</v>
          </cell>
          <cell r="FW187">
            <v>0</v>
          </cell>
          <cell r="FX187">
            <v>0</v>
          </cell>
          <cell r="FY187">
            <v>0</v>
          </cell>
          <cell r="FZ187">
            <v>0</v>
          </cell>
          <cell r="GA187">
            <v>0</v>
          </cell>
          <cell r="GB187">
            <v>0</v>
          </cell>
          <cell r="GC187">
            <v>0</v>
          </cell>
          <cell r="GD187">
            <v>0</v>
          </cell>
          <cell r="GE187">
            <v>0</v>
          </cell>
        </row>
        <row r="188">
          <cell r="A188">
            <v>180</v>
          </cell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22.5</v>
          </cell>
          <cell r="H188">
            <v>8</v>
          </cell>
          <cell r="I188">
            <v>22.5</v>
          </cell>
          <cell r="J188">
            <v>22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15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DI188">
            <v>0</v>
          </cell>
          <cell r="DJ188">
            <v>0</v>
          </cell>
          <cell r="DK188">
            <v>0</v>
          </cell>
          <cell r="DL188">
            <v>0</v>
          </cell>
          <cell r="DM188">
            <v>0</v>
          </cell>
          <cell r="DN188">
            <v>0</v>
          </cell>
          <cell r="DO188">
            <v>0</v>
          </cell>
          <cell r="DP188">
            <v>0</v>
          </cell>
          <cell r="DQ188">
            <v>0</v>
          </cell>
          <cell r="DR188">
            <v>0</v>
          </cell>
          <cell r="DS188">
            <v>0</v>
          </cell>
          <cell r="DT188">
            <v>0</v>
          </cell>
          <cell r="DU188">
            <v>0</v>
          </cell>
          <cell r="DV188">
            <v>0</v>
          </cell>
          <cell r="DW188">
            <v>0</v>
          </cell>
          <cell r="DX188">
            <v>0</v>
          </cell>
          <cell r="DY188">
            <v>0</v>
          </cell>
          <cell r="DZ188">
            <v>0</v>
          </cell>
          <cell r="EA188">
            <v>0</v>
          </cell>
          <cell r="EB188">
            <v>0</v>
          </cell>
          <cell r="EC188">
            <v>0</v>
          </cell>
          <cell r="ED188">
            <v>0</v>
          </cell>
          <cell r="EE188">
            <v>0</v>
          </cell>
          <cell r="EF188">
            <v>0</v>
          </cell>
          <cell r="EG188">
            <v>0</v>
          </cell>
          <cell r="EH188">
            <v>0</v>
          </cell>
          <cell r="EI188">
            <v>0</v>
          </cell>
          <cell r="EJ188">
            <v>0</v>
          </cell>
          <cell r="EK188">
            <v>0</v>
          </cell>
          <cell r="EL188">
            <v>0</v>
          </cell>
          <cell r="EM188">
            <v>0</v>
          </cell>
          <cell r="EN188">
            <v>0</v>
          </cell>
          <cell r="EO188">
            <v>0</v>
          </cell>
          <cell r="EP188">
            <v>0</v>
          </cell>
          <cell r="EQ188">
            <v>0</v>
          </cell>
          <cell r="ER188">
            <v>0</v>
          </cell>
          <cell r="ES188">
            <v>0</v>
          </cell>
          <cell r="ET188">
            <v>0</v>
          </cell>
          <cell r="EU188">
            <v>0</v>
          </cell>
          <cell r="EV188">
            <v>0</v>
          </cell>
          <cell r="EW188">
            <v>0</v>
          </cell>
          <cell r="EX188">
            <v>0</v>
          </cell>
          <cell r="EY188">
            <v>0</v>
          </cell>
          <cell r="EZ188">
            <v>0</v>
          </cell>
          <cell r="FA188">
            <v>0</v>
          </cell>
          <cell r="FB188">
            <v>0</v>
          </cell>
          <cell r="FC188">
            <v>0</v>
          </cell>
          <cell r="FD188">
            <v>0</v>
          </cell>
          <cell r="FE188">
            <v>0</v>
          </cell>
          <cell r="FF188">
            <v>0</v>
          </cell>
          <cell r="FG188">
            <v>0</v>
          </cell>
          <cell r="FH188">
            <v>0</v>
          </cell>
          <cell r="FI188">
            <v>0</v>
          </cell>
          <cell r="FJ188">
            <v>0</v>
          </cell>
          <cell r="FK188">
            <v>0</v>
          </cell>
          <cell r="FL188">
            <v>0</v>
          </cell>
          <cell r="FM188">
            <v>0</v>
          </cell>
          <cell r="FN188">
            <v>0</v>
          </cell>
          <cell r="FO188">
            <v>0</v>
          </cell>
          <cell r="FP188">
            <v>0</v>
          </cell>
          <cell r="FQ188">
            <v>0</v>
          </cell>
          <cell r="FR188">
            <v>0</v>
          </cell>
          <cell r="FS188">
            <v>0</v>
          </cell>
          <cell r="FT188">
            <v>0</v>
          </cell>
          <cell r="FU188">
            <v>0</v>
          </cell>
          <cell r="FV188">
            <v>0</v>
          </cell>
          <cell r="FW188">
            <v>0</v>
          </cell>
          <cell r="FX188">
            <v>0</v>
          </cell>
          <cell r="FY188">
            <v>0</v>
          </cell>
          <cell r="FZ188">
            <v>0</v>
          </cell>
          <cell r="GA188">
            <v>0</v>
          </cell>
          <cell r="GB188">
            <v>0</v>
          </cell>
          <cell r="GC188">
            <v>0</v>
          </cell>
          <cell r="GD188">
            <v>0</v>
          </cell>
          <cell r="GE188">
            <v>0</v>
          </cell>
        </row>
        <row r="189">
          <cell r="A189">
            <v>181</v>
          </cell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22.5</v>
          </cell>
          <cell r="H189">
            <v>22.5</v>
          </cell>
          <cell r="I189">
            <v>22.5</v>
          </cell>
          <cell r="J189">
            <v>22</v>
          </cell>
          <cell r="K189">
            <v>0</v>
          </cell>
          <cell r="L189">
            <v>0</v>
          </cell>
          <cell r="M189">
            <v>0.5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DI189">
            <v>0</v>
          </cell>
          <cell r="DJ189">
            <v>0</v>
          </cell>
          <cell r="DK189">
            <v>0</v>
          </cell>
          <cell r="DL189">
            <v>0</v>
          </cell>
          <cell r="DM189">
            <v>0</v>
          </cell>
          <cell r="DN189">
            <v>0</v>
          </cell>
          <cell r="DO189">
            <v>0</v>
          </cell>
          <cell r="DP189">
            <v>0</v>
          </cell>
          <cell r="DQ189">
            <v>0</v>
          </cell>
          <cell r="DR189">
            <v>0</v>
          </cell>
          <cell r="DS189">
            <v>0</v>
          </cell>
          <cell r="DT189">
            <v>0</v>
          </cell>
          <cell r="DU189">
            <v>0</v>
          </cell>
          <cell r="DV189">
            <v>0</v>
          </cell>
          <cell r="DW189">
            <v>0</v>
          </cell>
          <cell r="DX189">
            <v>0</v>
          </cell>
          <cell r="DY189">
            <v>0</v>
          </cell>
          <cell r="DZ189">
            <v>0</v>
          </cell>
          <cell r="EA189">
            <v>0</v>
          </cell>
          <cell r="EB189">
            <v>0</v>
          </cell>
          <cell r="EC189">
            <v>0</v>
          </cell>
          <cell r="ED189">
            <v>0</v>
          </cell>
          <cell r="EE189">
            <v>0</v>
          </cell>
          <cell r="EF189">
            <v>0</v>
          </cell>
          <cell r="EG189">
            <v>0</v>
          </cell>
          <cell r="EH189">
            <v>0</v>
          </cell>
          <cell r="EI189">
            <v>0</v>
          </cell>
          <cell r="EJ189">
            <v>0</v>
          </cell>
          <cell r="EK189">
            <v>0</v>
          </cell>
          <cell r="EL189">
            <v>0</v>
          </cell>
          <cell r="EM189">
            <v>0</v>
          </cell>
          <cell r="EN189">
            <v>0</v>
          </cell>
          <cell r="EO189">
            <v>0</v>
          </cell>
          <cell r="EP189">
            <v>0</v>
          </cell>
          <cell r="EQ189">
            <v>0</v>
          </cell>
          <cell r="ER189">
            <v>0</v>
          </cell>
          <cell r="ES189">
            <v>0</v>
          </cell>
          <cell r="ET189">
            <v>0</v>
          </cell>
          <cell r="EU189">
            <v>0</v>
          </cell>
          <cell r="EV189">
            <v>0</v>
          </cell>
          <cell r="EW189">
            <v>0</v>
          </cell>
          <cell r="EX189">
            <v>0</v>
          </cell>
          <cell r="EY189">
            <v>0</v>
          </cell>
          <cell r="EZ189">
            <v>0</v>
          </cell>
          <cell r="FA189">
            <v>0</v>
          </cell>
          <cell r="FB189">
            <v>0</v>
          </cell>
          <cell r="FC189">
            <v>0</v>
          </cell>
          <cell r="FD189">
            <v>0</v>
          </cell>
          <cell r="FE189">
            <v>0</v>
          </cell>
          <cell r="FF189">
            <v>0</v>
          </cell>
          <cell r="FG189">
            <v>0</v>
          </cell>
          <cell r="FH189">
            <v>0</v>
          </cell>
          <cell r="FI189">
            <v>0</v>
          </cell>
          <cell r="FJ189">
            <v>0</v>
          </cell>
          <cell r="FK189">
            <v>0</v>
          </cell>
          <cell r="FL189">
            <v>0</v>
          </cell>
          <cell r="FM189">
            <v>0</v>
          </cell>
          <cell r="FN189">
            <v>0</v>
          </cell>
          <cell r="FO189">
            <v>0</v>
          </cell>
          <cell r="FP189">
            <v>0</v>
          </cell>
          <cell r="FQ189">
            <v>0</v>
          </cell>
          <cell r="FR189">
            <v>0</v>
          </cell>
          <cell r="FS189">
            <v>0</v>
          </cell>
          <cell r="FT189">
            <v>0</v>
          </cell>
          <cell r="FU189">
            <v>0</v>
          </cell>
          <cell r="FV189">
            <v>0</v>
          </cell>
          <cell r="FW189">
            <v>0</v>
          </cell>
          <cell r="FX189">
            <v>0</v>
          </cell>
          <cell r="FY189">
            <v>0</v>
          </cell>
          <cell r="FZ189">
            <v>0</v>
          </cell>
          <cell r="GA189">
            <v>0</v>
          </cell>
          <cell r="GB189">
            <v>0</v>
          </cell>
          <cell r="GC189">
            <v>0</v>
          </cell>
          <cell r="GD189">
            <v>0</v>
          </cell>
          <cell r="GE189">
            <v>0</v>
          </cell>
        </row>
        <row r="190">
          <cell r="A190">
            <v>182</v>
          </cell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22.5</v>
          </cell>
          <cell r="H190">
            <v>22.5</v>
          </cell>
          <cell r="I190">
            <v>22.5</v>
          </cell>
          <cell r="J190">
            <v>22</v>
          </cell>
          <cell r="K190">
            <v>0</v>
          </cell>
          <cell r="L190">
            <v>0</v>
          </cell>
          <cell r="M190">
            <v>0.5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DI190">
            <v>0</v>
          </cell>
          <cell r="DJ190">
            <v>0</v>
          </cell>
          <cell r="DK190">
            <v>0</v>
          </cell>
          <cell r="DL190">
            <v>0</v>
          </cell>
          <cell r="DM190">
            <v>0</v>
          </cell>
          <cell r="DN190">
            <v>0</v>
          </cell>
          <cell r="DO190">
            <v>0</v>
          </cell>
          <cell r="DP190">
            <v>0</v>
          </cell>
          <cell r="DQ190">
            <v>0</v>
          </cell>
          <cell r="DR190">
            <v>0</v>
          </cell>
          <cell r="DS190">
            <v>0</v>
          </cell>
          <cell r="DT190">
            <v>0</v>
          </cell>
          <cell r="DU190">
            <v>0</v>
          </cell>
          <cell r="DV190">
            <v>0</v>
          </cell>
          <cell r="DW190">
            <v>0</v>
          </cell>
          <cell r="DX190">
            <v>0</v>
          </cell>
          <cell r="DY190">
            <v>0</v>
          </cell>
          <cell r="DZ190">
            <v>0</v>
          </cell>
          <cell r="EA190">
            <v>0</v>
          </cell>
          <cell r="EB190">
            <v>0</v>
          </cell>
          <cell r="EC190">
            <v>0</v>
          </cell>
          <cell r="ED190">
            <v>0</v>
          </cell>
          <cell r="EE190">
            <v>0</v>
          </cell>
          <cell r="EF190">
            <v>0</v>
          </cell>
          <cell r="EG190">
            <v>0</v>
          </cell>
          <cell r="EH190">
            <v>0</v>
          </cell>
          <cell r="EI190">
            <v>0</v>
          </cell>
          <cell r="EJ190">
            <v>0</v>
          </cell>
          <cell r="EK190">
            <v>0</v>
          </cell>
          <cell r="EL190">
            <v>0</v>
          </cell>
          <cell r="EM190">
            <v>0</v>
          </cell>
          <cell r="EN190">
            <v>0</v>
          </cell>
          <cell r="EO190">
            <v>0</v>
          </cell>
          <cell r="EP190">
            <v>0</v>
          </cell>
          <cell r="EQ190">
            <v>0</v>
          </cell>
          <cell r="ER190">
            <v>0</v>
          </cell>
          <cell r="ES190">
            <v>0</v>
          </cell>
          <cell r="ET190">
            <v>0</v>
          </cell>
          <cell r="EU190">
            <v>0</v>
          </cell>
          <cell r="EV190">
            <v>0</v>
          </cell>
          <cell r="EW190">
            <v>0</v>
          </cell>
          <cell r="EX190">
            <v>0</v>
          </cell>
          <cell r="EY190">
            <v>0</v>
          </cell>
          <cell r="EZ190">
            <v>0</v>
          </cell>
          <cell r="FA190">
            <v>0</v>
          </cell>
          <cell r="FB190">
            <v>0</v>
          </cell>
          <cell r="FC190">
            <v>0</v>
          </cell>
          <cell r="FD190">
            <v>0</v>
          </cell>
          <cell r="FE190">
            <v>0</v>
          </cell>
          <cell r="FF190">
            <v>0</v>
          </cell>
          <cell r="FG190">
            <v>0</v>
          </cell>
          <cell r="FH190">
            <v>0</v>
          </cell>
          <cell r="FI190">
            <v>0</v>
          </cell>
          <cell r="FJ190">
            <v>0</v>
          </cell>
          <cell r="FK190">
            <v>0</v>
          </cell>
          <cell r="FL190">
            <v>0</v>
          </cell>
          <cell r="FM190">
            <v>0</v>
          </cell>
          <cell r="FN190">
            <v>0</v>
          </cell>
          <cell r="FO190">
            <v>0</v>
          </cell>
          <cell r="FP190">
            <v>0</v>
          </cell>
          <cell r="FQ190">
            <v>0</v>
          </cell>
          <cell r="FR190">
            <v>0</v>
          </cell>
          <cell r="FS190">
            <v>0</v>
          </cell>
          <cell r="FT190">
            <v>0</v>
          </cell>
          <cell r="FU190">
            <v>0</v>
          </cell>
          <cell r="FV190">
            <v>0</v>
          </cell>
          <cell r="FW190">
            <v>0</v>
          </cell>
          <cell r="FX190">
            <v>0</v>
          </cell>
          <cell r="FY190">
            <v>0</v>
          </cell>
          <cell r="FZ190">
            <v>0</v>
          </cell>
          <cell r="GA190">
            <v>0</v>
          </cell>
          <cell r="GB190">
            <v>0</v>
          </cell>
          <cell r="GC190">
            <v>0</v>
          </cell>
          <cell r="GD190">
            <v>0</v>
          </cell>
          <cell r="GE190">
            <v>0</v>
          </cell>
        </row>
        <row r="191">
          <cell r="A191">
            <v>183</v>
          </cell>
          <cell r="B191">
            <v>0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22.5</v>
          </cell>
          <cell r="H191">
            <v>22.5</v>
          </cell>
          <cell r="I191">
            <v>22.5</v>
          </cell>
          <cell r="J191">
            <v>22</v>
          </cell>
          <cell r="K191">
            <v>0</v>
          </cell>
          <cell r="L191">
            <v>0</v>
          </cell>
          <cell r="M191">
            <v>0.5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DI191">
            <v>0</v>
          </cell>
          <cell r="DJ191">
            <v>0</v>
          </cell>
          <cell r="DK191">
            <v>0</v>
          </cell>
          <cell r="DL191">
            <v>0</v>
          </cell>
          <cell r="DM191">
            <v>0</v>
          </cell>
          <cell r="DN191">
            <v>0</v>
          </cell>
          <cell r="DO191">
            <v>0</v>
          </cell>
          <cell r="DP191">
            <v>0</v>
          </cell>
          <cell r="DQ191">
            <v>0</v>
          </cell>
          <cell r="DR191">
            <v>0</v>
          </cell>
          <cell r="DS191">
            <v>0</v>
          </cell>
          <cell r="DT191">
            <v>0</v>
          </cell>
          <cell r="DU191">
            <v>0</v>
          </cell>
          <cell r="DV191">
            <v>0</v>
          </cell>
          <cell r="DW191">
            <v>0</v>
          </cell>
          <cell r="DX191">
            <v>0</v>
          </cell>
          <cell r="DY191">
            <v>0</v>
          </cell>
          <cell r="DZ191">
            <v>0</v>
          </cell>
          <cell r="EA191">
            <v>0</v>
          </cell>
          <cell r="EB191">
            <v>0</v>
          </cell>
          <cell r="EC191">
            <v>0</v>
          </cell>
          <cell r="ED191">
            <v>0</v>
          </cell>
          <cell r="EE191">
            <v>0</v>
          </cell>
          <cell r="EF191">
            <v>0</v>
          </cell>
          <cell r="EG191">
            <v>0</v>
          </cell>
          <cell r="EH191">
            <v>0</v>
          </cell>
          <cell r="EI191">
            <v>0</v>
          </cell>
          <cell r="EJ191">
            <v>0</v>
          </cell>
          <cell r="EK191">
            <v>0</v>
          </cell>
          <cell r="EL191">
            <v>0</v>
          </cell>
          <cell r="EM191">
            <v>0</v>
          </cell>
          <cell r="EN191">
            <v>0</v>
          </cell>
          <cell r="EO191">
            <v>0</v>
          </cell>
          <cell r="EP191">
            <v>0</v>
          </cell>
          <cell r="EQ191">
            <v>0</v>
          </cell>
          <cell r="ER191">
            <v>0</v>
          </cell>
          <cell r="ES191">
            <v>0</v>
          </cell>
          <cell r="ET191">
            <v>0</v>
          </cell>
          <cell r="EU191">
            <v>0</v>
          </cell>
          <cell r="EV191">
            <v>0</v>
          </cell>
          <cell r="EW191">
            <v>0</v>
          </cell>
          <cell r="EX191">
            <v>0</v>
          </cell>
          <cell r="EY191">
            <v>0</v>
          </cell>
          <cell r="EZ191">
            <v>0</v>
          </cell>
          <cell r="FA191">
            <v>0</v>
          </cell>
          <cell r="FB191">
            <v>0</v>
          </cell>
          <cell r="FC191">
            <v>0</v>
          </cell>
          <cell r="FD191">
            <v>0</v>
          </cell>
          <cell r="FE191">
            <v>0</v>
          </cell>
          <cell r="FF191">
            <v>0</v>
          </cell>
          <cell r="FG191">
            <v>0</v>
          </cell>
          <cell r="FH191">
            <v>0</v>
          </cell>
          <cell r="FI191">
            <v>0</v>
          </cell>
          <cell r="FJ191">
            <v>0</v>
          </cell>
          <cell r="FK191">
            <v>0</v>
          </cell>
          <cell r="FL191">
            <v>0</v>
          </cell>
          <cell r="FM191">
            <v>0</v>
          </cell>
          <cell r="FN191">
            <v>0</v>
          </cell>
          <cell r="FO191">
            <v>0</v>
          </cell>
          <cell r="FP191">
            <v>0</v>
          </cell>
          <cell r="FQ191">
            <v>0</v>
          </cell>
          <cell r="FR191">
            <v>0</v>
          </cell>
          <cell r="FS191">
            <v>0</v>
          </cell>
          <cell r="FT191">
            <v>0</v>
          </cell>
          <cell r="FU191">
            <v>0</v>
          </cell>
          <cell r="FV191">
            <v>0</v>
          </cell>
          <cell r="FW191">
            <v>0</v>
          </cell>
          <cell r="FX191">
            <v>0</v>
          </cell>
          <cell r="FY191">
            <v>0</v>
          </cell>
          <cell r="FZ191">
            <v>0</v>
          </cell>
          <cell r="GA191">
            <v>0</v>
          </cell>
          <cell r="GB191">
            <v>0</v>
          </cell>
          <cell r="GC191">
            <v>0</v>
          </cell>
          <cell r="GD191">
            <v>0</v>
          </cell>
          <cell r="GE191">
            <v>0</v>
          </cell>
        </row>
        <row r="192">
          <cell r="A192">
            <v>184</v>
          </cell>
          <cell r="B192">
            <v>0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22.5</v>
          </cell>
          <cell r="H192">
            <v>22.5</v>
          </cell>
          <cell r="I192">
            <v>22.5</v>
          </cell>
          <cell r="J192">
            <v>22</v>
          </cell>
          <cell r="K192">
            <v>0</v>
          </cell>
          <cell r="L192">
            <v>0</v>
          </cell>
          <cell r="M192">
            <v>0.5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DI192">
            <v>0</v>
          </cell>
          <cell r="DJ192">
            <v>0</v>
          </cell>
          <cell r="DK192">
            <v>0</v>
          </cell>
          <cell r="DL192">
            <v>0</v>
          </cell>
          <cell r="DM192">
            <v>0</v>
          </cell>
          <cell r="DN192">
            <v>0</v>
          </cell>
          <cell r="DO192">
            <v>0</v>
          </cell>
          <cell r="DP192">
            <v>0</v>
          </cell>
          <cell r="DQ192">
            <v>0</v>
          </cell>
          <cell r="DR192">
            <v>0</v>
          </cell>
          <cell r="DS192">
            <v>0</v>
          </cell>
          <cell r="DT192">
            <v>0</v>
          </cell>
          <cell r="DU192">
            <v>0</v>
          </cell>
          <cell r="DV192">
            <v>0</v>
          </cell>
          <cell r="DW192">
            <v>0</v>
          </cell>
          <cell r="DX192">
            <v>0</v>
          </cell>
          <cell r="DY192">
            <v>0</v>
          </cell>
          <cell r="DZ192">
            <v>0</v>
          </cell>
          <cell r="EA192">
            <v>0</v>
          </cell>
          <cell r="EB192">
            <v>0</v>
          </cell>
          <cell r="EC192">
            <v>0</v>
          </cell>
          <cell r="ED192">
            <v>0</v>
          </cell>
          <cell r="EE192">
            <v>0</v>
          </cell>
          <cell r="EF192">
            <v>0</v>
          </cell>
          <cell r="EG192">
            <v>0</v>
          </cell>
          <cell r="EH192">
            <v>0</v>
          </cell>
          <cell r="EI192">
            <v>0</v>
          </cell>
          <cell r="EJ192">
            <v>0</v>
          </cell>
          <cell r="EK192">
            <v>0</v>
          </cell>
          <cell r="EL192">
            <v>0</v>
          </cell>
          <cell r="EM192">
            <v>0</v>
          </cell>
          <cell r="EN192">
            <v>0</v>
          </cell>
          <cell r="EO192">
            <v>0</v>
          </cell>
          <cell r="EP192">
            <v>0</v>
          </cell>
          <cell r="EQ192">
            <v>0</v>
          </cell>
          <cell r="ER192">
            <v>0</v>
          </cell>
          <cell r="ES192">
            <v>0</v>
          </cell>
          <cell r="ET192">
            <v>0</v>
          </cell>
          <cell r="EU192">
            <v>0</v>
          </cell>
          <cell r="EV192">
            <v>0</v>
          </cell>
          <cell r="EW192">
            <v>0</v>
          </cell>
          <cell r="EX192">
            <v>0</v>
          </cell>
          <cell r="EY192">
            <v>0</v>
          </cell>
          <cell r="EZ192">
            <v>0</v>
          </cell>
          <cell r="FA192">
            <v>0</v>
          </cell>
          <cell r="FB192">
            <v>0</v>
          </cell>
          <cell r="FC192">
            <v>0</v>
          </cell>
          <cell r="FD192">
            <v>0</v>
          </cell>
          <cell r="FE192">
            <v>0</v>
          </cell>
          <cell r="FF192">
            <v>0</v>
          </cell>
          <cell r="FG192">
            <v>0</v>
          </cell>
          <cell r="FH192">
            <v>0</v>
          </cell>
          <cell r="FI192">
            <v>0</v>
          </cell>
          <cell r="FJ192">
            <v>0</v>
          </cell>
          <cell r="FK192">
            <v>0</v>
          </cell>
          <cell r="FL192">
            <v>0</v>
          </cell>
          <cell r="FM192">
            <v>0</v>
          </cell>
          <cell r="FN192">
            <v>0</v>
          </cell>
          <cell r="FO192">
            <v>0</v>
          </cell>
          <cell r="FP192">
            <v>0</v>
          </cell>
          <cell r="FQ192">
            <v>0</v>
          </cell>
          <cell r="FR192">
            <v>0</v>
          </cell>
          <cell r="FS192">
            <v>0</v>
          </cell>
          <cell r="FT192">
            <v>0</v>
          </cell>
          <cell r="FU192">
            <v>0</v>
          </cell>
          <cell r="FV192">
            <v>0</v>
          </cell>
          <cell r="FW192">
            <v>0</v>
          </cell>
          <cell r="FX192">
            <v>0</v>
          </cell>
          <cell r="FY192">
            <v>0</v>
          </cell>
          <cell r="FZ192">
            <v>0</v>
          </cell>
          <cell r="GA192">
            <v>0</v>
          </cell>
          <cell r="GB192">
            <v>0</v>
          </cell>
          <cell r="GC192">
            <v>0</v>
          </cell>
          <cell r="GD192">
            <v>0</v>
          </cell>
          <cell r="GE192">
            <v>0</v>
          </cell>
        </row>
        <row r="193">
          <cell r="A193">
            <v>185</v>
          </cell>
          <cell r="B193">
            <v>0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22.5</v>
          </cell>
          <cell r="H193">
            <v>22.5</v>
          </cell>
          <cell r="I193">
            <v>22.5</v>
          </cell>
          <cell r="J193">
            <v>22</v>
          </cell>
          <cell r="K193">
            <v>0</v>
          </cell>
          <cell r="L193">
            <v>0</v>
          </cell>
          <cell r="M193">
            <v>0.5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DI193">
            <v>0</v>
          </cell>
          <cell r="DJ193">
            <v>0</v>
          </cell>
          <cell r="DK193">
            <v>0</v>
          </cell>
          <cell r="DL193">
            <v>0</v>
          </cell>
          <cell r="DM193">
            <v>0</v>
          </cell>
          <cell r="DN193">
            <v>0</v>
          </cell>
          <cell r="DO193">
            <v>0</v>
          </cell>
          <cell r="DP193">
            <v>0</v>
          </cell>
          <cell r="DQ193">
            <v>0</v>
          </cell>
          <cell r="DR193">
            <v>0</v>
          </cell>
          <cell r="DS193">
            <v>0</v>
          </cell>
          <cell r="DT193">
            <v>0</v>
          </cell>
          <cell r="DU193">
            <v>0</v>
          </cell>
          <cell r="DV193">
            <v>0</v>
          </cell>
          <cell r="DW193">
            <v>0</v>
          </cell>
          <cell r="DX193">
            <v>0</v>
          </cell>
          <cell r="DY193">
            <v>0</v>
          </cell>
          <cell r="DZ193">
            <v>0</v>
          </cell>
          <cell r="EA193">
            <v>0</v>
          </cell>
          <cell r="EB193">
            <v>0</v>
          </cell>
          <cell r="EC193">
            <v>0</v>
          </cell>
          <cell r="ED193">
            <v>0</v>
          </cell>
          <cell r="EE193">
            <v>0</v>
          </cell>
          <cell r="EF193">
            <v>0</v>
          </cell>
          <cell r="EG193">
            <v>0</v>
          </cell>
          <cell r="EH193">
            <v>0</v>
          </cell>
          <cell r="EI193">
            <v>0</v>
          </cell>
          <cell r="EJ193">
            <v>0</v>
          </cell>
          <cell r="EK193">
            <v>0</v>
          </cell>
          <cell r="EL193">
            <v>0</v>
          </cell>
          <cell r="EM193">
            <v>0</v>
          </cell>
          <cell r="EN193">
            <v>0</v>
          </cell>
          <cell r="EO193">
            <v>0</v>
          </cell>
          <cell r="EP193">
            <v>0</v>
          </cell>
          <cell r="EQ193">
            <v>0</v>
          </cell>
          <cell r="ER193">
            <v>0</v>
          </cell>
          <cell r="ES193">
            <v>0</v>
          </cell>
          <cell r="ET193">
            <v>0</v>
          </cell>
          <cell r="EU193">
            <v>0</v>
          </cell>
          <cell r="EV193">
            <v>0</v>
          </cell>
          <cell r="EW193">
            <v>0</v>
          </cell>
          <cell r="EX193">
            <v>0</v>
          </cell>
          <cell r="EY193">
            <v>0</v>
          </cell>
          <cell r="EZ193">
            <v>0</v>
          </cell>
          <cell r="FA193">
            <v>0</v>
          </cell>
          <cell r="FB193">
            <v>0</v>
          </cell>
          <cell r="FC193">
            <v>0</v>
          </cell>
          <cell r="FD193">
            <v>0</v>
          </cell>
          <cell r="FE193">
            <v>0</v>
          </cell>
          <cell r="FF193">
            <v>0</v>
          </cell>
          <cell r="FG193">
            <v>0</v>
          </cell>
          <cell r="FH193">
            <v>0</v>
          </cell>
          <cell r="FI193">
            <v>0</v>
          </cell>
          <cell r="FJ193">
            <v>0</v>
          </cell>
          <cell r="FK193">
            <v>0</v>
          </cell>
          <cell r="FL193">
            <v>0</v>
          </cell>
          <cell r="FM193">
            <v>0</v>
          </cell>
          <cell r="FN193">
            <v>0</v>
          </cell>
          <cell r="FO193">
            <v>0</v>
          </cell>
          <cell r="FP193">
            <v>0</v>
          </cell>
          <cell r="FQ193">
            <v>0</v>
          </cell>
          <cell r="FR193">
            <v>0</v>
          </cell>
          <cell r="FS193">
            <v>0</v>
          </cell>
          <cell r="FT193">
            <v>0</v>
          </cell>
          <cell r="FU193">
            <v>0</v>
          </cell>
          <cell r="FV193">
            <v>0</v>
          </cell>
          <cell r="FW193">
            <v>0</v>
          </cell>
          <cell r="FX193">
            <v>0</v>
          </cell>
          <cell r="FY193">
            <v>0</v>
          </cell>
          <cell r="FZ193">
            <v>0</v>
          </cell>
          <cell r="GA193">
            <v>0</v>
          </cell>
          <cell r="GB193">
            <v>0</v>
          </cell>
          <cell r="GC193">
            <v>0</v>
          </cell>
          <cell r="GD193">
            <v>0</v>
          </cell>
          <cell r="GE193">
            <v>0</v>
          </cell>
        </row>
        <row r="194">
          <cell r="A194">
            <v>186</v>
          </cell>
          <cell r="B194">
            <v>0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22.5</v>
          </cell>
          <cell r="H194">
            <v>22.5</v>
          </cell>
          <cell r="I194">
            <v>22.5</v>
          </cell>
          <cell r="J194">
            <v>22</v>
          </cell>
          <cell r="K194">
            <v>0</v>
          </cell>
          <cell r="L194">
            <v>0</v>
          </cell>
          <cell r="M194">
            <v>0.5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DI194">
            <v>0</v>
          </cell>
          <cell r="DJ194">
            <v>0</v>
          </cell>
          <cell r="DK194">
            <v>0</v>
          </cell>
          <cell r="DL194">
            <v>0</v>
          </cell>
          <cell r="DM194">
            <v>0</v>
          </cell>
          <cell r="DN194">
            <v>0</v>
          </cell>
          <cell r="DO194">
            <v>0</v>
          </cell>
          <cell r="DP194">
            <v>0</v>
          </cell>
          <cell r="DQ194">
            <v>0</v>
          </cell>
          <cell r="DR194">
            <v>0</v>
          </cell>
          <cell r="DS194">
            <v>0</v>
          </cell>
          <cell r="DT194">
            <v>0</v>
          </cell>
          <cell r="DU194">
            <v>0</v>
          </cell>
          <cell r="DV194">
            <v>0</v>
          </cell>
          <cell r="DW194">
            <v>0</v>
          </cell>
          <cell r="DX194">
            <v>0</v>
          </cell>
          <cell r="DY194">
            <v>0</v>
          </cell>
          <cell r="DZ194">
            <v>0</v>
          </cell>
          <cell r="EA194">
            <v>0</v>
          </cell>
          <cell r="EB194">
            <v>0</v>
          </cell>
          <cell r="EC194">
            <v>0</v>
          </cell>
          <cell r="ED194">
            <v>0</v>
          </cell>
          <cell r="EE194">
            <v>0</v>
          </cell>
          <cell r="EF194">
            <v>0</v>
          </cell>
          <cell r="EG194">
            <v>0</v>
          </cell>
          <cell r="EH194">
            <v>0</v>
          </cell>
          <cell r="EI194">
            <v>0</v>
          </cell>
          <cell r="EJ194">
            <v>0</v>
          </cell>
          <cell r="EK194">
            <v>0</v>
          </cell>
          <cell r="EL194">
            <v>0</v>
          </cell>
          <cell r="EM194">
            <v>0</v>
          </cell>
          <cell r="EN194">
            <v>0</v>
          </cell>
          <cell r="EO194">
            <v>0</v>
          </cell>
          <cell r="EP194">
            <v>0</v>
          </cell>
          <cell r="EQ194">
            <v>0</v>
          </cell>
          <cell r="ER194">
            <v>0</v>
          </cell>
          <cell r="ES194">
            <v>0</v>
          </cell>
          <cell r="ET194">
            <v>0</v>
          </cell>
          <cell r="EU194">
            <v>0</v>
          </cell>
          <cell r="EV194">
            <v>0</v>
          </cell>
          <cell r="EW194">
            <v>0</v>
          </cell>
          <cell r="EX194">
            <v>0</v>
          </cell>
          <cell r="EY194">
            <v>0</v>
          </cell>
          <cell r="EZ194">
            <v>0</v>
          </cell>
          <cell r="FA194">
            <v>0</v>
          </cell>
          <cell r="FB194">
            <v>0</v>
          </cell>
          <cell r="FC194">
            <v>0</v>
          </cell>
          <cell r="FD194">
            <v>0</v>
          </cell>
          <cell r="FE194">
            <v>0</v>
          </cell>
          <cell r="FF194">
            <v>0</v>
          </cell>
          <cell r="FG194">
            <v>0</v>
          </cell>
          <cell r="FH194">
            <v>0</v>
          </cell>
          <cell r="FI194">
            <v>0</v>
          </cell>
          <cell r="FJ194">
            <v>0</v>
          </cell>
          <cell r="FK194">
            <v>0</v>
          </cell>
          <cell r="FL194">
            <v>0</v>
          </cell>
          <cell r="FM194">
            <v>0</v>
          </cell>
          <cell r="FN194">
            <v>0</v>
          </cell>
          <cell r="FO194">
            <v>0</v>
          </cell>
          <cell r="FP194">
            <v>0</v>
          </cell>
          <cell r="FQ194">
            <v>0</v>
          </cell>
          <cell r="FR194">
            <v>0</v>
          </cell>
          <cell r="FS194">
            <v>0</v>
          </cell>
          <cell r="FT194">
            <v>0</v>
          </cell>
          <cell r="FU194">
            <v>0</v>
          </cell>
          <cell r="FV194">
            <v>0</v>
          </cell>
          <cell r="FW194">
            <v>0</v>
          </cell>
          <cell r="FX194">
            <v>0</v>
          </cell>
          <cell r="FY194">
            <v>0</v>
          </cell>
          <cell r="FZ194">
            <v>0</v>
          </cell>
          <cell r="GA194">
            <v>0</v>
          </cell>
          <cell r="GB194">
            <v>0</v>
          </cell>
          <cell r="GC194">
            <v>0</v>
          </cell>
          <cell r="GD194">
            <v>0</v>
          </cell>
          <cell r="GE194">
            <v>0</v>
          </cell>
        </row>
        <row r="195">
          <cell r="A195">
            <v>187</v>
          </cell>
          <cell r="B195">
            <v>0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22.5</v>
          </cell>
          <cell r="H195">
            <v>22.5</v>
          </cell>
          <cell r="I195">
            <v>22.5</v>
          </cell>
          <cell r="J195">
            <v>22</v>
          </cell>
          <cell r="K195">
            <v>0</v>
          </cell>
          <cell r="L195">
            <v>0</v>
          </cell>
          <cell r="M195">
            <v>0.5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DI195">
            <v>0</v>
          </cell>
          <cell r="DJ195">
            <v>0</v>
          </cell>
          <cell r="DK195">
            <v>0</v>
          </cell>
          <cell r="DL195">
            <v>0</v>
          </cell>
          <cell r="DM195">
            <v>0</v>
          </cell>
          <cell r="DN195">
            <v>0</v>
          </cell>
          <cell r="DO195">
            <v>0</v>
          </cell>
          <cell r="DP195">
            <v>0</v>
          </cell>
          <cell r="DQ195">
            <v>0</v>
          </cell>
          <cell r="DR195">
            <v>0</v>
          </cell>
          <cell r="DS195">
            <v>0</v>
          </cell>
          <cell r="DT195">
            <v>0</v>
          </cell>
          <cell r="DU195">
            <v>0</v>
          </cell>
          <cell r="DV195">
            <v>0</v>
          </cell>
          <cell r="DW195">
            <v>0</v>
          </cell>
          <cell r="DX195">
            <v>0</v>
          </cell>
          <cell r="DY195">
            <v>0</v>
          </cell>
          <cell r="DZ195">
            <v>0</v>
          </cell>
          <cell r="EA195">
            <v>0</v>
          </cell>
          <cell r="EB195">
            <v>0</v>
          </cell>
          <cell r="EC195">
            <v>0</v>
          </cell>
          <cell r="ED195">
            <v>0</v>
          </cell>
          <cell r="EE195">
            <v>0</v>
          </cell>
          <cell r="EF195">
            <v>0</v>
          </cell>
          <cell r="EG195">
            <v>0</v>
          </cell>
          <cell r="EH195">
            <v>0</v>
          </cell>
          <cell r="EI195">
            <v>0</v>
          </cell>
          <cell r="EJ195">
            <v>0</v>
          </cell>
          <cell r="EK195">
            <v>0</v>
          </cell>
          <cell r="EL195">
            <v>0</v>
          </cell>
          <cell r="EM195">
            <v>0</v>
          </cell>
          <cell r="EN195">
            <v>0</v>
          </cell>
          <cell r="EO195">
            <v>0</v>
          </cell>
          <cell r="EP195">
            <v>0</v>
          </cell>
          <cell r="EQ195">
            <v>0</v>
          </cell>
          <cell r="ER195">
            <v>0</v>
          </cell>
          <cell r="ES195">
            <v>0</v>
          </cell>
          <cell r="ET195">
            <v>0</v>
          </cell>
          <cell r="EU195">
            <v>0</v>
          </cell>
          <cell r="EV195">
            <v>0</v>
          </cell>
          <cell r="EW195">
            <v>0</v>
          </cell>
          <cell r="EX195">
            <v>0</v>
          </cell>
          <cell r="EY195">
            <v>0</v>
          </cell>
          <cell r="EZ195">
            <v>0</v>
          </cell>
          <cell r="FA195">
            <v>0</v>
          </cell>
          <cell r="FB195">
            <v>0</v>
          </cell>
          <cell r="FC195">
            <v>0</v>
          </cell>
          <cell r="FD195">
            <v>0</v>
          </cell>
          <cell r="FE195">
            <v>0</v>
          </cell>
          <cell r="FF195">
            <v>0</v>
          </cell>
          <cell r="FG195">
            <v>0</v>
          </cell>
          <cell r="FH195">
            <v>0</v>
          </cell>
          <cell r="FI195">
            <v>0</v>
          </cell>
          <cell r="FJ195">
            <v>0</v>
          </cell>
          <cell r="FK195">
            <v>0</v>
          </cell>
          <cell r="FL195">
            <v>0</v>
          </cell>
          <cell r="FM195">
            <v>0</v>
          </cell>
          <cell r="FN195">
            <v>0</v>
          </cell>
          <cell r="FO195">
            <v>0</v>
          </cell>
          <cell r="FP195">
            <v>0</v>
          </cell>
          <cell r="FQ195">
            <v>0</v>
          </cell>
          <cell r="FR195">
            <v>0</v>
          </cell>
          <cell r="FS195">
            <v>0</v>
          </cell>
          <cell r="FT195">
            <v>0</v>
          </cell>
          <cell r="FU195">
            <v>0</v>
          </cell>
          <cell r="FV195">
            <v>0</v>
          </cell>
          <cell r="FW195">
            <v>0</v>
          </cell>
          <cell r="FX195">
            <v>0</v>
          </cell>
          <cell r="FY195">
            <v>0</v>
          </cell>
          <cell r="FZ195">
            <v>0</v>
          </cell>
          <cell r="GA195">
            <v>0</v>
          </cell>
          <cell r="GB195">
            <v>0</v>
          </cell>
          <cell r="GC195">
            <v>0</v>
          </cell>
          <cell r="GD195">
            <v>0</v>
          </cell>
          <cell r="GE195">
            <v>0</v>
          </cell>
        </row>
        <row r="196">
          <cell r="A196">
            <v>188</v>
          </cell>
          <cell r="B196">
            <v>0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22.5</v>
          </cell>
          <cell r="H196">
            <v>22.5</v>
          </cell>
          <cell r="I196">
            <v>22.5</v>
          </cell>
          <cell r="J196">
            <v>22</v>
          </cell>
          <cell r="K196">
            <v>0</v>
          </cell>
          <cell r="L196">
            <v>0</v>
          </cell>
          <cell r="M196">
            <v>0.5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DI196">
            <v>0</v>
          </cell>
          <cell r="DJ196">
            <v>0</v>
          </cell>
          <cell r="DK196">
            <v>0</v>
          </cell>
          <cell r="DL196">
            <v>0</v>
          </cell>
          <cell r="DM196">
            <v>0</v>
          </cell>
          <cell r="DN196">
            <v>0</v>
          </cell>
          <cell r="DO196">
            <v>0</v>
          </cell>
          <cell r="DP196">
            <v>0</v>
          </cell>
          <cell r="DQ196">
            <v>0</v>
          </cell>
          <cell r="DR196">
            <v>0</v>
          </cell>
          <cell r="DS196">
            <v>0</v>
          </cell>
          <cell r="DT196">
            <v>0</v>
          </cell>
          <cell r="DU196">
            <v>0</v>
          </cell>
          <cell r="DV196">
            <v>0</v>
          </cell>
          <cell r="DW196">
            <v>0</v>
          </cell>
          <cell r="DX196">
            <v>0</v>
          </cell>
          <cell r="DY196">
            <v>0</v>
          </cell>
          <cell r="DZ196">
            <v>0</v>
          </cell>
          <cell r="EA196">
            <v>0</v>
          </cell>
          <cell r="EB196">
            <v>0</v>
          </cell>
          <cell r="EC196">
            <v>0</v>
          </cell>
          <cell r="ED196">
            <v>0</v>
          </cell>
          <cell r="EE196">
            <v>0</v>
          </cell>
          <cell r="EF196">
            <v>0</v>
          </cell>
          <cell r="EG196">
            <v>0</v>
          </cell>
          <cell r="EH196">
            <v>0</v>
          </cell>
          <cell r="EI196">
            <v>0</v>
          </cell>
          <cell r="EJ196">
            <v>0</v>
          </cell>
          <cell r="EK196">
            <v>0</v>
          </cell>
          <cell r="EL196">
            <v>0</v>
          </cell>
          <cell r="EM196">
            <v>0</v>
          </cell>
          <cell r="EN196">
            <v>0</v>
          </cell>
          <cell r="EO196">
            <v>0</v>
          </cell>
          <cell r="EP196">
            <v>0</v>
          </cell>
          <cell r="EQ196">
            <v>0</v>
          </cell>
          <cell r="ER196">
            <v>0</v>
          </cell>
          <cell r="ES196">
            <v>0</v>
          </cell>
          <cell r="ET196">
            <v>0</v>
          </cell>
          <cell r="EU196">
            <v>0</v>
          </cell>
          <cell r="EV196">
            <v>0</v>
          </cell>
          <cell r="EW196">
            <v>0</v>
          </cell>
          <cell r="EX196">
            <v>0</v>
          </cell>
          <cell r="EY196">
            <v>0</v>
          </cell>
          <cell r="EZ196">
            <v>0</v>
          </cell>
          <cell r="FA196">
            <v>0</v>
          </cell>
          <cell r="FB196">
            <v>0</v>
          </cell>
          <cell r="FC196">
            <v>0</v>
          </cell>
          <cell r="FD196">
            <v>0</v>
          </cell>
          <cell r="FE196">
            <v>0</v>
          </cell>
          <cell r="FF196">
            <v>0</v>
          </cell>
          <cell r="FG196">
            <v>0</v>
          </cell>
          <cell r="FH196">
            <v>0</v>
          </cell>
          <cell r="FI196">
            <v>0</v>
          </cell>
          <cell r="FJ196">
            <v>0</v>
          </cell>
          <cell r="FK196">
            <v>0</v>
          </cell>
          <cell r="FL196">
            <v>0</v>
          </cell>
          <cell r="FM196">
            <v>0</v>
          </cell>
          <cell r="FN196">
            <v>0</v>
          </cell>
          <cell r="FO196">
            <v>0</v>
          </cell>
          <cell r="FP196">
            <v>0</v>
          </cell>
          <cell r="FQ196">
            <v>0</v>
          </cell>
          <cell r="FR196">
            <v>0</v>
          </cell>
          <cell r="FS196">
            <v>0</v>
          </cell>
          <cell r="FT196">
            <v>0</v>
          </cell>
          <cell r="FU196">
            <v>0</v>
          </cell>
          <cell r="FV196">
            <v>0</v>
          </cell>
          <cell r="FW196">
            <v>0</v>
          </cell>
          <cell r="FX196">
            <v>0</v>
          </cell>
          <cell r="FY196">
            <v>0</v>
          </cell>
          <cell r="FZ196">
            <v>0</v>
          </cell>
          <cell r="GA196">
            <v>0</v>
          </cell>
          <cell r="GB196">
            <v>0</v>
          </cell>
          <cell r="GC196">
            <v>0</v>
          </cell>
          <cell r="GD196">
            <v>0</v>
          </cell>
          <cell r="GE196">
            <v>0</v>
          </cell>
        </row>
        <row r="197">
          <cell r="A197">
            <v>189</v>
          </cell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22.5</v>
          </cell>
          <cell r="H197">
            <v>22.5</v>
          </cell>
          <cell r="I197">
            <v>22.5</v>
          </cell>
          <cell r="J197">
            <v>22</v>
          </cell>
          <cell r="K197">
            <v>0</v>
          </cell>
          <cell r="L197">
            <v>0</v>
          </cell>
          <cell r="M197">
            <v>0.5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DI197">
            <v>0</v>
          </cell>
          <cell r="DJ197">
            <v>0</v>
          </cell>
          <cell r="DK197">
            <v>0</v>
          </cell>
          <cell r="DL197">
            <v>0</v>
          </cell>
          <cell r="DM197">
            <v>0</v>
          </cell>
          <cell r="DN197">
            <v>0</v>
          </cell>
          <cell r="DO197">
            <v>0</v>
          </cell>
          <cell r="DP197">
            <v>0</v>
          </cell>
          <cell r="DQ197">
            <v>0</v>
          </cell>
          <cell r="DR197">
            <v>0</v>
          </cell>
          <cell r="DS197">
            <v>0</v>
          </cell>
          <cell r="DT197">
            <v>0</v>
          </cell>
          <cell r="DU197">
            <v>0</v>
          </cell>
          <cell r="DV197">
            <v>0</v>
          </cell>
          <cell r="DW197">
            <v>0</v>
          </cell>
          <cell r="DX197">
            <v>0</v>
          </cell>
          <cell r="DY197">
            <v>0</v>
          </cell>
          <cell r="DZ197">
            <v>0</v>
          </cell>
          <cell r="EA197">
            <v>0</v>
          </cell>
          <cell r="EB197">
            <v>0</v>
          </cell>
          <cell r="EC197">
            <v>0</v>
          </cell>
          <cell r="ED197">
            <v>0</v>
          </cell>
          <cell r="EE197">
            <v>0</v>
          </cell>
          <cell r="EF197">
            <v>0</v>
          </cell>
          <cell r="EG197">
            <v>0</v>
          </cell>
          <cell r="EH197">
            <v>0</v>
          </cell>
          <cell r="EI197">
            <v>0</v>
          </cell>
          <cell r="EJ197">
            <v>0</v>
          </cell>
          <cell r="EK197">
            <v>0</v>
          </cell>
          <cell r="EL197">
            <v>0</v>
          </cell>
          <cell r="EM197">
            <v>0</v>
          </cell>
          <cell r="EN197">
            <v>0</v>
          </cell>
          <cell r="EO197">
            <v>0</v>
          </cell>
          <cell r="EP197">
            <v>0</v>
          </cell>
          <cell r="EQ197">
            <v>0</v>
          </cell>
          <cell r="ER197">
            <v>0</v>
          </cell>
          <cell r="ES197">
            <v>0</v>
          </cell>
          <cell r="ET197">
            <v>0</v>
          </cell>
          <cell r="EU197">
            <v>0</v>
          </cell>
          <cell r="EV197">
            <v>0</v>
          </cell>
          <cell r="EW197">
            <v>0</v>
          </cell>
          <cell r="EX197">
            <v>0</v>
          </cell>
          <cell r="EY197">
            <v>0</v>
          </cell>
          <cell r="EZ197">
            <v>0</v>
          </cell>
          <cell r="FA197">
            <v>0</v>
          </cell>
          <cell r="FB197">
            <v>0</v>
          </cell>
          <cell r="FC197">
            <v>0</v>
          </cell>
          <cell r="FD197">
            <v>0</v>
          </cell>
          <cell r="FE197">
            <v>0</v>
          </cell>
          <cell r="FF197">
            <v>0</v>
          </cell>
          <cell r="FG197">
            <v>0</v>
          </cell>
          <cell r="FH197">
            <v>0</v>
          </cell>
          <cell r="FI197">
            <v>0</v>
          </cell>
          <cell r="FJ197">
            <v>0</v>
          </cell>
          <cell r="FK197">
            <v>0</v>
          </cell>
          <cell r="FL197">
            <v>0</v>
          </cell>
          <cell r="FM197">
            <v>0</v>
          </cell>
          <cell r="FN197">
            <v>0</v>
          </cell>
          <cell r="FO197">
            <v>0</v>
          </cell>
          <cell r="FP197">
            <v>0</v>
          </cell>
          <cell r="FQ197">
            <v>0</v>
          </cell>
          <cell r="FR197">
            <v>0</v>
          </cell>
          <cell r="FS197">
            <v>0</v>
          </cell>
          <cell r="FT197">
            <v>0</v>
          </cell>
          <cell r="FU197">
            <v>0</v>
          </cell>
          <cell r="FV197">
            <v>0</v>
          </cell>
          <cell r="FW197">
            <v>0</v>
          </cell>
          <cell r="FX197">
            <v>0</v>
          </cell>
          <cell r="FY197">
            <v>0</v>
          </cell>
          <cell r="FZ197">
            <v>0</v>
          </cell>
          <cell r="GA197">
            <v>0</v>
          </cell>
          <cell r="GB197">
            <v>0</v>
          </cell>
          <cell r="GC197">
            <v>0</v>
          </cell>
          <cell r="GD197">
            <v>0</v>
          </cell>
          <cell r="GE197">
            <v>0</v>
          </cell>
        </row>
        <row r="198">
          <cell r="A198">
            <v>190</v>
          </cell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22.5</v>
          </cell>
          <cell r="H198">
            <v>22.5</v>
          </cell>
          <cell r="I198">
            <v>22.5</v>
          </cell>
          <cell r="J198">
            <v>22</v>
          </cell>
          <cell r="K198">
            <v>0</v>
          </cell>
          <cell r="L198">
            <v>0</v>
          </cell>
          <cell r="M198">
            <v>0.5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DI198">
            <v>0</v>
          </cell>
          <cell r="DJ198">
            <v>0</v>
          </cell>
          <cell r="DK198">
            <v>0</v>
          </cell>
          <cell r="DL198">
            <v>0</v>
          </cell>
          <cell r="DM198">
            <v>0</v>
          </cell>
          <cell r="DN198">
            <v>0</v>
          </cell>
          <cell r="DO198">
            <v>0</v>
          </cell>
          <cell r="DP198">
            <v>0</v>
          </cell>
          <cell r="DQ198">
            <v>0</v>
          </cell>
          <cell r="DR198">
            <v>0</v>
          </cell>
          <cell r="DS198">
            <v>0</v>
          </cell>
          <cell r="DT198">
            <v>0</v>
          </cell>
          <cell r="DU198">
            <v>0</v>
          </cell>
          <cell r="DV198">
            <v>0</v>
          </cell>
          <cell r="DW198">
            <v>0</v>
          </cell>
          <cell r="DX198">
            <v>0</v>
          </cell>
          <cell r="DY198">
            <v>0</v>
          </cell>
          <cell r="DZ198">
            <v>0</v>
          </cell>
          <cell r="EA198">
            <v>0</v>
          </cell>
          <cell r="EB198">
            <v>0</v>
          </cell>
          <cell r="EC198">
            <v>0</v>
          </cell>
          <cell r="ED198">
            <v>0</v>
          </cell>
          <cell r="EE198">
            <v>0</v>
          </cell>
          <cell r="EF198">
            <v>0</v>
          </cell>
          <cell r="EG198">
            <v>0</v>
          </cell>
          <cell r="EH198">
            <v>0</v>
          </cell>
          <cell r="EI198">
            <v>0</v>
          </cell>
          <cell r="EJ198">
            <v>0</v>
          </cell>
          <cell r="EK198">
            <v>0</v>
          </cell>
          <cell r="EL198">
            <v>0</v>
          </cell>
          <cell r="EM198">
            <v>0</v>
          </cell>
          <cell r="EN198">
            <v>0</v>
          </cell>
          <cell r="EO198">
            <v>0</v>
          </cell>
          <cell r="EP198">
            <v>0</v>
          </cell>
          <cell r="EQ198">
            <v>0</v>
          </cell>
          <cell r="ER198">
            <v>0</v>
          </cell>
          <cell r="ES198">
            <v>0</v>
          </cell>
          <cell r="ET198">
            <v>0</v>
          </cell>
          <cell r="EU198">
            <v>0</v>
          </cell>
          <cell r="EV198">
            <v>0</v>
          </cell>
          <cell r="EW198">
            <v>0</v>
          </cell>
          <cell r="EX198">
            <v>0</v>
          </cell>
          <cell r="EY198">
            <v>0</v>
          </cell>
          <cell r="EZ198">
            <v>0</v>
          </cell>
          <cell r="FA198">
            <v>0</v>
          </cell>
          <cell r="FB198">
            <v>0</v>
          </cell>
          <cell r="FC198">
            <v>0</v>
          </cell>
          <cell r="FD198">
            <v>0</v>
          </cell>
          <cell r="FE198">
            <v>0</v>
          </cell>
          <cell r="FF198">
            <v>0</v>
          </cell>
          <cell r="FG198">
            <v>0</v>
          </cell>
          <cell r="FH198">
            <v>0</v>
          </cell>
          <cell r="FI198">
            <v>0</v>
          </cell>
          <cell r="FJ198">
            <v>0</v>
          </cell>
          <cell r="FK198">
            <v>0</v>
          </cell>
          <cell r="FL198">
            <v>0</v>
          </cell>
          <cell r="FM198">
            <v>0</v>
          </cell>
          <cell r="FN198">
            <v>0</v>
          </cell>
          <cell r="FO198">
            <v>0</v>
          </cell>
          <cell r="FP198">
            <v>0</v>
          </cell>
          <cell r="FQ198">
            <v>0</v>
          </cell>
          <cell r="FR198">
            <v>0</v>
          </cell>
          <cell r="FS198">
            <v>0</v>
          </cell>
          <cell r="FT198">
            <v>0</v>
          </cell>
          <cell r="FU198">
            <v>0</v>
          </cell>
          <cell r="FV198">
            <v>0</v>
          </cell>
          <cell r="FW198">
            <v>0</v>
          </cell>
          <cell r="FX198">
            <v>0</v>
          </cell>
          <cell r="FY198">
            <v>0</v>
          </cell>
          <cell r="FZ198">
            <v>0</v>
          </cell>
          <cell r="GA198">
            <v>0</v>
          </cell>
          <cell r="GB198">
            <v>0</v>
          </cell>
          <cell r="GC198">
            <v>0</v>
          </cell>
          <cell r="GD198">
            <v>0</v>
          </cell>
          <cell r="GE198">
            <v>0</v>
          </cell>
        </row>
        <row r="199">
          <cell r="A199">
            <v>191</v>
          </cell>
          <cell r="B199">
            <v>0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22.5</v>
          </cell>
          <cell r="H199">
            <v>22.5</v>
          </cell>
          <cell r="I199">
            <v>22.5</v>
          </cell>
          <cell r="J199">
            <v>22</v>
          </cell>
          <cell r="K199">
            <v>0</v>
          </cell>
          <cell r="L199">
            <v>0</v>
          </cell>
          <cell r="M199">
            <v>0.5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DI199">
            <v>0</v>
          </cell>
          <cell r="DJ199">
            <v>0</v>
          </cell>
          <cell r="DK199">
            <v>0</v>
          </cell>
          <cell r="DL199">
            <v>0</v>
          </cell>
          <cell r="DM199">
            <v>0</v>
          </cell>
          <cell r="DN199">
            <v>0</v>
          </cell>
          <cell r="DO199">
            <v>0</v>
          </cell>
          <cell r="DP199">
            <v>0</v>
          </cell>
          <cell r="DQ199">
            <v>0</v>
          </cell>
          <cell r="DR199">
            <v>0</v>
          </cell>
          <cell r="DS199">
            <v>0</v>
          </cell>
          <cell r="DT199">
            <v>0</v>
          </cell>
          <cell r="DU199">
            <v>0</v>
          </cell>
          <cell r="DV199">
            <v>0</v>
          </cell>
          <cell r="DW199">
            <v>0</v>
          </cell>
          <cell r="DX199">
            <v>0</v>
          </cell>
          <cell r="DY199">
            <v>0</v>
          </cell>
          <cell r="DZ199">
            <v>0</v>
          </cell>
          <cell r="EA199">
            <v>0</v>
          </cell>
          <cell r="EB199">
            <v>0</v>
          </cell>
          <cell r="EC199">
            <v>0</v>
          </cell>
          <cell r="ED199">
            <v>0</v>
          </cell>
          <cell r="EE199">
            <v>0</v>
          </cell>
          <cell r="EF199">
            <v>0</v>
          </cell>
          <cell r="EG199">
            <v>0</v>
          </cell>
          <cell r="EH199">
            <v>0</v>
          </cell>
          <cell r="EI199">
            <v>0</v>
          </cell>
          <cell r="EJ199">
            <v>0</v>
          </cell>
          <cell r="EK199">
            <v>0</v>
          </cell>
          <cell r="EL199">
            <v>0</v>
          </cell>
          <cell r="EM199">
            <v>0</v>
          </cell>
          <cell r="EN199">
            <v>0</v>
          </cell>
          <cell r="EO199">
            <v>0</v>
          </cell>
          <cell r="EP199">
            <v>0</v>
          </cell>
          <cell r="EQ199">
            <v>0</v>
          </cell>
          <cell r="ER199">
            <v>0</v>
          </cell>
          <cell r="ES199">
            <v>0</v>
          </cell>
          <cell r="ET199">
            <v>0</v>
          </cell>
          <cell r="EU199">
            <v>0</v>
          </cell>
          <cell r="EV199">
            <v>0</v>
          </cell>
          <cell r="EW199">
            <v>0</v>
          </cell>
          <cell r="EX199">
            <v>0</v>
          </cell>
          <cell r="EY199">
            <v>0</v>
          </cell>
          <cell r="EZ199">
            <v>0</v>
          </cell>
          <cell r="FA199">
            <v>0</v>
          </cell>
          <cell r="FB199">
            <v>0</v>
          </cell>
          <cell r="FC199">
            <v>0</v>
          </cell>
          <cell r="FD199">
            <v>0</v>
          </cell>
          <cell r="FE199">
            <v>0</v>
          </cell>
          <cell r="FF199">
            <v>0</v>
          </cell>
          <cell r="FG199">
            <v>0</v>
          </cell>
          <cell r="FH199">
            <v>0</v>
          </cell>
          <cell r="FI199">
            <v>0</v>
          </cell>
          <cell r="FJ199">
            <v>0</v>
          </cell>
          <cell r="FK199">
            <v>0</v>
          </cell>
          <cell r="FL199">
            <v>0</v>
          </cell>
          <cell r="FM199">
            <v>0</v>
          </cell>
          <cell r="FN199">
            <v>0</v>
          </cell>
          <cell r="FO199">
            <v>0</v>
          </cell>
          <cell r="FP199">
            <v>0</v>
          </cell>
          <cell r="FQ199">
            <v>0</v>
          </cell>
          <cell r="FR199">
            <v>0</v>
          </cell>
          <cell r="FS199">
            <v>0</v>
          </cell>
          <cell r="FT199">
            <v>0</v>
          </cell>
          <cell r="FU199">
            <v>0</v>
          </cell>
          <cell r="FV199">
            <v>0</v>
          </cell>
          <cell r="FW199">
            <v>0</v>
          </cell>
          <cell r="FX199">
            <v>0</v>
          </cell>
          <cell r="FY199">
            <v>0</v>
          </cell>
          <cell r="FZ199">
            <v>0</v>
          </cell>
          <cell r="GA199">
            <v>0</v>
          </cell>
          <cell r="GB199">
            <v>0</v>
          </cell>
          <cell r="GC199">
            <v>0</v>
          </cell>
          <cell r="GD199">
            <v>0</v>
          </cell>
          <cell r="GE199">
            <v>0</v>
          </cell>
        </row>
        <row r="200">
          <cell r="A200">
            <v>192</v>
          </cell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22.5</v>
          </cell>
          <cell r="H200">
            <v>22.5</v>
          </cell>
          <cell r="I200">
            <v>22.5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22.5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DI200">
            <v>0</v>
          </cell>
          <cell r="DJ200">
            <v>0</v>
          </cell>
          <cell r="DK200">
            <v>0</v>
          </cell>
          <cell r="DL200">
            <v>0</v>
          </cell>
          <cell r="DM200">
            <v>0</v>
          </cell>
          <cell r="DN200">
            <v>0</v>
          </cell>
          <cell r="DO200">
            <v>0</v>
          </cell>
          <cell r="DP200">
            <v>0</v>
          </cell>
          <cell r="DQ200">
            <v>0</v>
          </cell>
          <cell r="DR200">
            <v>0</v>
          </cell>
          <cell r="DS200">
            <v>0</v>
          </cell>
          <cell r="DT200">
            <v>0</v>
          </cell>
          <cell r="DU200">
            <v>0</v>
          </cell>
          <cell r="DV200">
            <v>0</v>
          </cell>
          <cell r="DW200">
            <v>0</v>
          </cell>
          <cell r="DX200">
            <v>0</v>
          </cell>
          <cell r="DY200">
            <v>0</v>
          </cell>
          <cell r="DZ200">
            <v>0</v>
          </cell>
          <cell r="EA200">
            <v>0</v>
          </cell>
          <cell r="EB200">
            <v>0</v>
          </cell>
          <cell r="EC200">
            <v>0</v>
          </cell>
          <cell r="ED200">
            <v>0</v>
          </cell>
          <cell r="EE200">
            <v>0</v>
          </cell>
          <cell r="EF200">
            <v>0</v>
          </cell>
          <cell r="EG200">
            <v>0</v>
          </cell>
          <cell r="EH200">
            <v>0</v>
          </cell>
          <cell r="EI200">
            <v>0</v>
          </cell>
          <cell r="EJ200">
            <v>0</v>
          </cell>
          <cell r="EK200">
            <v>0</v>
          </cell>
          <cell r="EL200">
            <v>0</v>
          </cell>
          <cell r="EM200">
            <v>0</v>
          </cell>
          <cell r="EN200">
            <v>0</v>
          </cell>
          <cell r="EO200">
            <v>0</v>
          </cell>
          <cell r="EP200">
            <v>0</v>
          </cell>
          <cell r="EQ200">
            <v>0</v>
          </cell>
          <cell r="ER200">
            <v>0</v>
          </cell>
          <cell r="ES200">
            <v>0</v>
          </cell>
          <cell r="ET200">
            <v>0</v>
          </cell>
          <cell r="EU200">
            <v>0</v>
          </cell>
          <cell r="EV200">
            <v>0</v>
          </cell>
          <cell r="EW200">
            <v>0</v>
          </cell>
          <cell r="EX200">
            <v>0</v>
          </cell>
          <cell r="EY200">
            <v>0</v>
          </cell>
          <cell r="EZ200">
            <v>0</v>
          </cell>
          <cell r="FA200">
            <v>0</v>
          </cell>
          <cell r="FB200">
            <v>0</v>
          </cell>
          <cell r="FC200">
            <v>0</v>
          </cell>
          <cell r="FD200">
            <v>0</v>
          </cell>
          <cell r="FE200">
            <v>0</v>
          </cell>
          <cell r="FF200">
            <v>0</v>
          </cell>
          <cell r="FG200">
            <v>0</v>
          </cell>
          <cell r="FH200">
            <v>0</v>
          </cell>
          <cell r="FI200">
            <v>0</v>
          </cell>
          <cell r="FJ200">
            <v>0</v>
          </cell>
          <cell r="FK200">
            <v>0</v>
          </cell>
          <cell r="FL200">
            <v>0</v>
          </cell>
          <cell r="FM200">
            <v>0</v>
          </cell>
          <cell r="FN200">
            <v>0</v>
          </cell>
          <cell r="FO200">
            <v>0</v>
          </cell>
          <cell r="FP200">
            <v>0</v>
          </cell>
          <cell r="FQ200">
            <v>0</v>
          </cell>
          <cell r="FR200">
            <v>0</v>
          </cell>
          <cell r="FS200">
            <v>0</v>
          </cell>
          <cell r="FT200">
            <v>0</v>
          </cell>
          <cell r="FU200">
            <v>0</v>
          </cell>
          <cell r="FV200">
            <v>0</v>
          </cell>
          <cell r="FW200">
            <v>0</v>
          </cell>
          <cell r="FX200">
            <v>0</v>
          </cell>
          <cell r="FY200">
            <v>0</v>
          </cell>
          <cell r="FZ200">
            <v>0</v>
          </cell>
          <cell r="GA200">
            <v>0</v>
          </cell>
          <cell r="GB200">
            <v>0</v>
          </cell>
          <cell r="GC200">
            <v>0</v>
          </cell>
          <cell r="GD200">
            <v>0</v>
          </cell>
          <cell r="GE200">
            <v>0</v>
          </cell>
        </row>
        <row r="201">
          <cell r="A201">
            <v>193</v>
          </cell>
          <cell r="B201">
            <v>0</v>
          </cell>
          <cell r="C201">
            <v>30</v>
          </cell>
          <cell r="D201">
            <v>0</v>
          </cell>
          <cell r="E201">
            <v>0</v>
          </cell>
          <cell r="F201">
            <v>0</v>
          </cell>
          <cell r="G201">
            <v>22.5</v>
          </cell>
          <cell r="H201">
            <v>0</v>
          </cell>
          <cell r="I201">
            <v>22.5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11.5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3.5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DI201">
            <v>0</v>
          </cell>
          <cell r="DJ201">
            <v>0</v>
          </cell>
          <cell r="DK201">
            <v>0</v>
          </cell>
          <cell r="DL201">
            <v>0</v>
          </cell>
          <cell r="DM201">
            <v>0</v>
          </cell>
          <cell r="DN201">
            <v>0</v>
          </cell>
          <cell r="DO201">
            <v>0</v>
          </cell>
          <cell r="DP201">
            <v>0</v>
          </cell>
          <cell r="DQ201">
            <v>0</v>
          </cell>
          <cell r="DR201">
            <v>0</v>
          </cell>
          <cell r="DS201">
            <v>0</v>
          </cell>
          <cell r="DT201">
            <v>0</v>
          </cell>
          <cell r="DU201">
            <v>0</v>
          </cell>
          <cell r="DV201">
            <v>0</v>
          </cell>
          <cell r="DW201">
            <v>0</v>
          </cell>
          <cell r="DX201">
            <v>0</v>
          </cell>
          <cell r="DY201">
            <v>0</v>
          </cell>
          <cell r="DZ201">
            <v>0</v>
          </cell>
          <cell r="EA201">
            <v>0</v>
          </cell>
          <cell r="EB201">
            <v>0</v>
          </cell>
          <cell r="EC201">
            <v>0</v>
          </cell>
          <cell r="ED201">
            <v>0</v>
          </cell>
          <cell r="EE201">
            <v>0</v>
          </cell>
          <cell r="EF201">
            <v>0</v>
          </cell>
          <cell r="EG201">
            <v>0</v>
          </cell>
          <cell r="EH201">
            <v>0</v>
          </cell>
          <cell r="EI201">
            <v>0</v>
          </cell>
          <cell r="EJ201">
            <v>0</v>
          </cell>
          <cell r="EK201">
            <v>0</v>
          </cell>
          <cell r="EL201">
            <v>0</v>
          </cell>
          <cell r="EM201">
            <v>0</v>
          </cell>
          <cell r="EN201">
            <v>0</v>
          </cell>
          <cell r="EO201">
            <v>0</v>
          </cell>
          <cell r="EP201">
            <v>0</v>
          </cell>
          <cell r="EQ201">
            <v>0</v>
          </cell>
          <cell r="ER201">
            <v>0</v>
          </cell>
          <cell r="ES201">
            <v>0</v>
          </cell>
          <cell r="ET201">
            <v>0</v>
          </cell>
          <cell r="EU201">
            <v>0</v>
          </cell>
          <cell r="EV201">
            <v>0</v>
          </cell>
          <cell r="EW201">
            <v>0</v>
          </cell>
          <cell r="EX201">
            <v>0</v>
          </cell>
          <cell r="EY201">
            <v>0</v>
          </cell>
          <cell r="EZ201">
            <v>0</v>
          </cell>
          <cell r="FA201">
            <v>0</v>
          </cell>
          <cell r="FB201">
            <v>0</v>
          </cell>
          <cell r="FC201">
            <v>0</v>
          </cell>
          <cell r="FD201">
            <v>0</v>
          </cell>
          <cell r="FE201">
            <v>0</v>
          </cell>
          <cell r="FF201">
            <v>0</v>
          </cell>
          <cell r="FG201">
            <v>0</v>
          </cell>
          <cell r="FH201">
            <v>0</v>
          </cell>
          <cell r="FI201">
            <v>0</v>
          </cell>
          <cell r="FJ201">
            <v>0</v>
          </cell>
          <cell r="FK201">
            <v>0</v>
          </cell>
          <cell r="FL201">
            <v>0</v>
          </cell>
          <cell r="FM201">
            <v>0</v>
          </cell>
          <cell r="FN201">
            <v>0</v>
          </cell>
          <cell r="FO201">
            <v>0</v>
          </cell>
          <cell r="FP201">
            <v>0</v>
          </cell>
          <cell r="FQ201">
            <v>0</v>
          </cell>
          <cell r="FR201">
            <v>0</v>
          </cell>
          <cell r="FS201">
            <v>0</v>
          </cell>
          <cell r="FT201">
            <v>0</v>
          </cell>
          <cell r="FU201">
            <v>0</v>
          </cell>
          <cell r="FV201">
            <v>0</v>
          </cell>
          <cell r="FW201">
            <v>0</v>
          </cell>
          <cell r="FX201">
            <v>0</v>
          </cell>
          <cell r="FY201">
            <v>0</v>
          </cell>
          <cell r="FZ201">
            <v>0</v>
          </cell>
          <cell r="GA201">
            <v>0</v>
          </cell>
          <cell r="GB201">
            <v>0</v>
          </cell>
          <cell r="GC201">
            <v>0</v>
          </cell>
          <cell r="GD201">
            <v>0</v>
          </cell>
          <cell r="GE201">
            <v>0</v>
          </cell>
        </row>
        <row r="202">
          <cell r="A202">
            <v>194</v>
          </cell>
          <cell r="B202">
            <v>0</v>
          </cell>
          <cell r="C202">
            <v>30</v>
          </cell>
          <cell r="D202">
            <v>0</v>
          </cell>
          <cell r="E202">
            <v>0</v>
          </cell>
          <cell r="F202">
            <v>0</v>
          </cell>
          <cell r="G202">
            <v>22.5</v>
          </cell>
          <cell r="H202">
            <v>0</v>
          </cell>
          <cell r="I202">
            <v>22.5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15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DI202">
            <v>0</v>
          </cell>
          <cell r="DJ202">
            <v>0</v>
          </cell>
          <cell r="DK202">
            <v>0</v>
          </cell>
          <cell r="DL202">
            <v>0</v>
          </cell>
          <cell r="DM202">
            <v>0</v>
          </cell>
          <cell r="DN202">
            <v>0</v>
          </cell>
          <cell r="DO202">
            <v>0</v>
          </cell>
          <cell r="DP202">
            <v>0</v>
          </cell>
          <cell r="DQ202">
            <v>0</v>
          </cell>
          <cell r="DR202">
            <v>0</v>
          </cell>
          <cell r="DS202">
            <v>0</v>
          </cell>
          <cell r="DT202">
            <v>0</v>
          </cell>
          <cell r="DU202">
            <v>0</v>
          </cell>
          <cell r="DV202">
            <v>0</v>
          </cell>
          <cell r="DW202">
            <v>0</v>
          </cell>
          <cell r="DX202">
            <v>0</v>
          </cell>
          <cell r="DY202">
            <v>0</v>
          </cell>
          <cell r="DZ202">
            <v>0</v>
          </cell>
          <cell r="EA202">
            <v>0</v>
          </cell>
          <cell r="EB202">
            <v>0</v>
          </cell>
          <cell r="EC202">
            <v>0</v>
          </cell>
          <cell r="ED202">
            <v>0</v>
          </cell>
          <cell r="EE202">
            <v>0</v>
          </cell>
          <cell r="EF202">
            <v>0</v>
          </cell>
          <cell r="EG202">
            <v>0</v>
          </cell>
          <cell r="EH202">
            <v>0</v>
          </cell>
          <cell r="EI202">
            <v>0</v>
          </cell>
          <cell r="EJ202">
            <v>0</v>
          </cell>
          <cell r="EK202">
            <v>0</v>
          </cell>
          <cell r="EL202">
            <v>0</v>
          </cell>
          <cell r="EM202">
            <v>0</v>
          </cell>
          <cell r="EN202">
            <v>0</v>
          </cell>
          <cell r="EO202">
            <v>0</v>
          </cell>
          <cell r="EP202">
            <v>0</v>
          </cell>
          <cell r="EQ202">
            <v>0</v>
          </cell>
          <cell r="ER202">
            <v>0</v>
          </cell>
          <cell r="ES202">
            <v>0</v>
          </cell>
          <cell r="ET202">
            <v>0</v>
          </cell>
          <cell r="EU202">
            <v>0</v>
          </cell>
          <cell r="EV202">
            <v>0</v>
          </cell>
          <cell r="EW202">
            <v>0</v>
          </cell>
          <cell r="EX202">
            <v>0</v>
          </cell>
          <cell r="EY202">
            <v>0</v>
          </cell>
          <cell r="EZ202">
            <v>0</v>
          </cell>
          <cell r="FA202">
            <v>0</v>
          </cell>
          <cell r="FB202">
            <v>0</v>
          </cell>
          <cell r="FC202">
            <v>0</v>
          </cell>
          <cell r="FD202">
            <v>0</v>
          </cell>
          <cell r="FE202">
            <v>0</v>
          </cell>
          <cell r="FF202">
            <v>0</v>
          </cell>
          <cell r="FG202">
            <v>0</v>
          </cell>
          <cell r="FH202">
            <v>0</v>
          </cell>
          <cell r="FI202">
            <v>0</v>
          </cell>
          <cell r="FJ202">
            <v>0</v>
          </cell>
          <cell r="FK202">
            <v>0</v>
          </cell>
          <cell r="FL202">
            <v>0</v>
          </cell>
          <cell r="FM202">
            <v>0</v>
          </cell>
          <cell r="FN202">
            <v>0</v>
          </cell>
          <cell r="FO202">
            <v>0</v>
          </cell>
          <cell r="FP202">
            <v>0</v>
          </cell>
          <cell r="FQ202">
            <v>0</v>
          </cell>
          <cell r="FR202">
            <v>0</v>
          </cell>
          <cell r="FS202">
            <v>0</v>
          </cell>
          <cell r="FT202">
            <v>0</v>
          </cell>
          <cell r="FU202">
            <v>0</v>
          </cell>
          <cell r="FV202">
            <v>0</v>
          </cell>
          <cell r="FW202">
            <v>0</v>
          </cell>
          <cell r="FX202">
            <v>0</v>
          </cell>
          <cell r="FY202">
            <v>0</v>
          </cell>
          <cell r="FZ202">
            <v>0</v>
          </cell>
          <cell r="GA202">
            <v>0</v>
          </cell>
          <cell r="GB202">
            <v>0</v>
          </cell>
          <cell r="GC202">
            <v>0</v>
          </cell>
          <cell r="GD202">
            <v>0</v>
          </cell>
          <cell r="GE202">
            <v>0</v>
          </cell>
        </row>
        <row r="203">
          <cell r="A203">
            <v>195</v>
          </cell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22.5</v>
          </cell>
          <cell r="H203">
            <v>0</v>
          </cell>
          <cell r="I203">
            <v>22.5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11.5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17.5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16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DI203">
            <v>0</v>
          </cell>
          <cell r="DJ203">
            <v>0</v>
          </cell>
          <cell r="DK203">
            <v>0</v>
          </cell>
          <cell r="DL203">
            <v>0</v>
          </cell>
          <cell r="DM203">
            <v>0</v>
          </cell>
          <cell r="DN203">
            <v>0</v>
          </cell>
          <cell r="DO203">
            <v>0</v>
          </cell>
          <cell r="DP203">
            <v>0</v>
          </cell>
          <cell r="DQ203">
            <v>0</v>
          </cell>
          <cell r="DR203">
            <v>0</v>
          </cell>
          <cell r="DS203">
            <v>0</v>
          </cell>
          <cell r="DT203">
            <v>0</v>
          </cell>
          <cell r="DU203">
            <v>0</v>
          </cell>
          <cell r="DV203">
            <v>0</v>
          </cell>
          <cell r="DW203">
            <v>0</v>
          </cell>
          <cell r="DX203">
            <v>0</v>
          </cell>
          <cell r="DY203">
            <v>0</v>
          </cell>
          <cell r="DZ203">
            <v>0</v>
          </cell>
          <cell r="EA203">
            <v>0</v>
          </cell>
          <cell r="EB203">
            <v>0</v>
          </cell>
          <cell r="EC203">
            <v>0</v>
          </cell>
          <cell r="ED203">
            <v>0</v>
          </cell>
          <cell r="EE203">
            <v>0</v>
          </cell>
          <cell r="EF203">
            <v>0</v>
          </cell>
          <cell r="EG203">
            <v>0</v>
          </cell>
          <cell r="EH203">
            <v>0</v>
          </cell>
          <cell r="EI203">
            <v>0</v>
          </cell>
          <cell r="EJ203">
            <v>0</v>
          </cell>
          <cell r="EK203">
            <v>0</v>
          </cell>
          <cell r="EL203">
            <v>0</v>
          </cell>
          <cell r="EM203">
            <v>0</v>
          </cell>
          <cell r="EN203">
            <v>0</v>
          </cell>
          <cell r="EO203">
            <v>0</v>
          </cell>
          <cell r="EP203">
            <v>0</v>
          </cell>
          <cell r="EQ203">
            <v>0</v>
          </cell>
          <cell r="ER203">
            <v>0</v>
          </cell>
          <cell r="ES203">
            <v>0</v>
          </cell>
          <cell r="ET203">
            <v>0</v>
          </cell>
          <cell r="EU203">
            <v>0</v>
          </cell>
          <cell r="EV203">
            <v>0</v>
          </cell>
          <cell r="EW203">
            <v>0</v>
          </cell>
          <cell r="EX203">
            <v>0</v>
          </cell>
          <cell r="EY203">
            <v>0</v>
          </cell>
          <cell r="EZ203">
            <v>0</v>
          </cell>
          <cell r="FA203">
            <v>0</v>
          </cell>
          <cell r="FB203">
            <v>0</v>
          </cell>
          <cell r="FC203">
            <v>0</v>
          </cell>
          <cell r="FD203">
            <v>0</v>
          </cell>
          <cell r="FE203">
            <v>0</v>
          </cell>
          <cell r="FF203">
            <v>0</v>
          </cell>
          <cell r="FG203">
            <v>0</v>
          </cell>
          <cell r="FH203">
            <v>0</v>
          </cell>
          <cell r="FI203">
            <v>0</v>
          </cell>
          <cell r="FJ203">
            <v>0</v>
          </cell>
          <cell r="FK203">
            <v>0</v>
          </cell>
          <cell r="FL203">
            <v>0</v>
          </cell>
          <cell r="FM203">
            <v>0</v>
          </cell>
          <cell r="FN203">
            <v>0</v>
          </cell>
          <cell r="FO203">
            <v>0</v>
          </cell>
          <cell r="FP203">
            <v>0</v>
          </cell>
          <cell r="FQ203">
            <v>0</v>
          </cell>
          <cell r="FR203">
            <v>0</v>
          </cell>
          <cell r="FS203">
            <v>0</v>
          </cell>
          <cell r="FT203">
            <v>0</v>
          </cell>
          <cell r="FU203">
            <v>0</v>
          </cell>
          <cell r="FV203">
            <v>0</v>
          </cell>
          <cell r="FW203">
            <v>0</v>
          </cell>
          <cell r="FX203">
            <v>0</v>
          </cell>
          <cell r="FY203">
            <v>0</v>
          </cell>
          <cell r="FZ203">
            <v>0</v>
          </cell>
          <cell r="GA203">
            <v>0</v>
          </cell>
          <cell r="GB203">
            <v>0</v>
          </cell>
          <cell r="GC203">
            <v>0</v>
          </cell>
          <cell r="GD203">
            <v>0</v>
          </cell>
          <cell r="GE203">
            <v>0</v>
          </cell>
        </row>
        <row r="204">
          <cell r="A204">
            <v>196</v>
          </cell>
          <cell r="B204">
            <v>0</v>
          </cell>
          <cell r="C204">
            <v>15</v>
          </cell>
          <cell r="D204">
            <v>0</v>
          </cell>
          <cell r="E204">
            <v>0</v>
          </cell>
          <cell r="F204">
            <v>0</v>
          </cell>
          <cell r="G204">
            <v>22.5</v>
          </cell>
          <cell r="H204">
            <v>0</v>
          </cell>
          <cell r="I204">
            <v>22.5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11.5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15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3.5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DI204">
            <v>0</v>
          </cell>
          <cell r="DJ204">
            <v>0</v>
          </cell>
          <cell r="DK204">
            <v>0</v>
          </cell>
          <cell r="DL204">
            <v>0</v>
          </cell>
          <cell r="DM204">
            <v>0</v>
          </cell>
          <cell r="DN204">
            <v>0</v>
          </cell>
          <cell r="DO204">
            <v>0</v>
          </cell>
          <cell r="DP204">
            <v>0</v>
          </cell>
          <cell r="DQ204">
            <v>0</v>
          </cell>
          <cell r="DR204">
            <v>0</v>
          </cell>
          <cell r="DS204">
            <v>0</v>
          </cell>
          <cell r="DT204">
            <v>0</v>
          </cell>
          <cell r="DU204">
            <v>0</v>
          </cell>
          <cell r="DV204">
            <v>0</v>
          </cell>
          <cell r="DW204">
            <v>0</v>
          </cell>
          <cell r="DX204">
            <v>0</v>
          </cell>
          <cell r="DY204">
            <v>0</v>
          </cell>
          <cell r="DZ204">
            <v>0</v>
          </cell>
          <cell r="EA204">
            <v>0</v>
          </cell>
          <cell r="EB204">
            <v>0</v>
          </cell>
          <cell r="EC204">
            <v>0</v>
          </cell>
          <cell r="ED204">
            <v>0</v>
          </cell>
          <cell r="EE204">
            <v>0</v>
          </cell>
          <cell r="EF204">
            <v>0</v>
          </cell>
          <cell r="EG204">
            <v>0</v>
          </cell>
          <cell r="EH204">
            <v>0</v>
          </cell>
          <cell r="EI204">
            <v>0</v>
          </cell>
          <cell r="EJ204">
            <v>0</v>
          </cell>
          <cell r="EK204">
            <v>0</v>
          </cell>
          <cell r="EL204">
            <v>0</v>
          </cell>
          <cell r="EM204">
            <v>0</v>
          </cell>
          <cell r="EN204">
            <v>0</v>
          </cell>
          <cell r="EO204">
            <v>0</v>
          </cell>
          <cell r="EP204">
            <v>0</v>
          </cell>
          <cell r="EQ204">
            <v>0</v>
          </cell>
          <cell r="ER204">
            <v>0</v>
          </cell>
          <cell r="ES204">
            <v>0</v>
          </cell>
          <cell r="ET204">
            <v>0</v>
          </cell>
          <cell r="EU204">
            <v>0</v>
          </cell>
          <cell r="EV204">
            <v>0</v>
          </cell>
          <cell r="EW204">
            <v>0</v>
          </cell>
          <cell r="EX204">
            <v>0</v>
          </cell>
          <cell r="EY204">
            <v>0</v>
          </cell>
          <cell r="EZ204">
            <v>0</v>
          </cell>
          <cell r="FA204">
            <v>0</v>
          </cell>
          <cell r="FB204">
            <v>0</v>
          </cell>
          <cell r="FC204">
            <v>0</v>
          </cell>
          <cell r="FD204">
            <v>0</v>
          </cell>
          <cell r="FE204">
            <v>0</v>
          </cell>
          <cell r="FF204">
            <v>0</v>
          </cell>
          <cell r="FG204">
            <v>0</v>
          </cell>
          <cell r="FH204">
            <v>0</v>
          </cell>
          <cell r="FI204">
            <v>0</v>
          </cell>
          <cell r="FJ204">
            <v>0</v>
          </cell>
          <cell r="FK204">
            <v>0</v>
          </cell>
          <cell r="FL204">
            <v>0</v>
          </cell>
          <cell r="FM204">
            <v>0</v>
          </cell>
          <cell r="FN204">
            <v>0</v>
          </cell>
          <cell r="FO204">
            <v>0</v>
          </cell>
          <cell r="FP204">
            <v>0</v>
          </cell>
          <cell r="FQ204">
            <v>0</v>
          </cell>
          <cell r="FR204">
            <v>0</v>
          </cell>
          <cell r="FS204">
            <v>0</v>
          </cell>
          <cell r="FT204">
            <v>0</v>
          </cell>
          <cell r="FU204">
            <v>0</v>
          </cell>
          <cell r="FV204">
            <v>0</v>
          </cell>
          <cell r="FW204">
            <v>0</v>
          </cell>
          <cell r="FX204">
            <v>0</v>
          </cell>
          <cell r="FY204">
            <v>0</v>
          </cell>
          <cell r="FZ204">
            <v>0</v>
          </cell>
          <cell r="GA204">
            <v>0</v>
          </cell>
          <cell r="GB204">
            <v>0</v>
          </cell>
          <cell r="GC204">
            <v>0</v>
          </cell>
          <cell r="GD204">
            <v>0</v>
          </cell>
          <cell r="GE204">
            <v>0</v>
          </cell>
        </row>
        <row r="205">
          <cell r="A205">
            <v>197</v>
          </cell>
          <cell r="B205">
            <v>0</v>
          </cell>
          <cell r="C205">
            <v>23.43</v>
          </cell>
          <cell r="D205">
            <v>0</v>
          </cell>
          <cell r="E205">
            <v>0</v>
          </cell>
          <cell r="F205">
            <v>0</v>
          </cell>
          <cell r="G205">
            <v>22.5</v>
          </cell>
          <cell r="H205">
            <v>0</v>
          </cell>
          <cell r="I205">
            <v>22.5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11.5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10.07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DI205">
            <v>0</v>
          </cell>
          <cell r="DJ205">
            <v>0</v>
          </cell>
          <cell r="DK205">
            <v>0</v>
          </cell>
          <cell r="DL205">
            <v>0</v>
          </cell>
          <cell r="DM205">
            <v>0</v>
          </cell>
          <cell r="DN205">
            <v>0</v>
          </cell>
          <cell r="DO205">
            <v>0</v>
          </cell>
          <cell r="DP205">
            <v>0</v>
          </cell>
          <cell r="DQ205">
            <v>0</v>
          </cell>
          <cell r="DR205">
            <v>0</v>
          </cell>
          <cell r="DS205">
            <v>0</v>
          </cell>
          <cell r="DT205">
            <v>0</v>
          </cell>
          <cell r="DU205">
            <v>0</v>
          </cell>
          <cell r="DV205">
            <v>0</v>
          </cell>
          <cell r="DW205">
            <v>0</v>
          </cell>
          <cell r="DX205">
            <v>0</v>
          </cell>
          <cell r="DY205">
            <v>0</v>
          </cell>
          <cell r="DZ205">
            <v>0</v>
          </cell>
          <cell r="EA205">
            <v>0</v>
          </cell>
          <cell r="EB205">
            <v>0</v>
          </cell>
          <cell r="EC205">
            <v>0</v>
          </cell>
          <cell r="ED205">
            <v>0</v>
          </cell>
          <cell r="EE205">
            <v>0</v>
          </cell>
          <cell r="EF205">
            <v>0</v>
          </cell>
          <cell r="EG205">
            <v>0</v>
          </cell>
          <cell r="EH205">
            <v>0</v>
          </cell>
          <cell r="EI205">
            <v>0</v>
          </cell>
          <cell r="EJ205">
            <v>0</v>
          </cell>
          <cell r="EK205">
            <v>0</v>
          </cell>
          <cell r="EL205">
            <v>0</v>
          </cell>
          <cell r="EM205">
            <v>0</v>
          </cell>
          <cell r="EN205">
            <v>0</v>
          </cell>
          <cell r="EO205">
            <v>0</v>
          </cell>
          <cell r="EP205">
            <v>0</v>
          </cell>
          <cell r="EQ205">
            <v>0</v>
          </cell>
          <cell r="ER205">
            <v>0</v>
          </cell>
          <cell r="ES205">
            <v>0</v>
          </cell>
          <cell r="ET205">
            <v>0</v>
          </cell>
          <cell r="EU205">
            <v>0</v>
          </cell>
          <cell r="EV205">
            <v>0</v>
          </cell>
          <cell r="EW205">
            <v>0</v>
          </cell>
          <cell r="EX205">
            <v>0</v>
          </cell>
          <cell r="EY205">
            <v>0</v>
          </cell>
          <cell r="EZ205">
            <v>0</v>
          </cell>
          <cell r="FA205">
            <v>0</v>
          </cell>
          <cell r="FB205">
            <v>0</v>
          </cell>
          <cell r="FC205">
            <v>0</v>
          </cell>
          <cell r="FD205">
            <v>0</v>
          </cell>
          <cell r="FE205">
            <v>0</v>
          </cell>
          <cell r="FF205">
            <v>0</v>
          </cell>
          <cell r="FG205">
            <v>0</v>
          </cell>
          <cell r="FH205">
            <v>0</v>
          </cell>
          <cell r="FI205">
            <v>0</v>
          </cell>
          <cell r="FJ205">
            <v>0</v>
          </cell>
          <cell r="FK205">
            <v>0</v>
          </cell>
          <cell r="FL205">
            <v>0</v>
          </cell>
          <cell r="FM205">
            <v>0</v>
          </cell>
          <cell r="FN205">
            <v>0</v>
          </cell>
          <cell r="FO205">
            <v>0</v>
          </cell>
          <cell r="FP205">
            <v>0</v>
          </cell>
          <cell r="FQ205">
            <v>0</v>
          </cell>
          <cell r="FR205">
            <v>0</v>
          </cell>
          <cell r="FS205">
            <v>0</v>
          </cell>
          <cell r="FT205">
            <v>0</v>
          </cell>
          <cell r="FU205">
            <v>0</v>
          </cell>
          <cell r="FV205">
            <v>0</v>
          </cell>
          <cell r="FW205">
            <v>0</v>
          </cell>
          <cell r="FX205">
            <v>0</v>
          </cell>
          <cell r="FY205">
            <v>0</v>
          </cell>
          <cell r="FZ205">
            <v>0</v>
          </cell>
          <cell r="GA205">
            <v>0</v>
          </cell>
          <cell r="GB205">
            <v>0</v>
          </cell>
          <cell r="GC205">
            <v>0</v>
          </cell>
          <cell r="GD205">
            <v>0</v>
          </cell>
          <cell r="GE205">
            <v>0</v>
          </cell>
        </row>
        <row r="206">
          <cell r="A206">
            <v>198</v>
          </cell>
          <cell r="B206">
            <v>0</v>
          </cell>
          <cell r="C206">
            <v>30</v>
          </cell>
          <cell r="D206">
            <v>0</v>
          </cell>
          <cell r="E206">
            <v>0</v>
          </cell>
          <cell r="F206">
            <v>0</v>
          </cell>
          <cell r="G206">
            <v>22.5</v>
          </cell>
          <cell r="H206">
            <v>0</v>
          </cell>
          <cell r="I206">
            <v>22.5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15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DI206">
            <v>0</v>
          </cell>
          <cell r="DJ206">
            <v>0</v>
          </cell>
          <cell r="DK206">
            <v>0</v>
          </cell>
          <cell r="DL206">
            <v>0</v>
          </cell>
          <cell r="DM206">
            <v>0</v>
          </cell>
          <cell r="DN206">
            <v>0</v>
          </cell>
          <cell r="DO206">
            <v>0</v>
          </cell>
          <cell r="DP206">
            <v>0</v>
          </cell>
          <cell r="DQ206">
            <v>0</v>
          </cell>
          <cell r="DR206">
            <v>0</v>
          </cell>
          <cell r="DS206">
            <v>0</v>
          </cell>
          <cell r="DT206">
            <v>0</v>
          </cell>
          <cell r="DU206">
            <v>0</v>
          </cell>
          <cell r="DV206">
            <v>0</v>
          </cell>
          <cell r="DW206">
            <v>0</v>
          </cell>
          <cell r="DX206">
            <v>0</v>
          </cell>
          <cell r="DY206">
            <v>0</v>
          </cell>
          <cell r="DZ206">
            <v>0</v>
          </cell>
          <cell r="EA206">
            <v>0</v>
          </cell>
          <cell r="EB206">
            <v>0</v>
          </cell>
          <cell r="EC206">
            <v>0</v>
          </cell>
          <cell r="ED206">
            <v>0</v>
          </cell>
          <cell r="EE206">
            <v>0</v>
          </cell>
          <cell r="EF206">
            <v>0</v>
          </cell>
          <cell r="EG206">
            <v>0</v>
          </cell>
          <cell r="EH206">
            <v>0</v>
          </cell>
          <cell r="EI206">
            <v>0</v>
          </cell>
          <cell r="EJ206">
            <v>0</v>
          </cell>
          <cell r="EK206">
            <v>0</v>
          </cell>
          <cell r="EL206">
            <v>0</v>
          </cell>
          <cell r="EM206">
            <v>0</v>
          </cell>
          <cell r="EN206">
            <v>0</v>
          </cell>
          <cell r="EO206">
            <v>0</v>
          </cell>
          <cell r="EP206">
            <v>0</v>
          </cell>
          <cell r="EQ206">
            <v>0</v>
          </cell>
          <cell r="ER206">
            <v>0</v>
          </cell>
          <cell r="ES206">
            <v>0</v>
          </cell>
          <cell r="ET206">
            <v>0</v>
          </cell>
          <cell r="EU206">
            <v>0</v>
          </cell>
          <cell r="EV206">
            <v>0</v>
          </cell>
          <cell r="EW206">
            <v>0</v>
          </cell>
          <cell r="EX206">
            <v>0</v>
          </cell>
          <cell r="EY206">
            <v>0</v>
          </cell>
          <cell r="EZ206">
            <v>0</v>
          </cell>
          <cell r="FA206">
            <v>0</v>
          </cell>
          <cell r="FB206">
            <v>0</v>
          </cell>
          <cell r="FC206">
            <v>0</v>
          </cell>
          <cell r="FD206">
            <v>0</v>
          </cell>
          <cell r="FE206">
            <v>0</v>
          </cell>
          <cell r="FF206">
            <v>0</v>
          </cell>
          <cell r="FG206">
            <v>0</v>
          </cell>
          <cell r="FH206">
            <v>0</v>
          </cell>
          <cell r="FI206">
            <v>0</v>
          </cell>
          <cell r="FJ206">
            <v>0</v>
          </cell>
          <cell r="FK206">
            <v>0</v>
          </cell>
          <cell r="FL206">
            <v>0</v>
          </cell>
          <cell r="FM206">
            <v>0</v>
          </cell>
          <cell r="FN206">
            <v>0</v>
          </cell>
          <cell r="FO206">
            <v>0</v>
          </cell>
          <cell r="FP206">
            <v>0</v>
          </cell>
          <cell r="FQ206">
            <v>0</v>
          </cell>
          <cell r="FR206">
            <v>0</v>
          </cell>
          <cell r="FS206">
            <v>0</v>
          </cell>
          <cell r="FT206">
            <v>0</v>
          </cell>
          <cell r="FU206">
            <v>0</v>
          </cell>
          <cell r="FV206">
            <v>0</v>
          </cell>
          <cell r="FW206">
            <v>0</v>
          </cell>
          <cell r="FX206">
            <v>0</v>
          </cell>
          <cell r="FY206">
            <v>0</v>
          </cell>
          <cell r="FZ206">
            <v>0</v>
          </cell>
          <cell r="GA206">
            <v>0</v>
          </cell>
          <cell r="GB206">
            <v>0</v>
          </cell>
          <cell r="GC206">
            <v>0</v>
          </cell>
          <cell r="GD206">
            <v>0</v>
          </cell>
          <cell r="GE206">
            <v>0</v>
          </cell>
        </row>
        <row r="207">
          <cell r="A207">
            <v>199</v>
          </cell>
          <cell r="B207">
            <v>0</v>
          </cell>
          <cell r="C207">
            <v>30</v>
          </cell>
          <cell r="D207">
            <v>0</v>
          </cell>
          <cell r="E207">
            <v>0</v>
          </cell>
          <cell r="F207">
            <v>0</v>
          </cell>
          <cell r="G207">
            <v>22.5</v>
          </cell>
          <cell r="H207">
            <v>0</v>
          </cell>
          <cell r="I207">
            <v>22.5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11.5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3.5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DI207">
            <v>0</v>
          </cell>
          <cell r="DJ207">
            <v>0</v>
          </cell>
          <cell r="DK207">
            <v>0</v>
          </cell>
          <cell r="DL207">
            <v>0</v>
          </cell>
          <cell r="DM207">
            <v>0</v>
          </cell>
          <cell r="DN207">
            <v>0</v>
          </cell>
          <cell r="DO207">
            <v>0</v>
          </cell>
          <cell r="DP207">
            <v>0</v>
          </cell>
          <cell r="DQ207">
            <v>0</v>
          </cell>
          <cell r="DR207">
            <v>0</v>
          </cell>
          <cell r="DS207">
            <v>0</v>
          </cell>
          <cell r="DT207">
            <v>0</v>
          </cell>
          <cell r="DU207">
            <v>0</v>
          </cell>
          <cell r="DV207">
            <v>0</v>
          </cell>
          <cell r="DW207">
            <v>0</v>
          </cell>
          <cell r="DX207">
            <v>0</v>
          </cell>
          <cell r="DY207">
            <v>0</v>
          </cell>
          <cell r="DZ207">
            <v>0</v>
          </cell>
          <cell r="EA207">
            <v>0</v>
          </cell>
          <cell r="EB207">
            <v>0</v>
          </cell>
          <cell r="EC207">
            <v>0</v>
          </cell>
          <cell r="ED207">
            <v>0</v>
          </cell>
          <cell r="EE207">
            <v>0</v>
          </cell>
          <cell r="EF207">
            <v>0</v>
          </cell>
          <cell r="EG207">
            <v>0</v>
          </cell>
          <cell r="EH207">
            <v>0</v>
          </cell>
          <cell r="EI207">
            <v>0</v>
          </cell>
          <cell r="EJ207">
            <v>0</v>
          </cell>
          <cell r="EK207">
            <v>0</v>
          </cell>
          <cell r="EL207">
            <v>0</v>
          </cell>
          <cell r="EM207">
            <v>0</v>
          </cell>
          <cell r="EN207">
            <v>0</v>
          </cell>
          <cell r="EO207">
            <v>0</v>
          </cell>
          <cell r="EP207">
            <v>0</v>
          </cell>
          <cell r="EQ207">
            <v>0</v>
          </cell>
          <cell r="ER207">
            <v>0</v>
          </cell>
          <cell r="ES207">
            <v>0</v>
          </cell>
          <cell r="ET207">
            <v>0</v>
          </cell>
          <cell r="EU207">
            <v>0</v>
          </cell>
          <cell r="EV207">
            <v>0</v>
          </cell>
          <cell r="EW207">
            <v>0</v>
          </cell>
          <cell r="EX207">
            <v>0</v>
          </cell>
          <cell r="EY207">
            <v>0</v>
          </cell>
          <cell r="EZ207">
            <v>0</v>
          </cell>
          <cell r="FA207">
            <v>0</v>
          </cell>
          <cell r="FB207">
            <v>0</v>
          </cell>
          <cell r="FC207">
            <v>0</v>
          </cell>
          <cell r="FD207">
            <v>0</v>
          </cell>
          <cell r="FE207">
            <v>0</v>
          </cell>
          <cell r="FF207">
            <v>0</v>
          </cell>
          <cell r="FG207">
            <v>0</v>
          </cell>
          <cell r="FH207">
            <v>0</v>
          </cell>
          <cell r="FI207">
            <v>0</v>
          </cell>
          <cell r="FJ207">
            <v>0</v>
          </cell>
          <cell r="FK207">
            <v>0</v>
          </cell>
          <cell r="FL207">
            <v>0</v>
          </cell>
          <cell r="FM207">
            <v>0</v>
          </cell>
          <cell r="FN207">
            <v>0</v>
          </cell>
          <cell r="FO207">
            <v>0</v>
          </cell>
          <cell r="FP207">
            <v>0</v>
          </cell>
          <cell r="FQ207">
            <v>0</v>
          </cell>
          <cell r="FR207">
            <v>0</v>
          </cell>
          <cell r="FS207">
            <v>0</v>
          </cell>
          <cell r="FT207">
            <v>0</v>
          </cell>
          <cell r="FU207">
            <v>0</v>
          </cell>
          <cell r="FV207">
            <v>0</v>
          </cell>
          <cell r="FW207">
            <v>0</v>
          </cell>
          <cell r="FX207">
            <v>0</v>
          </cell>
          <cell r="FY207">
            <v>0</v>
          </cell>
          <cell r="FZ207">
            <v>0</v>
          </cell>
          <cell r="GA207">
            <v>0</v>
          </cell>
          <cell r="GB207">
            <v>0</v>
          </cell>
          <cell r="GC207">
            <v>0</v>
          </cell>
          <cell r="GD207">
            <v>0</v>
          </cell>
          <cell r="GE207">
            <v>0</v>
          </cell>
        </row>
        <row r="208">
          <cell r="A208">
            <v>200</v>
          </cell>
          <cell r="B208">
            <v>0</v>
          </cell>
          <cell r="C208">
            <v>30</v>
          </cell>
          <cell r="D208">
            <v>0</v>
          </cell>
          <cell r="E208">
            <v>0</v>
          </cell>
          <cell r="F208">
            <v>0</v>
          </cell>
          <cell r="G208">
            <v>22.5</v>
          </cell>
          <cell r="H208">
            <v>0</v>
          </cell>
          <cell r="I208">
            <v>22.5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15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DI208">
            <v>0</v>
          </cell>
          <cell r="DJ208">
            <v>0</v>
          </cell>
          <cell r="DK208">
            <v>0</v>
          </cell>
          <cell r="DL208">
            <v>0</v>
          </cell>
          <cell r="DM208">
            <v>0</v>
          </cell>
          <cell r="DN208">
            <v>0</v>
          </cell>
          <cell r="DO208">
            <v>0</v>
          </cell>
          <cell r="DP208">
            <v>0</v>
          </cell>
          <cell r="DQ208">
            <v>0</v>
          </cell>
          <cell r="DR208">
            <v>0</v>
          </cell>
          <cell r="DS208">
            <v>0</v>
          </cell>
          <cell r="DT208">
            <v>0</v>
          </cell>
          <cell r="DU208">
            <v>0</v>
          </cell>
          <cell r="DV208">
            <v>0</v>
          </cell>
          <cell r="DW208">
            <v>0</v>
          </cell>
          <cell r="DX208">
            <v>0</v>
          </cell>
          <cell r="DY208">
            <v>0</v>
          </cell>
          <cell r="DZ208">
            <v>0</v>
          </cell>
          <cell r="EA208">
            <v>0</v>
          </cell>
          <cell r="EB208">
            <v>0</v>
          </cell>
          <cell r="EC208">
            <v>0</v>
          </cell>
          <cell r="ED208">
            <v>0</v>
          </cell>
          <cell r="EE208">
            <v>0</v>
          </cell>
          <cell r="EF208">
            <v>0</v>
          </cell>
          <cell r="EG208">
            <v>0</v>
          </cell>
          <cell r="EH208">
            <v>0</v>
          </cell>
          <cell r="EI208">
            <v>0</v>
          </cell>
          <cell r="EJ208">
            <v>0</v>
          </cell>
          <cell r="EK208">
            <v>0</v>
          </cell>
          <cell r="EL208">
            <v>0</v>
          </cell>
          <cell r="EM208">
            <v>0</v>
          </cell>
          <cell r="EN208">
            <v>0</v>
          </cell>
          <cell r="EO208">
            <v>0</v>
          </cell>
          <cell r="EP208">
            <v>0</v>
          </cell>
          <cell r="EQ208">
            <v>0</v>
          </cell>
          <cell r="ER208">
            <v>0</v>
          </cell>
          <cell r="ES208">
            <v>0</v>
          </cell>
          <cell r="ET208">
            <v>0</v>
          </cell>
          <cell r="EU208">
            <v>0</v>
          </cell>
          <cell r="EV208">
            <v>0</v>
          </cell>
          <cell r="EW208">
            <v>0</v>
          </cell>
          <cell r="EX208">
            <v>0</v>
          </cell>
          <cell r="EY208">
            <v>0</v>
          </cell>
          <cell r="EZ208">
            <v>0</v>
          </cell>
          <cell r="FA208">
            <v>0</v>
          </cell>
          <cell r="FB208">
            <v>0</v>
          </cell>
          <cell r="FC208">
            <v>0</v>
          </cell>
          <cell r="FD208">
            <v>0</v>
          </cell>
          <cell r="FE208">
            <v>0</v>
          </cell>
          <cell r="FF208">
            <v>0</v>
          </cell>
          <cell r="FG208">
            <v>0</v>
          </cell>
          <cell r="FH208">
            <v>0</v>
          </cell>
          <cell r="FI208">
            <v>0</v>
          </cell>
          <cell r="FJ208">
            <v>0</v>
          </cell>
          <cell r="FK208">
            <v>0</v>
          </cell>
          <cell r="FL208">
            <v>0</v>
          </cell>
          <cell r="FM208">
            <v>0</v>
          </cell>
          <cell r="FN208">
            <v>0</v>
          </cell>
          <cell r="FO208">
            <v>0</v>
          </cell>
          <cell r="FP208">
            <v>0</v>
          </cell>
          <cell r="FQ208">
            <v>0</v>
          </cell>
          <cell r="FR208">
            <v>0</v>
          </cell>
          <cell r="FS208">
            <v>0</v>
          </cell>
          <cell r="FT208">
            <v>0</v>
          </cell>
          <cell r="FU208">
            <v>0</v>
          </cell>
          <cell r="FV208">
            <v>0</v>
          </cell>
          <cell r="FW208">
            <v>0</v>
          </cell>
          <cell r="FX208">
            <v>0</v>
          </cell>
          <cell r="FY208">
            <v>0</v>
          </cell>
          <cell r="FZ208">
            <v>0</v>
          </cell>
          <cell r="GA208">
            <v>0</v>
          </cell>
          <cell r="GB208">
            <v>0</v>
          </cell>
          <cell r="GC208">
            <v>0</v>
          </cell>
          <cell r="GD208">
            <v>0</v>
          </cell>
          <cell r="GE208">
            <v>0</v>
          </cell>
        </row>
        <row r="209">
          <cell r="A209">
            <v>201</v>
          </cell>
          <cell r="B209">
            <v>0</v>
          </cell>
          <cell r="C209">
            <v>30</v>
          </cell>
          <cell r="D209">
            <v>0</v>
          </cell>
          <cell r="E209">
            <v>0</v>
          </cell>
          <cell r="F209">
            <v>0</v>
          </cell>
          <cell r="G209">
            <v>22.5</v>
          </cell>
          <cell r="H209">
            <v>0</v>
          </cell>
          <cell r="I209">
            <v>22.5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15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DI209">
            <v>0</v>
          </cell>
          <cell r="DJ209">
            <v>0</v>
          </cell>
          <cell r="DK209">
            <v>0</v>
          </cell>
          <cell r="DL209">
            <v>0</v>
          </cell>
          <cell r="DM209">
            <v>0</v>
          </cell>
          <cell r="DN209">
            <v>0</v>
          </cell>
          <cell r="DO209">
            <v>0</v>
          </cell>
          <cell r="DP209">
            <v>0</v>
          </cell>
          <cell r="DQ209">
            <v>0</v>
          </cell>
          <cell r="DR209">
            <v>0</v>
          </cell>
          <cell r="DS209">
            <v>0</v>
          </cell>
          <cell r="DT209">
            <v>0</v>
          </cell>
          <cell r="DU209">
            <v>0</v>
          </cell>
          <cell r="DV209">
            <v>0</v>
          </cell>
          <cell r="DW209">
            <v>0</v>
          </cell>
          <cell r="DX209">
            <v>0</v>
          </cell>
          <cell r="DY209">
            <v>0</v>
          </cell>
          <cell r="DZ209">
            <v>0</v>
          </cell>
          <cell r="EA209">
            <v>0</v>
          </cell>
          <cell r="EB209">
            <v>0</v>
          </cell>
          <cell r="EC209">
            <v>0</v>
          </cell>
          <cell r="ED209">
            <v>0</v>
          </cell>
          <cell r="EE209">
            <v>0</v>
          </cell>
          <cell r="EF209">
            <v>0</v>
          </cell>
          <cell r="EG209">
            <v>0</v>
          </cell>
          <cell r="EH209">
            <v>0</v>
          </cell>
          <cell r="EI209">
            <v>0</v>
          </cell>
          <cell r="EJ209">
            <v>0</v>
          </cell>
          <cell r="EK209">
            <v>0</v>
          </cell>
          <cell r="EL209">
            <v>0</v>
          </cell>
          <cell r="EM209">
            <v>0</v>
          </cell>
          <cell r="EN209">
            <v>0</v>
          </cell>
          <cell r="EO209">
            <v>0</v>
          </cell>
          <cell r="EP209">
            <v>0</v>
          </cell>
          <cell r="EQ209">
            <v>0</v>
          </cell>
          <cell r="ER209">
            <v>0</v>
          </cell>
          <cell r="ES209">
            <v>0</v>
          </cell>
          <cell r="ET209">
            <v>0</v>
          </cell>
          <cell r="EU209">
            <v>0</v>
          </cell>
          <cell r="EV209">
            <v>0</v>
          </cell>
          <cell r="EW209">
            <v>0</v>
          </cell>
          <cell r="EX209">
            <v>0</v>
          </cell>
          <cell r="EY209">
            <v>0</v>
          </cell>
          <cell r="EZ209">
            <v>0</v>
          </cell>
          <cell r="FA209">
            <v>0</v>
          </cell>
          <cell r="FB209">
            <v>0</v>
          </cell>
          <cell r="FC209">
            <v>0</v>
          </cell>
          <cell r="FD209">
            <v>0</v>
          </cell>
          <cell r="FE209">
            <v>0</v>
          </cell>
          <cell r="FF209">
            <v>0</v>
          </cell>
          <cell r="FG209">
            <v>0</v>
          </cell>
          <cell r="FH209">
            <v>0</v>
          </cell>
          <cell r="FI209">
            <v>0</v>
          </cell>
          <cell r="FJ209">
            <v>0</v>
          </cell>
          <cell r="FK209">
            <v>0</v>
          </cell>
          <cell r="FL209">
            <v>0</v>
          </cell>
          <cell r="FM209">
            <v>0</v>
          </cell>
          <cell r="FN209">
            <v>0</v>
          </cell>
          <cell r="FO209">
            <v>0</v>
          </cell>
          <cell r="FP209">
            <v>0</v>
          </cell>
          <cell r="FQ209">
            <v>0</v>
          </cell>
          <cell r="FR209">
            <v>0</v>
          </cell>
          <cell r="FS209">
            <v>0</v>
          </cell>
          <cell r="FT209">
            <v>0</v>
          </cell>
          <cell r="FU209">
            <v>0</v>
          </cell>
          <cell r="FV209">
            <v>0</v>
          </cell>
          <cell r="FW209">
            <v>0</v>
          </cell>
          <cell r="FX209">
            <v>0</v>
          </cell>
          <cell r="FY209">
            <v>0</v>
          </cell>
          <cell r="FZ209">
            <v>0</v>
          </cell>
          <cell r="GA209">
            <v>0</v>
          </cell>
          <cell r="GB209">
            <v>0</v>
          </cell>
          <cell r="GC209">
            <v>0</v>
          </cell>
          <cell r="GD209">
            <v>0</v>
          </cell>
          <cell r="GE209">
            <v>0</v>
          </cell>
        </row>
        <row r="210">
          <cell r="A210">
            <v>202</v>
          </cell>
          <cell r="B210">
            <v>0</v>
          </cell>
          <cell r="C210">
            <v>30</v>
          </cell>
          <cell r="D210">
            <v>0</v>
          </cell>
          <cell r="E210">
            <v>0</v>
          </cell>
          <cell r="F210">
            <v>0</v>
          </cell>
          <cell r="G210">
            <v>22.5</v>
          </cell>
          <cell r="H210">
            <v>0</v>
          </cell>
          <cell r="I210">
            <v>22.5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15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DI210">
            <v>0</v>
          </cell>
          <cell r="DJ210">
            <v>0</v>
          </cell>
          <cell r="DK210">
            <v>0</v>
          </cell>
          <cell r="DL210">
            <v>0</v>
          </cell>
          <cell r="DM210">
            <v>0</v>
          </cell>
          <cell r="DN210">
            <v>0</v>
          </cell>
          <cell r="DO210">
            <v>0</v>
          </cell>
          <cell r="DP210">
            <v>0</v>
          </cell>
          <cell r="DQ210">
            <v>0</v>
          </cell>
          <cell r="DR210">
            <v>0</v>
          </cell>
          <cell r="DS210">
            <v>0</v>
          </cell>
          <cell r="DT210">
            <v>0</v>
          </cell>
          <cell r="DU210">
            <v>0</v>
          </cell>
          <cell r="DV210">
            <v>0</v>
          </cell>
          <cell r="DW210">
            <v>0</v>
          </cell>
          <cell r="DX210">
            <v>0</v>
          </cell>
          <cell r="DY210">
            <v>0</v>
          </cell>
          <cell r="DZ210">
            <v>0</v>
          </cell>
          <cell r="EA210">
            <v>0</v>
          </cell>
          <cell r="EB210">
            <v>0</v>
          </cell>
          <cell r="EC210">
            <v>0</v>
          </cell>
          <cell r="ED210">
            <v>0</v>
          </cell>
          <cell r="EE210">
            <v>0</v>
          </cell>
          <cell r="EF210">
            <v>0</v>
          </cell>
          <cell r="EG210">
            <v>0</v>
          </cell>
          <cell r="EH210">
            <v>0</v>
          </cell>
          <cell r="EI210">
            <v>0</v>
          </cell>
          <cell r="EJ210">
            <v>0</v>
          </cell>
          <cell r="EK210">
            <v>0</v>
          </cell>
          <cell r="EL210">
            <v>0</v>
          </cell>
          <cell r="EM210">
            <v>0</v>
          </cell>
          <cell r="EN210">
            <v>0</v>
          </cell>
          <cell r="EO210">
            <v>0</v>
          </cell>
          <cell r="EP210">
            <v>0</v>
          </cell>
          <cell r="EQ210">
            <v>0</v>
          </cell>
          <cell r="ER210">
            <v>0</v>
          </cell>
          <cell r="ES210">
            <v>0</v>
          </cell>
          <cell r="ET210">
            <v>0</v>
          </cell>
          <cell r="EU210">
            <v>0</v>
          </cell>
          <cell r="EV210">
            <v>0</v>
          </cell>
          <cell r="EW210">
            <v>0</v>
          </cell>
          <cell r="EX210">
            <v>0</v>
          </cell>
          <cell r="EY210">
            <v>0</v>
          </cell>
          <cell r="EZ210">
            <v>0</v>
          </cell>
          <cell r="FA210">
            <v>0</v>
          </cell>
          <cell r="FB210">
            <v>0</v>
          </cell>
          <cell r="FC210">
            <v>0</v>
          </cell>
          <cell r="FD210">
            <v>0</v>
          </cell>
          <cell r="FE210">
            <v>0</v>
          </cell>
          <cell r="FF210">
            <v>0</v>
          </cell>
          <cell r="FG210">
            <v>0</v>
          </cell>
          <cell r="FH210">
            <v>0</v>
          </cell>
          <cell r="FI210">
            <v>0</v>
          </cell>
          <cell r="FJ210">
            <v>0</v>
          </cell>
          <cell r="FK210">
            <v>0</v>
          </cell>
          <cell r="FL210">
            <v>0</v>
          </cell>
          <cell r="FM210">
            <v>0</v>
          </cell>
          <cell r="FN210">
            <v>0</v>
          </cell>
          <cell r="FO210">
            <v>0</v>
          </cell>
          <cell r="FP210">
            <v>0</v>
          </cell>
          <cell r="FQ210">
            <v>0</v>
          </cell>
          <cell r="FR210">
            <v>0</v>
          </cell>
          <cell r="FS210">
            <v>0</v>
          </cell>
          <cell r="FT210">
            <v>0</v>
          </cell>
          <cell r="FU210">
            <v>0</v>
          </cell>
          <cell r="FV210">
            <v>0</v>
          </cell>
          <cell r="FW210">
            <v>0</v>
          </cell>
          <cell r="FX210">
            <v>0</v>
          </cell>
          <cell r="FY210">
            <v>0</v>
          </cell>
          <cell r="FZ210">
            <v>0</v>
          </cell>
          <cell r="GA210">
            <v>0</v>
          </cell>
          <cell r="GB210">
            <v>0</v>
          </cell>
          <cell r="GC210">
            <v>0</v>
          </cell>
          <cell r="GD210">
            <v>0</v>
          </cell>
          <cell r="GE210">
            <v>0</v>
          </cell>
        </row>
        <row r="211">
          <cell r="A211">
            <v>203</v>
          </cell>
          <cell r="B211">
            <v>0</v>
          </cell>
          <cell r="C211">
            <v>30</v>
          </cell>
          <cell r="D211">
            <v>0</v>
          </cell>
          <cell r="E211">
            <v>0</v>
          </cell>
          <cell r="F211">
            <v>0</v>
          </cell>
          <cell r="G211">
            <v>22.5</v>
          </cell>
          <cell r="H211">
            <v>0</v>
          </cell>
          <cell r="I211">
            <v>22.5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11.5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3.5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DI211">
            <v>0</v>
          </cell>
          <cell r="DJ211">
            <v>0</v>
          </cell>
          <cell r="DK211">
            <v>0</v>
          </cell>
          <cell r="DL211">
            <v>0</v>
          </cell>
          <cell r="DM211">
            <v>0</v>
          </cell>
          <cell r="DN211">
            <v>0</v>
          </cell>
          <cell r="DO211">
            <v>0</v>
          </cell>
          <cell r="DP211">
            <v>0</v>
          </cell>
          <cell r="DQ211">
            <v>0</v>
          </cell>
          <cell r="DR211">
            <v>0</v>
          </cell>
          <cell r="DS211">
            <v>0</v>
          </cell>
          <cell r="DT211">
            <v>0</v>
          </cell>
          <cell r="DU211">
            <v>0</v>
          </cell>
          <cell r="DV211">
            <v>0</v>
          </cell>
          <cell r="DW211">
            <v>0</v>
          </cell>
          <cell r="DX211">
            <v>0</v>
          </cell>
          <cell r="DY211">
            <v>0</v>
          </cell>
          <cell r="DZ211">
            <v>0</v>
          </cell>
          <cell r="EA211">
            <v>0</v>
          </cell>
          <cell r="EB211">
            <v>0</v>
          </cell>
          <cell r="EC211">
            <v>0</v>
          </cell>
          <cell r="ED211">
            <v>0</v>
          </cell>
          <cell r="EE211">
            <v>0</v>
          </cell>
          <cell r="EF211">
            <v>0</v>
          </cell>
          <cell r="EG211">
            <v>0</v>
          </cell>
          <cell r="EH211">
            <v>0</v>
          </cell>
          <cell r="EI211">
            <v>0</v>
          </cell>
          <cell r="EJ211">
            <v>0</v>
          </cell>
          <cell r="EK211">
            <v>0</v>
          </cell>
          <cell r="EL211">
            <v>0</v>
          </cell>
          <cell r="EM211">
            <v>0</v>
          </cell>
          <cell r="EN211">
            <v>0</v>
          </cell>
          <cell r="EO211">
            <v>0</v>
          </cell>
          <cell r="EP211">
            <v>0</v>
          </cell>
          <cell r="EQ211">
            <v>0</v>
          </cell>
          <cell r="ER211">
            <v>0</v>
          </cell>
          <cell r="ES211">
            <v>0</v>
          </cell>
          <cell r="ET211">
            <v>0</v>
          </cell>
          <cell r="EU211">
            <v>0</v>
          </cell>
          <cell r="EV211">
            <v>0</v>
          </cell>
          <cell r="EW211">
            <v>0</v>
          </cell>
          <cell r="EX211">
            <v>0</v>
          </cell>
          <cell r="EY211">
            <v>0</v>
          </cell>
          <cell r="EZ211">
            <v>0</v>
          </cell>
          <cell r="FA211">
            <v>0</v>
          </cell>
          <cell r="FB211">
            <v>0</v>
          </cell>
          <cell r="FC211">
            <v>0</v>
          </cell>
          <cell r="FD211">
            <v>0</v>
          </cell>
          <cell r="FE211">
            <v>0</v>
          </cell>
          <cell r="FF211">
            <v>0</v>
          </cell>
          <cell r="FG211">
            <v>0</v>
          </cell>
          <cell r="FH211">
            <v>0</v>
          </cell>
          <cell r="FI211">
            <v>0</v>
          </cell>
          <cell r="FJ211">
            <v>0</v>
          </cell>
          <cell r="FK211">
            <v>0</v>
          </cell>
          <cell r="FL211">
            <v>0</v>
          </cell>
          <cell r="FM211">
            <v>0</v>
          </cell>
          <cell r="FN211">
            <v>0</v>
          </cell>
          <cell r="FO211">
            <v>0</v>
          </cell>
          <cell r="FP211">
            <v>0</v>
          </cell>
          <cell r="FQ211">
            <v>0</v>
          </cell>
          <cell r="FR211">
            <v>0</v>
          </cell>
          <cell r="FS211">
            <v>0</v>
          </cell>
          <cell r="FT211">
            <v>0</v>
          </cell>
          <cell r="FU211">
            <v>0</v>
          </cell>
          <cell r="FV211">
            <v>0</v>
          </cell>
          <cell r="FW211">
            <v>0</v>
          </cell>
          <cell r="FX211">
            <v>0</v>
          </cell>
          <cell r="FY211">
            <v>0</v>
          </cell>
          <cell r="FZ211">
            <v>0</v>
          </cell>
          <cell r="GA211">
            <v>0</v>
          </cell>
          <cell r="GB211">
            <v>0</v>
          </cell>
          <cell r="GC211">
            <v>0</v>
          </cell>
          <cell r="GD211">
            <v>0</v>
          </cell>
          <cell r="GE211">
            <v>0</v>
          </cell>
        </row>
        <row r="212">
          <cell r="A212">
            <v>204</v>
          </cell>
          <cell r="B212">
            <v>0</v>
          </cell>
          <cell r="C212">
            <v>30</v>
          </cell>
          <cell r="D212">
            <v>0</v>
          </cell>
          <cell r="E212">
            <v>0</v>
          </cell>
          <cell r="F212">
            <v>0</v>
          </cell>
          <cell r="G212">
            <v>22.5</v>
          </cell>
          <cell r="H212">
            <v>0</v>
          </cell>
          <cell r="I212">
            <v>22.5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11.5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3.5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DI212">
            <v>0</v>
          </cell>
          <cell r="DJ212">
            <v>0</v>
          </cell>
          <cell r="DK212">
            <v>0</v>
          </cell>
          <cell r="DL212">
            <v>0</v>
          </cell>
          <cell r="DM212">
            <v>0</v>
          </cell>
          <cell r="DN212">
            <v>0</v>
          </cell>
          <cell r="DO212">
            <v>0</v>
          </cell>
          <cell r="DP212">
            <v>0</v>
          </cell>
          <cell r="DQ212">
            <v>0</v>
          </cell>
          <cell r="DR212">
            <v>0</v>
          </cell>
          <cell r="DS212">
            <v>0</v>
          </cell>
          <cell r="DT212">
            <v>0</v>
          </cell>
          <cell r="DU212">
            <v>0</v>
          </cell>
          <cell r="DV212">
            <v>0</v>
          </cell>
          <cell r="DW212">
            <v>0</v>
          </cell>
          <cell r="DX212">
            <v>0</v>
          </cell>
          <cell r="DY212">
            <v>0</v>
          </cell>
          <cell r="DZ212">
            <v>0</v>
          </cell>
          <cell r="EA212">
            <v>0</v>
          </cell>
          <cell r="EB212">
            <v>0</v>
          </cell>
          <cell r="EC212">
            <v>0</v>
          </cell>
          <cell r="ED212">
            <v>0</v>
          </cell>
          <cell r="EE212">
            <v>0</v>
          </cell>
          <cell r="EF212">
            <v>0</v>
          </cell>
          <cell r="EG212">
            <v>0</v>
          </cell>
          <cell r="EH212">
            <v>0</v>
          </cell>
          <cell r="EI212">
            <v>0</v>
          </cell>
          <cell r="EJ212">
            <v>0</v>
          </cell>
          <cell r="EK212">
            <v>0</v>
          </cell>
          <cell r="EL212">
            <v>0</v>
          </cell>
          <cell r="EM212">
            <v>0</v>
          </cell>
          <cell r="EN212">
            <v>0</v>
          </cell>
          <cell r="EO212">
            <v>0</v>
          </cell>
          <cell r="EP212">
            <v>0</v>
          </cell>
          <cell r="EQ212">
            <v>0</v>
          </cell>
          <cell r="ER212">
            <v>0</v>
          </cell>
          <cell r="ES212">
            <v>0</v>
          </cell>
          <cell r="ET212">
            <v>0</v>
          </cell>
          <cell r="EU212">
            <v>0</v>
          </cell>
          <cell r="EV212">
            <v>0</v>
          </cell>
          <cell r="EW212">
            <v>0</v>
          </cell>
          <cell r="EX212">
            <v>0</v>
          </cell>
          <cell r="EY212">
            <v>0</v>
          </cell>
          <cell r="EZ212">
            <v>0</v>
          </cell>
          <cell r="FA212">
            <v>0</v>
          </cell>
          <cell r="FB212">
            <v>0</v>
          </cell>
          <cell r="FC212">
            <v>0</v>
          </cell>
          <cell r="FD212">
            <v>0</v>
          </cell>
          <cell r="FE212">
            <v>0</v>
          </cell>
          <cell r="FF212">
            <v>0</v>
          </cell>
          <cell r="FG212">
            <v>0</v>
          </cell>
          <cell r="FH212">
            <v>0</v>
          </cell>
          <cell r="FI212">
            <v>0</v>
          </cell>
          <cell r="FJ212">
            <v>0</v>
          </cell>
          <cell r="FK212">
            <v>0</v>
          </cell>
          <cell r="FL212">
            <v>0</v>
          </cell>
          <cell r="FM212">
            <v>0</v>
          </cell>
          <cell r="FN212">
            <v>0</v>
          </cell>
          <cell r="FO212">
            <v>0</v>
          </cell>
          <cell r="FP212">
            <v>0</v>
          </cell>
          <cell r="FQ212">
            <v>0</v>
          </cell>
          <cell r="FR212">
            <v>0</v>
          </cell>
          <cell r="FS212">
            <v>0</v>
          </cell>
          <cell r="FT212">
            <v>0</v>
          </cell>
          <cell r="FU212">
            <v>0</v>
          </cell>
          <cell r="FV212">
            <v>0</v>
          </cell>
          <cell r="FW212">
            <v>0</v>
          </cell>
          <cell r="FX212">
            <v>0</v>
          </cell>
          <cell r="FY212">
            <v>0</v>
          </cell>
          <cell r="FZ212">
            <v>0</v>
          </cell>
          <cell r="GA212">
            <v>0</v>
          </cell>
          <cell r="GB212">
            <v>0</v>
          </cell>
          <cell r="GC212">
            <v>0</v>
          </cell>
          <cell r="GD212">
            <v>0</v>
          </cell>
          <cell r="GE212">
            <v>0</v>
          </cell>
        </row>
        <row r="213">
          <cell r="A213">
            <v>205</v>
          </cell>
          <cell r="B213">
            <v>0</v>
          </cell>
          <cell r="C213">
            <v>30</v>
          </cell>
          <cell r="D213">
            <v>0</v>
          </cell>
          <cell r="E213">
            <v>0</v>
          </cell>
          <cell r="F213">
            <v>0</v>
          </cell>
          <cell r="G213">
            <v>22.5</v>
          </cell>
          <cell r="H213">
            <v>0</v>
          </cell>
          <cell r="I213">
            <v>22.5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5.8414000000000001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9.1585999999999999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DI213">
            <v>0</v>
          </cell>
          <cell r="DJ213">
            <v>0</v>
          </cell>
          <cell r="DK213">
            <v>0</v>
          </cell>
          <cell r="DL213">
            <v>0</v>
          </cell>
          <cell r="DM213">
            <v>0</v>
          </cell>
          <cell r="DN213">
            <v>0</v>
          </cell>
          <cell r="DO213">
            <v>0</v>
          </cell>
          <cell r="DP213">
            <v>0</v>
          </cell>
          <cell r="DQ213">
            <v>0</v>
          </cell>
          <cell r="DR213">
            <v>0</v>
          </cell>
          <cell r="DS213">
            <v>0</v>
          </cell>
          <cell r="DT213">
            <v>0</v>
          </cell>
          <cell r="DU213">
            <v>0</v>
          </cell>
          <cell r="DV213">
            <v>0</v>
          </cell>
          <cell r="DW213">
            <v>0</v>
          </cell>
          <cell r="DX213">
            <v>0</v>
          </cell>
          <cell r="DY213">
            <v>0</v>
          </cell>
          <cell r="DZ213">
            <v>0</v>
          </cell>
          <cell r="EA213">
            <v>0</v>
          </cell>
          <cell r="EB213">
            <v>0</v>
          </cell>
          <cell r="EC213">
            <v>0</v>
          </cell>
          <cell r="ED213">
            <v>0</v>
          </cell>
          <cell r="EE213">
            <v>0</v>
          </cell>
          <cell r="EF213">
            <v>0</v>
          </cell>
          <cell r="EG213">
            <v>0</v>
          </cell>
          <cell r="EH213">
            <v>0</v>
          </cell>
          <cell r="EI213">
            <v>0</v>
          </cell>
          <cell r="EJ213">
            <v>0</v>
          </cell>
          <cell r="EK213">
            <v>0</v>
          </cell>
          <cell r="EL213">
            <v>0</v>
          </cell>
          <cell r="EM213">
            <v>0</v>
          </cell>
          <cell r="EN213">
            <v>0</v>
          </cell>
          <cell r="EO213">
            <v>0</v>
          </cell>
          <cell r="EP213">
            <v>0</v>
          </cell>
          <cell r="EQ213">
            <v>0</v>
          </cell>
          <cell r="ER213">
            <v>0</v>
          </cell>
          <cell r="ES213">
            <v>0</v>
          </cell>
          <cell r="ET213">
            <v>0</v>
          </cell>
          <cell r="EU213">
            <v>0</v>
          </cell>
          <cell r="EV213">
            <v>0</v>
          </cell>
          <cell r="EW213">
            <v>0</v>
          </cell>
          <cell r="EX213">
            <v>0</v>
          </cell>
          <cell r="EY213">
            <v>0</v>
          </cell>
          <cell r="EZ213">
            <v>0</v>
          </cell>
          <cell r="FA213">
            <v>0</v>
          </cell>
          <cell r="FB213">
            <v>0</v>
          </cell>
          <cell r="FC213">
            <v>0</v>
          </cell>
          <cell r="FD213">
            <v>0</v>
          </cell>
          <cell r="FE213">
            <v>0</v>
          </cell>
          <cell r="FF213">
            <v>0</v>
          </cell>
          <cell r="FG213">
            <v>0</v>
          </cell>
          <cell r="FH213">
            <v>0</v>
          </cell>
          <cell r="FI213">
            <v>0</v>
          </cell>
          <cell r="FJ213">
            <v>0</v>
          </cell>
          <cell r="FK213">
            <v>0</v>
          </cell>
          <cell r="FL213">
            <v>0</v>
          </cell>
          <cell r="FM213">
            <v>0</v>
          </cell>
          <cell r="FN213">
            <v>0</v>
          </cell>
          <cell r="FO213">
            <v>0</v>
          </cell>
          <cell r="FP213">
            <v>0</v>
          </cell>
          <cell r="FQ213">
            <v>0</v>
          </cell>
          <cell r="FR213">
            <v>0</v>
          </cell>
          <cell r="FS213">
            <v>0</v>
          </cell>
          <cell r="FT213">
            <v>0</v>
          </cell>
          <cell r="FU213">
            <v>0</v>
          </cell>
          <cell r="FV213">
            <v>0</v>
          </cell>
          <cell r="FW213">
            <v>0</v>
          </cell>
          <cell r="FX213">
            <v>0</v>
          </cell>
          <cell r="FY213">
            <v>0</v>
          </cell>
          <cell r="FZ213">
            <v>0</v>
          </cell>
          <cell r="GA213">
            <v>0</v>
          </cell>
          <cell r="GB213">
            <v>0</v>
          </cell>
          <cell r="GC213">
            <v>0</v>
          </cell>
          <cell r="GD213">
            <v>0</v>
          </cell>
          <cell r="GE213">
            <v>0</v>
          </cell>
        </row>
        <row r="214">
          <cell r="A214">
            <v>206</v>
          </cell>
          <cell r="B214">
            <v>0</v>
          </cell>
          <cell r="C214">
            <v>30</v>
          </cell>
          <cell r="D214">
            <v>0</v>
          </cell>
          <cell r="E214">
            <v>0</v>
          </cell>
          <cell r="F214">
            <v>0</v>
          </cell>
          <cell r="G214">
            <v>22.5</v>
          </cell>
          <cell r="H214">
            <v>0</v>
          </cell>
          <cell r="I214">
            <v>22.5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11.5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3.5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DI214">
            <v>0</v>
          </cell>
          <cell r="DJ214">
            <v>0</v>
          </cell>
          <cell r="DK214">
            <v>0</v>
          </cell>
          <cell r="DL214">
            <v>0</v>
          </cell>
          <cell r="DM214">
            <v>0</v>
          </cell>
          <cell r="DN214">
            <v>0</v>
          </cell>
          <cell r="DO214">
            <v>0</v>
          </cell>
          <cell r="DP214">
            <v>0</v>
          </cell>
          <cell r="DQ214">
            <v>0</v>
          </cell>
          <cell r="DR214">
            <v>0</v>
          </cell>
          <cell r="DS214">
            <v>0</v>
          </cell>
          <cell r="DT214">
            <v>0</v>
          </cell>
          <cell r="DU214">
            <v>0</v>
          </cell>
          <cell r="DV214">
            <v>0</v>
          </cell>
          <cell r="DW214">
            <v>0</v>
          </cell>
          <cell r="DX214">
            <v>0</v>
          </cell>
          <cell r="DY214">
            <v>0</v>
          </cell>
          <cell r="DZ214">
            <v>0</v>
          </cell>
          <cell r="EA214">
            <v>0</v>
          </cell>
          <cell r="EB214">
            <v>0</v>
          </cell>
          <cell r="EC214">
            <v>0</v>
          </cell>
          <cell r="ED214">
            <v>0</v>
          </cell>
          <cell r="EE214">
            <v>0</v>
          </cell>
          <cell r="EF214">
            <v>0</v>
          </cell>
          <cell r="EG214">
            <v>0</v>
          </cell>
          <cell r="EH214">
            <v>0</v>
          </cell>
          <cell r="EI214">
            <v>0</v>
          </cell>
          <cell r="EJ214">
            <v>0</v>
          </cell>
          <cell r="EK214">
            <v>0</v>
          </cell>
          <cell r="EL214">
            <v>0</v>
          </cell>
          <cell r="EM214">
            <v>0</v>
          </cell>
          <cell r="EN214">
            <v>0</v>
          </cell>
          <cell r="EO214">
            <v>0</v>
          </cell>
          <cell r="EP214">
            <v>0</v>
          </cell>
          <cell r="EQ214">
            <v>0</v>
          </cell>
          <cell r="ER214">
            <v>0</v>
          </cell>
          <cell r="ES214">
            <v>0</v>
          </cell>
          <cell r="ET214">
            <v>0</v>
          </cell>
          <cell r="EU214">
            <v>0</v>
          </cell>
          <cell r="EV214">
            <v>0</v>
          </cell>
          <cell r="EW214">
            <v>0</v>
          </cell>
          <cell r="EX214">
            <v>0</v>
          </cell>
          <cell r="EY214">
            <v>0</v>
          </cell>
          <cell r="EZ214">
            <v>0</v>
          </cell>
          <cell r="FA214">
            <v>0</v>
          </cell>
          <cell r="FB214">
            <v>0</v>
          </cell>
          <cell r="FC214">
            <v>0</v>
          </cell>
          <cell r="FD214">
            <v>0</v>
          </cell>
          <cell r="FE214">
            <v>0</v>
          </cell>
          <cell r="FF214">
            <v>0</v>
          </cell>
          <cell r="FG214">
            <v>0</v>
          </cell>
          <cell r="FH214">
            <v>0</v>
          </cell>
          <cell r="FI214">
            <v>0</v>
          </cell>
          <cell r="FJ214">
            <v>0</v>
          </cell>
          <cell r="FK214">
            <v>0</v>
          </cell>
          <cell r="FL214">
            <v>0</v>
          </cell>
          <cell r="FM214">
            <v>0</v>
          </cell>
          <cell r="FN214">
            <v>0</v>
          </cell>
          <cell r="FO214">
            <v>0</v>
          </cell>
          <cell r="FP214">
            <v>0</v>
          </cell>
          <cell r="FQ214">
            <v>0</v>
          </cell>
          <cell r="FR214">
            <v>0</v>
          </cell>
          <cell r="FS214">
            <v>0</v>
          </cell>
          <cell r="FT214">
            <v>0</v>
          </cell>
          <cell r="FU214">
            <v>0</v>
          </cell>
          <cell r="FV214">
            <v>0</v>
          </cell>
          <cell r="FW214">
            <v>0</v>
          </cell>
          <cell r="FX214">
            <v>0</v>
          </cell>
          <cell r="FY214">
            <v>0</v>
          </cell>
          <cell r="FZ214">
            <v>0</v>
          </cell>
          <cell r="GA214">
            <v>0</v>
          </cell>
          <cell r="GB214">
            <v>0</v>
          </cell>
          <cell r="GC214">
            <v>0</v>
          </cell>
          <cell r="GD214">
            <v>0</v>
          </cell>
          <cell r="GE214">
            <v>0</v>
          </cell>
        </row>
        <row r="215">
          <cell r="A215">
            <v>207</v>
          </cell>
          <cell r="B215">
            <v>0</v>
          </cell>
          <cell r="C215">
            <v>30</v>
          </cell>
          <cell r="D215">
            <v>0</v>
          </cell>
          <cell r="E215">
            <v>0</v>
          </cell>
          <cell r="F215">
            <v>0</v>
          </cell>
          <cell r="G215">
            <v>22.5</v>
          </cell>
          <cell r="H215">
            <v>0</v>
          </cell>
          <cell r="I215">
            <v>22.5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15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DI215">
            <v>0</v>
          </cell>
          <cell r="DJ215">
            <v>0</v>
          </cell>
          <cell r="DK215">
            <v>0</v>
          </cell>
          <cell r="DL215">
            <v>0</v>
          </cell>
          <cell r="DM215">
            <v>0</v>
          </cell>
          <cell r="DN215">
            <v>0</v>
          </cell>
          <cell r="DO215">
            <v>0</v>
          </cell>
          <cell r="DP215">
            <v>0</v>
          </cell>
          <cell r="DQ215">
            <v>0</v>
          </cell>
          <cell r="DR215">
            <v>0</v>
          </cell>
          <cell r="DS215">
            <v>0</v>
          </cell>
          <cell r="DT215">
            <v>0</v>
          </cell>
          <cell r="DU215">
            <v>0</v>
          </cell>
          <cell r="DV215">
            <v>0</v>
          </cell>
          <cell r="DW215">
            <v>0</v>
          </cell>
          <cell r="DX215">
            <v>0</v>
          </cell>
          <cell r="DY215">
            <v>0</v>
          </cell>
          <cell r="DZ215">
            <v>0</v>
          </cell>
          <cell r="EA215">
            <v>0</v>
          </cell>
          <cell r="EB215">
            <v>0</v>
          </cell>
          <cell r="EC215">
            <v>0</v>
          </cell>
          <cell r="ED215">
            <v>0</v>
          </cell>
          <cell r="EE215">
            <v>0</v>
          </cell>
          <cell r="EF215">
            <v>0</v>
          </cell>
          <cell r="EG215">
            <v>0</v>
          </cell>
          <cell r="EH215">
            <v>0</v>
          </cell>
          <cell r="EI215">
            <v>0</v>
          </cell>
          <cell r="EJ215">
            <v>0</v>
          </cell>
          <cell r="EK215">
            <v>0</v>
          </cell>
          <cell r="EL215">
            <v>0</v>
          </cell>
          <cell r="EM215">
            <v>0</v>
          </cell>
          <cell r="EN215">
            <v>0</v>
          </cell>
          <cell r="EO215">
            <v>0</v>
          </cell>
          <cell r="EP215">
            <v>0</v>
          </cell>
          <cell r="EQ215">
            <v>0</v>
          </cell>
          <cell r="ER215">
            <v>0</v>
          </cell>
          <cell r="ES215">
            <v>0</v>
          </cell>
          <cell r="ET215">
            <v>0</v>
          </cell>
          <cell r="EU215">
            <v>0</v>
          </cell>
          <cell r="EV215">
            <v>0</v>
          </cell>
          <cell r="EW215">
            <v>0</v>
          </cell>
          <cell r="EX215">
            <v>0</v>
          </cell>
          <cell r="EY215">
            <v>0</v>
          </cell>
          <cell r="EZ215">
            <v>0</v>
          </cell>
          <cell r="FA215">
            <v>0</v>
          </cell>
          <cell r="FB215">
            <v>0</v>
          </cell>
          <cell r="FC215">
            <v>0</v>
          </cell>
          <cell r="FD215">
            <v>0</v>
          </cell>
          <cell r="FE215">
            <v>0</v>
          </cell>
          <cell r="FF215">
            <v>0</v>
          </cell>
          <cell r="FG215">
            <v>0</v>
          </cell>
          <cell r="FH215">
            <v>0</v>
          </cell>
          <cell r="FI215">
            <v>0</v>
          </cell>
          <cell r="FJ215">
            <v>0</v>
          </cell>
          <cell r="FK215">
            <v>0</v>
          </cell>
          <cell r="FL215">
            <v>0</v>
          </cell>
          <cell r="FM215">
            <v>0</v>
          </cell>
          <cell r="FN215">
            <v>0</v>
          </cell>
          <cell r="FO215">
            <v>0</v>
          </cell>
          <cell r="FP215">
            <v>0</v>
          </cell>
          <cell r="FQ215">
            <v>0</v>
          </cell>
          <cell r="FR215">
            <v>0</v>
          </cell>
          <cell r="FS215">
            <v>0</v>
          </cell>
          <cell r="FT215">
            <v>0</v>
          </cell>
          <cell r="FU215">
            <v>0</v>
          </cell>
          <cell r="FV215">
            <v>0</v>
          </cell>
          <cell r="FW215">
            <v>0</v>
          </cell>
          <cell r="FX215">
            <v>0</v>
          </cell>
          <cell r="FY215">
            <v>0</v>
          </cell>
          <cell r="FZ215">
            <v>0</v>
          </cell>
          <cell r="GA215">
            <v>0</v>
          </cell>
          <cell r="GB215">
            <v>0</v>
          </cell>
          <cell r="GC215">
            <v>0</v>
          </cell>
          <cell r="GD215">
            <v>0</v>
          </cell>
          <cell r="GE215">
            <v>0</v>
          </cell>
        </row>
        <row r="216">
          <cell r="A216">
            <v>208</v>
          </cell>
          <cell r="B216">
            <v>0</v>
          </cell>
          <cell r="C216">
            <v>30</v>
          </cell>
          <cell r="D216">
            <v>0</v>
          </cell>
          <cell r="E216">
            <v>0</v>
          </cell>
          <cell r="F216">
            <v>0</v>
          </cell>
          <cell r="G216">
            <v>22.5</v>
          </cell>
          <cell r="H216">
            <v>0</v>
          </cell>
          <cell r="I216">
            <v>22.5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11.5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3.5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DI216">
            <v>0</v>
          </cell>
          <cell r="DJ216">
            <v>0</v>
          </cell>
          <cell r="DK216">
            <v>0</v>
          </cell>
          <cell r="DL216">
            <v>0</v>
          </cell>
          <cell r="DM216">
            <v>0</v>
          </cell>
          <cell r="DN216">
            <v>0</v>
          </cell>
          <cell r="DO216">
            <v>0</v>
          </cell>
          <cell r="DP216">
            <v>0</v>
          </cell>
          <cell r="DQ216">
            <v>0</v>
          </cell>
          <cell r="DR216">
            <v>0</v>
          </cell>
          <cell r="DS216">
            <v>0</v>
          </cell>
          <cell r="DT216">
            <v>0</v>
          </cell>
          <cell r="DU216">
            <v>0</v>
          </cell>
          <cell r="DV216">
            <v>0</v>
          </cell>
          <cell r="DW216">
            <v>0</v>
          </cell>
          <cell r="DX216">
            <v>0</v>
          </cell>
          <cell r="DY216">
            <v>0</v>
          </cell>
          <cell r="DZ216">
            <v>0</v>
          </cell>
          <cell r="EA216">
            <v>0</v>
          </cell>
          <cell r="EB216">
            <v>0</v>
          </cell>
          <cell r="EC216">
            <v>0</v>
          </cell>
          <cell r="ED216">
            <v>0</v>
          </cell>
          <cell r="EE216">
            <v>0</v>
          </cell>
          <cell r="EF216">
            <v>0</v>
          </cell>
          <cell r="EG216">
            <v>0</v>
          </cell>
          <cell r="EH216">
            <v>0</v>
          </cell>
          <cell r="EI216">
            <v>0</v>
          </cell>
          <cell r="EJ216">
            <v>0</v>
          </cell>
          <cell r="EK216">
            <v>0</v>
          </cell>
          <cell r="EL216">
            <v>0</v>
          </cell>
          <cell r="EM216">
            <v>0</v>
          </cell>
          <cell r="EN216">
            <v>0</v>
          </cell>
          <cell r="EO216">
            <v>0</v>
          </cell>
          <cell r="EP216">
            <v>0</v>
          </cell>
          <cell r="EQ216">
            <v>0</v>
          </cell>
          <cell r="ER216">
            <v>0</v>
          </cell>
          <cell r="ES216">
            <v>0</v>
          </cell>
          <cell r="ET216">
            <v>0</v>
          </cell>
          <cell r="EU216">
            <v>0</v>
          </cell>
          <cell r="EV216">
            <v>0</v>
          </cell>
          <cell r="EW216">
            <v>0</v>
          </cell>
          <cell r="EX216">
            <v>0</v>
          </cell>
          <cell r="EY216">
            <v>0</v>
          </cell>
          <cell r="EZ216">
            <v>0</v>
          </cell>
          <cell r="FA216">
            <v>0</v>
          </cell>
          <cell r="FB216">
            <v>0</v>
          </cell>
          <cell r="FC216">
            <v>0</v>
          </cell>
          <cell r="FD216">
            <v>0</v>
          </cell>
          <cell r="FE216">
            <v>0</v>
          </cell>
          <cell r="FF216">
            <v>0</v>
          </cell>
          <cell r="FG216">
            <v>0</v>
          </cell>
          <cell r="FH216">
            <v>0</v>
          </cell>
          <cell r="FI216">
            <v>0</v>
          </cell>
          <cell r="FJ216">
            <v>0</v>
          </cell>
          <cell r="FK216">
            <v>0</v>
          </cell>
          <cell r="FL216">
            <v>0</v>
          </cell>
          <cell r="FM216">
            <v>0</v>
          </cell>
          <cell r="FN216">
            <v>0</v>
          </cell>
          <cell r="FO216">
            <v>0</v>
          </cell>
          <cell r="FP216">
            <v>0</v>
          </cell>
          <cell r="FQ216">
            <v>0</v>
          </cell>
          <cell r="FR216">
            <v>0</v>
          </cell>
          <cell r="FS216">
            <v>0</v>
          </cell>
          <cell r="FT216">
            <v>0</v>
          </cell>
          <cell r="FU216">
            <v>0</v>
          </cell>
          <cell r="FV216">
            <v>0</v>
          </cell>
          <cell r="FW216">
            <v>0</v>
          </cell>
          <cell r="FX216">
            <v>0</v>
          </cell>
          <cell r="FY216">
            <v>0</v>
          </cell>
          <cell r="FZ216">
            <v>0</v>
          </cell>
          <cell r="GA216">
            <v>0</v>
          </cell>
          <cell r="GB216">
            <v>0</v>
          </cell>
          <cell r="GC216">
            <v>0</v>
          </cell>
          <cell r="GD216">
            <v>0</v>
          </cell>
          <cell r="GE216">
            <v>0</v>
          </cell>
        </row>
        <row r="217">
          <cell r="A217">
            <v>209</v>
          </cell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22.5</v>
          </cell>
          <cell r="H217">
            <v>22.5</v>
          </cell>
          <cell r="I217">
            <v>22.5</v>
          </cell>
          <cell r="J217">
            <v>22</v>
          </cell>
          <cell r="K217">
            <v>0</v>
          </cell>
          <cell r="L217">
            <v>0</v>
          </cell>
          <cell r="M217">
            <v>0.5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DI217">
            <v>0</v>
          </cell>
          <cell r="DJ217">
            <v>0</v>
          </cell>
          <cell r="DK217">
            <v>0</v>
          </cell>
          <cell r="DL217">
            <v>0</v>
          </cell>
          <cell r="DM217">
            <v>0</v>
          </cell>
          <cell r="DN217">
            <v>0</v>
          </cell>
          <cell r="DO217">
            <v>0</v>
          </cell>
          <cell r="DP217">
            <v>0</v>
          </cell>
          <cell r="DQ217">
            <v>0</v>
          </cell>
          <cell r="DR217">
            <v>0</v>
          </cell>
          <cell r="DS217">
            <v>0</v>
          </cell>
          <cell r="DT217">
            <v>0</v>
          </cell>
          <cell r="DU217">
            <v>0</v>
          </cell>
          <cell r="DV217">
            <v>0</v>
          </cell>
          <cell r="DW217">
            <v>0</v>
          </cell>
          <cell r="DX217">
            <v>0</v>
          </cell>
          <cell r="DY217">
            <v>0</v>
          </cell>
          <cell r="DZ217">
            <v>0</v>
          </cell>
          <cell r="EA217">
            <v>0</v>
          </cell>
          <cell r="EB217">
            <v>0</v>
          </cell>
          <cell r="EC217">
            <v>0</v>
          </cell>
          <cell r="ED217">
            <v>0</v>
          </cell>
          <cell r="EE217">
            <v>0</v>
          </cell>
          <cell r="EF217">
            <v>0</v>
          </cell>
          <cell r="EG217">
            <v>0</v>
          </cell>
          <cell r="EH217">
            <v>0</v>
          </cell>
          <cell r="EI217">
            <v>0</v>
          </cell>
          <cell r="EJ217">
            <v>0</v>
          </cell>
          <cell r="EK217">
            <v>0</v>
          </cell>
          <cell r="EL217">
            <v>0</v>
          </cell>
          <cell r="EM217">
            <v>0</v>
          </cell>
          <cell r="EN217">
            <v>0</v>
          </cell>
          <cell r="EO217">
            <v>0</v>
          </cell>
          <cell r="EP217">
            <v>0</v>
          </cell>
          <cell r="EQ217">
            <v>0</v>
          </cell>
          <cell r="ER217">
            <v>0</v>
          </cell>
          <cell r="ES217">
            <v>0</v>
          </cell>
          <cell r="ET217">
            <v>0</v>
          </cell>
          <cell r="EU217">
            <v>0</v>
          </cell>
          <cell r="EV217">
            <v>0</v>
          </cell>
          <cell r="EW217">
            <v>0</v>
          </cell>
          <cell r="EX217">
            <v>0</v>
          </cell>
          <cell r="EY217">
            <v>0</v>
          </cell>
          <cell r="EZ217">
            <v>0</v>
          </cell>
          <cell r="FA217">
            <v>0</v>
          </cell>
          <cell r="FB217">
            <v>0</v>
          </cell>
          <cell r="FC217">
            <v>0</v>
          </cell>
          <cell r="FD217">
            <v>0</v>
          </cell>
          <cell r="FE217">
            <v>0</v>
          </cell>
          <cell r="FF217">
            <v>0</v>
          </cell>
          <cell r="FG217">
            <v>0</v>
          </cell>
          <cell r="FH217">
            <v>0</v>
          </cell>
          <cell r="FI217">
            <v>0</v>
          </cell>
          <cell r="FJ217">
            <v>0</v>
          </cell>
          <cell r="FK217">
            <v>0</v>
          </cell>
          <cell r="FL217">
            <v>0</v>
          </cell>
          <cell r="FM217">
            <v>0</v>
          </cell>
          <cell r="FN217">
            <v>0</v>
          </cell>
          <cell r="FO217">
            <v>0</v>
          </cell>
          <cell r="FP217">
            <v>0</v>
          </cell>
          <cell r="FQ217">
            <v>0</v>
          </cell>
          <cell r="FR217">
            <v>0</v>
          </cell>
          <cell r="FS217">
            <v>0</v>
          </cell>
          <cell r="FT217">
            <v>0</v>
          </cell>
          <cell r="FU217">
            <v>0</v>
          </cell>
          <cell r="FV217">
            <v>0</v>
          </cell>
          <cell r="FW217">
            <v>0</v>
          </cell>
          <cell r="FX217">
            <v>0</v>
          </cell>
          <cell r="FY217">
            <v>0</v>
          </cell>
          <cell r="FZ217">
            <v>0</v>
          </cell>
          <cell r="GA217">
            <v>0</v>
          </cell>
          <cell r="GB217">
            <v>0</v>
          </cell>
          <cell r="GC217">
            <v>0</v>
          </cell>
          <cell r="GD217">
            <v>0</v>
          </cell>
          <cell r="GE217">
            <v>0</v>
          </cell>
        </row>
        <row r="218">
          <cell r="A218">
            <v>210</v>
          </cell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22.5</v>
          </cell>
          <cell r="H218">
            <v>22.5</v>
          </cell>
          <cell r="I218">
            <v>22.5</v>
          </cell>
          <cell r="J218">
            <v>22</v>
          </cell>
          <cell r="K218">
            <v>0</v>
          </cell>
          <cell r="L218">
            <v>0</v>
          </cell>
          <cell r="M218">
            <v>0.5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DI218">
            <v>0</v>
          </cell>
          <cell r="DJ218">
            <v>0</v>
          </cell>
          <cell r="DK218">
            <v>0</v>
          </cell>
          <cell r="DL218">
            <v>0</v>
          </cell>
          <cell r="DM218">
            <v>0</v>
          </cell>
          <cell r="DN218">
            <v>0</v>
          </cell>
          <cell r="DO218">
            <v>0</v>
          </cell>
          <cell r="DP218">
            <v>0</v>
          </cell>
          <cell r="DQ218">
            <v>0</v>
          </cell>
          <cell r="DR218">
            <v>0</v>
          </cell>
          <cell r="DS218">
            <v>0</v>
          </cell>
          <cell r="DT218">
            <v>0</v>
          </cell>
          <cell r="DU218">
            <v>0</v>
          </cell>
          <cell r="DV218">
            <v>0</v>
          </cell>
          <cell r="DW218">
            <v>0</v>
          </cell>
          <cell r="DX218">
            <v>0</v>
          </cell>
          <cell r="DY218">
            <v>0</v>
          </cell>
          <cell r="DZ218">
            <v>0</v>
          </cell>
          <cell r="EA218">
            <v>0</v>
          </cell>
          <cell r="EB218">
            <v>0</v>
          </cell>
          <cell r="EC218">
            <v>0</v>
          </cell>
          <cell r="ED218">
            <v>0</v>
          </cell>
          <cell r="EE218">
            <v>0</v>
          </cell>
          <cell r="EF218">
            <v>0</v>
          </cell>
          <cell r="EG218">
            <v>0</v>
          </cell>
          <cell r="EH218">
            <v>0</v>
          </cell>
          <cell r="EI218">
            <v>0</v>
          </cell>
          <cell r="EJ218">
            <v>0</v>
          </cell>
          <cell r="EK218">
            <v>0</v>
          </cell>
          <cell r="EL218">
            <v>0</v>
          </cell>
          <cell r="EM218">
            <v>0</v>
          </cell>
          <cell r="EN218">
            <v>0</v>
          </cell>
          <cell r="EO218">
            <v>0</v>
          </cell>
          <cell r="EP218">
            <v>0</v>
          </cell>
          <cell r="EQ218">
            <v>0</v>
          </cell>
          <cell r="ER218">
            <v>0</v>
          </cell>
          <cell r="ES218">
            <v>0</v>
          </cell>
          <cell r="ET218">
            <v>0</v>
          </cell>
          <cell r="EU218">
            <v>0</v>
          </cell>
          <cell r="EV218">
            <v>0</v>
          </cell>
          <cell r="EW218">
            <v>0</v>
          </cell>
          <cell r="EX218">
            <v>0</v>
          </cell>
          <cell r="EY218">
            <v>0</v>
          </cell>
          <cell r="EZ218">
            <v>0</v>
          </cell>
          <cell r="FA218">
            <v>0</v>
          </cell>
          <cell r="FB218">
            <v>0</v>
          </cell>
          <cell r="FC218">
            <v>0</v>
          </cell>
          <cell r="FD218">
            <v>0</v>
          </cell>
          <cell r="FE218">
            <v>0</v>
          </cell>
          <cell r="FF218">
            <v>0</v>
          </cell>
          <cell r="FG218">
            <v>0</v>
          </cell>
          <cell r="FH218">
            <v>0</v>
          </cell>
          <cell r="FI218">
            <v>0</v>
          </cell>
          <cell r="FJ218">
            <v>0</v>
          </cell>
          <cell r="FK218">
            <v>0</v>
          </cell>
          <cell r="FL218">
            <v>0</v>
          </cell>
          <cell r="FM218">
            <v>0</v>
          </cell>
          <cell r="FN218">
            <v>0</v>
          </cell>
          <cell r="FO218">
            <v>0</v>
          </cell>
          <cell r="FP218">
            <v>0</v>
          </cell>
          <cell r="FQ218">
            <v>0</v>
          </cell>
          <cell r="FR218">
            <v>0</v>
          </cell>
          <cell r="FS218">
            <v>0</v>
          </cell>
          <cell r="FT218">
            <v>0</v>
          </cell>
          <cell r="FU218">
            <v>0</v>
          </cell>
          <cell r="FV218">
            <v>0</v>
          </cell>
          <cell r="FW218">
            <v>0</v>
          </cell>
          <cell r="FX218">
            <v>0</v>
          </cell>
          <cell r="FY218">
            <v>0</v>
          </cell>
          <cell r="FZ218">
            <v>0</v>
          </cell>
          <cell r="GA218">
            <v>0</v>
          </cell>
          <cell r="GB218">
            <v>0</v>
          </cell>
          <cell r="GC218">
            <v>0</v>
          </cell>
          <cell r="GD218">
            <v>0</v>
          </cell>
          <cell r="GE218">
            <v>0</v>
          </cell>
        </row>
        <row r="219">
          <cell r="A219">
            <v>211</v>
          </cell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22.5</v>
          </cell>
          <cell r="H219">
            <v>22.5</v>
          </cell>
          <cell r="I219">
            <v>22.5</v>
          </cell>
          <cell r="J219">
            <v>22</v>
          </cell>
          <cell r="K219">
            <v>0</v>
          </cell>
          <cell r="L219">
            <v>0</v>
          </cell>
          <cell r="M219">
            <v>0.5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DI219">
            <v>0</v>
          </cell>
          <cell r="DJ219">
            <v>0</v>
          </cell>
          <cell r="DK219">
            <v>0</v>
          </cell>
          <cell r="DL219">
            <v>0</v>
          </cell>
          <cell r="DM219">
            <v>0</v>
          </cell>
          <cell r="DN219">
            <v>0</v>
          </cell>
          <cell r="DO219">
            <v>0</v>
          </cell>
          <cell r="DP219">
            <v>0</v>
          </cell>
          <cell r="DQ219">
            <v>0</v>
          </cell>
          <cell r="DR219">
            <v>0</v>
          </cell>
          <cell r="DS219">
            <v>0</v>
          </cell>
          <cell r="DT219">
            <v>0</v>
          </cell>
          <cell r="DU219">
            <v>0</v>
          </cell>
          <cell r="DV219">
            <v>0</v>
          </cell>
          <cell r="DW219">
            <v>0</v>
          </cell>
          <cell r="DX219">
            <v>0</v>
          </cell>
          <cell r="DY219">
            <v>0</v>
          </cell>
          <cell r="DZ219">
            <v>0</v>
          </cell>
          <cell r="EA219">
            <v>0</v>
          </cell>
          <cell r="EB219">
            <v>0</v>
          </cell>
          <cell r="EC219">
            <v>0</v>
          </cell>
          <cell r="ED219">
            <v>0</v>
          </cell>
          <cell r="EE219">
            <v>0</v>
          </cell>
          <cell r="EF219">
            <v>0</v>
          </cell>
          <cell r="EG219">
            <v>0</v>
          </cell>
          <cell r="EH219">
            <v>0</v>
          </cell>
          <cell r="EI219">
            <v>0</v>
          </cell>
          <cell r="EJ219">
            <v>0</v>
          </cell>
          <cell r="EK219">
            <v>0</v>
          </cell>
          <cell r="EL219">
            <v>0</v>
          </cell>
          <cell r="EM219">
            <v>0</v>
          </cell>
          <cell r="EN219">
            <v>0</v>
          </cell>
          <cell r="EO219">
            <v>0</v>
          </cell>
          <cell r="EP219">
            <v>0</v>
          </cell>
          <cell r="EQ219">
            <v>0</v>
          </cell>
          <cell r="ER219">
            <v>0</v>
          </cell>
          <cell r="ES219">
            <v>0</v>
          </cell>
          <cell r="ET219">
            <v>0</v>
          </cell>
          <cell r="EU219">
            <v>0</v>
          </cell>
          <cell r="EV219">
            <v>0</v>
          </cell>
          <cell r="EW219">
            <v>0</v>
          </cell>
          <cell r="EX219">
            <v>0</v>
          </cell>
          <cell r="EY219">
            <v>0</v>
          </cell>
          <cell r="EZ219">
            <v>0</v>
          </cell>
          <cell r="FA219">
            <v>0</v>
          </cell>
          <cell r="FB219">
            <v>0</v>
          </cell>
          <cell r="FC219">
            <v>0</v>
          </cell>
          <cell r="FD219">
            <v>0</v>
          </cell>
          <cell r="FE219">
            <v>0</v>
          </cell>
          <cell r="FF219">
            <v>0</v>
          </cell>
          <cell r="FG219">
            <v>0</v>
          </cell>
          <cell r="FH219">
            <v>0</v>
          </cell>
          <cell r="FI219">
            <v>0</v>
          </cell>
          <cell r="FJ219">
            <v>0</v>
          </cell>
          <cell r="FK219">
            <v>0</v>
          </cell>
          <cell r="FL219">
            <v>0</v>
          </cell>
          <cell r="FM219">
            <v>0</v>
          </cell>
          <cell r="FN219">
            <v>0</v>
          </cell>
          <cell r="FO219">
            <v>0</v>
          </cell>
          <cell r="FP219">
            <v>0</v>
          </cell>
          <cell r="FQ219">
            <v>0</v>
          </cell>
          <cell r="FR219">
            <v>0</v>
          </cell>
          <cell r="FS219">
            <v>0</v>
          </cell>
          <cell r="FT219">
            <v>0</v>
          </cell>
          <cell r="FU219">
            <v>0</v>
          </cell>
          <cell r="FV219">
            <v>0</v>
          </cell>
          <cell r="FW219">
            <v>0</v>
          </cell>
          <cell r="FX219">
            <v>0</v>
          </cell>
          <cell r="FY219">
            <v>0</v>
          </cell>
          <cell r="FZ219">
            <v>0</v>
          </cell>
          <cell r="GA219">
            <v>0</v>
          </cell>
          <cell r="GB219">
            <v>0</v>
          </cell>
          <cell r="GC219">
            <v>0</v>
          </cell>
          <cell r="GD219">
            <v>0</v>
          </cell>
          <cell r="GE219">
            <v>0</v>
          </cell>
        </row>
        <row r="220">
          <cell r="A220">
            <v>212</v>
          </cell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22.5</v>
          </cell>
          <cell r="H220">
            <v>22.5</v>
          </cell>
          <cell r="I220">
            <v>22.5</v>
          </cell>
          <cell r="J220">
            <v>22</v>
          </cell>
          <cell r="K220">
            <v>0</v>
          </cell>
          <cell r="L220">
            <v>0</v>
          </cell>
          <cell r="M220">
            <v>0.5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DI220">
            <v>0</v>
          </cell>
          <cell r="DJ220">
            <v>0</v>
          </cell>
          <cell r="DK220">
            <v>0</v>
          </cell>
          <cell r="DL220">
            <v>0</v>
          </cell>
          <cell r="DM220">
            <v>0</v>
          </cell>
          <cell r="DN220">
            <v>0</v>
          </cell>
          <cell r="DO220">
            <v>0</v>
          </cell>
          <cell r="DP220">
            <v>0</v>
          </cell>
          <cell r="DQ220">
            <v>0</v>
          </cell>
          <cell r="DR220">
            <v>0</v>
          </cell>
          <cell r="DS220">
            <v>0</v>
          </cell>
          <cell r="DT220">
            <v>0</v>
          </cell>
          <cell r="DU220">
            <v>0</v>
          </cell>
          <cell r="DV220">
            <v>0</v>
          </cell>
          <cell r="DW220">
            <v>0</v>
          </cell>
          <cell r="DX220">
            <v>0</v>
          </cell>
          <cell r="DY220">
            <v>0</v>
          </cell>
          <cell r="DZ220">
            <v>0</v>
          </cell>
          <cell r="EA220">
            <v>0</v>
          </cell>
          <cell r="EB220">
            <v>0</v>
          </cell>
          <cell r="EC220">
            <v>0</v>
          </cell>
          <cell r="ED220">
            <v>0</v>
          </cell>
          <cell r="EE220">
            <v>0</v>
          </cell>
          <cell r="EF220">
            <v>0</v>
          </cell>
          <cell r="EG220">
            <v>0</v>
          </cell>
          <cell r="EH220">
            <v>0</v>
          </cell>
          <cell r="EI220">
            <v>0</v>
          </cell>
          <cell r="EJ220">
            <v>0</v>
          </cell>
          <cell r="EK220">
            <v>0</v>
          </cell>
          <cell r="EL220">
            <v>0</v>
          </cell>
          <cell r="EM220">
            <v>0</v>
          </cell>
          <cell r="EN220">
            <v>0</v>
          </cell>
          <cell r="EO220">
            <v>0</v>
          </cell>
          <cell r="EP220">
            <v>0</v>
          </cell>
          <cell r="EQ220">
            <v>0</v>
          </cell>
          <cell r="ER220">
            <v>0</v>
          </cell>
          <cell r="ES220">
            <v>0</v>
          </cell>
          <cell r="ET220">
            <v>0</v>
          </cell>
          <cell r="EU220">
            <v>0</v>
          </cell>
          <cell r="EV220">
            <v>0</v>
          </cell>
          <cell r="EW220">
            <v>0</v>
          </cell>
          <cell r="EX220">
            <v>0</v>
          </cell>
          <cell r="EY220">
            <v>0</v>
          </cell>
          <cell r="EZ220">
            <v>0</v>
          </cell>
          <cell r="FA220">
            <v>0</v>
          </cell>
          <cell r="FB220">
            <v>0</v>
          </cell>
          <cell r="FC220">
            <v>0</v>
          </cell>
          <cell r="FD220">
            <v>0</v>
          </cell>
          <cell r="FE220">
            <v>0</v>
          </cell>
          <cell r="FF220">
            <v>0</v>
          </cell>
          <cell r="FG220">
            <v>0</v>
          </cell>
          <cell r="FH220">
            <v>0</v>
          </cell>
          <cell r="FI220">
            <v>0</v>
          </cell>
          <cell r="FJ220">
            <v>0</v>
          </cell>
          <cell r="FK220">
            <v>0</v>
          </cell>
          <cell r="FL220">
            <v>0</v>
          </cell>
          <cell r="FM220">
            <v>0</v>
          </cell>
          <cell r="FN220">
            <v>0</v>
          </cell>
          <cell r="FO220">
            <v>0</v>
          </cell>
          <cell r="FP220">
            <v>0</v>
          </cell>
          <cell r="FQ220">
            <v>0</v>
          </cell>
          <cell r="FR220">
            <v>0</v>
          </cell>
          <cell r="FS220">
            <v>0</v>
          </cell>
          <cell r="FT220">
            <v>0</v>
          </cell>
          <cell r="FU220">
            <v>0</v>
          </cell>
          <cell r="FV220">
            <v>0</v>
          </cell>
          <cell r="FW220">
            <v>0</v>
          </cell>
          <cell r="FX220">
            <v>0</v>
          </cell>
          <cell r="FY220">
            <v>0</v>
          </cell>
          <cell r="FZ220">
            <v>0</v>
          </cell>
          <cell r="GA220">
            <v>0</v>
          </cell>
          <cell r="GB220">
            <v>0</v>
          </cell>
          <cell r="GC220">
            <v>0</v>
          </cell>
          <cell r="GD220">
            <v>0</v>
          </cell>
          <cell r="GE220">
            <v>0</v>
          </cell>
        </row>
        <row r="221">
          <cell r="A221">
            <v>213</v>
          </cell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22.5</v>
          </cell>
          <cell r="H221">
            <v>22.5</v>
          </cell>
          <cell r="I221">
            <v>22.5</v>
          </cell>
          <cell r="J221">
            <v>22</v>
          </cell>
          <cell r="K221">
            <v>0</v>
          </cell>
          <cell r="L221">
            <v>0</v>
          </cell>
          <cell r="M221">
            <v>0.5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DI221">
            <v>0</v>
          </cell>
          <cell r="DJ221">
            <v>0</v>
          </cell>
          <cell r="DK221">
            <v>0</v>
          </cell>
          <cell r="DL221">
            <v>0</v>
          </cell>
          <cell r="DM221">
            <v>0</v>
          </cell>
          <cell r="DN221">
            <v>0</v>
          </cell>
          <cell r="DO221">
            <v>0</v>
          </cell>
          <cell r="DP221">
            <v>0</v>
          </cell>
          <cell r="DQ221">
            <v>0</v>
          </cell>
          <cell r="DR221">
            <v>0</v>
          </cell>
          <cell r="DS221">
            <v>0</v>
          </cell>
          <cell r="DT221">
            <v>0</v>
          </cell>
          <cell r="DU221">
            <v>0</v>
          </cell>
          <cell r="DV221">
            <v>0</v>
          </cell>
          <cell r="DW221">
            <v>0</v>
          </cell>
          <cell r="DX221">
            <v>0</v>
          </cell>
          <cell r="DY221">
            <v>0</v>
          </cell>
          <cell r="DZ221">
            <v>0</v>
          </cell>
          <cell r="EA221">
            <v>0</v>
          </cell>
          <cell r="EB221">
            <v>0</v>
          </cell>
          <cell r="EC221">
            <v>0</v>
          </cell>
          <cell r="ED221">
            <v>0</v>
          </cell>
          <cell r="EE221">
            <v>0</v>
          </cell>
          <cell r="EF221">
            <v>0</v>
          </cell>
          <cell r="EG221">
            <v>0</v>
          </cell>
          <cell r="EH221">
            <v>0</v>
          </cell>
          <cell r="EI221">
            <v>0</v>
          </cell>
          <cell r="EJ221">
            <v>0</v>
          </cell>
          <cell r="EK221">
            <v>0</v>
          </cell>
          <cell r="EL221">
            <v>0</v>
          </cell>
          <cell r="EM221">
            <v>0</v>
          </cell>
          <cell r="EN221">
            <v>0</v>
          </cell>
          <cell r="EO221">
            <v>0</v>
          </cell>
          <cell r="EP221">
            <v>0</v>
          </cell>
          <cell r="EQ221">
            <v>0</v>
          </cell>
          <cell r="ER221">
            <v>0</v>
          </cell>
          <cell r="ES221">
            <v>0</v>
          </cell>
          <cell r="ET221">
            <v>0</v>
          </cell>
          <cell r="EU221">
            <v>0</v>
          </cell>
          <cell r="EV221">
            <v>0</v>
          </cell>
          <cell r="EW221">
            <v>0</v>
          </cell>
          <cell r="EX221">
            <v>0</v>
          </cell>
          <cell r="EY221">
            <v>0</v>
          </cell>
          <cell r="EZ221">
            <v>0</v>
          </cell>
          <cell r="FA221">
            <v>0</v>
          </cell>
          <cell r="FB221">
            <v>0</v>
          </cell>
          <cell r="FC221">
            <v>0</v>
          </cell>
          <cell r="FD221">
            <v>0</v>
          </cell>
          <cell r="FE221">
            <v>0</v>
          </cell>
          <cell r="FF221">
            <v>0</v>
          </cell>
          <cell r="FG221">
            <v>0</v>
          </cell>
          <cell r="FH221">
            <v>0</v>
          </cell>
          <cell r="FI221">
            <v>0</v>
          </cell>
          <cell r="FJ221">
            <v>0</v>
          </cell>
          <cell r="FK221">
            <v>0</v>
          </cell>
          <cell r="FL221">
            <v>0</v>
          </cell>
          <cell r="FM221">
            <v>0</v>
          </cell>
          <cell r="FN221">
            <v>0</v>
          </cell>
          <cell r="FO221">
            <v>0</v>
          </cell>
          <cell r="FP221">
            <v>0</v>
          </cell>
          <cell r="FQ221">
            <v>0</v>
          </cell>
          <cell r="FR221">
            <v>0</v>
          </cell>
          <cell r="FS221">
            <v>0</v>
          </cell>
          <cell r="FT221">
            <v>0</v>
          </cell>
          <cell r="FU221">
            <v>0</v>
          </cell>
          <cell r="FV221">
            <v>0</v>
          </cell>
          <cell r="FW221">
            <v>0</v>
          </cell>
          <cell r="FX221">
            <v>0</v>
          </cell>
          <cell r="FY221">
            <v>0</v>
          </cell>
          <cell r="FZ221">
            <v>0</v>
          </cell>
          <cell r="GA221">
            <v>0</v>
          </cell>
          <cell r="GB221">
            <v>0</v>
          </cell>
          <cell r="GC221">
            <v>0</v>
          </cell>
          <cell r="GD221">
            <v>0</v>
          </cell>
          <cell r="GE221">
            <v>0</v>
          </cell>
        </row>
        <row r="222">
          <cell r="A222">
            <v>214</v>
          </cell>
          <cell r="B222">
            <v>0</v>
          </cell>
          <cell r="C222">
            <v>23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22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15</v>
          </cell>
          <cell r="AG222">
            <v>15</v>
          </cell>
          <cell r="AH222">
            <v>15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DI222">
            <v>0</v>
          </cell>
          <cell r="DJ222">
            <v>0</v>
          </cell>
          <cell r="DK222">
            <v>0</v>
          </cell>
          <cell r="DL222">
            <v>0</v>
          </cell>
          <cell r="DM222">
            <v>0</v>
          </cell>
          <cell r="DN222">
            <v>0</v>
          </cell>
          <cell r="DO222">
            <v>0</v>
          </cell>
          <cell r="DP222">
            <v>0</v>
          </cell>
          <cell r="DQ222">
            <v>0</v>
          </cell>
          <cell r="DR222">
            <v>0</v>
          </cell>
          <cell r="DS222">
            <v>0</v>
          </cell>
          <cell r="DT222">
            <v>0</v>
          </cell>
          <cell r="DU222">
            <v>0</v>
          </cell>
          <cell r="DV222">
            <v>0</v>
          </cell>
          <cell r="DW222">
            <v>0</v>
          </cell>
          <cell r="DX222">
            <v>0</v>
          </cell>
          <cell r="DY222">
            <v>0</v>
          </cell>
          <cell r="DZ222">
            <v>0</v>
          </cell>
          <cell r="EA222">
            <v>0</v>
          </cell>
          <cell r="EB222">
            <v>0</v>
          </cell>
          <cell r="EC222">
            <v>0</v>
          </cell>
          <cell r="ED222">
            <v>0</v>
          </cell>
          <cell r="EE222">
            <v>0</v>
          </cell>
          <cell r="EF222">
            <v>0</v>
          </cell>
          <cell r="EG222">
            <v>0</v>
          </cell>
          <cell r="EH222">
            <v>0</v>
          </cell>
          <cell r="EI222">
            <v>0</v>
          </cell>
          <cell r="EJ222">
            <v>0</v>
          </cell>
          <cell r="EK222">
            <v>0</v>
          </cell>
          <cell r="EL222">
            <v>0</v>
          </cell>
          <cell r="EM222">
            <v>0</v>
          </cell>
          <cell r="EN222">
            <v>0</v>
          </cell>
          <cell r="EO222">
            <v>0</v>
          </cell>
          <cell r="EP222">
            <v>0</v>
          </cell>
          <cell r="EQ222">
            <v>0</v>
          </cell>
          <cell r="ER222">
            <v>0</v>
          </cell>
          <cell r="ES222">
            <v>0</v>
          </cell>
          <cell r="ET222">
            <v>0</v>
          </cell>
          <cell r="EU222">
            <v>0</v>
          </cell>
          <cell r="EV222">
            <v>0</v>
          </cell>
          <cell r="EW222">
            <v>0</v>
          </cell>
          <cell r="EX222">
            <v>0</v>
          </cell>
          <cell r="EY222">
            <v>0</v>
          </cell>
          <cell r="EZ222">
            <v>0</v>
          </cell>
          <cell r="FA222">
            <v>0</v>
          </cell>
          <cell r="FB222">
            <v>0</v>
          </cell>
          <cell r="FC222">
            <v>0</v>
          </cell>
          <cell r="FD222">
            <v>0</v>
          </cell>
          <cell r="FE222">
            <v>0</v>
          </cell>
          <cell r="FF222">
            <v>0</v>
          </cell>
          <cell r="FG222">
            <v>0</v>
          </cell>
          <cell r="FH222">
            <v>0</v>
          </cell>
          <cell r="FI222">
            <v>0</v>
          </cell>
          <cell r="FJ222">
            <v>0</v>
          </cell>
          <cell r="FK222">
            <v>0</v>
          </cell>
          <cell r="FL222">
            <v>0</v>
          </cell>
          <cell r="FM222">
            <v>0</v>
          </cell>
          <cell r="FN222">
            <v>0</v>
          </cell>
          <cell r="FO222">
            <v>0</v>
          </cell>
          <cell r="FP222">
            <v>0</v>
          </cell>
          <cell r="FQ222">
            <v>0</v>
          </cell>
          <cell r="FR222">
            <v>0</v>
          </cell>
          <cell r="FS222">
            <v>0</v>
          </cell>
          <cell r="FT222">
            <v>0</v>
          </cell>
          <cell r="FU222">
            <v>0</v>
          </cell>
          <cell r="FV222">
            <v>0</v>
          </cell>
          <cell r="FW222">
            <v>0</v>
          </cell>
          <cell r="FX222">
            <v>0</v>
          </cell>
          <cell r="FY222">
            <v>0</v>
          </cell>
          <cell r="FZ222">
            <v>0</v>
          </cell>
          <cell r="GA222">
            <v>0</v>
          </cell>
          <cell r="GB222">
            <v>0</v>
          </cell>
          <cell r="GC222">
            <v>0</v>
          </cell>
          <cell r="GD222">
            <v>0</v>
          </cell>
          <cell r="GE222">
            <v>0</v>
          </cell>
        </row>
        <row r="223">
          <cell r="A223">
            <v>215</v>
          </cell>
          <cell r="B223">
            <v>0</v>
          </cell>
          <cell r="C223">
            <v>23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22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15</v>
          </cell>
          <cell r="AG223">
            <v>15</v>
          </cell>
          <cell r="AH223">
            <v>15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DI223">
            <v>0</v>
          </cell>
          <cell r="DJ223">
            <v>0</v>
          </cell>
          <cell r="DK223">
            <v>0</v>
          </cell>
          <cell r="DL223">
            <v>0</v>
          </cell>
          <cell r="DM223">
            <v>0</v>
          </cell>
          <cell r="DN223">
            <v>0</v>
          </cell>
          <cell r="DO223">
            <v>0</v>
          </cell>
          <cell r="DP223">
            <v>0</v>
          </cell>
          <cell r="DQ223">
            <v>0</v>
          </cell>
          <cell r="DR223">
            <v>0</v>
          </cell>
          <cell r="DS223">
            <v>0</v>
          </cell>
          <cell r="DT223">
            <v>0</v>
          </cell>
          <cell r="DU223">
            <v>0</v>
          </cell>
          <cell r="DV223">
            <v>0</v>
          </cell>
          <cell r="DW223">
            <v>0</v>
          </cell>
          <cell r="DX223">
            <v>0</v>
          </cell>
          <cell r="DY223">
            <v>0</v>
          </cell>
          <cell r="DZ223">
            <v>0</v>
          </cell>
          <cell r="EA223">
            <v>0</v>
          </cell>
          <cell r="EB223">
            <v>0</v>
          </cell>
          <cell r="EC223">
            <v>0</v>
          </cell>
          <cell r="ED223">
            <v>0</v>
          </cell>
          <cell r="EE223">
            <v>0</v>
          </cell>
          <cell r="EF223">
            <v>0</v>
          </cell>
          <cell r="EG223">
            <v>0</v>
          </cell>
          <cell r="EH223">
            <v>0</v>
          </cell>
          <cell r="EI223">
            <v>0</v>
          </cell>
          <cell r="EJ223">
            <v>0</v>
          </cell>
          <cell r="EK223">
            <v>0</v>
          </cell>
          <cell r="EL223">
            <v>0</v>
          </cell>
          <cell r="EM223">
            <v>0</v>
          </cell>
          <cell r="EN223">
            <v>0</v>
          </cell>
          <cell r="EO223">
            <v>0</v>
          </cell>
          <cell r="EP223">
            <v>0</v>
          </cell>
          <cell r="EQ223">
            <v>0</v>
          </cell>
          <cell r="ER223">
            <v>0</v>
          </cell>
          <cell r="ES223">
            <v>0</v>
          </cell>
          <cell r="ET223">
            <v>0</v>
          </cell>
          <cell r="EU223">
            <v>0</v>
          </cell>
          <cell r="EV223">
            <v>0</v>
          </cell>
          <cell r="EW223">
            <v>0</v>
          </cell>
          <cell r="EX223">
            <v>0</v>
          </cell>
          <cell r="EY223">
            <v>0</v>
          </cell>
          <cell r="EZ223">
            <v>0</v>
          </cell>
          <cell r="FA223">
            <v>0</v>
          </cell>
          <cell r="FB223">
            <v>0</v>
          </cell>
          <cell r="FC223">
            <v>0</v>
          </cell>
          <cell r="FD223">
            <v>0</v>
          </cell>
          <cell r="FE223">
            <v>0</v>
          </cell>
          <cell r="FF223">
            <v>0</v>
          </cell>
          <cell r="FG223">
            <v>0</v>
          </cell>
          <cell r="FH223">
            <v>0</v>
          </cell>
          <cell r="FI223">
            <v>0</v>
          </cell>
          <cell r="FJ223">
            <v>0</v>
          </cell>
          <cell r="FK223">
            <v>0</v>
          </cell>
          <cell r="FL223">
            <v>0</v>
          </cell>
          <cell r="FM223">
            <v>0</v>
          </cell>
          <cell r="FN223">
            <v>0</v>
          </cell>
          <cell r="FO223">
            <v>0</v>
          </cell>
          <cell r="FP223">
            <v>0</v>
          </cell>
          <cell r="FQ223">
            <v>0</v>
          </cell>
          <cell r="FR223">
            <v>0</v>
          </cell>
          <cell r="FS223">
            <v>0</v>
          </cell>
          <cell r="FT223">
            <v>0</v>
          </cell>
          <cell r="FU223">
            <v>0</v>
          </cell>
          <cell r="FV223">
            <v>0</v>
          </cell>
          <cell r="FW223">
            <v>0</v>
          </cell>
          <cell r="FX223">
            <v>0</v>
          </cell>
          <cell r="FY223">
            <v>0</v>
          </cell>
          <cell r="FZ223">
            <v>0</v>
          </cell>
          <cell r="GA223">
            <v>0</v>
          </cell>
          <cell r="GB223">
            <v>0</v>
          </cell>
          <cell r="GC223">
            <v>0</v>
          </cell>
          <cell r="GD223">
            <v>0</v>
          </cell>
          <cell r="GE223">
            <v>0</v>
          </cell>
        </row>
        <row r="224">
          <cell r="A224">
            <v>216</v>
          </cell>
          <cell r="B224">
            <v>0</v>
          </cell>
          <cell r="C224">
            <v>23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22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15</v>
          </cell>
          <cell r="AG224">
            <v>15</v>
          </cell>
          <cell r="AH224">
            <v>15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DI224">
            <v>0</v>
          </cell>
          <cell r="DJ224">
            <v>0</v>
          </cell>
          <cell r="DK224">
            <v>0</v>
          </cell>
          <cell r="DL224">
            <v>0</v>
          </cell>
          <cell r="DM224">
            <v>0</v>
          </cell>
          <cell r="DN224">
            <v>0</v>
          </cell>
          <cell r="DO224">
            <v>0</v>
          </cell>
          <cell r="DP224">
            <v>0</v>
          </cell>
          <cell r="DQ224">
            <v>0</v>
          </cell>
          <cell r="DR224">
            <v>0</v>
          </cell>
          <cell r="DS224">
            <v>0</v>
          </cell>
          <cell r="DT224">
            <v>0</v>
          </cell>
          <cell r="DU224">
            <v>0</v>
          </cell>
          <cell r="DV224">
            <v>0</v>
          </cell>
          <cell r="DW224">
            <v>0</v>
          </cell>
          <cell r="DX224">
            <v>0</v>
          </cell>
          <cell r="DY224">
            <v>0</v>
          </cell>
          <cell r="DZ224">
            <v>0</v>
          </cell>
          <cell r="EA224">
            <v>0</v>
          </cell>
          <cell r="EB224">
            <v>0</v>
          </cell>
          <cell r="EC224">
            <v>0</v>
          </cell>
          <cell r="ED224">
            <v>0</v>
          </cell>
          <cell r="EE224">
            <v>0</v>
          </cell>
          <cell r="EF224">
            <v>0</v>
          </cell>
          <cell r="EG224">
            <v>0</v>
          </cell>
          <cell r="EH224">
            <v>0</v>
          </cell>
          <cell r="EI224">
            <v>0</v>
          </cell>
          <cell r="EJ224">
            <v>0</v>
          </cell>
          <cell r="EK224">
            <v>0</v>
          </cell>
          <cell r="EL224">
            <v>0</v>
          </cell>
          <cell r="EM224">
            <v>0</v>
          </cell>
          <cell r="EN224">
            <v>0</v>
          </cell>
          <cell r="EO224">
            <v>0</v>
          </cell>
          <cell r="EP224">
            <v>0</v>
          </cell>
          <cell r="EQ224">
            <v>0</v>
          </cell>
          <cell r="ER224">
            <v>0</v>
          </cell>
          <cell r="ES224">
            <v>0</v>
          </cell>
          <cell r="ET224">
            <v>0</v>
          </cell>
          <cell r="EU224">
            <v>0</v>
          </cell>
          <cell r="EV224">
            <v>0</v>
          </cell>
          <cell r="EW224">
            <v>0</v>
          </cell>
          <cell r="EX224">
            <v>0</v>
          </cell>
          <cell r="EY224">
            <v>0</v>
          </cell>
          <cell r="EZ224">
            <v>0</v>
          </cell>
          <cell r="FA224">
            <v>0</v>
          </cell>
          <cell r="FB224">
            <v>0</v>
          </cell>
          <cell r="FC224">
            <v>0</v>
          </cell>
          <cell r="FD224">
            <v>0</v>
          </cell>
          <cell r="FE224">
            <v>0</v>
          </cell>
          <cell r="FF224">
            <v>0</v>
          </cell>
          <cell r="FG224">
            <v>0</v>
          </cell>
          <cell r="FH224">
            <v>0</v>
          </cell>
          <cell r="FI224">
            <v>0</v>
          </cell>
          <cell r="FJ224">
            <v>0</v>
          </cell>
          <cell r="FK224">
            <v>0</v>
          </cell>
          <cell r="FL224">
            <v>0</v>
          </cell>
          <cell r="FM224">
            <v>0</v>
          </cell>
          <cell r="FN224">
            <v>0</v>
          </cell>
          <cell r="FO224">
            <v>0</v>
          </cell>
          <cell r="FP224">
            <v>0</v>
          </cell>
          <cell r="FQ224">
            <v>0</v>
          </cell>
          <cell r="FR224">
            <v>0</v>
          </cell>
          <cell r="FS224">
            <v>0</v>
          </cell>
          <cell r="FT224">
            <v>0</v>
          </cell>
          <cell r="FU224">
            <v>0</v>
          </cell>
          <cell r="FV224">
            <v>0</v>
          </cell>
          <cell r="FW224">
            <v>0</v>
          </cell>
          <cell r="FX224">
            <v>0</v>
          </cell>
          <cell r="FY224">
            <v>0</v>
          </cell>
          <cell r="FZ224">
            <v>0</v>
          </cell>
          <cell r="GA224">
            <v>0</v>
          </cell>
          <cell r="GB224">
            <v>0</v>
          </cell>
          <cell r="GC224">
            <v>0</v>
          </cell>
          <cell r="GD224">
            <v>0</v>
          </cell>
          <cell r="GE224">
            <v>0</v>
          </cell>
        </row>
        <row r="225">
          <cell r="A225">
            <v>217</v>
          </cell>
          <cell r="B225">
            <v>0</v>
          </cell>
          <cell r="C225">
            <v>23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22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15</v>
          </cell>
          <cell r="AG225">
            <v>15</v>
          </cell>
          <cell r="AH225">
            <v>15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DI225">
            <v>0</v>
          </cell>
          <cell r="DJ225">
            <v>0</v>
          </cell>
          <cell r="DK225">
            <v>0</v>
          </cell>
          <cell r="DL225">
            <v>0</v>
          </cell>
          <cell r="DM225">
            <v>0</v>
          </cell>
          <cell r="DN225">
            <v>0</v>
          </cell>
          <cell r="DO225">
            <v>0</v>
          </cell>
          <cell r="DP225">
            <v>0</v>
          </cell>
          <cell r="DQ225">
            <v>0</v>
          </cell>
          <cell r="DR225">
            <v>0</v>
          </cell>
          <cell r="DS225">
            <v>0</v>
          </cell>
          <cell r="DT225">
            <v>0</v>
          </cell>
          <cell r="DU225">
            <v>0</v>
          </cell>
          <cell r="DV225">
            <v>0</v>
          </cell>
          <cell r="DW225">
            <v>0</v>
          </cell>
          <cell r="DX225">
            <v>0</v>
          </cell>
          <cell r="DY225">
            <v>0</v>
          </cell>
          <cell r="DZ225">
            <v>0</v>
          </cell>
          <cell r="EA225">
            <v>0</v>
          </cell>
          <cell r="EB225">
            <v>0</v>
          </cell>
          <cell r="EC225">
            <v>0</v>
          </cell>
          <cell r="ED225">
            <v>0</v>
          </cell>
          <cell r="EE225">
            <v>0</v>
          </cell>
          <cell r="EF225">
            <v>0</v>
          </cell>
          <cell r="EG225">
            <v>0</v>
          </cell>
          <cell r="EH225">
            <v>0</v>
          </cell>
          <cell r="EI225">
            <v>0</v>
          </cell>
          <cell r="EJ225">
            <v>0</v>
          </cell>
          <cell r="EK225">
            <v>0</v>
          </cell>
          <cell r="EL225">
            <v>0</v>
          </cell>
          <cell r="EM225">
            <v>0</v>
          </cell>
          <cell r="EN225">
            <v>0</v>
          </cell>
          <cell r="EO225">
            <v>0</v>
          </cell>
          <cell r="EP225">
            <v>0</v>
          </cell>
          <cell r="EQ225">
            <v>0</v>
          </cell>
          <cell r="ER225">
            <v>0</v>
          </cell>
          <cell r="ES225">
            <v>0</v>
          </cell>
          <cell r="ET225">
            <v>0</v>
          </cell>
          <cell r="EU225">
            <v>0</v>
          </cell>
          <cell r="EV225">
            <v>0</v>
          </cell>
          <cell r="EW225">
            <v>0</v>
          </cell>
          <cell r="EX225">
            <v>0</v>
          </cell>
          <cell r="EY225">
            <v>0</v>
          </cell>
          <cell r="EZ225">
            <v>0</v>
          </cell>
          <cell r="FA225">
            <v>0</v>
          </cell>
          <cell r="FB225">
            <v>0</v>
          </cell>
          <cell r="FC225">
            <v>0</v>
          </cell>
          <cell r="FD225">
            <v>0</v>
          </cell>
          <cell r="FE225">
            <v>0</v>
          </cell>
          <cell r="FF225">
            <v>0</v>
          </cell>
          <cell r="FG225">
            <v>0</v>
          </cell>
          <cell r="FH225">
            <v>0</v>
          </cell>
          <cell r="FI225">
            <v>0</v>
          </cell>
          <cell r="FJ225">
            <v>0</v>
          </cell>
          <cell r="FK225">
            <v>0</v>
          </cell>
          <cell r="FL225">
            <v>0</v>
          </cell>
          <cell r="FM225">
            <v>0</v>
          </cell>
          <cell r="FN225">
            <v>0</v>
          </cell>
          <cell r="FO225">
            <v>0</v>
          </cell>
          <cell r="FP225">
            <v>0</v>
          </cell>
          <cell r="FQ225">
            <v>0</v>
          </cell>
          <cell r="FR225">
            <v>0</v>
          </cell>
          <cell r="FS225">
            <v>0</v>
          </cell>
          <cell r="FT225">
            <v>0</v>
          </cell>
          <cell r="FU225">
            <v>0</v>
          </cell>
          <cell r="FV225">
            <v>0</v>
          </cell>
          <cell r="FW225">
            <v>0</v>
          </cell>
          <cell r="FX225">
            <v>0</v>
          </cell>
          <cell r="FY225">
            <v>0</v>
          </cell>
          <cell r="FZ225">
            <v>0</v>
          </cell>
          <cell r="GA225">
            <v>0</v>
          </cell>
          <cell r="GB225">
            <v>0</v>
          </cell>
          <cell r="GC225">
            <v>0</v>
          </cell>
          <cell r="GD225">
            <v>0</v>
          </cell>
          <cell r="GE225">
            <v>0</v>
          </cell>
        </row>
        <row r="226">
          <cell r="A226">
            <v>218</v>
          </cell>
          <cell r="B226">
            <v>0</v>
          </cell>
          <cell r="C226">
            <v>23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22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15</v>
          </cell>
          <cell r="AG226">
            <v>15</v>
          </cell>
          <cell r="AH226">
            <v>15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DI226">
            <v>0</v>
          </cell>
          <cell r="DJ226">
            <v>0</v>
          </cell>
          <cell r="DK226">
            <v>0</v>
          </cell>
          <cell r="DL226">
            <v>0</v>
          </cell>
          <cell r="DM226">
            <v>0</v>
          </cell>
          <cell r="DN226">
            <v>0</v>
          </cell>
          <cell r="DO226">
            <v>0</v>
          </cell>
          <cell r="DP226">
            <v>0</v>
          </cell>
          <cell r="DQ226">
            <v>0</v>
          </cell>
          <cell r="DR226">
            <v>0</v>
          </cell>
          <cell r="DS226">
            <v>0</v>
          </cell>
          <cell r="DT226">
            <v>0</v>
          </cell>
          <cell r="DU226">
            <v>0</v>
          </cell>
          <cell r="DV226">
            <v>0</v>
          </cell>
          <cell r="DW226">
            <v>0</v>
          </cell>
          <cell r="DX226">
            <v>0</v>
          </cell>
          <cell r="DY226">
            <v>0</v>
          </cell>
          <cell r="DZ226">
            <v>0</v>
          </cell>
          <cell r="EA226">
            <v>0</v>
          </cell>
          <cell r="EB226">
            <v>0</v>
          </cell>
          <cell r="EC226">
            <v>0</v>
          </cell>
          <cell r="ED226">
            <v>0</v>
          </cell>
          <cell r="EE226">
            <v>0</v>
          </cell>
          <cell r="EF226">
            <v>0</v>
          </cell>
          <cell r="EG226">
            <v>0</v>
          </cell>
          <cell r="EH226">
            <v>0</v>
          </cell>
          <cell r="EI226">
            <v>0</v>
          </cell>
          <cell r="EJ226">
            <v>0</v>
          </cell>
          <cell r="EK226">
            <v>0</v>
          </cell>
          <cell r="EL226">
            <v>0</v>
          </cell>
          <cell r="EM226">
            <v>0</v>
          </cell>
          <cell r="EN226">
            <v>0</v>
          </cell>
          <cell r="EO226">
            <v>0</v>
          </cell>
          <cell r="EP226">
            <v>0</v>
          </cell>
          <cell r="EQ226">
            <v>0</v>
          </cell>
          <cell r="ER226">
            <v>0</v>
          </cell>
          <cell r="ES226">
            <v>0</v>
          </cell>
          <cell r="ET226">
            <v>0</v>
          </cell>
          <cell r="EU226">
            <v>0</v>
          </cell>
          <cell r="EV226">
            <v>0</v>
          </cell>
          <cell r="EW226">
            <v>0</v>
          </cell>
          <cell r="EX226">
            <v>0</v>
          </cell>
          <cell r="EY226">
            <v>0</v>
          </cell>
          <cell r="EZ226">
            <v>0</v>
          </cell>
          <cell r="FA226">
            <v>0</v>
          </cell>
          <cell r="FB226">
            <v>0</v>
          </cell>
          <cell r="FC226">
            <v>0</v>
          </cell>
          <cell r="FD226">
            <v>0</v>
          </cell>
          <cell r="FE226">
            <v>0</v>
          </cell>
          <cell r="FF226">
            <v>0</v>
          </cell>
          <cell r="FG226">
            <v>0</v>
          </cell>
          <cell r="FH226">
            <v>0</v>
          </cell>
          <cell r="FI226">
            <v>0</v>
          </cell>
          <cell r="FJ226">
            <v>0</v>
          </cell>
          <cell r="FK226">
            <v>0</v>
          </cell>
          <cell r="FL226">
            <v>0</v>
          </cell>
          <cell r="FM226">
            <v>0</v>
          </cell>
          <cell r="FN226">
            <v>0</v>
          </cell>
          <cell r="FO226">
            <v>0</v>
          </cell>
          <cell r="FP226">
            <v>0</v>
          </cell>
          <cell r="FQ226">
            <v>0</v>
          </cell>
          <cell r="FR226">
            <v>0</v>
          </cell>
          <cell r="FS226">
            <v>0</v>
          </cell>
          <cell r="FT226">
            <v>0</v>
          </cell>
          <cell r="FU226">
            <v>0</v>
          </cell>
          <cell r="FV226">
            <v>0</v>
          </cell>
          <cell r="FW226">
            <v>0</v>
          </cell>
          <cell r="FX226">
            <v>0</v>
          </cell>
          <cell r="FY226">
            <v>0</v>
          </cell>
          <cell r="FZ226">
            <v>0</v>
          </cell>
          <cell r="GA226">
            <v>0</v>
          </cell>
          <cell r="GB226">
            <v>0</v>
          </cell>
          <cell r="GC226">
            <v>0</v>
          </cell>
          <cell r="GD226">
            <v>0</v>
          </cell>
          <cell r="GE226">
            <v>0</v>
          </cell>
        </row>
        <row r="227">
          <cell r="A227">
            <v>219</v>
          </cell>
          <cell r="B227">
            <v>0</v>
          </cell>
          <cell r="C227">
            <v>25.882000000000001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19.117999999999999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15</v>
          </cell>
          <cell r="AG227">
            <v>15</v>
          </cell>
          <cell r="AH227">
            <v>15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DI227">
            <v>0</v>
          </cell>
          <cell r="DJ227">
            <v>0</v>
          </cell>
          <cell r="DK227">
            <v>0</v>
          </cell>
          <cell r="DL227">
            <v>0</v>
          </cell>
          <cell r="DM227">
            <v>0</v>
          </cell>
          <cell r="DN227">
            <v>0</v>
          </cell>
          <cell r="DO227">
            <v>0</v>
          </cell>
          <cell r="DP227">
            <v>0</v>
          </cell>
          <cell r="DQ227">
            <v>0</v>
          </cell>
          <cell r="DR227">
            <v>0</v>
          </cell>
          <cell r="DS227">
            <v>0</v>
          </cell>
          <cell r="DT227">
            <v>0</v>
          </cell>
          <cell r="DU227">
            <v>0</v>
          </cell>
          <cell r="DV227">
            <v>0</v>
          </cell>
          <cell r="DW227">
            <v>0</v>
          </cell>
          <cell r="DX227">
            <v>0</v>
          </cell>
          <cell r="DY227">
            <v>0</v>
          </cell>
          <cell r="DZ227">
            <v>0</v>
          </cell>
          <cell r="EA227">
            <v>0</v>
          </cell>
          <cell r="EB227">
            <v>0</v>
          </cell>
          <cell r="EC227">
            <v>0</v>
          </cell>
          <cell r="ED227">
            <v>0</v>
          </cell>
          <cell r="EE227">
            <v>0</v>
          </cell>
          <cell r="EF227">
            <v>0</v>
          </cell>
          <cell r="EG227">
            <v>0</v>
          </cell>
          <cell r="EH227">
            <v>0</v>
          </cell>
          <cell r="EI227">
            <v>0</v>
          </cell>
          <cell r="EJ227">
            <v>0</v>
          </cell>
          <cell r="EK227">
            <v>0</v>
          </cell>
          <cell r="EL227">
            <v>0</v>
          </cell>
          <cell r="EM227">
            <v>0</v>
          </cell>
          <cell r="EN227">
            <v>0</v>
          </cell>
          <cell r="EO227">
            <v>0</v>
          </cell>
          <cell r="EP227">
            <v>0</v>
          </cell>
          <cell r="EQ227">
            <v>0</v>
          </cell>
          <cell r="ER227">
            <v>0</v>
          </cell>
          <cell r="ES227">
            <v>0</v>
          </cell>
          <cell r="ET227">
            <v>0</v>
          </cell>
          <cell r="EU227">
            <v>0</v>
          </cell>
          <cell r="EV227">
            <v>0</v>
          </cell>
          <cell r="EW227">
            <v>0</v>
          </cell>
          <cell r="EX227">
            <v>0</v>
          </cell>
          <cell r="EY227">
            <v>0</v>
          </cell>
          <cell r="EZ227">
            <v>0</v>
          </cell>
          <cell r="FA227">
            <v>0</v>
          </cell>
          <cell r="FB227">
            <v>0</v>
          </cell>
          <cell r="FC227">
            <v>0</v>
          </cell>
          <cell r="FD227">
            <v>0</v>
          </cell>
          <cell r="FE227">
            <v>0</v>
          </cell>
          <cell r="FF227">
            <v>0</v>
          </cell>
          <cell r="FG227">
            <v>0</v>
          </cell>
          <cell r="FH227">
            <v>0</v>
          </cell>
          <cell r="FI227">
            <v>0</v>
          </cell>
          <cell r="FJ227">
            <v>0</v>
          </cell>
          <cell r="FK227">
            <v>0</v>
          </cell>
          <cell r="FL227">
            <v>0</v>
          </cell>
          <cell r="FM227">
            <v>0</v>
          </cell>
          <cell r="FN227">
            <v>0</v>
          </cell>
          <cell r="FO227">
            <v>0</v>
          </cell>
          <cell r="FP227">
            <v>0</v>
          </cell>
          <cell r="FQ227">
            <v>0</v>
          </cell>
          <cell r="FR227">
            <v>0</v>
          </cell>
          <cell r="FS227">
            <v>0</v>
          </cell>
          <cell r="FT227">
            <v>0</v>
          </cell>
          <cell r="FU227">
            <v>0</v>
          </cell>
          <cell r="FV227">
            <v>0</v>
          </cell>
          <cell r="FW227">
            <v>0</v>
          </cell>
          <cell r="FX227">
            <v>0</v>
          </cell>
          <cell r="FY227">
            <v>0</v>
          </cell>
          <cell r="FZ227">
            <v>0</v>
          </cell>
          <cell r="GA227">
            <v>0</v>
          </cell>
          <cell r="GB227">
            <v>0</v>
          </cell>
          <cell r="GC227">
            <v>0</v>
          </cell>
          <cell r="GD227">
            <v>0</v>
          </cell>
          <cell r="GE227">
            <v>0</v>
          </cell>
        </row>
        <row r="228">
          <cell r="A228">
            <v>220</v>
          </cell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22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DI228">
            <v>0</v>
          </cell>
          <cell r="DJ228">
            <v>0</v>
          </cell>
          <cell r="DK228">
            <v>0</v>
          </cell>
          <cell r="DL228">
            <v>0</v>
          </cell>
          <cell r="DM228">
            <v>0</v>
          </cell>
          <cell r="DN228">
            <v>0</v>
          </cell>
          <cell r="DO228">
            <v>0</v>
          </cell>
          <cell r="DP228">
            <v>0</v>
          </cell>
          <cell r="DQ228">
            <v>0</v>
          </cell>
          <cell r="DR228">
            <v>0</v>
          </cell>
          <cell r="DS228">
            <v>0</v>
          </cell>
          <cell r="DT228">
            <v>0</v>
          </cell>
          <cell r="DU228">
            <v>0</v>
          </cell>
          <cell r="DV228">
            <v>0</v>
          </cell>
          <cell r="DW228">
            <v>0</v>
          </cell>
          <cell r="DX228">
            <v>0</v>
          </cell>
          <cell r="DY228">
            <v>0</v>
          </cell>
          <cell r="DZ228">
            <v>0</v>
          </cell>
          <cell r="EA228">
            <v>0</v>
          </cell>
          <cell r="EB228">
            <v>0</v>
          </cell>
          <cell r="EC228">
            <v>0</v>
          </cell>
          <cell r="ED228">
            <v>0</v>
          </cell>
          <cell r="EE228">
            <v>0</v>
          </cell>
          <cell r="EF228">
            <v>0</v>
          </cell>
          <cell r="EG228">
            <v>0</v>
          </cell>
          <cell r="EH228">
            <v>0</v>
          </cell>
          <cell r="EI228">
            <v>0</v>
          </cell>
          <cell r="EJ228">
            <v>0</v>
          </cell>
          <cell r="EK228">
            <v>0</v>
          </cell>
          <cell r="EL228">
            <v>0</v>
          </cell>
          <cell r="EM228">
            <v>30</v>
          </cell>
          <cell r="EN228">
            <v>30</v>
          </cell>
          <cell r="EO228">
            <v>8</v>
          </cell>
          <cell r="EP228">
            <v>0</v>
          </cell>
          <cell r="EQ228">
            <v>0</v>
          </cell>
          <cell r="ER228">
            <v>0</v>
          </cell>
          <cell r="ES228">
            <v>0</v>
          </cell>
          <cell r="ET228">
            <v>0</v>
          </cell>
          <cell r="EU228">
            <v>0</v>
          </cell>
          <cell r="EV228">
            <v>0</v>
          </cell>
          <cell r="EW228">
            <v>0</v>
          </cell>
          <cell r="EX228">
            <v>0</v>
          </cell>
          <cell r="EY228">
            <v>0</v>
          </cell>
          <cell r="EZ228">
            <v>0</v>
          </cell>
          <cell r="FA228">
            <v>0</v>
          </cell>
          <cell r="FB228">
            <v>0</v>
          </cell>
          <cell r="FC228">
            <v>0</v>
          </cell>
          <cell r="FD228">
            <v>0</v>
          </cell>
          <cell r="FE228">
            <v>0</v>
          </cell>
          <cell r="FF228">
            <v>0</v>
          </cell>
          <cell r="FG228">
            <v>0</v>
          </cell>
          <cell r="FH228">
            <v>0</v>
          </cell>
          <cell r="FI228">
            <v>0</v>
          </cell>
          <cell r="FJ228">
            <v>0</v>
          </cell>
          <cell r="FK228">
            <v>0</v>
          </cell>
          <cell r="FL228">
            <v>0</v>
          </cell>
          <cell r="FM228">
            <v>0</v>
          </cell>
          <cell r="FN228">
            <v>0</v>
          </cell>
          <cell r="FO228">
            <v>0</v>
          </cell>
          <cell r="FP228">
            <v>0</v>
          </cell>
          <cell r="FQ228">
            <v>0</v>
          </cell>
          <cell r="FR228">
            <v>0</v>
          </cell>
          <cell r="FS228">
            <v>0</v>
          </cell>
          <cell r="FT228">
            <v>0</v>
          </cell>
          <cell r="FU228">
            <v>0</v>
          </cell>
          <cell r="FV228">
            <v>0</v>
          </cell>
          <cell r="FW228">
            <v>0</v>
          </cell>
          <cell r="FX228">
            <v>0</v>
          </cell>
          <cell r="FY228">
            <v>0</v>
          </cell>
          <cell r="FZ228">
            <v>0</v>
          </cell>
          <cell r="GA228">
            <v>0</v>
          </cell>
          <cell r="GB228">
            <v>0</v>
          </cell>
          <cell r="GC228">
            <v>0</v>
          </cell>
          <cell r="GD228">
            <v>0</v>
          </cell>
          <cell r="GE228">
            <v>0</v>
          </cell>
        </row>
        <row r="229">
          <cell r="A229">
            <v>221</v>
          </cell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22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DI229">
            <v>0</v>
          </cell>
          <cell r="DJ229">
            <v>0</v>
          </cell>
          <cell r="DK229">
            <v>0</v>
          </cell>
          <cell r="DL229">
            <v>0</v>
          </cell>
          <cell r="DM229">
            <v>0</v>
          </cell>
          <cell r="DN229">
            <v>0</v>
          </cell>
          <cell r="DO229">
            <v>0</v>
          </cell>
          <cell r="DP229">
            <v>0</v>
          </cell>
          <cell r="DQ229">
            <v>0</v>
          </cell>
          <cell r="DR229">
            <v>0</v>
          </cell>
          <cell r="DS229">
            <v>0</v>
          </cell>
          <cell r="DT229">
            <v>0</v>
          </cell>
          <cell r="DU229">
            <v>0</v>
          </cell>
          <cell r="DV229">
            <v>0</v>
          </cell>
          <cell r="DW229">
            <v>0</v>
          </cell>
          <cell r="DX229">
            <v>0</v>
          </cell>
          <cell r="DY229">
            <v>0</v>
          </cell>
          <cell r="DZ229">
            <v>0</v>
          </cell>
          <cell r="EA229">
            <v>0</v>
          </cell>
          <cell r="EB229">
            <v>0</v>
          </cell>
          <cell r="EC229">
            <v>0</v>
          </cell>
          <cell r="ED229">
            <v>0</v>
          </cell>
          <cell r="EE229">
            <v>0</v>
          </cell>
          <cell r="EF229">
            <v>0</v>
          </cell>
          <cell r="EG229">
            <v>0</v>
          </cell>
          <cell r="EH229">
            <v>0</v>
          </cell>
          <cell r="EI229">
            <v>0</v>
          </cell>
          <cell r="EJ229">
            <v>0</v>
          </cell>
          <cell r="EK229">
            <v>0</v>
          </cell>
          <cell r="EL229">
            <v>0</v>
          </cell>
          <cell r="EM229">
            <v>30</v>
          </cell>
          <cell r="EN229">
            <v>30</v>
          </cell>
          <cell r="EO229">
            <v>8</v>
          </cell>
          <cell r="EP229">
            <v>0</v>
          </cell>
          <cell r="EQ229">
            <v>0</v>
          </cell>
          <cell r="ER229">
            <v>0</v>
          </cell>
          <cell r="ES229">
            <v>0</v>
          </cell>
          <cell r="ET229">
            <v>0</v>
          </cell>
          <cell r="EU229">
            <v>0</v>
          </cell>
          <cell r="EV229">
            <v>0</v>
          </cell>
          <cell r="EW229">
            <v>0</v>
          </cell>
          <cell r="EX229">
            <v>0</v>
          </cell>
          <cell r="EY229">
            <v>0</v>
          </cell>
          <cell r="EZ229">
            <v>0</v>
          </cell>
          <cell r="FA229">
            <v>0</v>
          </cell>
          <cell r="FB229">
            <v>0</v>
          </cell>
          <cell r="FC229">
            <v>0</v>
          </cell>
          <cell r="FD229">
            <v>0</v>
          </cell>
          <cell r="FE229">
            <v>0</v>
          </cell>
          <cell r="FF229">
            <v>0</v>
          </cell>
          <cell r="FG229">
            <v>0</v>
          </cell>
          <cell r="FH229">
            <v>0</v>
          </cell>
          <cell r="FI229">
            <v>0</v>
          </cell>
          <cell r="FJ229">
            <v>0</v>
          </cell>
          <cell r="FK229">
            <v>0</v>
          </cell>
          <cell r="FL229">
            <v>0</v>
          </cell>
          <cell r="FM229">
            <v>0</v>
          </cell>
          <cell r="FN229">
            <v>0</v>
          </cell>
          <cell r="FO229">
            <v>0</v>
          </cell>
          <cell r="FP229">
            <v>0</v>
          </cell>
          <cell r="FQ229">
            <v>0</v>
          </cell>
          <cell r="FR229">
            <v>0</v>
          </cell>
          <cell r="FS229">
            <v>0</v>
          </cell>
          <cell r="FT229">
            <v>0</v>
          </cell>
          <cell r="FU229">
            <v>0</v>
          </cell>
          <cell r="FV229">
            <v>0</v>
          </cell>
          <cell r="FW229">
            <v>0</v>
          </cell>
          <cell r="FX229">
            <v>0</v>
          </cell>
          <cell r="FY229">
            <v>0</v>
          </cell>
          <cell r="FZ229">
            <v>0</v>
          </cell>
          <cell r="GA229">
            <v>0</v>
          </cell>
          <cell r="GB229">
            <v>0</v>
          </cell>
          <cell r="GC229">
            <v>0</v>
          </cell>
          <cell r="GD229">
            <v>0</v>
          </cell>
          <cell r="GE229">
            <v>0</v>
          </cell>
        </row>
        <row r="230">
          <cell r="A230">
            <v>222</v>
          </cell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22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DI230">
            <v>0</v>
          </cell>
          <cell r="DJ230">
            <v>0</v>
          </cell>
          <cell r="DK230">
            <v>0</v>
          </cell>
          <cell r="DL230">
            <v>0</v>
          </cell>
          <cell r="DM230">
            <v>0</v>
          </cell>
          <cell r="DN230">
            <v>0</v>
          </cell>
          <cell r="DO230">
            <v>0</v>
          </cell>
          <cell r="DP230">
            <v>0</v>
          </cell>
          <cell r="DQ230">
            <v>0</v>
          </cell>
          <cell r="DR230">
            <v>0</v>
          </cell>
          <cell r="DS230">
            <v>0</v>
          </cell>
          <cell r="DT230">
            <v>0</v>
          </cell>
          <cell r="DU230">
            <v>0</v>
          </cell>
          <cell r="DV230">
            <v>0</v>
          </cell>
          <cell r="DW230">
            <v>0</v>
          </cell>
          <cell r="DX230">
            <v>0</v>
          </cell>
          <cell r="DY230">
            <v>0</v>
          </cell>
          <cell r="DZ230">
            <v>0</v>
          </cell>
          <cell r="EA230">
            <v>0</v>
          </cell>
          <cell r="EB230">
            <v>0</v>
          </cell>
          <cell r="EC230">
            <v>0</v>
          </cell>
          <cell r="ED230">
            <v>0</v>
          </cell>
          <cell r="EE230">
            <v>0</v>
          </cell>
          <cell r="EF230">
            <v>0</v>
          </cell>
          <cell r="EG230">
            <v>0</v>
          </cell>
          <cell r="EH230">
            <v>0</v>
          </cell>
          <cell r="EI230">
            <v>0</v>
          </cell>
          <cell r="EJ230">
            <v>0</v>
          </cell>
          <cell r="EK230">
            <v>0</v>
          </cell>
          <cell r="EL230">
            <v>0</v>
          </cell>
          <cell r="EM230">
            <v>30</v>
          </cell>
          <cell r="EN230">
            <v>30</v>
          </cell>
          <cell r="EO230">
            <v>8</v>
          </cell>
          <cell r="EP230">
            <v>0</v>
          </cell>
          <cell r="EQ230">
            <v>0</v>
          </cell>
          <cell r="ER230">
            <v>0</v>
          </cell>
          <cell r="ES230">
            <v>0</v>
          </cell>
          <cell r="ET230">
            <v>0</v>
          </cell>
          <cell r="EU230">
            <v>0</v>
          </cell>
          <cell r="EV230">
            <v>0</v>
          </cell>
          <cell r="EW230">
            <v>0</v>
          </cell>
          <cell r="EX230">
            <v>0</v>
          </cell>
          <cell r="EY230">
            <v>0</v>
          </cell>
          <cell r="EZ230">
            <v>0</v>
          </cell>
          <cell r="FA230">
            <v>0</v>
          </cell>
          <cell r="FB230">
            <v>0</v>
          </cell>
          <cell r="FC230">
            <v>0</v>
          </cell>
          <cell r="FD230">
            <v>0</v>
          </cell>
          <cell r="FE230">
            <v>0</v>
          </cell>
          <cell r="FF230">
            <v>0</v>
          </cell>
          <cell r="FG230">
            <v>0</v>
          </cell>
          <cell r="FH230">
            <v>0</v>
          </cell>
          <cell r="FI230">
            <v>0</v>
          </cell>
          <cell r="FJ230">
            <v>0</v>
          </cell>
          <cell r="FK230">
            <v>0</v>
          </cell>
          <cell r="FL230">
            <v>0</v>
          </cell>
          <cell r="FM230">
            <v>0</v>
          </cell>
          <cell r="FN230">
            <v>0</v>
          </cell>
          <cell r="FO230">
            <v>0</v>
          </cell>
          <cell r="FP230">
            <v>0</v>
          </cell>
          <cell r="FQ230">
            <v>0</v>
          </cell>
          <cell r="FR230">
            <v>0</v>
          </cell>
          <cell r="FS230">
            <v>0</v>
          </cell>
          <cell r="FT230">
            <v>0</v>
          </cell>
          <cell r="FU230">
            <v>0</v>
          </cell>
          <cell r="FV230">
            <v>0</v>
          </cell>
          <cell r="FW230">
            <v>0</v>
          </cell>
          <cell r="FX230">
            <v>0</v>
          </cell>
          <cell r="FY230">
            <v>0</v>
          </cell>
          <cell r="FZ230">
            <v>0</v>
          </cell>
          <cell r="GA230">
            <v>0</v>
          </cell>
          <cell r="GB230">
            <v>0</v>
          </cell>
          <cell r="GC230">
            <v>0</v>
          </cell>
          <cell r="GD230">
            <v>0</v>
          </cell>
          <cell r="GE230">
            <v>0</v>
          </cell>
        </row>
        <row r="231">
          <cell r="A231">
            <v>223</v>
          </cell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22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DI231">
            <v>0</v>
          </cell>
          <cell r="DJ231">
            <v>0</v>
          </cell>
          <cell r="DK231">
            <v>0</v>
          </cell>
          <cell r="DL231">
            <v>0</v>
          </cell>
          <cell r="DM231">
            <v>0</v>
          </cell>
          <cell r="DN231">
            <v>0</v>
          </cell>
          <cell r="DO231">
            <v>0</v>
          </cell>
          <cell r="DP231">
            <v>0</v>
          </cell>
          <cell r="DQ231">
            <v>0</v>
          </cell>
          <cell r="DR231">
            <v>0</v>
          </cell>
          <cell r="DS231">
            <v>0</v>
          </cell>
          <cell r="DT231">
            <v>0</v>
          </cell>
          <cell r="DU231">
            <v>0</v>
          </cell>
          <cell r="DV231">
            <v>0</v>
          </cell>
          <cell r="DW231">
            <v>0</v>
          </cell>
          <cell r="DX231">
            <v>0</v>
          </cell>
          <cell r="DY231">
            <v>0</v>
          </cell>
          <cell r="DZ231">
            <v>0</v>
          </cell>
          <cell r="EA231">
            <v>0</v>
          </cell>
          <cell r="EB231">
            <v>0</v>
          </cell>
          <cell r="EC231">
            <v>0</v>
          </cell>
          <cell r="ED231">
            <v>0</v>
          </cell>
          <cell r="EE231">
            <v>0</v>
          </cell>
          <cell r="EF231">
            <v>0</v>
          </cell>
          <cell r="EG231">
            <v>0</v>
          </cell>
          <cell r="EH231">
            <v>0</v>
          </cell>
          <cell r="EI231">
            <v>0</v>
          </cell>
          <cell r="EJ231">
            <v>0</v>
          </cell>
          <cell r="EK231">
            <v>0</v>
          </cell>
          <cell r="EL231">
            <v>0</v>
          </cell>
          <cell r="EM231">
            <v>30</v>
          </cell>
          <cell r="EN231">
            <v>30</v>
          </cell>
          <cell r="EO231">
            <v>8</v>
          </cell>
          <cell r="EP231">
            <v>0</v>
          </cell>
          <cell r="EQ231">
            <v>0</v>
          </cell>
          <cell r="ER231">
            <v>0</v>
          </cell>
          <cell r="ES231">
            <v>0</v>
          </cell>
          <cell r="ET231">
            <v>0</v>
          </cell>
          <cell r="EU231">
            <v>0</v>
          </cell>
          <cell r="EV231">
            <v>0</v>
          </cell>
          <cell r="EW231">
            <v>0</v>
          </cell>
          <cell r="EX231">
            <v>0</v>
          </cell>
          <cell r="EY231">
            <v>0</v>
          </cell>
          <cell r="EZ231">
            <v>0</v>
          </cell>
          <cell r="FA231">
            <v>0</v>
          </cell>
          <cell r="FB231">
            <v>0</v>
          </cell>
          <cell r="FC231">
            <v>0</v>
          </cell>
          <cell r="FD231">
            <v>0</v>
          </cell>
          <cell r="FE231">
            <v>0</v>
          </cell>
          <cell r="FF231">
            <v>0</v>
          </cell>
          <cell r="FG231">
            <v>0</v>
          </cell>
          <cell r="FH231">
            <v>0</v>
          </cell>
          <cell r="FI231">
            <v>0</v>
          </cell>
          <cell r="FJ231">
            <v>0</v>
          </cell>
          <cell r="FK231">
            <v>0</v>
          </cell>
          <cell r="FL231">
            <v>0</v>
          </cell>
          <cell r="FM231">
            <v>0</v>
          </cell>
          <cell r="FN231">
            <v>0</v>
          </cell>
          <cell r="FO231">
            <v>0</v>
          </cell>
          <cell r="FP231">
            <v>0</v>
          </cell>
          <cell r="FQ231">
            <v>0</v>
          </cell>
          <cell r="FR231">
            <v>0</v>
          </cell>
          <cell r="FS231">
            <v>0</v>
          </cell>
          <cell r="FT231">
            <v>0</v>
          </cell>
          <cell r="FU231">
            <v>0</v>
          </cell>
          <cell r="FV231">
            <v>0</v>
          </cell>
          <cell r="FW231">
            <v>0</v>
          </cell>
          <cell r="FX231">
            <v>0</v>
          </cell>
          <cell r="FY231">
            <v>0</v>
          </cell>
          <cell r="FZ231">
            <v>0</v>
          </cell>
          <cell r="GA231">
            <v>0</v>
          </cell>
          <cell r="GB231">
            <v>0</v>
          </cell>
          <cell r="GC231">
            <v>0</v>
          </cell>
          <cell r="GD231">
            <v>0</v>
          </cell>
          <cell r="GE231">
            <v>0</v>
          </cell>
        </row>
        <row r="232">
          <cell r="A232">
            <v>224</v>
          </cell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22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DI232">
            <v>0</v>
          </cell>
          <cell r="DJ232">
            <v>0</v>
          </cell>
          <cell r="DK232">
            <v>0</v>
          </cell>
          <cell r="DL232">
            <v>0</v>
          </cell>
          <cell r="DM232">
            <v>0</v>
          </cell>
          <cell r="DN232">
            <v>0</v>
          </cell>
          <cell r="DO232">
            <v>0</v>
          </cell>
          <cell r="DP232">
            <v>0</v>
          </cell>
          <cell r="DQ232">
            <v>0</v>
          </cell>
          <cell r="DR232">
            <v>0</v>
          </cell>
          <cell r="DS232">
            <v>0</v>
          </cell>
          <cell r="DT232">
            <v>0</v>
          </cell>
          <cell r="DU232">
            <v>0</v>
          </cell>
          <cell r="DV232">
            <v>0</v>
          </cell>
          <cell r="DW232">
            <v>0</v>
          </cell>
          <cell r="DX232">
            <v>0</v>
          </cell>
          <cell r="DY232">
            <v>0</v>
          </cell>
          <cell r="DZ232">
            <v>0</v>
          </cell>
          <cell r="EA232">
            <v>0</v>
          </cell>
          <cell r="EB232">
            <v>0</v>
          </cell>
          <cell r="EC232">
            <v>0</v>
          </cell>
          <cell r="ED232">
            <v>0</v>
          </cell>
          <cell r="EE232">
            <v>0</v>
          </cell>
          <cell r="EF232">
            <v>0</v>
          </cell>
          <cell r="EG232">
            <v>0</v>
          </cell>
          <cell r="EH232">
            <v>0</v>
          </cell>
          <cell r="EI232">
            <v>0</v>
          </cell>
          <cell r="EJ232">
            <v>0</v>
          </cell>
          <cell r="EK232">
            <v>0</v>
          </cell>
          <cell r="EL232">
            <v>0</v>
          </cell>
          <cell r="EM232">
            <v>30</v>
          </cell>
          <cell r="EN232">
            <v>30</v>
          </cell>
          <cell r="EO232">
            <v>8</v>
          </cell>
          <cell r="EP232">
            <v>0</v>
          </cell>
          <cell r="EQ232">
            <v>0</v>
          </cell>
          <cell r="ER232">
            <v>0</v>
          </cell>
          <cell r="ES232">
            <v>0</v>
          </cell>
          <cell r="ET232">
            <v>0</v>
          </cell>
          <cell r="EU232">
            <v>0</v>
          </cell>
          <cell r="EV232">
            <v>0</v>
          </cell>
          <cell r="EW232">
            <v>0</v>
          </cell>
          <cell r="EX232">
            <v>0</v>
          </cell>
          <cell r="EY232">
            <v>0</v>
          </cell>
          <cell r="EZ232">
            <v>0</v>
          </cell>
          <cell r="FA232">
            <v>0</v>
          </cell>
          <cell r="FB232">
            <v>0</v>
          </cell>
          <cell r="FC232">
            <v>0</v>
          </cell>
          <cell r="FD232">
            <v>0</v>
          </cell>
          <cell r="FE232">
            <v>0</v>
          </cell>
          <cell r="FF232">
            <v>0</v>
          </cell>
          <cell r="FG232">
            <v>0</v>
          </cell>
          <cell r="FH232">
            <v>0</v>
          </cell>
          <cell r="FI232">
            <v>0</v>
          </cell>
          <cell r="FJ232">
            <v>0</v>
          </cell>
          <cell r="FK232">
            <v>0</v>
          </cell>
          <cell r="FL232">
            <v>0</v>
          </cell>
          <cell r="FM232">
            <v>0</v>
          </cell>
          <cell r="FN232">
            <v>0</v>
          </cell>
          <cell r="FO232">
            <v>0</v>
          </cell>
          <cell r="FP232">
            <v>0</v>
          </cell>
          <cell r="FQ232">
            <v>0</v>
          </cell>
          <cell r="FR232">
            <v>0</v>
          </cell>
          <cell r="FS232">
            <v>0</v>
          </cell>
          <cell r="FT232">
            <v>0</v>
          </cell>
          <cell r="FU232">
            <v>0</v>
          </cell>
          <cell r="FV232">
            <v>0</v>
          </cell>
          <cell r="FW232">
            <v>0</v>
          </cell>
          <cell r="FX232">
            <v>0</v>
          </cell>
          <cell r="FY232">
            <v>0</v>
          </cell>
          <cell r="FZ232">
            <v>0</v>
          </cell>
          <cell r="GA232">
            <v>0</v>
          </cell>
          <cell r="GB232">
            <v>0</v>
          </cell>
          <cell r="GC232">
            <v>0</v>
          </cell>
          <cell r="GD232">
            <v>0</v>
          </cell>
          <cell r="GE232">
            <v>0</v>
          </cell>
        </row>
        <row r="233">
          <cell r="A233">
            <v>225</v>
          </cell>
          <cell r="B233">
            <v>0</v>
          </cell>
          <cell r="C233">
            <v>23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22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DI233">
            <v>0</v>
          </cell>
          <cell r="DJ233">
            <v>0</v>
          </cell>
          <cell r="DK233">
            <v>0</v>
          </cell>
          <cell r="DL233">
            <v>0</v>
          </cell>
          <cell r="DM233">
            <v>0</v>
          </cell>
          <cell r="DN233">
            <v>0</v>
          </cell>
          <cell r="DO233">
            <v>0</v>
          </cell>
          <cell r="DP233">
            <v>0</v>
          </cell>
          <cell r="DQ233">
            <v>0</v>
          </cell>
          <cell r="DR233">
            <v>0</v>
          </cell>
          <cell r="DS233">
            <v>0</v>
          </cell>
          <cell r="DT233">
            <v>0</v>
          </cell>
          <cell r="DU233">
            <v>0</v>
          </cell>
          <cell r="DV233">
            <v>0</v>
          </cell>
          <cell r="DW233">
            <v>0</v>
          </cell>
          <cell r="DX233">
            <v>0</v>
          </cell>
          <cell r="DY233">
            <v>0</v>
          </cell>
          <cell r="DZ233">
            <v>0</v>
          </cell>
          <cell r="EA233">
            <v>0</v>
          </cell>
          <cell r="EB233">
            <v>0</v>
          </cell>
          <cell r="EC233">
            <v>0</v>
          </cell>
          <cell r="ED233">
            <v>0</v>
          </cell>
          <cell r="EE233">
            <v>0</v>
          </cell>
          <cell r="EF233">
            <v>0</v>
          </cell>
          <cell r="EG233">
            <v>0</v>
          </cell>
          <cell r="EH233">
            <v>0</v>
          </cell>
          <cell r="EI233">
            <v>0</v>
          </cell>
          <cell r="EJ233">
            <v>0</v>
          </cell>
          <cell r="EK233">
            <v>0</v>
          </cell>
          <cell r="EL233">
            <v>0</v>
          </cell>
          <cell r="EM233">
            <v>30</v>
          </cell>
          <cell r="EN233">
            <v>15</v>
          </cell>
          <cell r="EO233">
            <v>0</v>
          </cell>
          <cell r="EP233">
            <v>0</v>
          </cell>
          <cell r="EQ233">
            <v>0</v>
          </cell>
          <cell r="ER233">
            <v>0</v>
          </cell>
          <cell r="ES233">
            <v>0</v>
          </cell>
          <cell r="ET233">
            <v>0</v>
          </cell>
          <cell r="EU233">
            <v>0</v>
          </cell>
          <cell r="EV233">
            <v>0</v>
          </cell>
          <cell r="EW233">
            <v>0</v>
          </cell>
          <cell r="EX233">
            <v>0</v>
          </cell>
          <cell r="EY233">
            <v>0</v>
          </cell>
          <cell r="EZ233">
            <v>0</v>
          </cell>
          <cell r="FA233">
            <v>0</v>
          </cell>
          <cell r="FB233">
            <v>0</v>
          </cell>
          <cell r="FC233">
            <v>0</v>
          </cell>
          <cell r="FD233">
            <v>0</v>
          </cell>
          <cell r="FE233">
            <v>0</v>
          </cell>
          <cell r="FF233">
            <v>0</v>
          </cell>
          <cell r="FG233">
            <v>0</v>
          </cell>
          <cell r="FH233">
            <v>0</v>
          </cell>
          <cell r="FI233">
            <v>0</v>
          </cell>
          <cell r="FJ233">
            <v>0</v>
          </cell>
          <cell r="FK233">
            <v>0</v>
          </cell>
          <cell r="FL233">
            <v>0</v>
          </cell>
          <cell r="FM233">
            <v>0</v>
          </cell>
          <cell r="FN233">
            <v>0</v>
          </cell>
          <cell r="FO233">
            <v>0</v>
          </cell>
          <cell r="FP233">
            <v>0</v>
          </cell>
          <cell r="FQ233">
            <v>0</v>
          </cell>
          <cell r="FR233">
            <v>0</v>
          </cell>
          <cell r="FS233">
            <v>0</v>
          </cell>
          <cell r="FT233">
            <v>0</v>
          </cell>
          <cell r="FU233">
            <v>0</v>
          </cell>
          <cell r="FV233">
            <v>0</v>
          </cell>
          <cell r="FW233">
            <v>0</v>
          </cell>
          <cell r="FX233">
            <v>0</v>
          </cell>
          <cell r="FY233">
            <v>0</v>
          </cell>
          <cell r="FZ233">
            <v>0</v>
          </cell>
          <cell r="GA233">
            <v>0</v>
          </cell>
          <cell r="GB233">
            <v>0</v>
          </cell>
          <cell r="GC233">
            <v>0</v>
          </cell>
          <cell r="GD233">
            <v>0</v>
          </cell>
          <cell r="GE233">
            <v>0</v>
          </cell>
        </row>
        <row r="234">
          <cell r="A234">
            <v>226</v>
          </cell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22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DI234">
            <v>0</v>
          </cell>
          <cell r="DJ234">
            <v>0</v>
          </cell>
          <cell r="DK234">
            <v>0</v>
          </cell>
          <cell r="DL234">
            <v>0</v>
          </cell>
          <cell r="DM234">
            <v>0</v>
          </cell>
          <cell r="DN234">
            <v>0</v>
          </cell>
          <cell r="DO234">
            <v>0</v>
          </cell>
          <cell r="DP234">
            <v>0</v>
          </cell>
          <cell r="DQ234">
            <v>0</v>
          </cell>
          <cell r="DR234">
            <v>0</v>
          </cell>
          <cell r="DS234">
            <v>0</v>
          </cell>
          <cell r="DT234">
            <v>0</v>
          </cell>
          <cell r="DU234">
            <v>0</v>
          </cell>
          <cell r="DV234">
            <v>0</v>
          </cell>
          <cell r="DW234">
            <v>0</v>
          </cell>
          <cell r="DX234">
            <v>0</v>
          </cell>
          <cell r="DY234">
            <v>0</v>
          </cell>
          <cell r="DZ234">
            <v>0</v>
          </cell>
          <cell r="EA234">
            <v>0</v>
          </cell>
          <cell r="EB234">
            <v>0</v>
          </cell>
          <cell r="EC234">
            <v>0</v>
          </cell>
          <cell r="ED234">
            <v>0</v>
          </cell>
          <cell r="EE234">
            <v>0</v>
          </cell>
          <cell r="EF234">
            <v>0</v>
          </cell>
          <cell r="EG234">
            <v>0</v>
          </cell>
          <cell r="EH234">
            <v>0</v>
          </cell>
          <cell r="EI234">
            <v>0</v>
          </cell>
          <cell r="EJ234">
            <v>0</v>
          </cell>
          <cell r="EK234">
            <v>0</v>
          </cell>
          <cell r="EL234">
            <v>0</v>
          </cell>
          <cell r="EM234">
            <v>30</v>
          </cell>
          <cell r="EN234">
            <v>30</v>
          </cell>
          <cell r="EO234">
            <v>8</v>
          </cell>
          <cell r="EP234">
            <v>0</v>
          </cell>
          <cell r="EQ234">
            <v>0</v>
          </cell>
          <cell r="ER234">
            <v>0</v>
          </cell>
          <cell r="ES234">
            <v>0</v>
          </cell>
          <cell r="ET234">
            <v>0</v>
          </cell>
          <cell r="EU234">
            <v>0</v>
          </cell>
          <cell r="EV234">
            <v>0</v>
          </cell>
          <cell r="EW234">
            <v>0</v>
          </cell>
          <cell r="EX234">
            <v>0</v>
          </cell>
          <cell r="EY234">
            <v>0</v>
          </cell>
          <cell r="EZ234">
            <v>0</v>
          </cell>
          <cell r="FA234">
            <v>0</v>
          </cell>
          <cell r="FB234">
            <v>0</v>
          </cell>
          <cell r="FC234">
            <v>0</v>
          </cell>
          <cell r="FD234">
            <v>0</v>
          </cell>
          <cell r="FE234">
            <v>0</v>
          </cell>
          <cell r="FF234">
            <v>0</v>
          </cell>
          <cell r="FG234">
            <v>0</v>
          </cell>
          <cell r="FH234">
            <v>0</v>
          </cell>
          <cell r="FI234">
            <v>0</v>
          </cell>
          <cell r="FJ234">
            <v>0</v>
          </cell>
          <cell r="FK234">
            <v>0</v>
          </cell>
          <cell r="FL234">
            <v>0</v>
          </cell>
          <cell r="FM234">
            <v>0</v>
          </cell>
          <cell r="FN234">
            <v>0</v>
          </cell>
          <cell r="FO234">
            <v>0</v>
          </cell>
          <cell r="FP234">
            <v>0</v>
          </cell>
          <cell r="FQ234">
            <v>0</v>
          </cell>
          <cell r="FR234">
            <v>0</v>
          </cell>
          <cell r="FS234">
            <v>0</v>
          </cell>
          <cell r="FT234">
            <v>0</v>
          </cell>
          <cell r="FU234">
            <v>0</v>
          </cell>
          <cell r="FV234">
            <v>0</v>
          </cell>
          <cell r="FW234">
            <v>0</v>
          </cell>
          <cell r="FX234">
            <v>0</v>
          </cell>
          <cell r="FY234">
            <v>0</v>
          </cell>
          <cell r="FZ234">
            <v>0</v>
          </cell>
          <cell r="GA234">
            <v>0</v>
          </cell>
          <cell r="GB234">
            <v>0</v>
          </cell>
          <cell r="GC234">
            <v>0</v>
          </cell>
          <cell r="GD234">
            <v>0</v>
          </cell>
          <cell r="GE234">
            <v>0</v>
          </cell>
        </row>
        <row r="235">
          <cell r="A235">
            <v>227</v>
          </cell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22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DI235">
            <v>0</v>
          </cell>
          <cell r="DJ235">
            <v>0</v>
          </cell>
          <cell r="DK235">
            <v>0</v>
          </cell>
          <cell r="DL235">
            <v>0</v>
          </cell>
          <cell r="DM235">
            <v>0</v>
          </cell>
          <cell r="DN235">
            <v>0</v>
          </cell>
          <cell r="DO235">
            <v>0</v>
          </cell>
          <cell r="DP235">
            <v>0</v>
          </cell>
          <cell r="DQ235">
            <v>0</v>
          </cell>
          <cell r="DR235">
            <v>0</v>
          </cell>
          <cell r="DS235">
            <v>0</v>
          </cell>
          <cell r="DT235">
            <v>0</v>
          </cell>
          <cell r="DU235">
            <v>0</v>
          </cell>
          <cell r="DV235">
            <v>0</v>
          </cell>
          <cell r="DW235">
            <v>0</v>
          </cell>
          <cell r="DX235">
            <v>0</v>
          </cell>
          <cell r="DY235">
            <v>0</v>
          </cell>
          <cell r="DZ235">
            <v>0</v>
          </cell>
          <cell r="EA235">
            <v>0</v>
          </cell>
          <cell r="EB235">
            <v>0</v>
          </cell>
          <cell r="EC235">
            <v>0</v>
          </cell>
          <cell r="ED235">
            <v>0</v>
          </cell>
          <cell r="EE235">
            <v>0</v>
          </cell>
          <cell r="EF235">
            <v>0</v>
          </cell>
          <cell r="EG235">
            <v>0</v>
          </cell>
          <cell r="EH235">
            <v>0</v>
          </cell>
          <cell r="EI235">
            <v>0</v>
          </cell>
          <cell r="EJ235">
            <v>0</v>
          </cell>
          <cell r="EK235">
            <v>0</v>
          </cell>
          <cell r="EL235">
            <v>0</v>
          </cell>
          <cell r="EM235">
            <v>30</v>
          </cell>
          <cell r="EN235">
            <v>30</v>
          </cell>
          <cell r="EO235">
            <v>8</v>
          </cell>
          <cell r="EP235">
            <v>0</v>
          </cell>
          <cell r="EQ235">
            <v>0</v>
          </cell>
          <cell r="ER235">
            <v>0</v>
          </cell>
          <cell r="ES235">
            <v>0</v>
          </cell>
          <cell r="ET235">
            <v>0</v>
          </cell>
          <cell r="EU235">
            <v>0</v>
          </cell>
          <cell r="EV235">
            <v>0</v>
          </cell>
          <cell r="EW235">
            <v>0</v>
          </cell>
          <cell r="EX235">
            <v>0</v>
          </cell>
          <cell r="EY235">
            <v>0</v>
          </cell>
          <cell r="EZ235">
            <v>0</v>
          </cell>
          <cell r="FA235">
            <v>0</v>
          </cell>
          <cell r="FB235">
            <v>0</v>
          </cell>
          <cell r="FC235">
            <v>0</v>
          </cell>
          <cell r="FD235">
            <v>0</v>
          </cell>
          <cell r="FE235">
            <v>0</v>
          </cell>
          <cell r="FF235">
            <v>0</v>
          </cell>
          <cell r="FG235">
            <v>0</v>
          </cell>
          <cell r="FH235">
            <v>0</v>
          </cell>
          <cell r="FI235">
            <v>0</v>
          </cell>
          <cell r="FJ235">
            <v>0</v>
          </cell>
          <cell r="FK235">
            <v>0</v>
          </cell>
          <cell r="FL235">
            <v>0</v>
          </cell>
          <cell r="FM235">
            <v>0</v>
          </cell>
          <cell r="FN235">
            <v>0</v>
          </cell>
          <cell r="FO235">
            <v>0</v>
          </cell>
          <cell r="FP235">
            <v>0</v>
          </cell>
          <cell r="FQ235">
            <v>0</v>
          </cell>
          <cell r="FR235">
            <v>0</v>
          </cell>
          <cell r="FS235">
            <v>0</v>
          </cell>
          <cell r="FT235">
            <v>0</v>
          </cell>
          <cell r="FU235">
            <v>0</v>
          </cell>
          <cell r="FV235">
            <v>0</v>
          </cell>
          <cell r="FW235">
            <v>0</v>
          </cell>
          <cell r="FX235">
            <v>0</v>
          </cell>
          <cell r="FY235">
            <v>0</v>
          </cell>
          <cell r="FZ235">
            <v>0</v>
          </cell>
          <cell r="GA235">
            <v>0</v>
          </cell>
          <cell r="GB235">
            <v>0</v>
          </cell>
          <cell r="GC235">
            <v>0</v>
          </cell>
          <cell r="GD235">
            <v>0</v>
          </cell>
          <cell r="GE235">
            <v>0</v>
          </cell>
        </row>
        <row r="236">
          <cell r="A236">
            <v>228</v>
          </cell>
          <cell r="B236">
            <v>0</v>
          </cell>
          <cell r="C236">
            <v>36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DI236">
            <v>0</v>
          </cell>
          <cell r="DJ236">
            <v>0</v>
          </cell>
          <cell r="DK236">
            <v>0</v>
          </cell>
          <cell r="DL236">
            <v>0</v>
          </cell>
          <cell r="DM236">
            <v>0</v>
          </cell>
          <cell r="DN236">
            <v>0</v>
          </cell>
          <cell r="DO236">
            <v>0</v>
          </cell>
          <cell r="DP236">
            <v>0</v>
          </cell>
          <cell r="DQ236">
            <v>0</v>
          </cell>
          <cell r="DR236">
            <v>0</v>
          </cell>
          <cell r="DS236">
            <v>0</v>
          </cell>
          <cell r="DT236">
            <v>0</v>
          </cell>
          <cell r="DU236">
            <v>0</v>
          </cell>
          <cell r="DV236">
            <v>0</v>
          </cell>
          <cell r="DW236">
            <v>0</v>
          </cell>
          <cell r="DX236">
            <v>0</v>
          </cell>
          <cell r="DY236">
            <v>0</v>
          </cell>
          <cell r="DZ236">
            <v>0</v>
          </cell>
          <cell r="EA236">
            <v>0</v>
          </cell>
          <cell r="EB236">
            <v>0</v>
          </cell>
          <cell r="EC236">
            <v>0</v>
          </cell>
          <cell r="ED236">
            <v>0</v>
          </cell>
          <cell r="EE236">
            <v>0</v>
          </cell>
          <cell r="EF236">
            <v>0</v>
          </cell>
          <cell r="EG236">
            <v>0</v>
          </cell>
          <cell r="EH236">
            <v>0</v>
          </cell>
          <cell r="EI236">
            <v>0</v>
          </cell>
          <cell r="EJ236">
            <v>0</v>
          </cell>
          <cell r="EK236">
            <v>0</v>
          </cell>
          <cell r="EL236">
            <v>0</v>
          </cell>
          <cell r="EM236">
            <v>0</v>
          </cell>
          <cell r="EN236">
            <v>24</v>
          </cell>
          <cell r="EO236">
            <v>30</v>
          </cell>
          <cell r="EP236">
            <v>0</v>
          </cell>
          <cell r="EQ236">
            <v>0</v>
          </cell>
          <cell r="ER236">
            <v>0</v>
          </cell>
          <cell r="ES236">
            <v>0</v>
          </cell>
          <cell r="ET236">
            <v>0</v>
          </cell>
          <cell r="EU236">
            <v>0</v>
          </cell>
          <cell r="EV236">
            <v>0</v>
          </cell>
          <cell r="EW236">
            <v>0</v>
          </cell>
          <cell r="EX236">
            <v>0</v>
          </cell>
          <cell r="EY236">
            <v>0</v>
          </cell>
          <cell r="EZ236">
            <v>0</v>
          </cell>
          <cell r="FA236">
            <v>0</v>
          </cell>
          <cell r="FB236">
            <v>0</v>
          </cell>
          <cell r="FC236">
            <v>0</v>
          </cell>
          <cell r="FD236">
            <v>0</v>
          </cell>
          <cell r="FE236">
            <v>0</v>
          </cell>
          <cell r="FF236">
            <v>0</v>
          </cell>
          <cell r="FG236">
            <v>0</v>
          </cell>
          <cell r="FH236">
            <v>0</v>
          </cell>
          <cell r="FI236">
            <v>0</v>
          </cell>
          <cell r="FJ236">
            <v>0</v>
          </cell>
          <cell r="FK236">
            <v>0</v>
          </cell>
          <cell r="FL236">
            <v>0</v>
          </cell>
          <cell r="FM236">
            <v>0</v>
          </cell>
          <cell r="FN236">
            <v>0</v>
          </cell>
          <cell r="FO236">
            <v>0</v>
          </cell>
          <cell r="FP236">
            <v>0</v>
          </cell>
          <cell r="FQ236">
            <v>0</v>
          </cell>
          <cell r="FR236">
            <v>0</v>
          </cell>
          <cell r="FS236">
            <v>0</v>
          </cell>
          <cell r="FT236">
            <v>0</v>
          </cell>
          <cell r="FU236">
            <v>0</v>
          </cell>
          <cell r="FV236">
            <v>0</v>
          </cell>
          <cell r="FW236">
            <v>0</v>
          </cell>
          <cell r="FX236">
            <v>0</v>
          </cell>
          <cell r="FY236">
            <v>0</v>
          </cell>
          <cell r="FZ236">
            <v>0</v>
          </cell>
          <cell r="GA236">
            <v>0</v>
          </cell>
          <cell r="GB236">
            <v>0</v>
          </cell>
          <cell r="GC236">
            <v>0</v>
          </cell>
          <cell r="GD236">
            <v>0</v>
          </cell>
          <cell r="GE236">
            <v>0</v>
          </cell>
        </row>
        <row r="237">
          <cell r="A237">
            <v>229</v>
          </cell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22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DI237">
            <v>0</v>
          </cell>
          <cell r="DJ237">
            <v>0</v>
          </cell>
          <cell r="DK237">
            <v>0</v>
          </cell>
          <cell r="DL237">
            <v>0</v>
          </cell>
          <cell r="DM237">
            <v>0</v>
          </cell>
          <cell r="DN237">
            <v>0</v>
          </cell>
          <cell r="DO237">
            <v>0</v>
          </cell>
          <cell r="DP237">
            <v>0</v>
          </cell>
          <cell r="DQ237">
            <v>0</v>
          </cell>
          <cell r="DR237">
            <v>0</v>
          </cell>
          <cell r="DS237">
            <v>0</v>
          </cell>
          <cell r="DT237">
            <v>0</v>
          </cell>
          <cell r="DU237">
            <v>0</v>
          </cell>
          <cell r="DV237">
            <v>0</v>
          </cell>
          <cell r="DW237">
            <v>0</v>
          </cell>
          <cell r="DX237">
            <v>0</v>
          </cell>
          <cell r="DY237">
            <v>0</v>
          </cell>
          <cell r="DZ237">
            <v>0</v>
          </cell>
          <cell r="EA237">
            <v>0</v>
          </cell>
          <cell r="EB237">
            <v>0</v>
          </cell>
          <cell r="EC237">
            <v>0</v>
          </cell>
          <cell r="ED237">
            <v>0</v>
          </cell>
          <cell r="EE237">
            <v>0</v>
          </cell>
          <cell r="EF237">
            <v>0</v>
          </cell>
          <cell r="EG237">
            <v>0</v>
          </cell>
          <cell r="EH237">
            <v>0</v>
          </cell>
          <cell r="EI237">
            <v>0</v>
          </cell>
          <cell r="EJ237">
            <v>0</v>
          </cell>
          <cell r="EK237">
            <v>0</v>
          </cell>
          <cell r="EL237">
            <v>0</v>
          </cell>
          <cell r="EM237">
            <v>19.135000000000002</v>
          </cell>
          <cell r="EN237">
            <v>30</v>
          </cell>
          <cell r="EO237">
            <v>18.864999999999998</v>
          </cell>
          <cell r="EP237">
            <v>0</v>
          </cell>
          <cell r="EQ237">
            <v>0</v>
          </cell>
          <cell r="ER237">
            <v>0</v>
          </cell>
          <cell r="ES237">
            <v>0</v>
          </cell>
          <cell r="ET237">
            <v>0</v>
          </cell>
          <cell r="EU237">
            <v>0</v>
          </cell>
          <cell r="EV237">
            <v>0</v>
          </cell>
          <cell r="EW237">
            <v>0</v>
          </cell>
          <cell r="EX237">
            <v>0</v>
          </cell>
          <cell r="EY237">
            <v>0</v>
          </cell>
          <cell r="EZ237">
            <v>0</v>
          </cell>
          <cell r="FA237">
            <v>0</v>
          </cell>
          <cell r="FB237">
            <v>0</v>
          </cell>
          <cell r="FC237">
            <v>0</v>
          </cell>
          <cell r="FD237">
            <v>0</v>
          </cell>
          <cell r="FE237">
            <v>0</v>
          </cell>
          <cell r="FF237">
            <v>0</v>
          </cell>
          <cell r="FG237">
            <v>0</v>
          </cell>
          <cell r="FH237">
            <v>0</v>
          </cell>
          <cell r="FI237">
            <v>0</v>
          </cell>
          <cell r="FJ237">
            <v>0</v>
          </cell>
          <cell r="FK237">
            <v>0</v>
          </cell>
          <cell r="FL237">
            <v>0</v>
          </cell>
          <cell r="FM237">
            <v>0</v>
          </cell>
          <cell r="FN237">
            <v>0</v>
          </cell>
          <cell r="FO237">
            <v>0</v>
          </cell>
          <cell r="FP237">
            <v>0</v>
          </cell>
          <cell r="FQ237">
            <v>0</v>
          </cell>
          <cell r="FR237">
            <v>0</v>
          </cell>
          <cell r="FS237">
            <v>0</v>
          </cell>
          <cell r="FT237">
            <v>0</v>
          </cell>
          <cell r="FU237">
            <v>0</v>
          </cell>
          <cell r="FV237">
            <v>0</v>
          </cell>
          <cell r="FW237">
            <v>0</v>
          </cell>
          <cell r="FX237">
            <v>0</v>
          </cell>
          <cell r="FY237">
            <v>0</v>
          </cell>
          <cell r="FZ237">
            <v>0</v>
          </cell>
          <cell r="GA237">
            <v>0</v>
          </cell>
          <cell r="GB237">
            <v>0</v>
          </cell>
          <cell r="GC237">
            <v>0</v>
          </cell>
          <cell r="GD237">
            <v>0</v>
          </cell>
          <cell r="GE237">
            <v>0</v>
          </cell>
        </row>
        <row r="238">
          <cell r="A238">
            <v>230</v>
          </cell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22.5</v>
          </cell>
          <cell r="H238">
            <v>22.5</v>
          </cell>
          <cell r="I238">
            <v>22.5</v>
          </cell>
          <cell r="J238">
            <v>22</v>
          </cell>
          <cell r="K238">
            <v>0</v>
          </cell>
          <cell r="L238">
            <v>0</v>
          </cell>
          <cell r="M238">
            <v>0.5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DI238">
            <v>0</v>
          </cell>
          <cell r="DJ238">
            <v>0</v>
          </cell>
          <cell r="DK238">
            <v>0</v>
          </cell>
          <cell r="DL238">
            <v>0</v>
          </cell>
          <cell r="DM238">
            <v>0</v>
          </cell>
          <cell r="DN238">
            <v>0</v>
          </cell>
          <cell r="DO238">
            <v>0</v>
          </cell>
          <cell r="DP238">
            <v>0</v>
          </cell>
          <cell r="DQ238">
            <v>0</v>
          </cell>
          <cell r="DR238">
            <v>0</v>
          </cell>
          <cell r="DS238">
            <v>0</v>
          </cell>
          <cell r="DT238">
            <v>0</v>
          </cell>
          <cell r="DU238">
            <v>0</v>
          </cell>
          <cell r="DV238">
            <v>0</v>
          </cell>
          <cell r="DW238">
            <v>0</v>
          </cell>
          <cell r="DX238">
            <v>0</v>
          </cell>
          <cell r="DY238">
            <v>0</v>
          </cell>
          <cell r="DZ238">
            <v>0</v>
          </cell>
          <cell r="EA238">
            <v>0</v>
          </cell>
          <cell r="EB238">
            <v>0</v>
          </cell>
          <cell r="EC238">
            <v>0</v>
          </cell>
          <cell r="ED238">
            <v>0</v>
          </cell>
          <cell r="EE238">
            <v>0</v>
          </cell>
          <cell r="EF238">
            <v>0</v>
          </cell>
          <cell r="EG238">
            <v>0</v>
          </cell>
          <cell r="EH238">
            <v>0</v>
          </cell>
          <cell r="EI238">
            <v>0</v>
          </cell>
          <cell r="EJ238">
            <v>0</v>
          </cell>
          <cell r="EK238">
            <v>0</v>
          </cell>
          <cell r="EL238">
            <v>0</v>
          </cell>
          <cell r="EM238">
            <v>0</v>
          </cell>
          <cell r="EN238">
            <v>0</v>
          </cell>
          <cell r="EO238">
            <v>0</v>
          </cell>
          <cell r="EP238">
            <v>0</v>
          </cell>
          <cell r="EQ238">
            <v>0</v>
          </cell>
          <cell r="ER238">
            <v>0</v>
          </cell>
          <cell r="ES238">
            <v>0</v>
          </cell>
          <cell r="ET238">
            <v>0</v>
          </cell>
          <cell r="EU238">
            <v>0</v>
          </cell>
          <cell r="EV238">
            <v>0</v>
          </cell>
          <cell r="EW238">
            <v>0</v>
          </cell>
          <cell r="EX238">
            <v>0</v>
          </cell>
          <cell r="EY238">
            <v>0</v>
          </cell>
          <cell r="EZ238">
            <v>0</v>
          </cell>
          <cell r="FA238">
            <v>0</v>
          </cell>
          <cell r="FB238">
            <v>0</v>
          </cell>
          <cell r="FC238">
            <v>0</v>
          </cell>
          <cell r="FD238">
            <v>0</v>
          </cell>
          <cell r="FE238">
            <v>0</v>
          </cell>
          <cell r="FF238">
            <v>0</v>
          </cell>
          <cell r="FG238">
            <v>0</v>
          </cell>
          <cell r="FH238">
            <v>0</v>
          </cell>
          <cell r="FI238">
            <v>0</v>
          </cell>
          <cell r="FJ238">
            <v>0</v>
          </cell>
          <cell r="FK238">
            <v>0</v>
          </cell>
          <cell r="FL238">
            <v>0</v>
          </cell>
          <cell r="FM238">
            <v>0</v>
          </cell>
          <cell r="FN238">
            <v>0</v>
          </cell>
          <cell r="FO238">
            <v>0</v>
          </cell>
          <cell r="FP238">
            <v>0</v>
          </cell>
          <cell r="FQ238">
            <v>0</v>
          </cell>
          <cell r="FR238">
            <v>0</v>
          </cell>
          <cell r="FS238">
            <v>0</v>
          </cell>
          <cell r="FT238">
            <v>0</v>
          </cell>
          <cell r="FU238">
            <v>0</v>
          </cell>
          <cell r="FV238">
            <v>0</v>
          </cell>
          <cell r="FW238">
            <v>0</v>
          </cell>
          <cell r="FX238">
            <v>0</v>
          </cell>
          <cell r="FY238">
            <v>0</v>
          </cell>
          <cell r="FZ238">
            <v>0</v>
          </cell>
          <cell r="GA238">
            <v>0</v>
          </cell>
          <cell r="GB238">
            <v>0</v>
          </cell>
          <cell r="GC238">
            <v>0</v>
          </cell>
          <cell r="GD238">
            <v>0</v>
          </cell>
          <cell r="GE238">
            <v>0</v>
          </cell>
        </row>
        <row r="239">
          <cell r="A239">
            <v>231</v>
          </cell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22.5</v>
          </cell>
          <cell r="H239">
            <v>22.5</v>
          </cell>
          <cell r="I239">
            <v>22.5</v>
          </cell>
          <cell r="J239">
            <v>22</v>
          </cell>
          <cell r="K239">
            <v>0</v>
          </cell>
          <cell r="L239">
            <v>0</v>
          </cell>
          <cell r="M239">
            <v>0.5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DI239">
            <v>0</v>
          </cell>
          <cell r="DJ239">
            <v>0</v>
          </cell>
          <cell r="DK239">
            <v>0</v>
          </cell>
          <cell r="DL239">
            <v>0</v>
          </cell>
          <cell r="DM239">
            <v>0</v>
          </cell>
          <cell r="DN239">
            <v>0</v>
          </cell>
          <cell r="DO239">
            <v>0</v>
          </cell>
          <cell r="DP239">
            <v>0</v>
          </cell>
          <cell r="DQ239">
            <v>0</v>
          </cell>
          <cell r="DR239">
            <v>0</v>
          </cell>
          <cell r="DS239">
            <v>0</v>
          </cell>
          <cell r="DT239">
            <v>0</v>
          </cell>
          <cell r="DU239">
            <v>0</v>
          </cell>
          <cell r="DV239">
            <v>0</v>
          </cell>
          <cell r="DW239">
            <v>0</v>
          </cell>
          <cell r="DX239">
            <v>0</v>
          </cell>
          <cell r="DY239">
            <v>0</v>
          </cell>
          <cell r="DZ239">
            <v>0</v>
          </cell>
          <cell r="EA239">
            <v>0</v>
          </cell>
          <cell r="EB239">
            <v>0</v>
          </cell>
          <cell r="EC239">
            <v>0</v>
          </cell>
          <cell r="ED239">
            <v>0</v>
          </cell>
          <cell r="EE239">
            <v>0</v>
          </cell>
          <cell r="EF239">
            <v>0</v>
          </cell>
          <cell r="EG239">
            <v>0</v>
          </cell>
          <cell r="EH239">
            <v>0</v>
          </cell>
          <cell r="EI239">
            <v>0</v>
          </cell>
          <cell r="EJ239">
            <v>0</v>
          </cell>
          <cell r="EK239">
            <v>0</v>
          </cell>
          <cell r="EL239">
            <v>0</v>
          </cell>
          <cell r="EM239">
            <v>0</v>
          </cell>
          <cell r="EN239">
            <v>0</v>
          </cell>
          <cell r="EO239">
            <v>0</v>
          </cell>
          <cell r="EP239">
            <v>0</v>
          </cell>
          <cell r="EQ239">
            <v>0</v>
          </cell>
          <cell r="ER239">
            <v>0</v>
          </cell>
          <cell r="ES239">
            <v>0</v>
          </cell>
          <cell r="ET239">
            <v>0</v>
          </cell>
          <cell r="EU239">
            <v>0</v>
          </cell>
          <cell r="EV239">
            <v>0</v>
          </cell>
          <cell r="EW239">
            <v>0</v>
          </cell>
          <cell r="EX239">
            <v>0</v>
          </cell>
          <cell r="EY239">
            <v>0</v>
          </cell>
          <cell r="EZ239">
            <v>0</v>
          </cell>
          <cell r="FA239">
            <v>0</v>
          </cell>
          <cell r="FB239">
            <v>0</v>
          </cell>
          <cell r="FC239">
            <v>0</v>
          </cell>
          <cell r="FD239">
            <v>0</v>
          </cell>
          <cell r="FE239">
            <v>0</v>
          </cell>
          <cell r="FF239">
            <v>0</v>
          </cell>
          <cell r="FG239">
            <v>0</v>
          </cell>
          <cell r="FH239">
            <v>0</v>
          </cell>
          <cell r="FI239">
            <v>0</v>
          </cell>
          <cell r="FJ239">
            <v>0</v>
          </cell>
          <cell r="FK239">
            <v>0</v>
          </cell>
          <cell r="FL239">
            <v>0</v>
          </cell>
          <cell r="FM239">
            <v>0</v>
          </cell>
          <cell r="FN239">
            <v>0</v>
          </cell>
          <cell r="FO239">
            <v>0</v>
          </cell>
          <cell r="FP239">
            <v>0</v>
          </cell>
          <cell r="FQ239">
            <v>0</v>
          </cell>
          <cell r="FR239">
            <v>0</v>
          </cell>
          <cell r="FS239">
            <v>0</v>
          </cell>
          <cell r="FT239">
            <v>0</v>
          </cell>
          <cell r="FU239">
            <v>0</v>
          </cell>
          <cell r="FV239">
            <v>0</v>
          </cell>
          <cell r="FW239">
            <v>0</v>
          </cell>
          <cell r="FX239">
            <v>0</v>
          </cell>
          <cell r="FY239">
            <v>0</v>
          </cell>
          <cell r="FZ239">
            <v>0</v>
          </cell>
          <cell r="GA239">
            <v>0</v>
          </cell>
          <cell r="GB239">
            <v>0</v>
          </cell>
          <cell r="GC239">
            <v>0</v>
          </cell>
          <cell r="GD239">
            <v>0</v>
          </cell>
          <cell r="GE239">
            <v>0</v>
          </cell>
        </row>
        <row r="240">
          <cell r="A240">
            <v>232</v>
          </cell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22.5</v>
          </cell>
          <cell r="H240">
            <v>22.5</v>
          </cell>
          <cell r="I240">
            <v>22.5</v>
          </cell>
          <cell r="J240">
            <v>22</v>
          </cell>
          <cell r="K240">
            <v>0</v>
          </cell>
          <cell r="L240">
            <v>0</v>
          </cell>
          <cell r="M240">
            <v>0.5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DI240">
            <v>0</v>
          </cell>
          <cell r="DJ240">
            <v>0</v>
          </cell>
          <cell r="DK240">
            <v>0</v>
          </cell>
          <cell r="DL240">
            <v>0</v>
          </cell>
          <cell r="DM240">
            <v>0</v>
          </cell>
          <cell r="DN240">
            <v>0</v>
          </cell>
          <cell r="DO240">
            <v>0</v>
          </cell>
          <cell r="DP240">
            <v>0</v>
          </cell>
          <cell r="DQ240">
            <v>0</v>
          </cell>
          <cell r="DR240">
            <v>0</v>
          </cell>
          <cell r="DS240">
            <v>0</v>
          </cell>
          <cell r="DT240">
            <v>0</v>
          </cell>
          <cell r="DU240">
            <v>0</v>
          </cell>
          <cell r="DV240">
            <v>0</v>
          </cell>
          <cell r="DW240">
            <v>0</v>
          </cell>
          <cell r="DX240">
            <v>0</v>
          </cell>
          <cell r="DY240">
            <v>0</v>
          </cell>
          <cell r="DZ240">
            <v>0</v>
          </cell>
          <cell r="EA240">
            <v>0</v>
          </cell>
          <cell r="EB240">
            <v>0</v>
          </cell>
          <cell r="EC240">
            <v>0</v>
          </cell>
          <cell r="ED240">
            <v>0</v>
          </cell>
          <cell r="EE240">
            <v>0</v>
          </cell>
          <cell r="EF240">
            <v>0</v>
          </cell>
          <cell r="EG240">
            <v>0</v>
          </cell>
          <cell r="EH240">
            <v>0</v>
          </cell>
          <cell r="EI240">
            <v>0</v>
          </cell>
          <cell r="EJ240">
            <v>0</v>
          </cell>
          <cell r="EK240">
            <v>0</v>
          </cell>
          <cell r="EL240">
            <v>0</v>
          </cell>
          <cell r="EM240">
            <v>0</v>
          </cell>
          <cell r="EN240">
            <v>0</v>
          </cell>
          <cell r="EO240">
            <v>0</v>
          </cell>
          <cell r="EP240">
            <v>0</v>
          </cell>
          <cell r="EQ240">
            <v>0</v>
          </cell>
          <cell r="ER240">
            <v>0</v>
          </cell>
          <cell r="ES240">
            <v>0</v>
          </cell>
          <cell r="ET240">
            <v>0</v>
          </cell>
          <cell r="EU240">
            <v>0</v>
          </cell>
          <cell r="EV240">
            <v>0</v>
          </cell>
          <cell r="EW240">
            <v>0</v>
          </cell>
          <cell r="EX240">
            <v>0</v>
          </cell>
          <cell r="EY240">
            <v>0</v>
          </cell>
          <cell r="EZ240">
            <v>0</v>
          </cell>
          <cell r="FA240">
            <v>0</v>
          </cell>
          <cell r="FB240">
            <v>0</v>
          </cell>
          <cell r="FC240">
            <v>0</v>
          </cell>
          <cell r="FD240">
            <v>0</v>
          </cell>
          <cell r="FE240">
            <v>0</v>
          </cell>
          <cell r="FF240">
            <v>0</v>
          </cell>
          <cell r="FG240">
            <v>0</v>
          </cell>
          <cell r="FH240">
            <v>0</v>
          </cell>
          <cell r="FI240">
            <v>0</v>
          </cell>
          <cell r="FJ240">
            <v>0</v>
          </cell>
          <cell r="FK240">
            <v>0</v>
          </cell>
          <cell r="FL240">
            <v>0</v>
          </cell>
          <cell r="FM240">
            <v>0</v>
          </cell>
          <cell r="FN240">
            <v>0</v>
          </cell>
          <cell r="FO240">
            <v>0</v>
          </cell>
          <cell r="FP240">
            <v>0</v>
          </cell>
          <cell r="FQ240">
            <v>0</v>
          </cell>
          <cell r="FR240">
            <v>0</v>
          </cell>
          <cell r="FS240">
            <v>0</v>
          </cell>
          <cell r="FT240">
            <v>0</v>
          </cell>
          <cell r="FU240">
            <v>0</v>
          </cell>
          <cell r="FV240">
            <v>0</v>
          </cell>
          <cell r="FW240">
            <v>0</v>
          </cell>
          <cell r="FX240">
            <v>0</v>
          </cell>
          <cell r="FY240">
            <v>0</v>
          </cell>
          <cell r="FZ240">
            <v>0</v>
          </cell>
          <cell r="GA240">
            <v>0</v>
          </cell>
          <cell r="GB240">
            <v>0</v>
          </cell>
          <cell r="GC240">
            <v>0</v>
          </cell>
          <cell r="GD240">
            <v>0</v>
          </cell>
          <cell r="GE240">
            <v>0</v>
          </cell>
        </row>
        <row r="241">
          <cell r="A241">
            <v>233</v>
          </cell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22.5</v>
          </cell>
          <cell r="H241">
            <v>22.5</v>
          </cell>
          <cell r="I241">
            <v>22.5</v>
          </cell>
          <cell r="J241">
            <v>22</v>
          </cell>
          <cell r="K241">
            <v>0</v>
          </cell>
          <cell r="L241">
            <v>0</v>
          </cell>
          <cell r="M241">
            <v>0.5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DI241">
            <v>0</v>
          </cell>
          <cell r="DJ241">
            <v>0</v>
          </cell>
          <cell r="DK241">
            <v>0</v>
          </cell>
          <cell r="DL241">
            <v>0</v>
          </cell>
          <cell r="DM241">
            <v>0</v>
          </cell>
          <cell r="DN241">
            <v>0</v>
          </cell>
          <cell r="DO241">
            <v>0</v>
          </cell>
          <cell r="DP241">
            <v>0</v>
          </cell>
          <cell r="DQ241">
            <v>0</v>
          </cell>
          <cell r="DR241">
            <v>0</v>
          </cell>
          <cell r="DS241">
            <v>0</v>
          </cell>
          <cell r="DT241">
            <v>0</v>
          </cell>
          <cell r="DU241">
            <v>0</v>
          </cell>
          <cell r="DV241">
            <v>0</v>
          </cell>
          <cell r="DW241">
            <v>0</v>
          </cell>
          <cell r="DX241">
            <v>0</v>
          </cell>
          <cell r="DY241">
            <v>0</v>
          </cell>
          <cell r="DZ241">
            <v>0</v>
          </cell>
          <cell r="EA241">
            <v>0</v>
          </cell>
          <cell r="EB241">
            <v>0</v>
          </cell>
          <cell r="EC241">
            <v>0</v>
          </cell>
          <cell r="ED241">
            <v>0</v>
          </cell>
          <cell r="EE241">
            <v>0</v>
          </cell>
          <cell r="EF241">
            <v>0</v>
          </cell>
          <cell r="EG241">
            <v>0</v>
          </cell>
          <cell r="EH241">
            <v>0</v>
          </cell>
          <cell r="EI241">
            <v>0</v>
          </cell>
          <cell r="EJ241">
            <v>0</v>
          </cell>
          <cell r="EK241">
            <v>0</v>
          </cell>
          <cell r="EL241">
            <v>0</v>
          </cell>
          <cell r="EM241">
            <v>0</v>
          </cell>
          <cell r="EN241">
            <v>0</v>
          </cell>
          <cell r="EO241">
            <v>0</v>
          </cell>
          <cell r="EP241">
            <v>0</v>
          </cell>
          <cell r="EQ241">
            <v>0</v>
          </cell>
          <cell r="ER241">
            <v>0</v>
          </cell>
          <cell r="ES241">
            <v>0</v>
          </cell>
          <cell r="ET241">
            <v>0</v>
          </cell>
          <cell r="EU241">
            <v>0</v>
          </cell>
          <cell r="EV241">
            <v>0</v>
          </cell>
          <cell r="EW241">
            <v>0</v>
          </cell>
          <cell r="EX241">
            <v>0</v>
          </cell>
          <cell r="EY241">
            <v>0</v>
          </cell>
          <cell r="EZ241">
            <v>0</v>
          </cell>
          <cell r="FA241">
            <v>0</v>
          </cell>
          <cell r="FB241">
            <v>0</v>
          </cell>
          <cell r="FC241">
            <v>0</v>
          </cell>
          <cell r="FD241">
            <v>0</v>
          </cell>
          <cell r="FE241">
            <v>0</v>
          </cell>
          <cell r="FF241">
            <v>0</v>
          </cell>
          <cell r="FG241">
            <v>0</v>
          </cell>
          <cell r="FH241">
            <v>0</v>
          </cell>
          <cell r="FI241">
            <v>0</v>
          </cell>
          <cell r="FJ241">
            <v>0</v>
          </cell>
          <cell r="FK241">
            <v>0</v>
          </cell>
          <cell r="FL241">
            <v>0</v>
          </cell>
          <cell r="FM241">
            <v>0</v>
          </cell>
          <cell r="FN241">
            <v>0</v>
          </cell>
          <cell r="FO241">
            <v>0</v>
          </cell>
          <cell r="FP241">
            <v>0</v>
          </cell>
          <cell r="FQ241">
            <v>0</v>
          </cell>
          <cell r="FR241">
            <v>0</v>
          </cell>
          <cell r="FS241">
            <v>0</v>
          </cell>
          <cell r="FT241">
            <v>0</v>
          </cell>
          <cell r="FU241">
            <v>0</v>
          </cell>
          <cell r="FV241">
            <v>0</v>
          </cell>
          <cell r="FW241">
            <v>0</v>
          </cell>
          <cell r="FX241">
            <v>0</v>
          </cell>
          <cell r="FY241">
            <v>0</v>
          </cell>
          <cell r="FZ241">
            <v>0</v>
          </cell>
          <cell r="GA241">
            <v>0</v>
          </cell>
          <cell r="GB241">
            <v>0</v>
          </cell>
          <cell r="GC241">
            <v>0</v>
          </cell>
          <cell r="GD241">
            <v>0</v>
          </cell>
          <cell r="GE241">
            <v>0</v>
          </cell>
        </row>
        <row r="242">
          <cell r="A242">
            <v>234</v>
          </cell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22.5</v>
          </cell>
          <cell r="H242">
            <v>22.5</v>
          </cell>
          <cell r="I242">
            <v>22.5</v>
          </cell>
          <cell r="J242">
            <v>22</v>
          </cell>
          <cell r="K242">
            <v>0</v>
          </cell>
          <cell r="L242">
            <v>0</v>
          </cell>
          <cell r="M242">
            <v>0.5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DI242">
            <v>0</v>
          </cell>
          <cell r="DJ242">
            <v>0</v>
          </cell>
          <cell r="DK242">
            <v>0</v>
          </cell>
          <cell r="DL242">
            <v>0</v>
          </cell>
          <cell r="DM242">
            <v>0</v>
          </cell>
          <cell r="DN242">
            <v>0</v>
          </cell>
          <cell r="DO242">
            <v>0</v>
          </cell>
          <cell r="DP242">
            <v>0</v>
          </cell>
          <cell r="DQ242">
            <v>0</v>
          </cell>
          <cell r="DR242">
            <v>0</v>
          </cell>
          <cell r="DS242">
            <v>0</v>
          </cell>
          <cell r="DT242">
            <v>0</v>
          </cell>
          <cell r="DU242">
            <v>0</v>
          </cell>
          <cell r="DV242">
            <v>0</v>
          </cell>
          <cell r="DW242">
            <v>0</v>
          </cell>
          <cell r="DX242">
            <v>0</v>
          </cell>
          <cell r="DY242">
            <v>0</v>
          </cell>
          <cell r="DZ242">
            <v>0</v>
          </cell>
          <cell r="EA242">
            <v>0</v>
          </cell>
          <cell r="EB242">
            <v>0</v>
          </cell>
          <cell r="EC242">
            <v>0</v>
          </cell>
          <cell r="ED242">
            <v>0</v>
          </cell>
          <cell r="EE242">
            <v>0</v>
          </cell>
          <cell r="EF242">
            <v>0</v>
          </cell>
          <cell r="EG242">
            <v>0</v>
          </cell>
          <cell r="EH242">
            <v>0</v>
          </cell>
          <cell r="EI242">
            <v>0</v>
          </cell>
          <cell r="EJ242">
            <v>0</v>
          </cell>
          <cell r="EK242">
            <v>0</v>
          </cell>
          <cell r="EL242">
            <v>0</v>
          </cell>
          <cell r="EM242">
            <v>0</v>
          </cell>
          <cell r="EN242">
            <v>0</v>
          </cell>
          <cell r="EO242">
            <v>0</v>
          </cell>
          <cell r="EP242">
            <v>0</v>
          </cell>
          <cell r="EQ242">
            <v>0</v>
          </cell>
          <cell r="ER242">
            <v>0</v>
          </cell>
          <cell r="ES242">
            <v>0</v>
          </cell>
          <cell r="ET242">
            <v>0</v>
          </cell>
          <cell r="EU242">
            <v>0</v>
          </cell>
          <cell r="EV242">
            <v>0</v>
          </cell>
          <cell r="EW242">
            <v>0</v>
          </cell>
          <cell r="EX242">
            <v>0</v>
          </cell>
          <cell r="EY242">
            <v>0</v>
          </cell>
          <cell r="EZ242">
            <v>0</v>
          </cell>
          <cell r="FA242">
            <v>0</v>
          </cell>
          <cell r="FB242">
            <v>0</v>
          </cell>
          <cell r="FC242">
            <v>0</v>
          </cell>
          <cell r="FD242">
            <v>0</v>
          </cell>
          <cell r="FE242">
            <v>0</v>
          </cell>
          <cell r="FF242">
            <v>0</v>
          </cell>
          <cell r="FG242">
            <v>0</v>
          </cell>
          <cell r="FH242">
            <v>0</v>
          </cell>
          <cell r="FI242">
            <v>0</v>
          </cell>
          <cell r="FJ242">
            <v>0</v>
          </cell>
          <cell r="FK242">
            <v>0</v>
          </cell>
          <cell r="FL242">
            <v>0</v>
          </cell>
          <cell r="FM242">
            <v>0</v>
          </cell>
          <cell r="FN242">
            <v>0</v>
          </cell>
          <cell r="FO242">
            <v>0</v>
          </cell>
          <cell r="FP242">
            <v>0</v>
          </cell>
          <cell r="FQ242">
            <v>0</v>
          </cell>
          <cell r="FR242">
            <v>0</v>
          </cell>
          <cell r="FS242">
            <v>0</v>
          </cell>
          <cell r="FT242">
            <v>0</v>
          </cell>
          <cell r="FU242">
            <v>0</v>
          </cell>
          <cell r="FV242">
            <v>0</v>
          </cell>
          <cell r="FW242">
            <v>0</v>
          </cell>
          <cell r="FX242">
            <v>0</v>
          </cell>
          <cell r="FY242">
            <v>0</v>
          </cell>
          <cell r="FZ242">
            <v>0</v>
          </cell>
          <cell r="GA242">
            <v>0</v>
          </cell>
          <cell r="GB242">
            <v>0</v>
          </cell>
          <cell r="GC242">
            <v>0</v>
          </cell>
          <cell r="GD242">
            <v>0</v>
          </cell>
          <cell r="GE242">
            <v>0</v>
          </cell>
        </row>
        <row r="243">
          <cell r="A243">
            <v>235</v>
          </cell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22.5</v>
          </cell>
          <cell r="H243">
            <v>22.5</v>
          </cell>
          <cell r="I243">
            <v>22.5</v>
          </cell>
          <cell r="J243">
            <v>22</v>
          </cell>
          <cell r="K243">
            <v>0</v>
          </cell>
          <cell r="L243">
            <v>0</v>
          </cell>
          <cell r="M243">
            <v>0.5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DI243">
            <v>0</v>
          </cell>
          <cell r="DJ243">
            <v>0</v>
          </cell>
          <cell r="DK243">
            <v>0</v>
          </cell>
          <cell r="DL243">
            <v>0</v>
          </cell>
          <cell r="DM243">
            <v>0</v>
          </cell>
          <cell r="DN243">
            <v>0</v>
          </cell>
          <cell r="DO243">
            <v>0</v>
          </cell>
          <cell r="DP243">
            <v>0</v>
          </cell>
          <cell r="DQ243">
            <v>0</v>
          </cell>
          <cell r="DR243">
            <v>0</v>
          </cell>
          <cell r="DS243">
            <v>0</v>
          </cell>
          <cell r="DT243">
            <v>0</v>
          </cell>
          <cell r="DU243">
            <v>0</v>
          </cell>
          <cell r="DV243">
            <v>0</v>
          </cell>
          <cell r="DW243">
            <v>0</v>
          </cell>
          <cell r="DX243">
            <v>0</v>
          </cell>
          <cell r="DY243">
            <v>0</v>
          </cell>
          <cell r="DZ243">
            <v>0</v>
          </cell>
          <cell r="EA243">
            <v>0</v>
          </cell>
          <cell r="EB243">
            <v>0</v>
          </cell>
          <cell r="EC243">
            <v>0</v>
          </cell>
          <cell r="ED243">
            <v>0</v>
          </cell>
          <cell r="EE243">
            <v>0</v>
          </cell>
          <cell r="EF243">
            <v>0</v>
          </cell>
          <cell r="EG243">
            <v>0</v>
          </cell>
          <cell r="EH243">
            <v>0</v>
          </cell>
          <cell r="EI243">
            <v>0</v>
          </cell>
          <cell r="EJ243">
            <v>0</v>
          </cell>
          <cell r="EK243">
            <v>0</v>
          </cell>
          <cell r="EL243">
            <v>0</v>
          </cell>
          <cell r="EM243">
            <v>0</v>
          </cell>
          <cell r="EN243">
            <v>0</v>
          </cell>
          <cell r="EO243">
            <v>0</v>
          </cell>
          <cell r="EP243">
            <v>0</v>
          </cell>
          <cell r="EQ243">
            <v>0</v>
          </cell>
          <cell r="ER243">
            <v>0</v>
          </cell>
          <cell r="ES243">
            <v>0</v>
          </cell>
          <cell r="ET243">
            <v>0</v>
          </cell>
          <cell r="EU243">
            <v>0</v>
          </cell>
          <cell r="EV243">
            <v>0</v>
          </cell>
          <cell r="EW243">
            <v>0</v>
          </cell>
          <cell r="EX243">
            <v>0</v>
          </cell>
          <cell r="EY243">
            <v>0</v>
          </cell>
          <cell r="EZ243">
            <v>0</v>
          </cell>
          <cell r="FA243">
            <v>0</v>
          </cell>
          <cell r="FB243">
            <v>0</v>
          </cell>
          <cell r="FC243">
            <v>0</v>
          </cell>
          <cell r="FD243">
            <v>0</v>
          </cell>
          <cell r="FE243">
            <v>0</v>
          </cell>
          <cell r="FF243">
            <v>0</v>
          </cell>
          <cell r="FG243">
            <v>0</v>
          </cell>
          <cell r="FH243">
            <v>0</v>
          </cell>
          <cell r="FI243">
            <v>0</v>
          </cell>
          <cell r="FJ243">
            <v>0</v>
          </cell>
          <cell r="FK243">
            <v>0</v>
          </cell>
          <cell r="FL243">
            <v>0</v>
          </cell>
          <cell r="FM243">
            <v>0</v>
          </cell>
          <cell r="FN243">
            <v>0</v>
          </cell>
          <cell r="FO243">
            <v>0</v>
          </cell>
          <cell r="FP243">
            <v>0</v>
          </cell>
          <cell r="FQ243">
            <v>0</v>
          </cell>
          <cell r="FR243">
            <v>0</v>
          </cell>
          <cell r="FS243">
            <v>0</v>
          </cell>
          <cell r="FT243">
            <v>0</v>
          </cell>
          <cell r="FU243">
            <v>0</v>
          </cell>
          <cell r="FV243">
            <v>0</v>
          </cell>
          <cell r="FW243">
            <v>0</v>
          </cell>
          <cell r="FX243">
            <v>0</v>
          </cell>
          <cell r="FY243">
            <v>0</v>
          </cell>
          <cell r="FZ243">
            <v>0</v>
          </cell>
          <cell r="GA243">
            <v>0</v>
          </cell>
          <cell r="GB243">
            <v>0</v>
          </cell>
          <cell r="GC243">
            <v>0</v>
          </cell>
          <cell r="GD243">
            <v>0</v>
          </cell>
          <cell r="GE243">
            <v>0</v>
          </cell>
        </row>
        <row r="244">
          <cell r="A244">
            <v>236</v>
          </cell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22.5</v>
          </cell>
          <cell r="H244">
            <v>22.5</v>
          </cell>
          <cell r="I244">
            <v>22.5</v>
          </cell>
          <cell r="J244">
            <v>22</v>
          </cell>
          <cell r="K244">
            <v>0</v>
          </cell>
          <cell r="L244">
            <v>0</v>
          </cell>
          <cell r="M244">
            <v>0.5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DI244">
            <v>0</v>
          </cell>
          <cell r="DJ244">
            <v>0</v>
          </cell>
          <cell r="DK244">
            <v>0</v>
          </cell>
          <cell r="DL244">
            <v>0</v>
          </cell>
          <cell r="DM244">
            <v>0</v>
          </cell>
          <cell r="DN244">
            <v>0</v>
          </cell>
          <cell r="DO244">
            <v>0</v>
          </cell>
          <cell r="DP244">
            <v>0</v>
          </cell>
          <cell r="DQ244">
            <v>0</v>
          </cell>
          <cell r="DR244">
            <v>0</v>
          </cell>
          <cell r="DS244">
            <v>0</v>
          </cell>
          <cell r="DT244">
            <v>0</v>
          </cell>
          <cell r="DU244">
            <v>0</v>
          </cell>
          <cell r="DV244">
            <v>0</v>
          </cell>
          <cell r="DW244">
            <v>0</v>
          </cell>
          <cell r="DX244">
            <v>0</v>
          </cell>
          <cell r="DY244">
            <v>0</v>
          </cell>
          <cell r="DZ244">
            <v>0</v>
          </cell>
          <cell r="EA244">
            <v>0</v>
          </cell>
          <cell r="EB244">
            <v>0</v>
          </cell>
          <cell r="EC244">
            <v>0</v>
          </cell>
          <cell r="ED244">
            <v>0</v>
          </cell>
          <cell r="EE244">
            <v>0</v>
          </cell>
          <cell r="EF244">
            <v>0</v>
          </cell>
          <cell r="EG244">
            <v>0</v>
          </cell>
          <cell r="EH244">
            <v>0</v>
          </cell>
          <cell r="EI244">
            <v>0</v>
          </cell>
          <cell r="EJ244">
            <v>0</v>
          </cell>
          <cell r="EK244">
            <v>0</v>
          </cell>
          <cell r="EL244">
            <v>0</v>
          </cell>
          <cell r="EM244">
            <v>0</v>
          </cell>
          <cell r="EN244">
            <v>0</v>
          </cell>
          <cell r="EO244">
            <v>0</v>
          </cell>
          <cell r="EP244">
            <v>0</v>
          </cell>
          <cell r="EQ244">
            <v>0</v>
          </cell>
          <cell r="ER244">
            <v>0</v>
          </cell>
          <cell r="ES244">
            <v>0</v>
          </cell>
          <cell r="ET244">
            <v>0</v>
          </cell>
          <cell r="EU244">
            <v>0</v>
          </cell>
          <cell r="EV244">
            <v>0</v>
          </cell>
          <cell r="EW244">
            <v>0</v>
          </cell>
          <cell r="EX244">
            <v>0</v>
          </cell>
          <cell r="EY244">
            <v>0</v>
          </cell>
          <cell r="EZ244">
            <v>0</v>
          </cell>
          <cell r="FA244">
            <v>0</v>
          </cell>
          <cell r="FB244">
            <v>0</v>
          </cell>
          <cell r="FC244">
            <v>0</v>
          </cell>
          <cell r="FD244">
            <v>0</v>
          </cell>
          <cell r="FE244">
            <v>0</v>
          </cell>
          <cell r="FF244">
            <v>0</v>
          </cell>
          <cell r="FG244">
            <v>0</v>
          </cell>
          <cell r="FH244">
            <v>0</v>
          </cell>
          <cell r="FI244">
            <v>0</v>
          </cell>
          <cell r="FJ244">
            <v>0</v>
          </cell>
          <cell r="FK244">
            <v>0</v>
          </cell>
          <cell r="FL244">
            <v>0</v>
          </cell>
          <cell r="FM244">
            <v>0</v>
          </cell>
          <cell r="FN244">
            <v>0</v>
          </cell>
          <cell r="FO244">
            <v>0</v>
          </cell>
          <cell r="FP244">
            <v>0</v>
          </cell>
          <cell r="FQ244">
            <v>0</v>
          </cell>
          <cell r="FR244">
            <v>0</v>
          </cell>
          <cell r="FS244">
            <v>0</v>
          </cell>
          <cell r="FT244">
            <v>0</v>
          </cell>
          <cell r="FU244">
            <v>0</v>
          </cell>
          <cell r="FV244">
            <v>0</v>
          </cell>
          <cell r="FW244">
            <v>0</v>
          </cell>
          <cell r="FX244">
            <v>0</v>
          </cell>
          <cell r="FY244">
            <v>0</v>
          </cell>
          <cell r="FZ244">
            <v>0</v>
          </cell>
          <cell r="GA244">
            <v>0</v>
          </cell>
          <cell r="GB244">
            <v>0</v>
          </cell>
          <cell r="GC244">
            <v>0</v>
          </cell>
          <cell r="GD244">
            <v>0</v>
          </cell>
          <cell r="GE244">
            <v>0</v>
          </cell>
        </row>
        <row r="245">
          <cell r="A245">
            <v>237</v>
          </cell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22.5</v>
          </cell>
          <cell r="H245">
            <v>22.5</v>
          </cell>
          <cell r="I245">
            <v>22.5</v>
          </cell>
          <cell r="J245">
            <v>22</v>
          </cell>
          <cell r="K245">
            <v>0</v>
          </cell>
          <cell r="L245">
            <v>0</v>
          </cell>
          <cell r="M245">
            <v>0.5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DI245">
            <v>0</v>
          </cell>
          <cell r="DJ245">
            <v>0</v>
          </cell>
          <cell r="DK245">
            <v>0</v>
          </cell>
          <cell r="DL245">
            <v>0</v>
          </cell>
          <cell r="DM245">
            <v>0</v>
          </cell>
          <cell r="DN245">
            <v>0</v>
          </cell>
          <cell r="DO245">
            <v>0</v>
          </cell>
          <cell r="DP245">
            <v>0</v>
          </cell>
          <cell r="DQ245">
            <v>0</v>
          </cell>
          <cell r="DR245">
            <v>0</v>
          </cell>
          <cell r="DS245">
            <v>0</v>
          </cell>
          <cell r="DT245">
            <v>0</v>
          </cell>
          <cell r="DU245">
            <v>0</v>
          </cell>
          <cell r="DV245">
            <v>0</v>
          </cell>
          <cell r="DW245">
            <v>0</v>
          </cell>
          <cell r="DX245">
            <v>0</v>
          </cell>
          <cell r="DY245">
            <v>0</v>
          </cell>
          <cell r="DZ245">
            <v>0</v>
          </cell>
          <cell r="EA245">
            <v>0</v>
          </cell>
          <cell r="EB245">
            <v>0</v>
          </cell>
          <cell r="EC245">
            <v>0</v>
          </cell>
          <cell r="ED245">
            <v>0</v>
          </cell>
          <cell r="EE245">
            <v>0</v>
          </cell>
          <cell r="EF245">
            <v>0</v>
          </cell>
          <cell r="EG245">
            <v>0</v>
          </cell>
          <cell r="EH245">
            <v>0</v>
          </cell>
          <cell r="EI245">
            <v>0</v>
          </cell>
          <cell r="EJ245">
            <v>0</v>
          </cell>
          <cell r="EK245">
            <v>0</v>
          </cell>
          <cell r="EL245">
            <v>0</v>
          </cell>
          <cell r="EM245">
            <v>0</v>
          </cell>
          <cell r="EN245">
            <v>0</v>
          </cell>
          <cell r="EO245">
            <v>0</v>
          </cell>
          <cell r="EP245">
            <v>0</v>
          </cell>
          <cell r="EQ245">
            <v>0</v>
          </cell>
          <cell r="ER245">
            <v>0</v>
          </cell>
          <cell r="ES245">
            <v>0</v>
          </cell>
          <cell r="ET245">
            <v>0</v>
          </cell>
          <cell r="EU245">
            <v>0</v>
          </cell>
          <cell r="EV245">
            <v>0</v>
          </cell>
          <cell r="EW245">
            <v>0</v>
          </cell>
          <cell r="EX245">
            <v>0</v>
          </cell>
          <cell r="EY245">
            <v>0</v>
          </cell>
          <cell r="EZ245">
            <v>0</v>
          </cell>
          <cell r="FA245">
            <v>0</v>
          </cell>
          <cell r="FB245">
            <v>0</v>
          </cell>
          <cell r="FC245">
            <v>0</v>
          </cell>
          <cell r="FD245">
            <v>0</v>
          </cell>
          <cell r="FE245">
            <v>0</v>
          </cell>
          <cell r="FF245">
            <v>0</v>
          </cell>
          <cell r="FG245">
            <v>0</v>
          </cell>
          <cell r="FH245">
            <v>0</v>
          </cell>
          <cell r="FI245">
            <v>0</v>
          </cell>
          <cell r="FJ245">
            <v>0</v>
          </cell>
          <cell r="FK245">
            <v>0</v>
          </cell>
          <cell r="FL245">
            <v>0</v>
          </cell>
          <cell r="FM245">
            <v>0</v>
          </cell>
          <cell r="FN245">
            <v>0</v>
          </cell>
          <cell r="FO245">
            <v>0</v>
          </cell>
          <cell r="FP245">
            <v>0</v>
          </cell>
          <cell r="FQ245">
            <v>0</v>
          </cell>
          <cell r="FR245">
            <v>0</v>
          </cell>
          <cell r="FS245">
            <v>0</v>
          </cell>
          <cell r="FT245">
            <v>0</v>
          </cell>
          <cell r="FU245">
            <v>0</v>
          </cell>
          <cell r="FV245">
            <v>0</v>
          </cell>
          <cell r="FW245">
            <v>0</v>
          </cell>
          <cell r="FX245">
            <v>0</v>
          </cell>
          <cell r="FY245">
            <v>0</v>
          </cell>
          <cell r="FZ245">
            <v>0</v>
          </cell>
          <cell r="GA245">
            <v>0</v>
          </cell>
          <cell r="GB245">
            <v>0</v>
          </cell>
          <cell r="GC245">
            <v>0</v>
          </cell>
          <cell r="GD245">
            <v>0</v>
          </cell>
          <cell r="GE245">
            <v>0</v>
          </cell>
        </row>
        <row r="246">
          <cell r="A246">
            <v>238</v>
          </cell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22.5</v>
          </cell>
          <cell r="H246">
            <v>22.5</v>
          </cell>
          <cell r="I246">
            <v>22.5</v>
          </cell>
          <cell r="J246">
            <v>22</v>
          </cell>
          <cell r="K246">
            <v>0</v>
          </cell>
          <cell r="L246">
            <v>0</v>
          </cell>
          <cell r="M246">
            <v>0.5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DI246">
            <v>0</v>
          </cell>
          <cell r="DJ246">
            <v>0</v>
          </cell>
          <cell r="DK246">
            <v>0</v>
          </cell>
          <cell r="DL246">
            <v>0</v>
          </cell>
          <cell r="DM246">
            <v>0</v>
          </cell>
          <cell r="DN246">
            <v>0</v>
          </cell>
          <cell r="DO246">
            <v>0</v>
          </cell>
          <cell r="DP246">
            <v>0</v>
          </cell>
          <cell r="DQ246">
            <v>0</v>
          </cell>
          <cell r="DR246">
            <v>0</v>
          </cell>
          <cell r="DS246">
            <v>0</v>
          </cell>
          <cell r="DT246">
            <v>0</v>
          </cell>
          <cell r="DU246">
            <v>0</v>
          </cell>
          <cell r="DV246">
            <v>0</v>
          </cell>
          <cell r="DW246">
            <v>0</v>
          </cell>
          <cell r="DX246">
            <v>0</v>
          </cell>
          <cell r="DY246">
            <v>0</v>
          </cell>
          <cell r="DZ246">
            <v>0</v>
          </cell>
          <cell r="EA246">
            <v>0</v>
          </cell>
          <cell r="EB246">
            <v>0</v>
          </cell>
          <cell r="EC246">
            <v>0</v>
          </cell>
          <cell r="ED246">
            <v>0</v>
          </cell>
          <cell r="EE246">
            <v>0</v>
          </cell>
          <cell r="EF246">
            <v>0</v>
          </cell>
          <cell r="EG246">
            <v>0</v>
          </cell>
          <cell r="EH246">
            <v>0</v>
          </cell>
          <cell r="EI246">
            <v>0</v>
          </cell>
          <cell r="EJ246">
            <v>0</v>
          </cell>
          <cell r="EK246">
            <v>0</v>
          </cell>
          <cell r="EL246">
            <v>0</v>
          </cell>
          <cell r="EM246">
            <v>0</v>
          </cell>
          <cell r="EN246">
            <v>0</v>
          </cell>
          <cell r="EO246">
            <v>0</v>
          </cell>
          <cell r="EP246">
            <v>0</v>
          </cell>
          <cell r="EQ246">
            <v>0</v>
          </cell>
          <cell r="ER246">
            <v>0</v>
          </cell>
          <cell r="ES246">
            <v>0</v>
          </cell>
          <cell r="ET246">
            <v>0</v>
          </cell>
          <cell r="EU246">
            <v>0</v>
          </cell>
          <cell r="EV246">
            <v>0</v>
          </cell>
          <cell r="EW246">
            <v>0</v>
          </cell>
          <cell r="EX246">
            <v>0</v>
          </cell>
          <cell r="EY246">
            <v>0</v>
          </cell>
          <cell r="EZ246">
            <v>0</v>
          </cell>
          <cell r="FA246">
            <v>0</v>
          </cell>
          <cell r="FB246">
            <v>0</v>
          </cell>
          <cell r="FC246">
            <v>0</v>
          </cell>
          <cell r="FD246">
            <v>0</v>
          </cell>
          <cell r="FE246">
            <v>0</v>
          </cell>
          <cell r="FF246">
            <v>0</v>
          </cell>
          <cell r="FG246">
            <v>0</v>
          </cell>
          <cell r="FH246">
            <v>0</v>
          </cell>
          <cell r="FI246">
            <v>0</v>
          </cell>
          <cell r="FJ246">
            <v>0</v>
          </cell>
          <cell r="FK246">
            <v>0</v>
          </cell>
          <cell r="FL246">
            <v>0</v>
          </cell>
          <cell r="FM246">
            <v>0</v>
          </cell>
          <cell r="FN246">
            <v>0</v>
          </cell>
          <cell r="FO246">
            <v>0</v>
          </cell>
          <cell r="FP246">
            <v>0</v>
          </cell>
          <cell r="FQ246">
            <v>0</v>
          </cell>
          <cell r="FR246">
            <v>0</v>
          </cell>
          <cell r="FS246">
            <v>0</v>
          </cell>
          <cell r="FT246">
            <v>0</v>
          </cell>
          <cell r="FU246">
            <v>0</v>
          </cell>
          <cell r="FV246">
            <v>0</v>
          </cell>
          <cell r="FW246">
            <v>0</v>
          </cell>
          <cell r="FX246">
            <v>0</v>
          </cell>
          <cell r="FY246">
            <v>0</v>
          </cell>
          <cell r="FZ246">
            <v>0</v>
          </cell>
          <cell r="GA246">
            <v>0</v>
          </cell>
          <cell r="GB246">
            <v>0</v>
          </cell>
          <cell r="GC246">
            <v>0</v>
          </cell>
          <cell r="GD246">
            <v>0</v>
          </cell>
          <cell r="GE246">
            <v>0</v>
          </cell>
        </row>
        <row r="247">
          <cell r="A247">
            <v>239</v>
          </cell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22.5</v>
          </cell>
          <cell r="H247">
            <v>22.5</v>
          </cell>
          <cell r="I247">
            <v>22.5</v>
          </cell>
          <cell r="J247">
            <v>22</v>
          </cell>
          <cell r="K247">
            <v>0</v>
          </cell>
          <cell r="L247">
            <v>0</v>
          </cell>
          <cell r="M247">
            <v>0.5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DI247">
            <v>0</v>
          </cell>
          <cell r="DJ247">
            <v>0</v>
          </cell>
          <cell r="DK247">
            <v>0</v>
          </cell>
          <cell r="DL247">
            <v>0</v>
          </cell>
          <cell r="DM247">
            <v>0</v>
          </cell>
          <cell r="DN247">
            <v>0</v>
          </cell>
          <cell r="DO247">
            <v>0</v>
          </cell>
          <cell r="DP247">
            <v>0</v>
          </cell>
          <cell r="DQ247">
            <v>0</v>
          </cell>
          <cell r="DR247">
            <v>0</v>
          </cell>
          <cell r="DS247">
            <v>0</v>
          </cell>
          <cell r="DT247">
            <v>0</v>
          </cell>
          <cell r="DU247">
            <v>0</v>
          </cell>
          <cell r="DV247">
            <v>0</v>
          </cell>
          <cell r="DW247">
            <v>0</v>
          </cell>
          <cell r="DX247">
            <v>0</v>
          </cell>
          <cell r="DY247">
            <v>0</v>
          </cell>
          <cell r="DZ247">
            <v>0</v>
          </cell>
          <cell r="EA247">
            <v>0</v>
          </cell>
          <cell r="EB247">
            <v>0</v>
          </cell>
          <cell r="EC247">
            <v>0</v>
          </cell>
          <cell r="ED247">
            <v>0</v>
          </cell>
          <cell r="EE247">
            <v>0</v>
          </cell>
          <cell r="EF247">
            <v>0</v>
          </cell>
          <cell r="EG247">
            <v>0</v>
          </cell>
          <cell r="EH247">
            <v>0</v>
          </cell>
          <cell r="EI247">
            <v>0</v>
          </cell>
          <cell r="EJ247">
            <v>0</v>
          </cell>
          <cell r="EK247">
            <v>0</v>
          </cell>
          <cell r="EL247">
            <v>0</v>
          </cell>
          <cell r="EM247">
            <v>0</v>
          </cell>
          <cell r="EN247">
            <v>0</v>
          </cell>
          <cell r="EO247">
            <v>0</v>
          </cell>
          <cell r="EP247">
            <v>0</v>
          </cell>
          <cell r="EQ247">
            <v>0</v>
          </cell>
          <cell r="ER247">
            <v>0</v>
          </cell>
          <cell r="ES247">
            <v>0</v>
          </cell>
          <cell r="ET247">
            <v>0</v>
          </cell>
          <cell r="EU247">
            <v>0</v>
          </cell>
          <cell r="EV247">
            <v>0</v>
          </cell>
          <cell r="EW247">
            <v>0</v>
          </cell>
          <cell r="EX247">
            <v>0</v>
          </cell>
          <cell r="EY247">
            <v>0</v>
          </cell>
          <cell r="EZ247">
            <v>0</v>
          </cell>
          <cell r="FA247">
            <v>0</v>
          </cell>
          <cell r="FB247">
            <v>0</v>
          </cell>
          <cell r="FC247">
            <v>0</v>
          </cell>
          <cell r="FD247">
            <v>0</v>
          </cell>
          <cell r="FE247">
            <v>0</v>
          </cell>
          <cell r="FF247">
            <v>0</v>
          </cell>
          <cell r="FG247">
            <v>0</v>
          </cell>
          <cell r="FH247">
            <v>0</v>
          </cell>
          <cell r="FI247">
            <v>0</v>
          </cell>
          <cell r="FJ247">
            <v>0</v>
          </cell>
          <cell r="FK247">
            <v>0</v>
          </cell>
          <cell r="FL247">
            <v>0</v>
          </cell>
          <cell r="FM247">
            <v>0</v>
          </cell>
          <cell r="FN247">
            <v>0</v>
          </cell>
          <cell r="FO247">
            <v>0</v>
          </cell>
          <cell r="FP247">
            <v>0</v>
          </cell>
          <cell r="FQ247">
            <v>0</v>
          </cell>
          <cell r="FR247">
            <v>0</v>
          </cell>
          <cell r="FS247">
            <v>0</v>
          </cell>
          <cell r="FT247">
            <v>0</v>
          </cell>
          <cell r="FU247">
            <v>0</v>
          </cell>
          <cell r="FV247">
            <v>0</v>
          </cell>
          <cell r="FW247">
            <v>0</v>
          </cell>
          <cell r="FX247">
            <v>0</v>
          </cell>
          <cell r="FY247">
            <v>0</v>
          </cell>
          <cell r="FZ247">
            <v>0</v>
          </cell>
          <cell r="GA247">
            <v>0</v>
          </cell>
          <cell r="GB247">
            <v>0</v>
          </cell>
          <cell r="GC247">
            <v>0</v>
          </cell>
          <cell r="GD247">
            <v>0</v>
          </cell>
          <cell r="GE247">
            <v>0</v>
          </cell>
        </row>
        <row r="248">
          <cell r="A248">
            <v>240</v>
          </cell>
          <cell r="B248">
            <v>0</v>
          </cell>
          <cell r="C248">
            <v>30</v>
          </cell>
          <cell r="D248">
            <v>0</v>
          </cell>
          <cell r="E248">
            <v>0</v>
          </cell>
          <cell r="F248">
            <v>0</v>
          </cell>
          <cell r="G248">
            <v>22.5</v>
          </cell>
          <cell r="H248">
            <v>0</v>
          </cell>
          <cell r="I248">
            <v>22.5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15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DI248">
            <v>0</v>
          </cell>
          <cell r="DJ248">
            <v>0</v>
          </cell>
          <cell r="DK248">
            <v>0</v>
          </cell>
          <cell r="DL248">
            <v>0</v>
          </cell>
          <cell r="DM248">
            <v>0</v>
          </cell>
          <cell r="DN248">
            <v>0</v>
          </cell>
          <cell r="DO248">
            <v>0</v>
          </cell>
          <cell r="DP248">
            <v>0</v>
          </cell>
          <cell r="DQ248">
            <v>0</v>
          </cell>
          <cell r="DR248">
            <v>0</v>
          </cell>
          <cell r="DS248">
            <v>0</v>
          </cell>
          <cell r="DT248">
            <v>0</v>
          </cell>
          <cell r="DU248">
            <v>0</v>
          </cell>
          <cell r="DV248">
            <v>0</v>
          </cell>
          <cell r="DW248">
            <v>0</v>
          </cell>
          <cell r="DX248">
            <v>0</v>
          </cell>
          <cell r="DY248">
            <v>0</v>
          </cell>
          <cell r="DZ248">
            <v>0</v>
          </cell>
          <cell r="EA248">
            <v>0</v>
          </cell>
          <cell r="EB248">
            <v>0</v>
          </cell>
          <cell r="EC248">
            <v>0</v>
          </cell>
          <cell r="ED248">
            <v>0</v>
          </cell>
          <cell r="EE248">
            <v>0</v>
          </cell>
          <cell r="EF248">
            <v>0</v>
          </cell>
          <cell r="EG248">
            <v>0</v>
          </cell>
          <cell r="EH248">
            <v>0</v>
          </cell>
          <cell r="EI248">
            <v>0</v>
          </cell>
          <cell r="EJ248">
            <v>0</v>
          </cell>
          <cell r="EK248">
            <v>0</v>
          </cell>
          <cell r="EL248">
            <v>0</v>
          </cell>
          <cell r="EM248">
            <v>0</v>
          </cell>
          <cell r="EN248">
            <v>0</v>
          </cell>
          <cell r="EO248">
            <v>0</v>
          </cell>
          <cell r="EP248">
            <v>0</v>
          </cell>
          <cell r="EQ248">
            <v>0</v>
          </cell>
          <cell r="ER248">
            <v>0</v>
          </cell>
          <cell r="ES248">
            <v>0</v>
          </cell>
          <cell r="ET248">
            <v>0</v>
          </cell>
          <cell r="EU248">
            <v>0</v>
          </cell>
          <cell r="EV248">
            <v>0</v>
          </cell>
          <cell r="EW248">
            <v>0</v>
          </cell>
          <cell r="EX248">
            <v>0</v>
          </cell>
          <cell r="EY248">
            <v>0</v>
          </cell>
          <cell r="EZ248">
            <v>0</v>
          </cell>
          <cell r="FA248">
            <v>0</v>
          </cell>
          <cell r="FB248">
            <v>0</v>
          </cell>
          <cell r="FC248">
            <v>0</v>
          </cell>
          <cell r="FD248">
            <v>0</v>
          </cell>
          <cell r="FE248">
            <v>0</v>
          </cell>
          <cell r="FF248">
            <v>0</v>
          </cell>
          <cell r="FG248">
            <v>0</v>
          </cell>
          <cell r="FH248">
            <v>0</v>
          </cell>
          <cell r="FI248">
            <v>0</v>
          </cell>
          <cell r="FJ248">
            <v>0</v>
          </cell>
          <cell r="FK248">
            <v>0</v>
          </cell>
          <cell r="FL248">
            <v>0</v>
          </cell>
          <cell r="FM248">
            <v>0</v>
          </cell>
          <cell r="FN248">
            <v>0</v>
          </cell>
          <cell r="FO248">
            <v>0</v>
          </cell>
          <cell r="FP248">
            <v>0</v>
          </cell>
          <cell r="FQ248">
            <v>0</v>
          </cell>
          <cell r="FR248">
            <v>0</v>
          </cell>
          <cell r="FS248">
            <v>0</v>
          </cell>
          <cell r="FT248">
            <v>0</v>
          </cell>
          <cell r="FU248">
            <v>0</v>
          </cell>
          <cell r="FV248">
            <v>0</v>
          </cell>
          <cell r="FW248">
            <v>0</v>
          </cell>
          <cell r="FX248">
            <v>0</v>
          </cell>
          <cell r="FY248">
            <v>0</v>
          </cell>
          <cell r="FZ248">
            <v>0</v>
          </cell>
          <cell r="GA248">
            <v>0</v>
          </cell>
          <cell r="GB248">
            <v>0</v>
          </cell>
          <cell r="GC248">
            <v>0</v>
          </cell>
          <cell r="GD248">
            <v>0</v>
          </cell>
          <cell r="GE248">
            <v>0</v>
          </cell>
        </row>
        <row r="249">
          <cell r="A249">
            <v>241</v>
          </cell>
          <cell r="B249">
            <v>0</v>
          </cell>
          <cell r="C249">
            <v>30</v>
          </cell>
          <cell r="D249">
            <v>0</v>
          </cell>
          <cell r="E249">
            <v>0</v>
          </cell>
          <cell r="F249">
            <v>0</v>
          </cell>
          <cell r="G249">
            <v>22.5</v>
          </cell>
          <cell r="H249">
            <v>0</v>
          </cell>
          <cell r="I249">
            <v>22.5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11.5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3.5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DI249">
            <v>0</v>
          </cell>
          <cell r="DJ249">
            <v>0</v>
          </cell>
          <cell r="DK249">
            <v>0</v>
          </cell>
          <cell r="DL249">
            <v>0</v>
          </cell>
          <cell r="DM249">
            <v>0</v>
          </cell>
          <cell r="DN249">
            <v>0</v>
          </cell>
          <cell r="DO249">
            <v>0</v>
          </cell>
          <cell r="DP249">
            <v>0</v>
          </cell>
          <cell r="DQ249">
            <v>0</v>
          </cell>
          <cell r="DR249">
            <v>0</v>
          </cell>
          <cell r="DS249">
            <v>0</v>
          </cell>
          <cell r="DT249">
            <v>0</v>
          </cell>
          <cell r="DU249">
            <v>0</v>
          </cell>
          <cell r="DV249">
            <v>0</v>
          </cell>
          <cell r="DW249">
            <v>0</v>
          </cell>
          <cell r="DX249">
            <v>0</v>
          </cell>
          <cell r="DY249">
            <v>0</v>
          </cell>
          <cell r="DZ249">
            <v>0</v>
          </cell>
          <cell r="EA249">
            <v>0</v>
          </cell>
          <cell r="EB249">
            <v>0</v>
          </cell>
          <cell r="EC249">
            <v>0</v>
          </cell>
          <cell r="ED249">
            <v>0</v>
          </cell>
          <cell r="EE249">
            <v>0</v>
          </cell>
          <cell r="EF249">
            <v>0</v>
          </cell>
          <cell r="EG249">
            <v>0</v>
          </cell>
          <cell r="EH249">
            <v>0</v>
          </cell>
          <cell r="EI249">
            <v>0</v>
          </cell>
          <cell r="EJ249">
            <v>0</v>
          </cell>
          <cell r="EK249">
            <v>0</v>
          </cell>
          <cell r="EL249">
            <v>0</v>
          </cell>
          <cell r="EM249">
            <v>0</v>
          </cell>
          <cell r="EN249">
            <v>0</v>
          </cell>
          <cell r="EO249">
            <v>0</v>
          </cell>
          <cell r="EP249">
            <v>0</v>
          </cell>
          <cell r="EQ249">
            <v>0</v>
          </cell>
          <cell r="ER249">
            <v>0</v>
          </cell>
          <cell r="ES249">
            <v>0</v>
          </cell>
          <cell r="ET249">
            <v>0</v>
          </cell>
          <cell r="EU249">
            <v>0</v>
          </cell>
          <cell r="EV249">
            <v>0</v>
          </cell>
          <cell r="EW249">
            <v>0</v>
          </cell>
          <cell r="EX249">
            <v>0</v>
          </cell>
          <cell r="EY249">
            <v>0</v>
          </cell>
          <cell r="EZ249">
            <v>0</v>
          </cell>
          <cell r="FA249">
            <v>0</v>
          </cell>
          <cell r="FB249">
            <v>0</v>
          </cell>
          <cell r="FC249">
            <v>0</v>
          </cell>
          <cell r="FD249">
            <v>0</v>
          </cell>
          <cell r="FE249">
            <v>0</v>
          </cell>
          <cell r="FF249">
            <v>0</v>
          </cell>
          <cell r="FG249">
            <v>0</v>
          </cell>
          <cell r="FH249">
            <v>0</v>
          </cell>
          <cell r="FI249">
            <v>0</v>
          </cell>
          <cell r="FJ249">
            <v>0</v>
          </cell>
          <cell r="FK249">
            <v>0</v>
          </cell>
          <cell r="FL249">
            <v>0</v>
          </cell>
          <cell r="FM249">
            <v>0</v>
          </cell>
          <cell r="FN249">
            <v>0</v>
          </cell>
          <cell r="FO249">
            <v>0</v>
          </cell>
          <cell r="FP249">
            <v>0</v>
          </cell>
          <cell r="FQ249">
            <v>0</v>
          </cell>
          <cell r="FR249">
            <v>0</v>
          </cell>
          <cell r="FS249">
            <v>0</v>
          </cell>
          <cell r="FT249">
            <v>0</v>
          </cell>
          <cell r="FU249">
            <v>0</v>
          </cell>
          <cell r="FV249">
            <v>0</v>
          </cell>
          <cell r="FW249">
            <v>0</v>
          </cell>
          <cell r="FX249">
            <v>0</v>
          </cell>
          <cell r="FY249">
            <v>0</v>
          </cell>
          <cell r="FZ249">
            <v>0</v>
          </cell>
          <cell r="GA249">
            <v>0</v>
          </cell>
          <cell r="GB249">
            <v>0</v>
          </cell>
          <cell r="GC249">
            <v>0</v>
          </cell>
          <cell r="GD249">
            <v>0</v>
          </cell>
          <cell r="GE249">
            <v>0</v>
          </cell>
        </row>
        <row r="250">
          <cell r="A250">
            <v>242</v>
          </cell>
          <cell r="B250">
            <v>0</v>
          </cell>
          <cell r="C250">
            <v>30</v>
          </cell>
          <cell r="D250">
            <v>0</v>
          </cell>
          <cell r="E250">
            <v>0</v>
          </cell>
          <cell r="F250">
            <v>0</v>
          </cell>
          <cell r="G250">
            <v>22.5</v>
          </cell>
          <cell r="H250">
            <v>0</v>
          </cell>
          <cell r="I250">
            <v>22.5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15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DI250">
            <v>0</v>
          </cell>
          <cell r="DJ250">
            <v>0</v>
          </cell>
          <cell r="DK250">
            <v>0</v>
          </cell>
          <cell r="DL250">
            <v>0</v>
          </cell>
          <cell r="DM250">
            <v>0</v>
          </cell>
          <cell r="DN250">
            <v>0</v>
          </cell>
          <cell r="DO250">
            <v>0</v>
          </cell>
          <cell r="DP250">
            <v>0</v>
          </cell>
          <cell r="DQ250">
            <v>0</v>
          </cell>
          <cell r="DR250">
            <v>0</v>
          </cell>
          <cell r="DS250">
            <v>0</v>
          </cell>
          <cell r="DT250">
            <v>0</v>
          </cell>
          <cell r="DU250">
            <v>0</v>
          </cell>
          <cell r="DV250">
            <v>0</v>
          </cell>
          <cell r="DW250">
            <v>0</v>
          </cell>
          <cell r="DX250">
            <v>0</v>
          </cell>
          <cell r="DY250">
            <v>0</v>
          </cell>
          <cell r="DZ250">
            <v>0</v>
          </cell>
          <cell r="EA250">
            <v>0</v>
          </cell>
          <cell r="EB250">
            <v>0</v>
          </cell>
          <cell r="EC250">
            <v>0</v>
          </cell>
          <cell r="ED250">
            <v>0</v>
          </cell>
          <cell r="EE250">
            <v>0</v>
          </cell>
          <cell r="EF250">
            <v>0</v>
          </cell>
          <cell r="EG250">
            <v>0</v>
          </cell>
          <cell r="EH250">
            <v>0</v>
          </cell>
          <cell r="EI250">
            <v>0</v>
          </cell>
          <cell r="EJ250">
            <v>0</v>
          </cell>
          <cell r="EK250">
            <v>0</v>
          </cell>
          <cell r="EL250">
            <v>0</v>
          </cell>
          <cell r="EM250">
            <v>0</v>
          </cell>
          <cell r="EN250">
            <v>0</v>
          </cell>
          <cell r="EO250">
            <v>0</v>
          </cell>
          <cell r="EP250">
            <v>0</v>
          </cell>
          <cell r="EQ250">
            <v>0</v>
          </cell>
          <cell r="ER250">
            <v>0</v>
          </cell>
          <cell r="ES250">
            <v>0</v>
          </cell>
          <cell r="ET250">
            <v>0</v>
          </cell>
          <cell r="EU250">
            <v>0</v>
          </cell>
          <cell r="EV250">
            <v>0</v>
          </cell>
          <cell r="EW250">
            <v>0</v>
          </cell>
          <cell r="EX250">
            <v>0</v>
          </cell>
          <cell r="EY250">
            <v>0</v>
          </cell>
          <cell r="EZ250">
            <v>0</v>
          </cell>
          <cell r="FA250">
            <v>0</v>
          </cell>
          <cell r="FB250">
            <v>0</v>
          </cell>
          <cell r="FC250">
            <v>0</v>
          </cell>
          <cell r="FD250">
            <v>0</v>
          </cell>
          <cell r="FE250">
            <v>0</v>
          </cell>
          <cell r="FF250">
            <v>0</v>
          </cell>
          <cell r="FG250">
            <v>0</v>
          </cell>
          <cell r="FH250">
            <v>0</v>
          </cell>
          <cell r="FI250">
            <v>0</v>
          </cell>
          <cell r="FJ250">
            <v>0</v>
          </cell>
          <cell r="FK250">
            <v>0</v>
          </cell>
          <cell r="FL250">
            <v>0</v>
          </cell>
          <cell r="FM250">
            <v>0</v>
          </cell>
          <cell r="FN250">
            <v>0</v>
          </cell>
          <cell r="FO250">
            <v>0</v>
          </cell>
          <cell r="FP250">
            <v>0</v>
          </cell>
          <cell r="FQ250">
            <v>0</v>
          </cell>
          <cell r="FR250">
            <v>0</v>
          </cell>
          <cell r="FS250">
            <v>0</v>
          </cell>
          <cell r="FT250">
            <v>0</v>
          </cell>
          <cell r="FU250">
            <v>0</v>
          </cell>
          <cell r="FV250">
            <v>0</v>
          </cell>
          <cell r="FW250">
            <v>0</v>
          </cell>
          <cell r="FX250">
            <v>0</v>
          </cell>
          <cell r="FY250">
            <v>0</v>
          </cell>
          <cell r="FZ250">
            <v>0</v>
          </cell>
          <cell r="GA250">
            <v>0</v>
          </cell>
          <cell r="GB250">
            <v>0</v>
          </cell>
          <cell r="GC250">
            <v>0</v>
          </cell>
          <cell r="GD250">
            <v>0</v>
          </cell>
          <cell r="GE250">
            <v>0</v>
          </cell>
        </row>
        <row r="251">
          <cell r="A251">
            <v>243</v>
          </cell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22.5</v>
          </cell>
          <cell r="H251">
            <v>0</v>
          </cell>
          <cell r="I251">
            <v>22.5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11.5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17.5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DI251">
            <v>0</v>
          </cell>
          <cell r="DJ251">
            <v>0</v>
          </cell>
          <cell r="DK251">
            <v>0</v>
          </cell>
          <cell r="DL251">
            <v>0</v>
          </cell>
          <cell r="DM251">
            <v>0</v>
          </cell>
          <cell r="DN251">
            <v>0</v>
          </cell>
          <cell r="DO251">
            <v>0</v>
          </cell>
          <cell r="DP251">
            <v>0</v>
          </cell>
          <cell r="DQ251">
            <v>0</v>
          </cell>
          <cell r="DR251">
            <v>0</v>
          </cell>
          <cell r="DS251">
            <v>0</v>
          </cell>
          <cell r="DT251">
            <v>0</v>
          </cell>
          <cell r="DU251">
            <v>0</v>
          </cell>
          <cell r="DV251">
            <v>0</v>
          </cell>
          <cell r="DW251">
            <v>0</v>
          </cell>
          <cell r="DX251">
            <v>0</v>
          </cell>
          <cell r="DY251">
            <v>0</v>
          </cell>
          <cell r="DZ251">
            <v>0</v>
          </cell>
          <cell r="EA251">
            <v>0</v>
          </cell>
          <cell r="EB251">
            <v>0</v>
          </cell>
          <cell r="EC251">
            <v>0</v>
          </cell>
          <cell r="ED251">
            <v>0</v>
          </cell>
          <cell r="EE251">
            <v>0</v>
          </cell>
          <cell r="EF251">
            <v>0</v>
          </cell>
          <cell r="EG251">
            <v>0</v>
          </cell>
          <cell r="EH251">
            <v>0</v>
          </cell>
          <cell r="EI251">
            <v>0</v>
          </cell>
          <cell r="EJ251">
            <v>0</v>
          </cell>
          <cell r="EK251">
            <v>0</v>
          </cell>
          <cell r="EL251">
            <v>0</v>
          </cell>
          <cell r="EM251">
            <v>0</v>
          </cell>
          <cell r="EN251">
            <v>0</v>
          </cell>
          <cell r="EO251">
            <v>0</v>
          </cell>
          <cell r="EP251">
            <v>0</v>
          </cell>
          <cell r="EQ251">
            <v>0</v>
          </cell>
          <cell r="ER251">
            <v>0</v>
          </cell>
          <cell r="ES251">
            <v>0</v>
          </cell>
          <cell r="ET251">
            <v>0</v>
          </cell>
          <cell r="EU251">
            <v>0</v>
          </cell>
          <cell r="EV251">
            <v>0</v>
          </cell>
          <cell r="EW251">
            <v>0</v>
          </cell>
          <cell r="EX251">
            <v>0</v>
          </cell>
          <cell r="EY251">
            <v>0</v>
          </cell>
          <cell r="EZ251">
            <v>0</v>
          </cell>
          <cell r="FA251">
            <v>0</v>
          </cell>
          <cell r="FB251">
            <v>0</v>
          </cell>
          <cell r="FC251">
            <v>0</v>
          </cell>
          <cell r="FD251">
            <v>0</v>
          </cell>
          <cell r="FE251">
            <v>0</v>
          </cell>
          <cell r="FF251">
            <v>0</v>
          </cell>
          <cell r="FG251">
            <v>0</v>
          </cell>
          <cell r="FH251">
            <v>0</v>
          </cell>
          <cell r="FI251">
            <v>0</v>
          </cell>
          <cell r="FJ251">
            <v>0</v>
          </cell>
          <cell r="FK251">
            <v>0</v>
          </cell>
          <cell r="FL251">
            <v>0</v>
          </cell>
          <cell r="FM251">
            <v>0</v>
          </cell>
          <cell r="FN251">
            <v>0</v>
          </cell>
          <cell r="FO251">
            <v>0</v>
          </cell>
          <cell r="FP251">
            <v>0</v>
          </cell>
          <cell r="FQ251">
            <v>0</v>
          </cell>
          <cell r="FR251">
            <v>0</v>
          </cell>
          <cell r="FS251">
            <v>0</v>
          </cell>
          <cell r="FT251">
            <v>0</v>
          </cell>
          <cell r="FU251">
            <v>0</v>
          </cell>
          <cell r="FV251">
            <v>0</v>
          </cell>
          <cell r="FW251">
            <v>0</v>
          </cell>
          <cell r="FX251">
            <v>0</v>
          </cell>
          <cell r="FY251">
            <v>0</v>
          </cell>
          <cell r="FZ251">
            <v>0</v>
          </cell>
          <cell r="GA251">
            <v>0</v>
          </cell>
          <cell r="GB251">
            <v>0</v>
          </cell>
          <cell r="GC251">
            <v>0</v>
          </cell>
          <cell r="GD251">
            <v>0</v>
          </cell>
          <cell r="GE251">
            <v>0</v>
          </cell>
        </row>
        <row r="252">
          <cell r="A252">
            <v>244</v>
          </cell>
          <cell r="B252">
            <v>0</v>
          </cell>
          <cell r="C252">
            <v>15</v>
          </cell>
          <cell r="D252">
            <v>0</v>
          </cell>
          <cell r="E252">
            <v>0</v>
          </cell>
          <cell r="F252">
            <v>0</v>
          </cell>
          <cell r="G252">
            <v>22.5</v>
          </cell>
          <cell r="H252">
            <v>0</v>
          </cell>
          <cell r="I252">
            <v>22.5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11.5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15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3.5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DI252">
            <v>0</v>
          </cell>
          <cell r="DJ252">
            <v>0</v>
          </cell>
          <cell r="DK252">
            <v>0</v>
          </cell>
          <cell r="DL252">
            <v>0</v>
          </cell>
          <cell r="DM252">
            <v>0</v>
          </cell>
          <cell r="DN252">
            <v>0</v>
          </cell>
          <cell r="DO252">
            <v>0</v>
          </cell>
          <cell r="DP252">
            <v>0</v>
          </cell>
          <cell r="DQ252">
            <v>0</v>
          </cell>
          <cell r="DR252">
            <v>0</v>
          </cell>
          <cell r="DS252">
            <v>0</v>
          </cell>
          <cell r="DT252">
            <v>0</v>
          </cell>
          <cell r="DU252">
            <v>0</v>
          </cell>
          <cell r="DV252">
            <v>0</v>
          </cell>
          <cell r="DW252">
            <v>0</v>
          </cell>
          <cell r="DX252">
            <v>0</v>
          </cell>
          <cell r="DY252">
            <v>0</v>
          </cell>
          <cell r="DZ252">
            <v>0</v>
          </cell>
          <cell r="EA252">
            <v>0</v>
          </cell>
          <cell r="EB252">
            <v>0</v>
          </cell>
          <cell r="EC252">
            <v>0</v>
          </cell>
          <cell r="ED252">
            <v>0</v>
          </cell>
          <cell r="EE252">
            <v>0</v>
          </cell>
          <cell r="EF252">
            <v>0</v>
          </cell>
          <cell r="EG252">
            <v>0</v>
          </cell>
          <cell r="EH252">
            <v>0</v>
          </cell>
          <cell r="EI252">
            <v>0</v>
          </cell>
          <cell r="EJ252">
            <v>0</v>
          </cell>
          <cell r="EK252">
            <v>0</v>
          </cell>
          <cell r="EL252">
            <v>0</v>
          </cell>
          <cell r="EM252">
            <v>0</v>
          </cell>
          <cell r="EN252">
            <v>0</v>
          </cell>
          <cell r="EO252">
            <v>0</v>
          </cell>
          <cell r="EP252">
            <v>0</v>
          </cell>
          <cell r="EQ252">
            <v>0</v>
          </cell>
          <cell r="ER252">
            <v>0</v>
          </cell>
          <cell r="ES252">
            <v>0</v>
          </cell>
          <cell r="ET252">
            <v>0</v>
          </cell>
          <cell r="EU252">
            <v>0</v>
          </cell>
          <cell r="EV252">
            <v>0</v>
          </cell>
          <cell r="EW252">
            <v>0</v>
          </cell>
          <cell r="EX252">
            <v>0</v>
          </cell>
          <cell r="EY252">
            <v>0</v>
          </cell>
          <cell r="EZ252">
            <v>0</v>
          </cell>
          <cell r="FA252">
            <v>0</v>
          </cell>
          <cell r="FB252">
            <v>0</v>
          </cell>
          <cell r="FC252">
            <v>0</v>
          </cell>
          <cell r="FD252">
            <v>0</v>
          </cell>
          <cell r="FE252">
            <v>0</v>
          </cell>
          <cell r="FF252">
            <v>0</v>
          </cell>
          <cell r="FG252">
            <v>0</v>
          </cell>
          <cell r="FH252">
            <v>0</v>
          </cell>
          <cell r="FI252">
            <v>0</v>
          </cell>
          <cell r="FJ252">
            <v>0</v>
          </cell>
          <cell r="FK252">
            <v>0</v>
          </cell>
          <cell r="FL252">
            <v>0</v>
          </cell>
          <cell r="FM252">
            <v>0</v>
          </cell>
          <cell r="FN252">
            <v>0</v>
          </cell>
          <cell r="FO252">
            <v>0</v>
          </cell>
          <cell r="FP252">
            <v>0</v>
          </cell>
          <cell r="FQ252">
            <v>0</v>
          </cell>
          <cell r="FR252">
            <v>0</v>
          </cell>
          <cell r="FS252">
            <v>0</v>
          </cell>
          <cell r="FT252">
            <v>0</v>
          </cell>
          <cell r="FU252">
            <v>0</v>
          </cell>
          <cell r="FV252">
            <v>0</v>
          </cell>
          <cell r="FW252">
            <v>0</v>
          </cell>
          <cell r="FX252">
            <v>0</v>
          </cell>
          <cell r="FY252">
            <v>0</v>
          </cell>
          <cell r="FZ252">
            <v>0</v>
          </cell>
          <cell r="GA252">
            <v>0</v>
          </cell>
          <cell r="GB252">
            <v>0</v>
          </cell>
          <cell r="GC252">
            <v>0</v>
          </cell>
          <cell r="GD252">
            <v>0</v>
          </cell>
          <cell r="GE252">
            <v>0</v>
          </cell>
        </row>
        <row r="253">
          <cell r="A253">
            <v>245</v>
          </cell>
          <cell r="B253">
            <v>0</v>
          </cell>
          <cell r="C253">
            <v>23.43</v>
          </cell>
          <cell r="D253">
            <v>0</v>
          </cell>
          <cell r="E253">
            <v>0</v>
          </cell>
          <cell r="F253">
            <v>0</v>
          </cell>
          <cell r="G253">
            <v>22.5</v>
          </cell>
          <cell r="H253">
            <v>0</v>
          </cell>
          <cell r="I253">
            <v>22.5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11.5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10.07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DI253">
            <v>0</v>
          </cell>
          <cell r="DJ253">
            <v>0</v>
          </cell>
          <cell r="DK253">
            <v>0</v>
          </cell>
          <cell r="DL253">
            <v>0</v>
          </cell>
          <cell r="DM253">
            <v>0</v>
          </cell>
          <cell r="DN253">
            <v>0</v>
          </cell>
          <cell r="DO253">
            <v>0</v>
          </cell>
          <cell r="DP253">
            <v>0</v>
          </cell>
          <cell r="DQ253">
            <v>0</v>
          </cell>
          <cell r="DR253">
            <v>0</v>
          </cell>
          <cell r="DS253">
            <v>0</v>
          </cell>
          <cell r="DT253">
            <v>0</v>
          </cell>
          <cell r="DU253">
            <v>0</v>
          </cell>
          <cell r="DV253">
            <v>0</v>
          </cell>
          <cell r="DW253">
            <v>0</v>
          </cell>
          <cell r="DX253">
            <v>0</v>
          </cell>
          <cell r="DY253">
            <v>0</v>
          </cell>
          <cell r="DZ253">
            <v>0</v>
          </cell>
          <cell r="EA253">
            <v>0</v>
          </cell>
          <cell r="EB253">
            <v>0</v>
          </cell>
          <cell r="EC253">
            <v>0</v>
          </cell>
          <cell r="ED253">
            <v>0</v>
          </cell>
          <cell r="EE253">
            <v>0</v>
          </cell>
          <cell r="EF253">
            <v>0</v>
          </cell>
          <cell r="EG253">
            <v>0</v>
          </cell>
          <cell r="EH253">
            <v>0</v>
          </cell>
          <cell r="EI253">
            <v>0</v>
          </cell>
          <cell r="EJ253">
            <v>0</v>
          </cell>
          <cell r="EK253">
            <v>0</v>
          </cell>
          <cell r="EL253">
            <v>0</v>
          </cell>
          <cell r="EM253">
            <v>0</v>
          </cell>
          <cell r="EN253">
            <v>0</v>
          </cell>
          <cell r="EO253">
            <v>0</v>
          </cell>
          <cell r="EP253">
            <v>0</v>
          </cell>
          <cell r="EQ253">
            <v>0</v>
          </cell>
          <cell r="ER253">
            <v>0</v>
          </cell>
          <cell r="ES253">
            <v>0</v>
          </cell>
          <cell r="ET253">
            <v>0</v>
          </cell>
          <cell r="EU253">
            <v>0</v>
          </cell>
          <cell r="EV253">
            <v>0</v>
          </cell>
          <cell r="EW253">
            <v>0</v>
          </cell>
          <cell r="EX253">
            <v>0</v>
          </cell>
          <cell r="EY253">
            <v>0</v>
          </cell>
          <cell r="EZ253">
            <v>0</v>
          </cell>
          <cell r="FA253">
            <v>0</v>
          </cell>
          <cell r="FB253">
            <v>0</v>
          </cell>
          <cell r="FC253">
            <v>0</v>
          </cell>
          <cell r="FD253">
            <v>0</v>
          </cell>
          <cell r="FE253">
            <v>0</v>
          </cell>
          <cell r="FF253">
            <v>0</v>
          </cell>
          <cell r="FG253">
            <v>0</v>
          </cell>
          <cell r="FH253">
            <v>0</v>
          </cell>
          <cell r="FI253">
            <v>0</v>
          </cell>
          <cell r="FJ253">
            <v>0</v>
          </cell>
          <cell r="FK253">
            <v>0</v>
          </cell>
          <cell r="FL253">
            <v>0</v>
          </cell>
          <cell r="FM253">
            <v>0</v>
          </cell>
          <cell r="FN253">
            <v>0</v>
          </cell>
          <cell r="FO253">
            <v>0</v>
          </cell>
          <cell r="FP253">
            <v>0</v>
          </cell>
          <cell r="FQ253">
            <v>0</v>
          </cell>
          <cell r="FR253">
            <v>0</v>
          </cell>
          <cell r="FS253">
            <v>0</v>
          </cell>
          <cell r="FT253">
            <v>0</v>
          </cell>
          <cell r="FU253">
            <v>0</v>
          </cell>
          <cell r="FV253">
            <v>0</v>
          </cell>
          <cell r="FW253">
            <v>0</v>
          </cell>
          <cell r="FX253">
            <v>0</v>
          </cell>
          <cell r="FY253">
            <v>0</v>
          </cell>
          <cell r="FZ253">
            <v>0</v>
          </cell>
          <cell r="GA253">
            <v>0</v>
          </cell>
          <cell r="GB253">
            <v>0</v>
          </cell>
          <cell r="GC253">
            <v>0</v>
          </cell>
          <cell r="GD253">
            <v>0</v>
          </cell>
          <cell r="GE253">
            <v>0</v>
          </cell>
        </row>
        <row r="254">
          <cell r="A254">
            <v>246</v>
          </cell>
          <cell r="B254">
            <v>0</v>
          </cell>
          <cell r="C254">
            <v>30</v>
          </cell>
          <cell r="D254">
            <v>0</v>
          </cell>
          <cell r="E254">
            <v>0</v>
          </cell>
          <cell r="F254">
            <v>0</v>
          </cell>
          <cell r="G254">
            <v>22.5</v>
          </cell>
          <cell r="H254">
            <v>0</v>
          </cell>
          <cell r="I254">
            <v>22.5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15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DI254">
            <v>0</v>
          </cell>
          <cell r="DJ254">
            <v>0</v>
          </cell>
          <cell r="DK254">
            <v>0</v>
          </cell>
          <cell r="DL254">
            <v>0</v>
          </cell>
          <cell r="DM254">
            <v>0</v>
          </cell>
          <cell r="DN254">
            <v>0</v>
          </cell>
          <cell r="DO254">
            <v>0</v>
          </cell>
          <cell r="DP254">
            <v>0</v>
          </cell>
          <cell r="DQ254">
            <v>0</v>
          </cell>
          <cell r="DR254">
            <v>0</v>
          </cell>
          <cell r="DS254">
            <v>0</v>
          </cell>
          <cell r="DT254">
            <v>0</v>
          </cell>
          <cell r="DU254">
            <v>0</v>
          </cell>
          <cell r="DV254">
            <v>0</v>
          </cell>
          <cell r="DW254">
            <v>0</v>
          </cell>
          <cell r="DX254">
            <v>0</v>
          </cell>
          <cell r="DY254">
            <v>0</v>
          </cell>
          <cell r="DZ254">
            <v>0</v>
          </cell>
          <cell r="EA254">
            <v>0</v>
          </cell>
          <cell r="EB254">
            <v>0</v>
          </cell>
          <cell r="EC254">
            <v>0</v>
          </cell>
          <cell r="ED254">
            <v>0</v>
          </cell>
          <cell r="EE254">
            <v>0</v>
          </cell>
          <cell r="EF254">
            <v>0</v>
          </cell>
          <cell r="EG254">
            <v>0</v>
          </cell>
          <cell r="EH254">
            <v>0</v>
          </cell>
          <cell r="EI254">
            <v>0</v>
          </cell>
          <cell r="EJ254">
            <v>0</v>
          </cell>
          <cell r="EK254">
            <v>0</v>
          </cell>
          <cell r="EL254">
            <v>0</v>
          </cell>
          <cell r="EM254">
            <v>0</v>
          </cell>
          <cell r="EN254">
            <v>0</v>
          </cell>
          <cell r="EO254">
            <v>0</v>
          </cell>
          <cell r="EP254">
            <v>0</v>
          </cell>
          <cell r="EQ254">
            <v>0</v>
          </cell>
          <cell r="ER254">
            <v>0</v>
          </cell>
          <cell r="ES254">
            <v>0</v>
          </cell>
          <cell r="ET254">
            <v>0</v>
          </cell>
          <cell r="EU254">
            <v>0</v>
          </cell>
          <cell r="EV254">
            <v>0</v>
          </cell>
          <cell r="EW254">
            <v>0</v>
          </cell>
          <cell r="EX254">
            <v>0</v>
          </cell>
          <cell r="EY254">
            <v>0</v>
          </cell>
          <cell r="EZ254">
            <v>0</v>
          </cell>
          <cell r="FA254">
            <v>0</v>
          </cell>
          <cell r="FB254">
            <v>0</v>
          </cell>
          <cell r="FC254">
            <v>0</v>
          </cell>
          <cell r="FD254">
            <v>0</v>
          </cell>
          <cell r="FE254">
            <v>0</v>
          </cell>
          <cell r="FF254">
            <v>0</v>
          </cell>
          <cell r="FG254">
            <v>0</v>
          </cell>
          <cell r="FH254">
            <v>0</v>
          </cell>
          <cell r="FI254">
            <v>0</v>
          </cell>
          <cell r="FJ254">
            <v>0</v>
          </cell>
          <cell r="FK254">
            <v>0</v>
          </cell>
          <cell r="FL254">
            <v>0</v>
          </cell>
          <cell r="FM254">
            <v>0</v>
          </cell>
          <cell r="FN254">
            <v>0</v>
          </cell>
          <cell r="FO254">
            <v>0</v>
          </cell>
          <cell r="FP254">
            <v>0</v>
          </cell>
          <cell r="FQ254">
            <v>0</v>
          </cell>
          <cell r="FR254">
            <v>0</v>
          </cell>
          <cell r="FS254">
            <v>0</v>
          </cell>
          <cell r="FT254">
            <v>0</v>
          </cell>
          <cell r="FU254">
            <v>0</v>
          </cell>
          <cell r="FV254">
            <v>0</v>
          </cell>
          <cell r="FW254">
            <v>0</v>
          </cell>
          <cell r="FX254">
            <v>0</v>
          </cell>
          <cell r="FY254">
            <v>0</v>
          </cell>
          <cell r="FZ254">
            <v>0</v>
          </cell>
          <cell r="GA254">
            <v>0</v>
          </cell>
          <cell r="GB254">
            <v>0</v>
          </cell>
          <cell r="GC254">
            <v>0</v>
          </cell>
          <cell r="GD254">
            <v>0</v>
          </cell>
          <cell r="GE254">
            <v>0</v>
          </cell>
        </row>
        <row r="255">
          <cell r="A255">
            <v>247</v>
          </cell>
          <cell r="B255">
            <v>0</v>
          </cell>
          <cell r="C255">
            <v>30</v>
          </cell>
          <cell r="D255">
            <v>0</v>
          </cell>
          <cell r="E255">
            <v>0</v>
          </cell>
          <cell r="F255">
            <v>0</v>
          </cell>
          <cell r="G255">
            <v>22.5</v>
          </cell>
          <cell r="H255">
            <v>0</v>
          </cell>
          <cell r="I255">
            <v>22.5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11.5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3.5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DI255">
            <v>0</v>
          </cell>
          <cell r="DJ255">
            <v>0</v>
          </cell>
          <cell r="DK255">
            <v>0</v>
          </cell>
          <cell r="DL255">
            <v>0</v>
          </cell>
          <cell r="DM255">
            <v>0</v>
          </cell>
          <cell r="DN255">
            <v>0</v>
          </cell>
          <cell r="DO255">
            <v>0</v>
          </cell>
          <cell r="DP255">
            <v>0</v>
          </cell>
          <cell r="DQ255">
            <v>0</v>
          </cell>
          <cell r="DR255">
            <v>0</v>
          </cell>
          <cell r="DS255">
            <v>0</v>
          </cell>
          <cell r="DT255">
            <v>0</v>
          </cell>
          <cell r="DU255">
            <v>0</v>
          </cell>
          <cell r="DV255">
            <v>0</v>
          </cell>
          <cell r="DW255">
            <v>0</v>
          </cell>
          <cell r="DX255">
            <v>0</v>
          </cell>
          <cell r="DY255">
            <v>0</v>
          </cell>
          <cell r="DZ255">
            <v>0</v>
          </cell>
          <cell r="EA255">
            <v>0</v>
          </cell>
          <cell r="EB255">
            <v>0</v>
          </cell>
          <cell r="EC255">
            <v>0</v>
          </cell>
          <cell r="ED255">
            <v>0</v>
          </cell>
          <cell r="EE255">
            <v>0</v>
          </cell>
          <cell r="EF255">
            <v>0</v>
          </cell>
          <cell r="EG255">
            <v>0</v>
          </cell>
          <cell r="EH255">
            <v>0</v>
          </cell>
          <cell r="EI255">
            <v>0</v>
          </cell>
          <cell r="EJ255">
            <v>0</v>
          </cell>
          <cell r="EK255">
            <v>0</v>
          </cell>
          <cell r="EL255">
            <v>0</v>
          </cell>
          <cell r="EM255">
            <v>0</v>
          </cell>
          <cell r="EN255">
            <v>0</v>
          </cell>
          <cell r="EO255">
            <v>0</v>
          </cell>
          <cell r="EP255">
            <v>0</v>
          </cell>
          <cell r="EQ255">
            <v>0</v>
          </cell>
          <cell r="ER255">
            <v>0</v>
          </cell>
          <cell r="ES255">
            <v>0</v>
          </cell>
          <cell r="ET255">
            <v>0</v>
          </cell>
          <cell r="EU255">
            <v>0</v>
          </cell>
          <cell r="EV255">
            <v>0</v>
          </cell>
          <cell r="EW255">
            <v>0</v>
          </cell>
          <cell r="EX255">
            <v>0</v>
          </cell>
          <cell r="EY255">
            <v>0</v>
          </cell>
          <cell r="EZ255">
            <v>0</v>
          </cell>
          <cell r="FA255">
            <v>0</v>
          </cell>
          <cell r="FB255">
            <v>0</v>
          </cell>
          <cell r="FC255">
            <v>0</v>
          </cell>
          <cell r="FD255">
            <v>0</v>
          </cell>
          <cell r="FE255">
            <v>0</v>
          </cell>
          <cell r="FF255">
            <v>0</v>
          </cell>
          <cell r="FG255">
            <v>0</v>
          </cell>
          <cell r="FH255">
            <v>0</v>
          </cell>
          <cell r="FI255">
            <v>0</v>
          </cell>
          <cell r="FJ255">
            <v>0</v>
          </cell>
          <cell r="FK255">
            <v>0</v>
          </cell>
          <cell r="FL255">
            <v>0</v>
          </cell>
          <cell r="FM255">
            <v>0</v>
          </cell>
          <cell r="FN255">
            <v>0</v>
          </cell>
          <cell r="FO255">
            <v>0</v>
          </cell>
          <cell r="FP255">
            <v>0</v>
          </cell>
          <cell r="FQ255">
            <v>0</v>
          </cell>
          <cell r="FR255">
            <v>0</v>
          </cell>
          <cell r="FS255">
            <v>0</v>
          </cell>
          <cell r="FT255">
            <v>0</v>
          </cell>
          <cell r="FU255">
            <v>0</v>
          </cell>
          <cell r="FV255">
            <v>0</v>
          </cell>
          <cell r="FW255">
            <v>0</v>
          </cell>
          <cell r="FX255">
            <v>0</v>
          </cell>
          <cell r="FY255">
            <v>0</v>
          </cell>
          <cell r="FZ255">
            <v>0</v>
          </cell>
          <cell r="GA255">
            <v>0</v>
          </cell>
          <cell r="GB255">
            <v>0</v>
          </cell>
          <cell r="GC255">
            <v>0</v>
          </cell>
          <cell r="GD255">
            <v>0</v>
          </cell>
          <cell r="GE255">
            <v>0</v>
          </cell>
        </row>
        <row r="256">
          <cell r="A256">
            <v>248</v>
          </cell>
          <cell r="B256">
            <v>0</v>
          </cell>
          <cell r="C256">
            <v>30</v>
          </cell>
          <cell r="D256">
            <v>0</v>
          </cell>
          <cell r="E256">
            <v>0</v>
          </cell>
          <cell r="F256">
            <v>0</v>
          </cell>
          <cell r="G256">
            <v>22.5</v>
          </cell>
          <cell r="H256">
            <v>0</v>
          </cell>
          <cell r="I256">
            <v>22.5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15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DI256">
            <v>0</v>
          </cell>
          <cell r="DJ256">
            <v>0</v>
          </cell>
          <cell r="DK256">
            <v>0</v>
          </cell>
          <cell r="DL256">
            <v>0</v>
          </cell>
          <cell r="DM256">
            <v>0</v>
          </cell>
          <cell r="DN256">
            <v>0</v>
          </cell>
          <cell r="DO256">
            <v>0</v>
          </cell>
          <cell r="DP256">
            <v>0</v>
          </cell>
          <cell r="DQ256">
            <v>0</v>
          </cell>
          <cell r="DR256">
            <v>0</v>
          </cell>
          <cell r="DS256">
            <v>0</v>
          </cell>
          <cell r="DT256">
            <v>0</v>
          </cell>
          <cell r="DU256">
            <v>0</v>
          </cell>
          <cell r="DV256">
            <v>0</v>
          </cell>
          <cell r="DW256">
            <v>0</v>
          </cell>
          <cell r="DX256">
            <v>0</v>
          </cell>
          <cell r="DY256">
            <v>0</v>
          </cell>
          <cell r="DZ256">
            <v>0</v>
          </cell>
          <cell r="EA256">
            <v>0</v>
          </cell>
          <cell r="EB256">
            <v>0</v>
          </cell>
          <cell r="EC256">
            <v>0</v>
          </cell>
          <cell r="ED256">
            <v>0</v>
          </cell>
          <cell r="EE256">
            <v>0</v>
          </cell>
          <cell r="EF256">
            <v>0</v>
          </cell>
          <cell r="EG256">
            <v>0</v>
          </cell>
          <cell r="EH256">
            <v>0</v>
          </cell>
          <cell r="EI256">
            <v>0</v>
          </cell>
          <cell r="EJ256">
            <v>0</v>
          </cell>
          <cell r="EK256">
            <v>0</v>
          </cell>
          <cell r="EL256">
            <v>0</v>
          </cell>
          <cell r="EM256">
            <v>0</v>
          </cell>
          <cell r="EN256">
            <v>0</v>
          </cell>
          <cell r="EO256">
            <v>0</v>
          </cell>
          <cell r="EP256">
            <v>0</v>
          </cell>
          <cell r="EQ256">
            <v>0</v>
          </cell>
          <cell r="ER256">
            <v>0</v>
          </cell>
          <cell r="ES256">
            <v>0</v>
          </cell>
          <cell r="ET256">
            <v>0</v>
          </cell>
          <cell r="EU256">
            <v>0</v>
          </cell>
          <cell r="EV256">
            <v>0</v>
          </cell>
          <cell r="EW256">
            <v>0</v>
          </cell>
          <cell r="EX256">
            <v>0</v>
          </cell>
          <cell r="EY256">
            <v>0</v>
          </cell>
          <cell r="EZ256">
            <v>0</v>
          </cell>
          <cell r="FA256">
            <v>0</v>
          </cell>
          <cell r="FB256">
            <v>0</v>
          </cell>
          <cell r="FC256">
            <v>0</v>
          </cell>
          <cell r="FD256">
            <v>0</v>
          </cell>
          <cell r="FE256">
            <v>0</v>
          </cell>
          <cell r="FF256">
            <v>0</v>
          </cell>
          <cell r="FG256">
            <v>0</v>
          </cell>
          <cell r="FH256">
            <v>0</v>
          </cell>
          <cell r="FI256">
            <v>0</v>
          </cell>
          <cell r="FJ256">
            <v>0</v>
          </cell>
          <cell r="FK256">
            <v>0</v>
          </cell>
          <cell r="FL256">
            <v>0</v>
          </cell>
          <cell r="FM256">
            <v>0</v>
          </cell>
          <cell r="FN256">
            <v>0</v>
          </cell>
          <cell r="FO256">
            <v>0</v>
          </cell>
          <cell r="FP256">
            <v>0</v>
          </cell>
          <cell r="FQ256">
            <v>0</v>
          </cell>
          <cell r="FR256">
            <v>0</v>
          </cell>
          <cell r="FS256">
            <v>0</v>
          </cell>
          <cell r="FT256">
            <v>0</v>
          </cell>
          <cell r="FU256">
            <v>0</v>
          </cell>
          <cell r="FV256">
            <v>0</v>
          </cell>
          <cell r="FW256">
            <v>0</v>
          </cell>
          <cell r="FX256">
            <v>0</v>
          </cell>
          <cell r="FY256">
            <v>0</v>
          </cell>
          <cell r="FZ256">
            <v>0</v>
          </cell>
          <cell r="GA256">
            <v>0</v>
          </cell>
          <cell r="GB256">
            <v>0</v>
          </cell>
          <cell r="GC256">
            <v>0</v>
          </cell>
          <cell r="GD256">
            <v>0</v>
          </cell>
          <cell r="GE256">
            <v>0</v>
          </cell>
        </row>
        <row r="257">
          <cell r="A257">
            <v>249</v>
          </cell>
          <cell r="B257">
            <v>0</v>
          </cell>
          <cell r="C257">
            <v>30</v>
          </cell>
          <cell r="D257">
            <v>0</v>
          </cell>
          <cell r="E257">
            <v>0</v>
          </cell>
          <cell r="F257">
            <v>0</v>
          </cell>
          <cell r="G257">
            <v>22.5</v>
          </cell>
          <cell r="H257">
            <v>0</v>
          </cell>
          <cell r="I257">
            <v>22.5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15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DI257">
            <v>0</v>
          </cell>
          <cell r="DJ257">
            <v>0</v>
          </cell>
          <cell r="DK257">
            <v>0</v>
          </cell>
          <cell r="DL257">
            <v>0</v>
          </cell>
          <cell r="DM257">
            <v>0</v>
          </cell>
          <cell r="DN257">
            <v>0</v>
          </cell>
          <cell r="DO257">
            <v>0</v>
          </cell>
          <cell r="DP257">
            <v>0</v>
          </cell>
          <cell r="DQ257">
            <v>0</v>
          </cell>
          <cell r="DR257">
            <v>0</v>
          </cell>
          <cell r="DS257">
            <v>0</v>
          </cell>
          <cell r="DT257">
            <v>0</v>
          </cell>
          <cell r="DU257">
            <v>0</v>
          </cell>
          <cell r="DV257">
            <v>0</v>
          </cell>
          <cell r="DW257">
            <v>0</v>
          </cell>
          <cell r="DX257">
            <v>0</v>
          </cell>
          <cell r="DY257">
            <v>0</v>
          </cell>
          <cell r="DZ257">
            <v>0</v>
          </cell>
          <cell r="EA257">
            <v>0</v>
          </cell>
          <cell r="EB257">
            <v>0</v>
          </cell>
          <cell r="EC257">
            <v>0</v>
          </cell>
          <cell r="ED257">
            <v>0</v>
          </cell>
          <cell r="EE257">
            <v>0</v>
          </cell>
          <cell r="EF257">
            <v>0</v>
          </cell>
          <cell r="EG257">
            <v>0</v>
          </cell>
          <cell r="EH257">
            <v>0</v>
          </cell>
          <cell r="EI257">
            <v>0</v>
          </cell>
          <cell r="EJ257">
            <v>0</v>
          </cell>
          <cell r="EK257">
            <v>0</v>
          </cell>
          <cell r="EL257">
            <v>0</v>
          </cell>
          <cell r="EM257">
            <v>0</v>
          </cell>
          <cell r="EN257">
            <v>0</v>
          </cell>
          <cell r="EO257">
            <v>0</v>
          </cell>
          <cell r="EP257">
            <v>0</v>
          </cell>
          <cell r="EQ257">
            <v>0</v>
          </cell>
          <cell r="ER257">
            <v>0</v>
          </cell>
          <cell r="ES257">
            <v>0</v>
          </cell>
          <cell r="ET257">
            <v>0</v>
          </cell>
          <cell r="EU257">
            <v>0</v>
          </cell>
          <cell r="EV257">
            <v>0</v>
          </cell>
          <cell r="EW257">
            <v>0</v>
          </cell>
          <cell r="EX257">
            <v>0</v>
          </cell>
          <cell r="EY257">
            <v>0</v>
          </cell>
          <cell r="EZ257">
            <v>0</v>
          </cell>
          <cell r="FA257">
            <v>0</v>
          </cell>
          <cell r="FB257">
            <v>0</v>
          </cell>
          <cell r="FC257">
            <v>0</v>
          </cell>
          <cell r="FD257">
            <v>0</v>
          </cell>
          <cell r="FE257">
            <v>0</v>
          </cell>
          <cell r="FF257">
            <v>0</v>
          </cell>
          <cell r="FG257">
            <v>0</v>
          </cell>
          <cell r="FH257">
            <v>0</v>
          </cell>
          <cell r="FI257">
            <v>0</v>
          </cell>
          <cell r="FJ257">
            <v>0</v>
          </cell>
          <cell r="FK257">
            <v>0</v>
          </cell>
          <cell r="FL257">
            <v>0</v>
          </cell>
          <cell r="FM257">
            <v>0</v>
          </cell>
          <cell r="FN257">
            <v>0</v>
          </cell>
          <cell r="FO257">
            <v>0</v>
          </cell>
          <cell r="FP257">
            <v>0</v>
          </cell>
          <cell r="FQ257">
            <v>0</v>
          </cell>
          <cell r="FR257">
            <v>0</v>
          </cell>
          <cell r="FS257">
            <v>0</v>
          </cell>
          <cell r="FT257">
            <v>0</v>
          </cell>
          <cell r="FU257">
            <v>0</v>
          </cell>
          <cell r="FV257">
            <v>0</v>
          </cell>
          <cell r="FW257">
            <v>0</v>
          </cell>
          <cell r="FX257">
            <v>0</v>
          </cell>
          <cell r="FY257">
            <v>0</v>
          </cell>
          <cell r="FZ257">
            <v>0</v>
          </cell>
          <cell r="GA257">
            <v>0</v>
          </cell>
          <cell r="GB257">
            <v>0</v>
          </cell>
          <cell r="GC257">
            <v>0</v>
          </cell>
          <cell r="GD257">
            <v>0</v>
          </cell>
          <cell r="GE257">
            <v>0</v>
          </cell>
        </row>
        <row r="258">
          <cell r="A258">
            <v>250</v>
          </cell>
          <cell r="B258">
            <v>0</v>
          </cell>
          <cell r="C258">
            <v>30</v>
          </cell>
          <cell r="D258">
            <v>0</v>
          </cell>
          <cell r="E258">
            <v>0</v>
          </cell>
          <cell r="F258">
            <v>0</v>
          </cell>
          <cell r="G258">
            <v>22.5</v>
          </cell>
          <cell r="H258">
            <v>0</v>
          </cell>
          <cell r="I258">
            <v>22.5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15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DI258">
            <v>0</v>
          </cell>
          <cell r="DJ258">
            <v>0</v>
          </cell>
          <cell r="DK258">
            <v>0</v>
          </cell>
          <cell r="DL258">
            <v>0</v>
          </cell>
          <cell r="DM258">
            <v>0</v>
          </cell>
          <cell r="DN258">
            <v>0</v>
          </cell>
          <cell r="DO258">
            <v>0</v>
          </cell>
          <cell r="DP258">
            <v>0</v>
          </cell>
          <cell r="DQ258">
            <v>0</v>
          </cell>
          <cell r="DR258">
            <v>0</v>
          </cell>
          <cell r="DS258">
            <v>0</v>
          </cell>
          <cell r="DT258">
            <v>0</v>
          </cell>
          <cell r="DU258">
            <v>0</v>
          </cell>
          <cell r="DV258">
            <v>0</v>
          </cell>
          <cell r="DW258">
            <v>0</v>
          </cell>
          <cell r="DX258">
            <v>0</v>
          </cell>
          <cell r="DY258">
            <v>0</v>
          </cell>
          <cell r="DZ258">
            <v>0</v>
          </cell>
          <cell r="EA258">
            <v>0</v>
          </cell>
          <cell r="EB258">
            <v>0</v>
          </cell>
          <cell r="EC258">
            <v>0</v>
          </cell>
          <cell r="ED258">
            <v>0</v>
          </cell>
          <cell r="EE258">
            <v>0</v>
          </cell>
          <cell r="EF258">
            <v>0</v>
          </cell>
          <cell r="EG258">
            <v>0</v>
          </cell>
          <cell r="EH258">
            <v>0</v>
          </cell>
          <cell r="EI258">
            <v>0</v>
          </cell>
          <cell r="EJ258">
            <v>0</v>
          </cell>
          <cell r="EK258">
            <v>0</v>
          </cell>
          <cell r="EL258">
            <v>0</v>
          </cell>
          <cell r="EM258">
            <v>0</v>
          </cell>
          <cell r="EN258">
            <v>0</v>
          </cell>
          <cell r="EO258">
            <v>0</v>
          </cell>
          <cell r="EP258">
            <v>0</v>
          </cell>
          <cell r="EQ258">
            <v>0</v>
          </cell>
          <cell r="ER258">
            <v>0</v>
          </cell>
          <cell r="ES258">
            <v>0</v>
          </cell>
          <cell r="ET258">
            <v>0</v>
          </cell>
          <cell r="EU258">
            <v>0</v>
          </cell>
          <cell r="EV258">
            <v>0</v>
          </cell>
          <cell r="EW258">
            <v>0</v>
          </cell>
          <cell r="EX258">
            <v>0</v>
          </cell>
          <cell r="EY258">
            <v>0</v>
          </cell>
          <cell r="EZ258">
            <v>0</v>
          </cell>
          <cell r="FA258">
            <v>0</v>
          </cell>
          <cell r="FB258">
            <v>0</v>
          </cell>
          <cell r="FC258">
            <v>0</v>
          </cell>
          <cell r="FD258">
            <v>0</v>
          </cell>
          <cell r="FE258">
            <v>0</v>
          </cell>
          <cell r="FF258">
            <v>0</v>
          </cell>
          <cell r="FG258">
            <v>0</v>
          </cell>
          <cell r="FH258">
            <v>0</v>
          </cell>
          <cell r="FI258">
            <v>0</v>
          </cell>
          <cell r="FJ258">
            <v>0</v>
          </cell>
          <cell r="FK258">
            <v>0</v>
          </cell>
          <cell r="FL258">
            <v>0</v>
          </cell>
          <cell r="FM258">
            <v>0</v>
          </cell>
          <cell r="FN258">
            <v>0</v>
          </cell>
          <cell r="FO258">
            <v>0</v>
          </cell>
          <cell r="FP258">
            <v>0</v>
          </cell>
          <cell r="FQ258">
            <v>0</v>
          </cell>
          <cell r="FR258">
            <v>0</v>
          </cell>
          <cell r="FS258">
            <v>0</v>
          </cell>
          <cell r="FT258">
            <v>0</v>
          </cell>
          <cell r="FU258">
            <v>0</v>
          </cell>
          <cell r="FV258">
            <v>0</v>
          </cell>
          <cell r="FW258">
            <v>0</v>
          </cell>
          <cell r="FX258">
            <v>0</v>
          </cell>
          <cell r="FY258">
            <v>0</v>
          </cell>
          <cell r="FZ258">
            <v>0</v>
          </cell>
          <cell r="GA258">
            <v>0</v>
          </cell>
          <cell r="GB258">
            <v>0</v>
          </cell>
          <cell r="GC258">
            <v>0</v>
          </cell>
          <cell r="GD258">
            <v>0</v>
          </cell>
          <cell r="GE258">
            <v>0</v>
          </cell>
        </row>
        <row r="259">
          <cell r="A259">
            <v>251</v>
          </cell>
          <cell r="B259">
            <v>0</v>
          </cell>
          <cell r="C259">
            <v>30</v>
          </cell>
          <cell r="D259">
            <v>0</v>
          </cell>
          <cell r="E259">
            <v>0</v>
          </cell>
          <cell r="F259">
            <v>0</v>
          </cell>
          <cell r="G259">
            <v>22.5</v>
          </cell>
          <cell r="H259">
            <v>0</v>
          </cell>
          <cell r="I259">
            <v>22.5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11.5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3.5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DI259">
            <v>0</v>
          </cell>
          <cell r="DJ259">
            <v>0</v>
          </cell>
          <cell r="DK259">
            <v>0</v>
          </cell>
          <cell r="DL259">
            <v>0</v>
          </cell>
          <cell r="DM259">
            <v>0</v>
          </cell>
          <cell r="DN259">
            <v>0</v>
          </cell>
          <cell r="DO259">
            <v>0</v>
          </cell>
          <cell r="DP259">
            <v>0</v>
          </cell>
          <cell r="DQ259">
            <v>0</v>
          </cell>
          <cell r="DR259">
            <v>0</v>
          </cell>
          <cell r="DS259">
            <v>0</v>
          </cell>
          <cell r="DT259">
            <v>0</v>
          </cell>
          <cell r="DU259">
            <v>0</v>
          </cell>
          <cell r="DV259">
            <v>0</v>
          </cell>
          <cell r="DW259">
            <v>0</v>
          </cell>
          <cell r="DX259">
            <v>0</v>
          </cell>
          <cell r="DY259">
            <v>0</v>
          </cell>
          <cell r="DZ259">
            <v>0</v>
          </cell>
          <cell r="EA259">
            <v>0</v>
          </cell>
          <cell r="EB259">
            <v>0</v>
          </cell>
          <cell r="EC259">
            <v>0</v>
          </cell>
          <cell r="ED259">
            <v>0</v>
          </cell>
          <cell r="EE259">
            <v>0</v>
          </cell>
          <cell r="EF259">
            <v>0</v>
          </cell>
          <cell r="EG259">
            <v>0</v>
          </cell>
          <cell r="EH259">
            <v>0</v>
          </cell>
          <cell r="EI259">
            <v>0</v>
          </cell>
          <cell r="EJ259">
            <v>0</v>
          </cell>
          <cell r="EK259">
            <v>0</v>
          </cell>
          <cell r="EL259">
            <v>0</v>
          </cell>
          <cell r="EM259">
            <v>0</v>
          </cell>
          <cell r="EN259">
            <v>0</v>
          </cell>
          <cell r="EO259">
            <v>0</v>
          </cell>
          <cell r="EP259">
            <v>0</v>
          </cell>
          <cell r="EQ259">
            <v>0</v>
          </cell>
          <cell r="ER259">
            <v>0</v>
          </cell>
          <cell r="ES259">
            <v>0</v>
          </cell>
          <cell r="ET259">
            <v>0</v>
          </cell>
          <cell r="EU259">
            <v>0</v>
          </cell>
          <cell r="EV259">
            <v>0</v>
          </cell>
          <cell r="EW259">
            <v>0</v>
          </cell>
          <cell r="EX259">
            <v>0</v>
          </cell>
          <cell r="EY259">
            <v>0</v>
          </cell>
          <cell r="EZ259">
            <v>0</v>
          </cell>
          <cell r="FA259">
            <v>0</v>
          </cell>
          <cell r="FB259">
            <v>0</v>
          </cell>
          <cell r="FC259">
            <v>0</v>
          </cell>
          <cell r="FD259">
            <v>0</v>
          </cell>
          <cell r="FE259">
            <v>0</v>
          </cell>
          <cell r="FF259">
            <v>0</v>
          </cell>
          <cell r="FG259">
            <v>0</v>
          </cell>
          <cell r="FH259">
            <v>0</v>
          </cell>
          <cell r="FI259">
            <v>0</v>
          </cell>
          <cell r="FJ259">
            <v>0</v>
          </cell>
          <cell r="FK259">
            <v>0</v>
          </cell>
          <cell r="FL259">
            <v>0</v>
          </cell>
          <cell r="FM259">
            <v>0</v>
          </cell>
          <cell r="FN259">
            <v>0</v>
          </cell>
          <cell r="FO259">
            <v>0</v>
          </cell>
          <cell r="FP259">
            <v>0</v>
          </cell>
          <cell r="FQ259">
            <v>0</v>
          </cell>
          <cell r="FR259">
            <v>0</v>
          </cell>
          <cell r="FS259">
            <v>0</v>
          </cell>
          <cell r="FT259">
            <v>0</v>
          </cell>
          <cell r="FU259">
            <v>0</v>
          </cell>
          <cell r="FV259">
            <v>0</v>
          </cell>
          <cell r="FW259">
            <v>0</v>
          </cell>
          <cell r="FX259">
            <v>0</v>
          </cell>
          <cell r="FY259">
            <v>0</v>
          </cell>
          <cell r="FZ259">
            <v>0</v>
          </cell>
          <cell r="GA259">
            <v>0</v>
          </cell>
          <cell r="GB259">
            <v>0</v>
          </cell>
          <cell r="GC259">
            <v>0</v>
          </cell>
          <cell r="GD259">
            <v>0</v>
          </cell>
          <cell r="GE259">
            <v>0</v>
          </cell>
        </row>
        <row r="260">
          <cell r="A260">
            <v>252</v>
          </cell>
          <cell r="B260">
            <v>0</v>
          </cell>
          <cell r="C260">
            <v>30</v>
          </cell>
          <cell r="D260">
            <v>0</v>
          </cell>
          <cell r="E260">
            <v>0</v>
          </cell>
          <cell r="F260">
            <v>0</v>
          </cell>
          <cell r="G260">
            <v>22.5</v>
          </cell>
          <cell r="H260">
            <v>0</v>
          </cell>
          <cell r="I260">
            <v>22.5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11.5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3.5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DI260">
            <v>0</v>
          </cell>
          <cell r="DJ260">
            <v>0</v>
          </cell>
          <cell r="DK260">
            <v>0</v>
          </cell>
          <cell r="DL260">
            <v>0</v>
          </cell>
          <cell r="DM260">
            <v>0</v>
          </cell>
          <cell r="DN260">
            <v>0</v>
          </cell>
          <cell r="DO260">
            <v>0</v>
          </cell>
          <cell r="DP260">
            <v>0</v>
          </cell>
          <cell r="DQ260">
            <v>0</v>
          </cell>
          <cell r="DR260">
            <v>0</v>
          </cell>
          <cell r="DS260">
            <v>0</v>
          </cell>
          <cell r="DT260">
            <v>0</v>
          </cell>
          <cell r="DU260">
            <v>0</v>
          </cell>
          <cell r="DV260">
            <v>0</v>
          </cell>
          <cell r="DW260">
            <v>0</v>
          </cell>
          <cell r="DX260">
            <v>0</v>
          </cell>
          <cell r="DY260">
            <v>0</v>
          </cell>
          <cell r="DZ260">
            <v>0</v>
          </cell>
          <cell r="EA260">
            <v>0</v>
          </cell>
          <cell r="EB260">
            <v>0</v>
          </cell>
          <cell r="EC260">
            <v>0</v>
          </cell>
          <cell r="ED260">
            <v>0</v>
          </cell>
          <cell r="EE260">
            <v>0</v>
          </cell>
          <cell r="EF260">
            <v>0</v>
          </cell>
          <cell r="EG260">
            <v>0</v>
          </cell>
          <cell r="EH260">
            <v>0</v>
          </cell>
          <cell r="EI260">
            <v>0</v>
          </cell>
          <cell r="EJ260">
            <v>0</v>
          </cell>
          <cell r="EK260">
            <v>0</v>
          </cell>
          <cell r="EL260">
            <v>0</v>
          </cell>
          <cell r="EM260">
            <v>0</v>
          </cell>
          <cell r="EN260">
            <v>0</v>
          </cell>
          <cell r="EO260">
            <v>0</v>
          </cell>
          <cell r="EP260">
            <v>0</v>
          </cell>
          <cell r="EQ260">
            <v>0</v>
          </cell>
          <cell r="ER260">
            <v>0</v>
          </cell>
          <cell r="ES260">
            <v>0</v>
          </cell>
          <cell r="ET260">
            <v>0</v>
          </cell>
          <cell r="EU260">
            <v>0</v>
          </cell>
          <cell r="EV260">
            <v>0</v>
          </cell>
          <cell r="EW260">
            <v>0</v>
          </cell>
          <cell r="EX260">
            <v>0</v>
          </cell>
          <cell r="EY260">
            <v>0</v>
          </cell>
          <cell r="EZ260">
            <v>0</v>
          </cell>
          <cell r="FA260">
            <v>0</v>
          </cell>
          <cell r="FB260">
            <v>0</v>
          </cell>
          <cell r="FC260">
            <v>0</v>
          </cell>
          <cell r="FD260">
            <v>0</v>
          </cell>
          <cell r="FE260">
            <v>0</v>
          </cell>
          <cell r="FF260">
            <v>0</v>
          </cell>
          <cell r="FG260">
            <v>0</v>
          </cell>
          <cell r="FH260">
            <v>0</v>
          </cell>
          <cell r="FI260">
            <v>0</v>
          </cell>
          <cell r="FJ260">
            <v>0</v>
          </cell>
          <cell r="FK260">
            <v>0</v>
          </cell>
          <cell r="FL260">
            <v>0</v>
          </cell>
          <cell r="FM260">
            <v>0</v>
          </cell>
          <cell r="FN260">
            <v>0</v>
          </cell>
          <cell r="FO260">
            <v>0</v>
          </cell>
          <cell r="FP260">
            <v>0</v>
          </cell>
          <cell r="FQ260">
            <v>0</v>
          </cell>
          <cell r="FR260">
            <v>0</v>
          </cell>
          <cell r="FS260">
            <v>0</v>
          </cell>
          <cell r="FT260">
            <v>0</v>
          </cell>
          <cell r="FU260">
            <v>0</v>
          </cell>
          <cell r="FV260">
            <v>0</v>
          </cell>
          <cell r="FW260">
            <v>0</v>
          </cell>
          <cell r="FX260">
            <v>0</v>
          </cell>
          <cell r="FY260">
            <v>0</v>
          </cell>
          <cell r="FZ260">
            <v>0</v>
          </cell>
          <cell r="GA260">
            <v>0</v>
          </cell>
          <cell r="GB260">
            <v>0</v>
          </cell>
          <cell r="GC260">
            <v>0</v>
          </cell>
          <cell r="GD260">
            <v>0</v>
          </cell>
          <cell r="GE260">
            <v>0</v>
          </cell>
        </row>
        <row r="261">
          <cell r="A261">
            <v>253</v>
          </cell>
          <cell r="B261">
            <v>0</v>
          </cell>
          <cell r="C261">
            <v>30</v>
          </cell>
          <cell r="D261">
            <v>0</v>
          </cell>
          <cell r="E261">
            <v>0</v>
          </cell>
          <cell r="F261">
            <v>0</v>
          </cell>
          <cell r="G261">
            <v>22.5</v>
          </cell>
          <cell r="H261">
            <v>0</v>
          </cell>
          <cell r="I261">
            <v>22.5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5.8414000000000001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9.1585999999999999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DI261">
            <v>0</v>
          </cell>
          <cell r="DJ261">
            <v>0</v>
          </cell>
          <cell r="DK261">
            <v>0</v>
          </cell>
          <cell r="DL261">
            <v>0</v>
          </cell>
          <cell r="DM261">
            <v>0</v>
          </cell>
          <cell r="DN261">
            <v>0</v>
          </cell>
          <cell r="DO261">
            <v>0</v>
          </cell>
          <cell r="DP261">
            <v>0</v>
          </cell>
          <cell r="DQ261">
            <v>0</v>
          </cell>
          <cell r="DR261">
            <v>0</v>
          </cell>
          <cell r="DS261">
            <v>0</v>
          </cell>
          <cell r="DT261">
            <v>0</v>
          </cell>
          <cell r="DU261">
            <v>0</v>
          </cell>
          <cell r="DV261">
            <v>0</v>
          </cell>
          <cell r="DW261">
            <v>0</v>
          </cell>
          <cell r="DX261">
            <v>0</v>
          </cell>
          <cell r="DY261">
            <v>0</v>
          </cell>
          <cell r="DZ261">
            <v>0</v>
          </cell>
          <cell r="EA261">
            <v>0</v>
          </cell>
          <cell r="EB261">
            <v>0</v>
          </cell>
          <cell r="EC261">
            <v>0</v>
          </cell>
          <cell r="ED261">
            <v>0</v>
          </cell>
          <cell r="EE261">
            <v>0</v>
          </cell>
          <cell r="EF261">
            <v>0</v>
          </cell>
          <cell r="EG261">
            <v>0</v>
          </cell>
          <cell r="EH261">
            <v>0</v>
          </cell>
          <cell r="EI261">
            <v>0</v>
          </cell>
          <cell r="EJ261">
            <v>0</v>
          </cell>
          <cell r="EK261">
            <v>0</v>
          </cell>
          <cell r="EL261">
            <v>0</v>
          </cell>
          <cell r="EM261">
            <v>0</v>
          </cell>
          <cell r="EN261">
            <v>0</v>
          </cell>
          <cell r="EO261">
            <v>0</v>
          </cell>
          <cell r="EP261">
            <v>0</v>
          </cell>
          <cell r="EQ261">
            <v>0</v>
          </cell>
          <cell r="ER261">
            <v>0</v>
          </cell>
          <cell r="ES261">
            <v>0</v>
          </cell>
          <cell r="ET261">
            <v>0</v>
          </cell>
          <cell r="EU261">
            <v>0</v>
          </cell>
          <cell r="EV261">
            <v>0</v>
          </cell>
          <cell r="EW261">
            <v>0</v>
          </cell>
          <cell r="EX261">
            <v>0</v>
          </cell>
          <cell r="EY261">
            <v>0</v>
          </cell>
          <cell r="EZ261">
            <v>0</v>
          </cell>
          <cell r="FA261">
            <v>0</v>
          </cell>
          <cell r="FB261">
            <v>0</v>
          </cell>
          <cell r="FC261">
            <v>0</v>
          </cell>
          <cell r="FD261">
            <v>0</v>
          </cell>
          <cell r="FE261">
            <v>0</v>
          </cell>
          <cell r="FF261">
            <v>0</v>
          </cell>
          <cell r="FG261">
            <v>0</v>
          </cell>
          <cell r="FH261">
            <v>0</v>
          </cell>
          <cell r="FI261">
            <v>0</v>
          </cell>
          <cell r="FJ261">
            <v>0</v>
          </cell>
          <cell r="FK261">
            <v>0</v>
          </cell>
          <cell r="FL261">
            <v>0</v>
          </cell>
          <cell r="FM261">
            <v>0</v>
          </cell>
          <cell r="FN261">
            <v>0</v>
          </cell>
          <cell r="FO261">
            <v>0</v>
          </cell>
          <cell r="FP261">
            <v>0</v>
          </cell>
          <cell r="FQ261">
            <v>0</v>
          </cell>
          <cell r="FR261">
            <v>0</v>
          </cell>
          <cell r="FS261">
            <v>0</v>
          </cell>
          <cell r="FT261">
            <v>0</v>
          </cell>
          <cell r="FU261">
            <v>0</v>
          </cell>
          <cell r="FV261">
            <v>0</v>
          </cell>
          <cell r="FW261">
            <v>0</v>
          </cell>
          <cell r="FX261">
            <v>0</v>
          </cell>
          <cell r="FY261">
            <v>0</v>
          </cell>
          <cell r="FZ261">
            <v>0</v>
          </cell>
          <cell r="GA261">
            <v>0</v>
          </cell>
          <cell r="GB261">
            <v>0</v>
          </cell>
          <cell r="GC261">
            <v>0</v>
          </cell>
          <cell r="GD261">
            <v>0</v>
          </cell>
          <cell r="GE261">
            <v>0</v>
          </cell>
        </row>
        <row r="262">
          <cell r="A262">
            <v>254</v>
          </cell>
          <cell r="B262">
            <v>0</v>
          </cell>
          <cell r="C262">
            <v>30</v>
          </cell>
          <cell r="D262">
            <v>0</v>
          </cell>
          <cell r="E262">
            <v>0</v>
          </cell>
          <cell r="F262">
            <v>0</v>
          </cell>
          <cell r="G262">
            <v>22.5</v>
          </cell>
          <cell r="H262">
            <v>0</v>
          </cell>
          <cell r="I262">
            <v>22.5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11.5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3.5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DI262">
            <v>0</v>
          </cell>
          <cell r="DJ262">
            <v>0</v>
          </cell>
          <cell r="DK262">
            <v>0</v>
          </cell>
          <cell r="DL262">
            <v>0</v>
          </cell>
          <cell r="DM262">
            <v>0</v>
          </cell>
          <cell r="DN262">
            <v>0</v>
          </cell>
          <cell r="DO262">
            <v>0</v>
          </cell>
          <cell r="DP262">
            <v>0</v>
          </cell>
          <cell r="DQ262">
            <v>0</v>
          </cell>
          <cell r="DR262">
            <v>0</v>
          </cell>
          <cell r="DS262">
            <v>0</v>
          </cell>
          <cell r="DT262">
            <v>0</v>
          </cell>
          <cell r="DU262">
            <v>0</v>
          </cell>
          <cell r="DV262">
            <v>0</v>
          </cell>
          <cell r="DW262">
            <v>0</v>
          </cell>
          <cell r="DX262">
            <v>0</v>
          </cell>
          <cell r="DY262">
            <v>0</v>
          </cell>
          <cell r="DZ262">
            <v>0</v>
          </cell>
          <cell r="EA262">
            <v>0</v>
          </cell>
          <cell r="EB262">
            <v>0</v>
          </cell>
          <cell r="EC262">
            <v>0</v>
          </cell>
          <cell r="ED262">
            <v>0</v>
          </cell>
          <cell r="EE262">
            <v>0</v>
          </cell>
          <cell r="EF262">
            <v>0</v>
          </cell>
          <cell r="EG262">
            <v>0</v>
          </cell>
          <cell r="EH262">
            <v>0</v>
          </cell>
          <cell r="EI262">
            <v>0</v>
          </cell>
          <cell r="EJ262">
            <v>0</v>
          </cell>
          <cell r="EK262">
            <v>0</v>
          </cell>
          <cell r="EL262">
            <v>0</v>
          </cell>
          <cell r="EM262">
            <v>0</v>
          </cell>
          <cell r="EN262">
            <v>0</v>
          </cell>
          <cell r="EO262">
            <v>0</v>
          </cell>
          <cell r="EP262">
            <v>0</v>
          </cell>
          <cell r="EQ262">
            <v>0</v>
          </cell>
          <cell r="ER262">
            <v>0</v>
          </cell>
          <cell r="ES262">
            <v>0</v>
          </cell>
          <cell r="ET262">
            <v>0</v>
          </cell>
          <cell r="EU262">
            <v>0</v>
          </cell>
          <cell r="EV262">
            <v>0</v>
          </cell>
          <cell r="EW262">
            <v>0</v>
          </cell>
          <cell r="EX262">
            <v>0</v>
          </cell>
          <cell r="EY262">
            <v>0</v>
          </cell>
          <cell r="EZ262">
            <v>0</v>
          </cell>
          <cell r="FA262">
            <v>0</v>
          </cell>
          <cell r="FB262">
            <v>0</v>
          </cell>
          <cell r="FC262">
            <v>0</v>
          </cell>
          <cell r="FD262">
            <v>0</v>
          </cell>
          <cell r="FE262">
            <v>0</v>
          </cell>
          <cell r="FF262">
            <v>0</v>
          </cell>
          <cell r="FG262">
            <v>0</v>
          </cell>
          <cell r="FH262">
            <v>0</v>
          </cell>
          <cell r="FI262">
            <v>0</v>
          </cell>
          <cell r="FJ262">
            <v>0</v>
          </cell>
          <cell r="FK262">
            <v>0</v>
          </cell>
          <cell r="FL262">
            <v>0</v>
          </cell>
          <cell r="FM262">
            <v>0</v>
          </cell>
          <cell r="FN262">
            <v>0</v>
          </cell>
          <cell r="FO262">
            <v>0</v>
          </cell>
          <cell r="FP262">
            <v>0</v>
          </cell>
          <cell r="FQ262">
            <v>0</v>
          </cell>
          <cell r="FR262">
            <v>0</v>
          </cell>
          <cell r="FS262">
            <v>0</v>
          </cell>
          <cell r="FT262">
            <v>0</v>
          </cell>
          <cell r="FU262">
            <v>0</v>
          </cell>
          <cell r="FV262">
            <v>0</v>
          </cell>
          <cell r="FW262">
            <v>0</v>
          </cell>
          <cell r="FX262">
            <v>0</v>
          </cell>
          <cell r="FY262">
            <v>0</v>
          </cell>
          <cell r="FZ262">
            <v>0</v>
          </cell>
          <cell r="GA262">
            <v>0</v>
          </cell>
          <cell r="GB262">
            <v>0</v>
          </cell>
          <cell r="GC262">
            <v>0</v>
          </cell>
          <cell r="GD262">
            <v>0</v>
          </cell>
          <cell r="GE262">
            <v>0</v>
          </cell>
        </row>
        <row r="263">
          <cell r="A263">
            <v>255</v>
          </cell>
          <cell r="B263">
            <v>0</v>
          </cell>
          <cell r="C263">
            <v>30</v>
          </cell>
          <cell r="D263">
            <v>0</v>
          </cell>
          <cell r="E263">
            <v>0</v>
          </cell>
          <cell r="F263">
            <v>0</v>
          </cell>
          <cell r="G263">
            <v>22.5</v>
          </cell>
          <cell r="H263">
            <v>0</v>
          </cell>
          <cell r="I263">
            <v>22.5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15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DI263">
            <v>0</v>
          </cell>
          <cell r="DJ263">
            <v>0</v>
          </cell>
          <cell r="DK263">
            <v>0</v>
          </cell>
          <cell r="DL263">
            <v>0</v>
          </cell>
          <cell r="DM263">
            <v>0</v>
          </cell>
          <cell r="DN263">
            <v>0</v>
          </cell>
          <cell r="DO263">
            <v>0</v>
          </cell>
          <cell r="DP263">
            <v>0</v>
          </cell>
          <cell r="DQ263">
            <v>0</v>
          </cell>
          <cell r="DR263">
            <v>0</v>
          </cell>
          <cell r="DS263">
            <v>0</v>
          </cell>
          <cell r="DT263">
            <v>0</v>
          </cell>
          <cell r="DU263">
            <v>0</v>
          </cell>
          <cell r="DV263">
            <v>0</v>
          </cell>
          <cell r="DW263">
            <v>0</v>
          </cell>
          <cell r="DX263">
            <v>0</v>
          </cell>
          <cell r="DY263">
            <v>0</v>
          </cell>
          <cell r="DZ263">
            <v>0</v>
          </cell>
          <cell r="EA263">
            <v>0</v>
          </cell>
          <cell r="EB263">
            <v>0</v>
          </cell>
          <cell r="EC263">
            <v>0</v>
          </cell>
          <cell r="ED263">
            <v>0</v>
          </cell>
          <cell r="EE263">
            <v>0</v>
          </cell>
          <cell r="EF263">
            <v>0</v>
          </cell>
          <cell r="EG263">
            <v>0</v>
          </cell>
          <cell r="EH263">
            <v>0</v>
          </cell>
          <cell r="EI263">
            <v>0</v>
          </cell>
          <cell r="EJ263">
            <v>0</v>
          </cell>
          <cell r="EK263">
            <v>0</v>
          </cell>
          <cell r="EL263">
            <v>0</v>
          </cell>
          <cell r="EM263">
            <v>0</v>
          </cell>
          <cell r="EN263">
            <v>0</v>
          </cell>
          <cell r="EO263">
            <v>0</v>
          </cell>
          <cell r="EP263">
            <v>0</v>
          </cell>
          <cell r="EQ263">
            <v>0</v>
          </cell>
          <cell r="ER263">
            <v>0</v>
          </cell>
          <cell r="ES263">
            <v>0</v>
          </cell>
          <cell r="ET263">
            <v>0</v>
          </cell>
          <cell r="EU263">
            <v>0</v>
          </cell>
          <cell r="EV263">
            <v>0</v>
          </cell>
          <cell r="EW263">
            <v>0</v>
          </cell>
          <cell r="EX263">
            <v>0</v>
          </cell>
          <cell r="EY263">
            <v>0</v>
          </cell>
          <cell r="EZ263">
            <v>0</v>
          </cell>
          <cell r="FA263">
            <v>0</v>
          </cell>
          <cell r="FB263">
            <v>0</v>
          </cell>
          <cell r="FC263">
            <v>0</v>
          </cell>
          <cell r="FD263">
            <v>0</v>
          </cell>
          <cell r="FE263">
            <v>0</v>
          </cell>
          <cell r="FF263">
            <v>0</v>
          </cell>
          <cell r="FG263">
            <v>0</v>
          </cell>
          <cell r="FH263">
            <v>0</v>
          </cell>
          <cell r="FI263">
            <v>0</v>
          </cell>
          <cell r="FJ263">
            <v>0</v>
          </cell>
          <cell r="FK263">
            <v>0</v>
          </cell>
          <cell r="FL263">
            <v>0</v>
          </cell>
          <cell r="FM263">
            <v>0</v>
          </cell>
          <cell r="FN263">
            <v>0</v>
          </cell>
          <cell r="FO263">
            <v>0</v>
          </cell>
          <cell r="FP263">
            <v>0</v>
          </cell>
          <cell r="FQ263">
            <v>0</v>
          </cell>
          <cell r="FR263">
            <v>0</v>
          </cell>
          <cell r="FS263">
            <v>0</v>
          </cell>
          <cell r="FT263">
            <v>0</v>
          </cell>
          <cell r="FU263">
            <v>0</v>
          </cell>
          <cell r="FV263">
            <v>0</v>
          </cell>
          <cell r="FW263">
            <v>0</v>
          </cell>
          <cell r="FX263">
            <v>0</v>
          </cell>
          <cell r="FY263">
            <v>0</v>
          </cell>
          <cell r="FZ263">
            <v>0</v>
          </cell>
          <cell r="GA263">
            <v>0</v>
          </cell>
          <cell r="GB263">
            <v>0</v>
          </cell>
          <cell r="GC263">
            <v>0</v>
          </cell>
          <cell r="GD263">
            <v>0</v>
          </cell>
          <cell r="GE263">
            <v>0</v>
          </cell>
        </row>
        <row r="264">
          <cell r="A264">
            <v>256</v>
          </cell>
          <cell r="B264">
            <v>0</v>
          </cell>
          <cell r="C264">
            <v>30</v>
          </cell>
          <cell r="D264">
            <v>0</v>
          </cell>
          <cell r="E264">
            <v>0</v>
          </cell>
          <cell r="F264">
            <v>0</v>
          </cell>
          <cell r="G264">
            <v>22.5</v>
          </cell>
          <cell r="H264">
            <v>0</v>
          </cell>
          <cell r="I264">
            <v>22.5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11.5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3.5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DI264">
            <v>0</v>
          </cell>
          <cell r="DJ264">
            <v>0</v>
          </cell>
          <cell r="DK264">
            <v>0</v>
          </cell>
          <cell r="DL264">
            <v>0</v>
          </cell>
          <cell r="DM264">
            <v>0</v>
          </cell>
          <cell r="DN264">
            <v>0</v>
          </cell>
          <cell r="DO264">
            <v>0</v>
          </cell>
          <cell r="DP264">
            <v>0</v>
          </cell>
          <cell r="DQ264">
            <v>0</v>
          </cell>
          <cell r="DR264">
            <v>0</v>
          </cell>
          <cell r="DS264">
            <v>0</v>
          </cell>
          <cell r="DT264">
            <v>0</v>
          </cell>
          <cell r="DU264">
            <v>0</v>
          </cell>
          <cell r="DV264">
            <v>0</v>
          </cell>
          <cell r="DW264">
            <v>0</v>
          </cell>
          <cell r="DX264">
            <v>0</v>
          </cell>
          <cell r="DY264">
            <v>0</v>
          </cell>
          <cell r="DZ264">
            <v>0</v>
          </cell>
          <cell r="EA264">
            <v>0</v>
          </cell>
          <cell r="EB264">
            <v>0</v>
          </cell>
          <cell r="EC264">
            <v>0</v>
          </cell>
          <cell r="ED264">
            <v>0</v>
          </cell>
          <cell r="EE264">
            <v>0</v>
          </cell>
          <cell r="EF264">
            <v>0</v>
          </cell>
          <cell r="EG264">
            <v>0</v>
          </cell>
          <cell r="EH264">
            <v>0</v>
          </cell>
          <cell r="EI264">
            <v>0</v>
          </cell>
          <cell r="EJ264">
            <v>0</v>
          </cell>
          <cell r="EK264">
            <v>0</v>
          </cell>
          <cell r="EL264">
            <v>0</v>
          </cell>
          <cell r="EM264">
            <v>0</v>
          </cell>
          <cell r="EN264">
            <v>0</v>
          </cell>
          <cell r="EO264">
            <v>0</v>
          </cell>
          <cell r="EP264">
            <v>0</v>
          </cell>
          <cell r="EQ264">
            <v>0</v>
          </cell>
          <cell r="ER264">
            <v>0</v>
          </cell>
          <cell r="ES264">
            <v>0</v>
          </cell>
          <cell r="ET264">
            <v>0</v>
          </cell>
          <cell r="EU264">
            <v>0</v>
          </cell>
          <cell r="EV264">
            <v>0</v>
          </cell>
          <cell r="EW264">
            <v>0</v>
          </cell>
          <cell r="EX264">
            <v>0</v>
          </cell>
          <cell r="EY264">
            <v>0</v>
          </cell>
          <cell r="EZ264">
            <v>0</v>
          </cell>
          <cell r="FA264">
            <v>0</v>
          </cell>
          <cell r="FB264">
            <v>0</v>
          </cell>
          <cell r="FC264">
            <v>0</v>
          </cell>
          <cell r="FD264">
            <v>0</v>
          </cell>
          <cell r="FE264">
            <v>0</v>
          </cell>
          <cell r="FF264">
            <v>0</v>
          </cell>
          <cell r="FG264">
            <v>0</v>
          </cell>
          <cell r="FH264">
            <v>0</v>
          </cell>
          <cell r="FI264">
            <v>0</v>
          </cell>
          <cell r="FJ264">
            <v>0</v>
          </cell>
          <cell r="FK264">
            <v>0</v>
          </cell>
          <cell r="FL264">
            <v>0</v>
          </cell>
          <cell r="FM264">
            <v>0</v>
          </cell>
          <cell r="FN264">
            <v>0</v>
          </cell>
          <cell r="FO264">
            <v>0</v>
          </cell>
          <cell r="FP264">
            <v>0</v>
          </cell>
          <cell r="FQ264">
            <v>0</v>
          </cell>
          <cell r="FR264">
            <v>0</v>
          </cell>
          <cell r="FS264">
            <v>0</v>
          </cell>
          <cell r="FT264">
            <v>0</v>
          </cell>
          <cell r="FU264">
            <v>0</v>
          </cell>
          <cell r="FV264">
            <v>0</v>
          </cell>
          <cell r="FW264">
            <v>0</v>
          </cell>
          <cell r="FX264">
            <v>0</v>
          </cell>
          <cell r="FY264">
            <v>0</v>
          </cell>
          <cell r="FZ264">
            <v>0</v>
          </cell>
          <cell r="GA264">
            <v>0</v>
          </cell>
          <cell r="GB264">
            <v>0</v>
          </cell>
          <cell r="GC264">
            <v>0</v>
          </cell>
          <cell r="GD264">
            <v>0</v>
          </cell>
          <cell r="GE264">
            <v>0</v>
          </cell>
        </row>
        <row r="265">
          <cell r="A265">
            <v>257</v>
          </cell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22.5</v>
          </cell>
          <cell r="H265">
            <v>22.5</v>
          </cell>
          <cell r="I265">
            <v>22.5</v>
          </cell>
          <cell r="J265">
            <v>22</v>
          </cell>
          <cell r="K265">
            <v>0</v>
          </cell>
          <cell r="L265">
            <v>0</v>
          </cell>
          <cell r="M265">
            <v>0.5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DI265">
            <v>0</v>
          </cell>
          <cell r="DJ265">
            <v>0</v>
          </cell>
          <cell r="DK265">
            <v>0</v>
          </cell>
          <cell r="DL265">
            <v>0</v>
          </cell>
          <cell r="DM265">
            <v>0</v>
          </cell>
          <cell r="DN265">
            <v>0</v>
          </cell>
          <cell r="DO265">
            <v>0</v>
          </cell>
          <cell r="DP265">
            <v>0</v>
          </cell>
          <cell r="DQ265">
            <v>0</v>
          </cell>
          <cell r="DR265">
            <v>0</v>
          </cell>
          <cell r="DS265">
            <v>0</v>
          </cell>
          <cell r="DT265">
            <v>0</v>
          </cell>
          <cell r="DU265">
            <v>0</v>
          </cell>
          <cell r="DV265">
            <v>0</v>
          </cell>
          <cell r="DW265">
            <v>0</v>
          </cell>
          <cell r="DX265">
            <v>0</v>
          </cell>
          <cell r="DY265">
            <v>0</v>
          </cell>
          <cell r="DZ265">
            <v>0</v>
          </cell>
          <cell r="EA265">
            <v>0</v>
          </cell>
          <cell r="EB265">
            <v>0</v>
          </cell>
          <cell r="EC265">
            <v>0</v>
          </cell>
          <cell r="ED265">
            <v>0</v>
          </cell>
          <cell r="EE265">
            <v>0</v>
          </cell>
          <cell r="EF265">
            <v>0</v>
          </cell>
          <cell r="EG265">
            <v>0</v>
          </cell>
          <cell r="EH265">
            <v>0</v>
          </cell>
          <cell r="EI265">
            <v>0</v>
          </cell>
          <cell r="EJ265">
            <v>0</v>
          </cell>
          <cell r="EK265">
            <v>0</v>
          </cell>
          <cell r="EL265">
            <v>0</v>
          </cell>
          <cell r="EM265">
            <v>0</v>
          </cell>
          <cell r="EN265">
            <v>0</v>
          </cell>
          <cell r="EO265">
            <v>0</v>
          </cell>
          <cell r="EP265">
            <v>0</v>
          </cell>
          <cell r="EQ265">
            <v>0</v>
          </cell>
          <cell r="ER265">
            <v>0</v>
          </cell>
          <cell r="ES265">
            <v>0</v>
          </cell>
          <cell r="ET265">
            <v>0</v>
          </cell>
          <cell r="EU265">
            <v>0</v>
          </cell>
          <cell r="EV265">
            <v>0</v>
          </cell>
          <cell r="EW265">
            <v>0</v>
          </cell>
          <cell r="EX265">
            <v>0</v>
          </cell>
          <cell r="EY265">
            <v>0</v>
          </cell>
          <cell r="EZ265">
            <v>0</v>
          </cell>
          <cell r="FA265">
            <v>0</v>
          </cell>
          <cell r="FB265">
            <v>0</v>
          </cell>
          <cell r="FC265">
            <v>0</v>
          </cell>
          <cell r="FD265">
            <v>0</v>
          </cell>
          <cell r="FE265">
            <v>0</v>
          </cell>
          <cell r="FF265">
            <v>0</v>
          </cell>
          <cell r="FG265">
            <v>0</v>
          </cell>
          <cell r="FH265">
            <v>0</v>
          </cell>
          <cell r="FI265">
            <v>0</v>
          </cell>
          <cell r="FJ265">
            <v>0</v>
          </cell>
          <cell r="FK265">
            <v>0</v>
          </cell>
          <cell r="FL265">
            <v>0</v>
          </cell>
          <cell r="FM265">
            <v>0</v>
          </cell>
          <cell r="FN265">
            <v>0</v>
          </cell>
          <cell r="FO265">
            <v>0</v>
          </cell>
          <cell r="FP265">
            <v>0</v>
          </cell>
          <cell r="FQ265">
            <v>0</v>
          </cell>
          <cell r="FR265">
            <v>0</v>
          </cell>
          <cell r="FS265">
            <v>0</v>
          </cell>
          <cell r="FT265">
            <v>0</v>
          </cell>
          <cell r="FU265">
            <v>0</v>
          </cell>
          <cell r="FV265">
            <v>0</v>
          </cell>
          <cell r="FW265">
            <v>0</v>
          </cell>
          <cell r="FX265">
            <v>0</v>
          </cell>
          <cell r="FY265">
            <v>0</v>
          </cell>
          <cell r="FZ265">
            <v>0</v>
          </cell>
          <cell r="GA265">
            <v>0</v>
          </cell>
          <cell r="GB265">
            <v>0</v>
          </cell>
          <cell r="GC265">
            <v>0</v>
          </cell>
          <cell r="GD265">
            <v>0</v>
          </cell>
          <cell r="GE265">
            <v>0</v>
          </cell>
        </row>
        <row r="266">
          <cell r="A266">
            <v>258</v>
          </cell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22.5</v>
          </cell>
          <cell r="H266">
            <v>22.5</v>
          </cell>
          <cell r="I266">
            <v>22.5</v>
          </cell>
          <cell r="J266">
            <v>22</v>
          </cell>
          <cell r="K266">
            <v>0</v>
          </cell>
          <cell r="L266">
            <v>0</v>
          </cell>
          <cell r="M266">
            <v>0.5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DI266">
            <v>0</v>
          </cell>
          <cell r="DJ266">
            <v>0</v>
          </cell>
          <cell r="DK266">
            <v>0</v>
          </cell>
          <cell r="DL266">
            <v>0</v>
          </cell>
          <cell r="DM266">
            <v>0</v>
          </cell>
          <cell r="DN266">
            <v>0</v>
          </cell>
          <cell r="DO266">
            <v>0</v>
          </cell>
          <cell r="DP266">
            <v>0</v>
          </cell>
          <cell r="DQ266">
            <v>0</v>
          </cell>
          <cell r="DR266">
            <v>0</v>
          </cell>
          <cell r="DS266">
            <v>0</v>
          </cell>
          <cell r="DT266">
            <v>0</v>
          </cell>
          <cell r="DU266">
            <v>0</v>
          </cell>
          <cell r="DV266">
            <v>0</v>
          </cell>
          <cell r="DW266">
            <v>0</v>
          </cell>
          <cell r="DX266">
            <v>0</v>
          </cell>
          <cell r="DY266">
            <v>0</v>
          </cell>
          <cell r="DZ266">
            <v>0</v>
          </cell>
          <cell r="EA266">
            <v>0</v>
          </cell>
          <cell r="EB266">
            <v>0</v>
          </cell>
          <cell r="EC266">
            <v>0</v>
          </cell>
          <cell r="ED266">
            <v>0</v>
          </cell>
          <cell r="EE266">
            <v>0</v>
          </cell>
          <cell r="EF266">
            <v>0</v>
          </cell>
          <cell r="EG266">
            <v>0</v>
          </cell>
          <cell r="EH266">
            <v>0</v>
          </cell>
          <cell r="EI266">
            <v>0</v>
          </cell>
          <cell r="EJ266">
            <v>0</v>
          </cell>
          <cell r="EK266">
            <v>0</v>
          </cell>
          <cell r="EL266">
            <v>0</v>
          </cell>
          <cell r="EM266">
            <v>0</v>
          </cell>
          <cell r="EN266">
            <v>0</v>
          </cell>
          <cell r="EO266">
            <v>0</v>
          </cell>
          <cell r="EP266">
            <v>0</v>
          </cell>
          <cell r="EQ266">
            <v>0</v>
          </cell>
          <cell r="ER266">
            <v>0</v>
          </cell>
          <cell r="ES266">
            <v>0</v>
          </cell>
          <cell r="ET266">
            <v>0</v>
          </cell>
          <cell r="EU266">
            <v>0</v>
          </cell>
          <cell r="EV266">
            <v>0</v>
          </cell>
          <cell r="EW266">
            <v>0</v>
          </cell>
          <cell r="EX266">
            <v>0</v>
          </cell>
          <cell r="EY266">
            <v>0</v>
          </cell>
          <cell r="EZ266">
            <v>0</v>
          </cell>
          <cell r="FA266">
            <v>0</v>
          </cell>
          <cell r="FB266">
            <v>0</v>
          </cell>
          <cell r="FC266">
            <v>0</v>
          </cell>
          <cell r="FD266">
            <v>0</v>
          </cell>
          <cell r="FE266">
            <v>0</v>
          </cell>
          <cell r="FF266">
            <v>0</v>
          </cell>
          <cell r="FG266">
            <v>0</v>
          </cell>
          <cell r="FH266">
            <v>0</v>
          </cell>
          <cell r="FI266">
            <v>0</v>
          </cell>
          <cell r="FJ266">
            <v>0</v>
          </cell>
          <cell r="FK266">
            <v>0</v>
          </cell>
          <cell r="FL266">
            <v>0</v>
          </cell>
          <cell r="FM266">
            <v>0</v>
          </cell>
          <cell r="FN266">
            <v>0</v>
          </cell>
          <cell r="FO266">
            <v>0</v>
          </cell>
          <cell r="FP266">
            <v>0</v>
          </cell>
          <cell r="FQ266">
            <v>0</v>
          </cell>
          <cell r="FR266">
            <v>0</v>
          </cell>
          <cell r="FS266">
            <v>0</v>
          </cell>
          <cell r="FT266">
            <v>0</v>
          </cell>
          <cell r="FU266">
            <v>0</v>
          </cell>
          <cell r="FV266">
            <v>0</v>
          </cell>
          <cell r="FW266">
            <v>0</v>
          </cell>
          <cell r="FX266">
            <v>0</v>
          </cell>
          <cell r="FY266">
            <v>0</v>
          </cell>
          <cell r="FZ266">
            <v>0</v>
          </cell>
          <cell r="GA266">
            <v>0</v>
          </cell>
          <cell r="GB266">
            <v>0</v>
          </cell>
          <cell r="GC266">
            <v>0</v>
          </cell>
          <cell r="GD266">
            <v>0</v>
          </cell>
          <cell r="GE266">
            <v>0</v>
          </cell>
        </row>
        <row r="267">
          <cell r="A267">
            <v>259</v>
          </cell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22.5</v>
          </cell>
          <cell r="H267">
            <v>22.5</v>
          </cell>
          <cell r="I267">
            <v>22.5</v>
          </cell>
          <cell r="J267">
            <v>22</v>
          </cell>
          <cell r="K267">
            <v>0</v>
          </cell>
          <cell r="L267">
            <v>0</v>
          </cell>
          <cell r="M267">
            <v>0.5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DI267">
            <v>0</v>
          </cell>
          <cell r="DJ267">
            <v>0</v>
          </cell>
          <cell r="DK267">
            <v>0</v>
          </cell>
          <cell r="DL267">
            <v>0</v>
          </cell>
          <cell r="DM267">
            <v>0</v>
          </cell>
          <cell r="DN267">
            <v>0</v>
          </cell>
          <cell r="DO267">
            <v>0</v>
          </cell>
          <cell r="DP267">
            <v>0</v>
          </cell>
          <cell r="DQ267">
            <v>0</v>
          </cell>
          <cell r="DR267">
            <v>0</v>
          </cell>
          <cell r="DS267">
            <v>0</v>
          </cell>
          <cell r="DT267">
            <v>0</v>
          </cell>
          <cell r="DU267">
            <v>0</v>
          </cell>
          <cell r="DV267">
            <v>0</v>
          </cell>
          <cell r="DW267">
            <v>0</v>
          </cell>
          <cell r="DX267">
            <v>0</v>
          </cell>
          <cell r="DY267">
            <v>0</v>
          </cell>
          <cell r="DZ267">
            <v>0</v>
          </cell>
          <cell r="EA267">
            <v>0</v>
          </cell>
          <cell r="EB267">
            <v>0</v>
          </cell>
          <cell r="EC267">
            <v>0</v>
          </cell>
          <cell r="ED267">
            <v>0</v>
          </cell>
          <cell r="EE267">
            <v>0</v>
          </cell>
          <cell r="EF267">
            <v>0</v>
          </cell>
          <cell r="EG267">
            <v>0</v>
          </cell>
          <cell r="EH267">
            <v>0</v>
          </cell>
          <cell r="EI267">
            <v>0</v>
          </cell>
          <cell r="EJ267">
            <v>0</v>
          </cell>
          <cell r="EK267">
            <v>0</v>
          </cell>
          <cell r="EL267">
            <v>0</v>
          </cell>
          <cell r="EM267">
            <v>0</v>
          </cell>
          <cell r="EN267">
            <v>0</v>
          </cell>
          <cell r="EO267">
            <v>0</v>
          </cell>
          <cell r="EP267">
            <v>0</v>
          </cell>
          <cell r="EQ267">
            <v>0</v>
          </cell>
          <cell r="ER267">
            <v>0</v>
          </cell>
          <cell r="ES267">
            <v>0</v>
          </cell>
          <cell r="ET267">
            <v>0</v>
          </cell>
          <cell r="EU267">
            <v>0</v>
          </cell>
          <cell r="EV267">
            <v>0</v>
          </cell>
          <cell r="EW267">
            <v>0</v>
          </cell>
          <cell r="EX267">
            <v>0</v>
          </cell>
          <cell r="EY267">
            <v>0</v>
          </cell>
          <cell r="EZ267">
            <v>0</v>
          </cell>
          <cell r="FA267">
            <v>0</v>
          </cell>
          <cell r="FB267">
            <v>0</v>
          </cell>
          <cell r="FC267">
            <v>0</v>
          </cell>
          <cell r="FD267">
            <v>0</v>
          </cell>
          <cell r="FE267">
            <v>0</v>
          </cell>
          <cell r="FF267">
            <v>0</v>
          </cell>
          <cell r="FG267">
            <v>0</v>
          </cell>
          <cell r="FH267">
            <v>0</v>
          </cell>
          <cell r="FI267">
            <v>0</v>
          </cell>
          <cell r="FJ267">
            <v>0</v>
          </cell>
          <cell r="FK267">
            <v>0</v>
          </cell>
          <cell r="FL267">
            <v>0</v>
          </cell>
          <cell r="FM267">
            <v>0</v>
          </cell>
          <cell r="FN267">
            <v>0</v>
          </cell>
          <cell r="FO267">
            <v>0</v>
          </cell>
          <cell r="FP267">
            <v>0</v>
          </cell>
          <cell r="FQ267">
            <v>0</v>
          </cell>
          <cell r="FR267">
            <v>0</v>
          </cell>
          <cell r="FS267">
            <v>0</v>
          </cell>
          <cell r="FT267">
            <v>0</v>
          </cell>
          <cell r="FU267">
            <v>0</v>
          </cell>
          <cell r="FV267">
            <v>0</v>
          </cell>
          <cell r="FW267">
            <v>0</v>
          </cell>
          <cell r="FX267">
            <v>0</v>
          </cell>
          <cell r="FY267">
            <v>0</v>
          </cell>
          <cell r="FZ267">
            <v>0</v>
          </cell>
          <cell r="GA267">
            <v>0</v>
          </cell>
          <cell r="GB267">
            <v>0</v>
          </cell>
          <cell r="GC267">
            <v>0</v>
          </cell>
          <cell r="GD267">
            <v>0</v>
          </cell>
          <cell r="GE267">
            <v>0</v>
          </cell>
        </row>
        <row r="268">
          <cell r="A268">
            <v>260</v>
          </cell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22.5</v>
          </cell>
          <cell r="H268">
            <v>22.5</v>
          </cell>
          <cell r="I268">
            <v>22.5</v>
          </cell>
          <cell r="J268">
            <v>22</v>
          </cell>
          <cell r="K268">
            <v>0</v>
          </cell>
          <cell r="L268">
            <v>0</v>
          </cell>
          <cell r="M268">
            <v>0.5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DI268">
            <v>0</v>
          </cell>
          <cell r="DJ268">
            <v>0</v>
          </cell>
          <cell r="DK268">
            <v>0</v>
          </cell>
          <cell r="DL268">
            <v>0</v>
          </cell>
          <cell r="DM268">
            <v>0</v>
          </cell>
          <cell r="DN268">
            <v>0</v>
          </cell>
          <cell r="DO268">
            <v>0</v>
          </cell>
          <cell r="DP268">
            <v>0</v>
          </cell>
          <cell r="DQ268">
            <v>0</v>
          </cell>
          <cell r="DR268">
            <v>0</v>
          </cell>
          <cell r="DS268">
            <v>0</v>
          </cell>
          <cell r="DT268">
            <v>0</v>
          </cell>
          <cell r="DU268">
            <v>0</v>
          </cell>
          <cell r="DV268">
            <v>0</v>
          </cell>
          <cell r="DW268">
            <v>0</v>
          </cell>
          <cell r="DX268">
            <v>0</v>
          </cell>
          <cell r="DY268">
            <v>0</v>
          </cell>
          <cell r="DZ268">
            <v>0</v>
          </cell>
          <cell r="EA268">
            <v>0</v>
          </cell>
          <cell r="EB268">
            <v>0</v>
          </cell>
          <cell r="EC268">
            <v>0</v>
          </cell>
          <cell r="ED268">
            <v>0</v>
          </cell>
          <cell r="EE268">
            <v>0</v>
          </cell>
          <cell r="EF268">
            <v>0</v>
          </cell>
          <cell r="EG268">
            <v>0</v>
          </cell>
          <cell r="EH268">
            <v>0</v>
          </cell>
          <cell r="EI268">
            <v>0</v>
          </cell>
          <cell r="EJ268">
            <v>0</v>
          </cell>
          <cell r="EK268">
            <v>0</v>
          </cell>
          <cell r="EL268">
            <v>0</v>
          </cell>
          <cell r="EM268">
            <v>0</v>
          </cell>
          <cell r="EN268">
            <v>0</v>
          </cell>
          <cell r="EO268">
            <v>0</v>
          </cell>
          <cell r="EP268">
            <v>0</v>
          </cell>
          <cell r="EQ268">
            <v>0</v>
          </cell>
          <cell r="ER268">
            <v>0</v>
          </cell>
          <cell r="ES268">
            <v>0</v>
          </cell>
          <cell r="ET268">
            <v>0</v>
          </cell>
          <cell r="EU268">
            <v>0</v>
          </cell>
          <cell r="EV268">
            <v>0</v>
          </cell>
          <cell r="EW268">
            <v>0</v>
          </cell>
          <cell r="EX268">
            <v>0</v>
          </cell>
          <cell r="EY268">
            <v>0</v>
          </cell>
          <cell r="EZ268">
            <v>0</v>
          </cell>
          <cell r="FA268">
            <v>0</v>
          </cell>
          <cell r="FB268">
            <v>0</v>
          </cell>
          <cell r="FC268">
            <v>0</v>
          </cell>
          <cell r="FD268">
            <v>0</v>
          </cell>
          <cell r="FE268">
            <v>0</v>
          </cell>
          <cell r="FF268">
            <v>0</v>
          </cell>
          <cell r="FG268">
            <v>0</v>
          </cell>
          <cell r="FH268">
            <v>0</v>
          </cell>
          <cell r="FI268">
            <v>0</v>
          </cell>
          <cell r="FJ268">
            <v>0</v>
          </cell>
          <cell r="FK268">
            <v>0</v>
          </cell>
          <cell r="FL268">
            <v>0</v>
          </cell>
          <cell r="FM268">
            <v>0</v>
          </cell>
          <cell r="FN268">
            <v>0</v>
          </cell>
          <cell r="FO268">
            <v>0</v>
          </cell>
          <cell r="FP268">
            <v>0</v>
          </cell>
          <cell r="FQ268">
            <v>0</v>
          </cell>
          <cell r="FR268">
            <v>0</v>
          </cell>
          <cell r="FS268">
            <v>0</v>
          </cell>
          <cell r="FT268">
            <v>0</v>
          </cell>
          <cell r="FU268">
            <v>0</v>
          </cell>
          <cell r="FV268">
            <v>0</v>
          </cell>
          <cell r="FW268">
            <v>0</v>
          </cell>
          <cell r="FX268">
            <v>0</v>
          </cell>
          <cell r="FY268">
            <v>0</v>
          </cell>
          <cell r="FZ268">
            <v>0</v>
          </cell>
          <cell r="GA268">
            <v>0</v>
          </cell>
          <cell r="GB268">
            <v>0</v>
          </cell>
          <cell r="GC268">
            <v>0</v>
          </cell>
          <cell r="GD268">
            <v>0</v>
          </cell>
          <cell r="GE268">
            <v>0</v>
          </cell>
        </row>
        <row r="269">
          <cell r="A269">
            <v>261</v>
          </cell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22.5</v>
          </cell>
          <cell r="H269">
            <v>22.5</v>
          </cell>
          <cell r="I269">
            <v>22.5</v>
          </cell>
          <cell r="J269">
            <v>22</v>
          </cell>
          <cell r="K269">
            <v>0</v>
          </cell>
          <cell r="L269">
            <v>0</v>
          </cell>
          <cell r="M269">
            <v>0.5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DI269">
            <v>0</v>
          </cell>
          <cell r="DJ269">
            <v>0</v>
          </cell>
          <cell r="DK269">
            <v>0</v>
          </cell>
          <cell r="DL269">
            <v>0</v>
          </cell>
          <cell r="DM269">
            <v>0</v>
          </cell>
          <cell r="DN269">
            <v>0</v>
          </cell>
          <cell r="DO269">
            <v>0</v>
          </cell>
          <cell r="DP269">
            <v>0</v>
          </cell>
          <cell r="DQ269">
            <v>0</v>
          </cell>
          <cell r="DR269">
            <v>0</v>
          </cell>
          <cell r="DS269">
            <v>0</v>
          </cell>
          <cell r="DT269">
            <v>0</v>
          </cell>
          <cell r="DU269">
            <v>0</v>
          </cell>
          <cell r="DV269">
            <v>0</v>
          </cell>
          <cell r="DW269">
            <v>0</v>
          </cell>
          <cell r="DX269">
            <v>0</v>
          </cell>
          <cell r="DY269">
            <v>0</v>
          </cell>
          <cell r="DZ269">
            <v>0</v>
          </cell>
          <cell r="EA269">
            <v>0</v>
          </cell>
          <cell r="EB269">
            <v>0</v>
          </cell>
          <cell r="EC269">
            <v>0</v>
          </cell>
          <cell r="ED269">
            <v>0</v>
          </cell>
          <cell r="EE269">
            <v>0</v>
          </cell>
          <cell r="EF269">
            <v>0</v>
          </cell>
          <cell r="EG269">
            <v>0</v>
          </cell>
          <cell r="EH269">
            <v>0</v>
          </cell>
          <cell r="EI269">
            <v>0</v>
          </cell>
          <cell r="EJ269">
            <v>0</v>
          </cell>
          <cell r="EK269">
            <v>0</v>
          </cell>
          <cell r="EL269">
            <v>0</v>
          </cell>
          <cell r="EM269">
            <v>0</v>
          </cell>
          <cell r="EN269">
            <v>0</v>
          </cell>
          <cell r="EO269">
            <v>0</v>
          </cell>
          <cell r="EP269">
            <v>0</v>
          </cell>
          <cell r="EQ269">
            <v>0</v>
          </cell>
          <cell r="ER269">
            <v>0</v>
          </cell>
          <cell r="ES269">
            <v>0</v>
          </cell>
          <cell r="ET269">
            <v>0</v>
          </cell>
          <cell r="EU269">
            <v>0</v>
          </cell>
          <cell r="EV269">
            <v>0</v>
          </cell>
          <cell r="EW269">
            <v>0</v>
          </cell>
          <cell r="EX269">
            <v>0</v>
          </cell>
          <cell r="EY269">
            <v>0</v>
          </cell>
          <cell r="EZ269">
            <v>0</v>
          </cell>
          <cell r="FA269">
            <v>0</v>
          </cell>
          <cell r="FB269">
            <v>0</v>
          </cell>
          <cell r="FC269">
            <v>0</v>
          </cell>
          <cell r="FD269">
            <v>0</v>
          </cell>
          <cell r="FE269">
            <v>0</v>
          </cell>
          <cell r="FF269">
            <v>0</v>
          </cell>
          <cell r="FG269">
            <v>0</v>
          </cell>
          <cell r="FH269">
            <v>0</v>
          </cell>
          <cell r="FI269">
            <v>0</v>
          </cell>
          <cell r="FJ269">
            <v>0</v>
          </cell>
          <cell r="FK269">
            <v>0</v>
          </cell>
          <cell r="FL269">
            <v>0</v>
          </cell>
          <cell r="FM269">
            <v>0</v>
          </cell>
          <cell r="FN269">
            <v>0</v>
          </cell>
          <cell r="FO269">
            <v>0</v>
          </cell>
          <cell r="FP269">
            <v>0</v>
          </cell>
          <cell r="FQ269">
            <v>0</v>
          </cell>
          <cell r="FR269">
            <v>0</v>
          </cell>
          <cell r="FS269">
            <v>0</v>
          </cell>
          <cell r="FT269">
            <v>0</v>
          </cell>
          <cell r="FU269">
            <v>0</v>
          </cell>
          <cell r="FV269">
            <v>0</v>
          </cell>
          <cell r="FW269">
            <v>0</v>
          </cell>
          <cell r="FX269">
            <v>0</v>
          </cell>
          <cell r="FY269">
            <v>0</v>
          </cell>
          <cell r="FZ269">
            <v>0</v>
          </cell>
          <cell r="GA269">
            <v>0</v>
          </cell>
          <cell r="GB269">
            <v>0</v>
          </cell>
          <cell r="GC269">
            <v>0</v>
          </cell>
          <cell r="GD269">
            <v>0</v>
          </cell>
          <cell r="GE269">
            <v>0</v>
          </cell>
        </row>
        <row r="270">
          <cell r="A270">
            <v>262</v>
          </cell>
          <cell r="B270">
            <v>0</v>
          </cell>
          <cell r="C270">
            <v>23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22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15</v>
          </cell>
          <cell r="AG270">
            <v>15</v>
          </cell>
          <cell r="AH270">
            <v>15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DI270">
            <v>0</v>
          </cell>
          <cell r="DJ270">
            <v>0</v>
          </cell>
          <cell r="DK270">
            <v>0</v>
          </cell>
          <cell r="DL270">
            <v>0</v>
          </cell>
          <cell r="DM270">
            <v>0</v>
          </cell>
          <cell r="DN270">
            <v>0</v>
          </cell>
          <cell r="DO270">
            <v>0</v>
          </cell>
          <cell r="DP270">
            <v>0</v>
          </cell>
          <cell r="DQ270">
            <v>0</v>
          </cell>
          <cell r="DR270">
            <v>0</v>
          </cell>
          <cell r="DS270">
            <v>0</v>
          </cell>
          <cell r="DT270">
            <v>0</v>
          </cell>
          <cell r="DU270">
            <v>0</v>
          </cell>
          <cell r="DV270">
            <v>0</v>
          </cell>
          <cell r="DW270">
            <v>0</v>
          </cell>
          <cell r="DX270">
            <v>0</v>
          </cell>
          <cell r="DY270">
            <v>0</v>
          </cell>
          <cell r="DZ270">
            <v>0</v>
          </cell>
          <cell r="EA270">
            <v>0</v>
          </cell>
          <cell r="EB270">
            <v>0</v>
          </cell>
          <cell r="EC270">
            <v>0</v>
          </cell>
          <cell r="ED270">
            <v>0</v>
          </cell>
          <cell r="EE270">
            <v>0</v>
          </cell>
          <cell r="EF270">
            <v>0</v>
          </cell>
          <cell r="EG270">
            <v>0</v>
          </cell>
          <cell r="EH270">
            <v>0</v>
          </cell>
          <cell r="EI270">
            <v>0</v>
          </cell>
          <cell r="EJ270">
            <v>0</v>
          </cell>
          <cell r="EK270">
            <v>0</v>
          </cell>
          <cell r="EL270">
            <v>0</v>
          </cell>
          <cell r="EM270">
            <v>0</v>
          </cell>
          <cell r="EN270">
            <v>0</v>
          </cell>
          <cell r="EO270">
            <v>0</v>
          </cell>
          <cell r="EP270">
            <v>0</v>
          </cell>
          <cell r="EQ270">
            <v>0</v>
          </cell>
          <cell r="ER270">
            <v>0</v>
          </cell>
          <cell r="ES270">
            <v>0</v>
          </cell>
          <cell r="ET270">
            <v>0</v>
          </cell>
          <cell r="EU270">
            <v>0</v>
          </cell>
          <cell r="EV270">
            <v>0</v>
          </cell>
          <cell r="EW270">
            <v>0</v>
          </cell>
          <cell r="EX270">
            <v>0</v>
          </cell>
          <cell r="EY270">
            <v>0</v>
          </cell>
          <cell r="EZ270">
            <v>0</v>
          </cell>
          <cell r="FA270">
            <v>0</v>
          </cell>
          <cell r="FB270">
            <v>0</v>
          </cell>
          <cell r="FC270">
            <v>0</v>
          </cell>
          <cell r="FD270">
            <v>0</v>
          </cell>
          <cell r="FE270">
            <v>0</v>
          </cell>
          <cell r="FF270">
            <v>0</v>
          </cell>
          <cell r="FG270">
            <v>0</v>
          </cell>
          <cell r="FH270">
            <v>0</v>
          </cell>
          <cell r="FI270">
            <v>0</v>
          </cell>
          <cell r="FJ270">
            <v>0</v>
          </cell>
          <cell r="FK270">
            <v>0</v>
          </cell>
          <cell r="FL270">
            <v>0</v>
          </cell>
          <cell r="FM270">
            <v>0</v>
          </cell>
          <cell r="FN270">
            <v>0</v>
          </cell>
          <cell r="FO270">
            <v>0</v>
          </cell>
          <cell r="FP270">
            <v>0</v>
          </cell>
          <cell r="FQ270">
            <v>0</v>
          </cell>
          <cell r="FR270">
            <v>0</v>
          </cell>
          <cell r="FS270">
            <v>0</v>
          </cell>
          <cell r="FT270">
            <v>0</v>
          </cell>
          <cell r="FU270">
            <v>0</v>
          </cell>
          <cell r="FV270">
            <v>0</v>
          </cell>
          <cell r="FW270">
            <v>0</v>
          </cell>
          <cell r="FX270">
            <v>0</v>
          </cell>
          <cell r="FY270">
            <v>0</v>
          </cell>
          <cell r="FZ270">
            <v>0</v>
          </cell>
          <cell r="GA270">
            <v>0</v>
          </cell>
          <cell r="GB270">
            <v>0</v>
          </cell>
          <cell r="GC270">
            <v>0</v>
          </cell>
          <cell r="GD270">
            <v>0</v>
          </cell>
          <cell r="GE270">
            <v>0</v>
          </cell>
        </row>
        <row r="271">
          <cell r="A271">
            <v>263</v>
          </cell>
          <cell r="B271">
            <v>0</v>
          </cell>
          <cell r="C271">
            <v>23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22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15</v>
          </cell>
          <cell r="AG271">
            <v>15</v>
          </cell>
          <cell r="AH271">
            <v>15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DI271">
            <v>0</v>
          </cell>
          <cell r="DJ271">
            <v>0</v>
          </cell>
          <cell r="DK271">
            <v>0</v>
          </cell>
          <cell r="DL271">
            <v>0</v>
          </cell>
          <cell r="DM271">
            <v>0</v>
          </cell>
          <cell r="DN271">
            <v>0</v>
          </cell>
          <cell r="DO271">
            <v>0</v>
          </cell>
          <cell r="DP271">
            <v>0</v>
          </cell>
          <cell r="DQ271">
            <v>0</v>
          </cell>
          <cell r="DR271">
            <v>0</v>
          </cell>
          <cell r="DS271">
            <v>0</v>
          </cell>
          <cell r="DT271">
            <v>0</v>
          </cell>
          <cell r="DU271">
            <v>0</v>
          </cell>
          <cell r="DV271">
            <v>0</v>
          </cell>
          <cell r="DW271">
            <v>0</v>
          </cell>
          <cell r="DX271">
            <v>0</v>
          </cell>
          <cell r="DY271">
            <v>0</v>
          </cell>
          <cell r="DZ271">
            <v>0</v>
          </cell>
          <cell r="EA271">
            <v>0</v>
          </cell>
          <cell r="EB271">
            <v>0</v>
          </cell>
          <cell r="EC271">
            <v>0</v>
          </cell>
          <cell r="ED271">
            <v>0</v>
          </cell>
          <cell r="EE271">
            <v>0</v>
          </cell>
          <cell r="EF271">
            <v>0</v>
          </cell>
          <cell r="EG271">
            <v>0</v>
          </cell>
          <cell r="EH271">
            <v>0</v>
          </cell>
          <cell r="EI271">
            <v>0</v>
          </cell>
          <cell r="EJ271">
            <v>0</v>
          </cell>
          <cell r="EK271">
            <v>0</v>
          </cell>
          <cell r="EL271">
            <v>0</v>
          </cell>
          <cell r="EM271">
            <v>0</v>
          </cell>
          <cell r="EN271">
            <v>0</v>
          </cell>
          <cell r="EO271">
            <v>0</v>
          </cell>
          <cell r="EP271">
            <v>0</v>
          </cell>
          <cell r="EQ271">
            <v>0</v>
          </cell>
          <cell r="ER271">
            <v>0</v>
          </cell>
          <cell r="ES271">
            <v>0</v>
          </cell>
          <cell r="ET271">
            <v>0</v>
          </cell>
          <cell r="EU271">
            <v>0</v>
          </cell>
          <cell r="EV271">
            <v>0</v>
          </cell>
          <cell r="EW271">
            <v>0</v>
          </cell>
          <cell r="EX271">
            <v>0</v>
          </cell>
          <cell r="EY271">
            <v>0</v>
          </cell>
          <cell r="EZ271">
            <v>0</v>
          </cell>
          <cell r="FA271">
            <v>0</v>
          </cell>
          <cell r="FB271">
            <v>0</v>
          </cell>
          <cell r="FC271">
            <v>0</v>
          </cell>
          <cell r="FD271">
            <v>0</v>
          </cell>
          <cell r="FE271">
            <v>0</v>
          </cell>
          <cell r="FF271">
            <v>0</v>
          </cell>
          <cell r="FG271">
            <v>0</v>
          </cell>
          <cell r="FH271">
            <v>0</v>
          </cell>
          <cell r="FI271">
            <v>0</v>
          </cell>
          <cell r="FJ271">
            <v>0</v>
          </cell>
          <cell r="FK271">
            <v>0</v>
          </cell>
          <cell r="FL271">
            <v>0</v>
          </cell>
          <cell r="FM271">
            <v>0</v>
          </cell>
          <cell r="FN271">
            <v>0</v>
          </cell>
          <cell r="FO271">
            <v>0</v>
          </cell>
          <cell r="FP271">
            <v>0</v>
          </cell>
          <cell r="FQ271">
            <v>0</v>
          </cell>
          <cell r="FR271">
            <v>0</v>
          </cell>
          <cell r="FS271">
            <v>0</v>
          </cell>
          <cell r="FT271">
            <v>0</v>
          </cell>
          <cell r="FU271">
            <v>0</v>
          </cell>
          <cell r="FV271">
            <v>0</v>
          </cell>
          <cell r="FW271">
            <v>0</v>
          </cell>
          <cell r="FX271">
            <v>0</v>
          </cell>
          <cell r="FY271">
            <v>0</v>
          </cell>
          <cell r="FZ271">
            <v>0</v>
          </cell>
          <cell r="GA271">
            <v>0</v>
          </cell>
          <cell r="GB271">
            <v>0</v>
          </cell>
          <cell r="GC271">
            <v>0</v>
          </cell>
          <cell r="GD271">
            <v>0</v>
          </cell>
          <cell r="GE271">
            <v>0</v>
          </cell>
        </row>
        <row r="272">
          <cell r="A272">
            <v>264</v>
          </cell>
          <cell r="B272">
            <v>0</v>
          </cell>
          <cell r="C272">
            <v>23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22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15</v>
          </cell>
          <cell r="AG272">
            <v>15</v>
          </cell>
          <cell r="AH272">
            <v>15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DI272">
            <v>0</v>
          </cell>
          <cell r="DJ272">
            <v>0</v>
          </cell>
          <cell r="DK272">
            <v>0</v>
          </cell>
          <cell r="DL272">
            <v>0</v>
          </cell>
          <cell r="DM272">
            <v>0</v>
          </cell>
          <cell r="DN272">
            <v>0</v>
          </cell>
          <cell r="DO272">
            <v>0</v>
          </cell>
          <cell r="DP272">
            <v>0</v>
          </cell>
          <cell r="DQ272">
            <v>0</v>
          </cell>
          <cell r="DR272">
            <v>0</v>
          </cell>
          <cell r="DS272">
            <v>0</v>
          </cell>
          <cell r="DT272">
            <v>0</v>
          </cell>
          <cell r="DU272">
            <v>0</v>
          </cell>
          <cell r="DV272">
            <v>0</v>
          </cell>
          <cell r="DW272">
            <v>0</v>
          </cell>
          <cell r="DX272">
            <v>0</v>
          </cell>
          <cell r="DY272">
            <v>0</v>
          </cell>
          <cell r="DZ272">
            <v>0</v>
          </cell>
          <cell r="EA272">
            <v>0</v>
          </cell>
          <cell r="EB272">
            <v>0</v>
          </cell>
          <cell r="EC272">
            <v>0</v>
          </cell>
          <cell r="ED272">
            <v>0</v>
          </cell>
          <cell r="EE272">
            <v>0</v>
          </cell>
          <cell r="EF272">
            <v>0</v>
          </cell>
          <cell r="EG272">
            <v>0</v>
          </cell>
          <cell r="EH272">
            <v>0</v>
          </cell>
          <cell r="EI272">
            <v>0</v>
          </cell>
          <cell r="EJ272">
            <v>0</v>
          </cell>
          <cell r="EK272">
            <v>0</v>
          </cell>
          <cell r="EL272">
            <v>0</v>
          </cell>
          <cell r="EM272">
            <v>0</v>
          </cell>
          <cell r="EN272">
            <v>0</v>
          </cell>
          <cell r="EO272">
            <v>0</v>
          </cell>
          <cell r="EP272">
            <v>0</v>
          </cell>
          <cell r="EQ272">
            <v>0</v>
          </cell>
          <cell r="ER272">
            <v>0</v>
          </cell>
          <cell r="ES272">
            <v>0</v>
          </cell>
          <cell r="ET272">
            <v>0</v>
          </cell>
          <cell r="EU272">
            <v>0</v>
          </cell>
          <cell r="EV272">
            <v>0</v>
          </cell>
          <cell r="EW272">
            <v>0</v>
          </cell>
          <cell r="EX272">
            <v>0</v>
          </cell>
          <cell r="EY272">
            <v>0</v>
          </cell>
          <cell r="EZ272">
            <v>0</v>
          </cell>
          <cell r="FA272">
            <v>0</v>
          </cell>
          <cell r="FB272">
            <v>0</v>
          </cell>
          <cell r="FC272">
            <v>0</v>
          </cell>
          <cell r="FD272">
            <v>0</v>
          </cell>
          <cell r="FE272">
            <v>0</v>
          </cell>
          <cell r="FF272">
            <v>0</v>
          </cell>
          <cell r="FG272">
            <v>0</v>
          </cell>
          <cell r="FH272">
            <v>0</v>
          </cell>
          <cell r="FI272">
            <v>0</v>
          </cell>
          <cell r="FJ272">
            <v>0</v>
          </cell>
          <cell r="FK272">
            <v>0</v>
          </cell>
          <cell r="FL272">
            <v>0</v>
          </cell>
          <cell r="FM272">
            <v>0</v>
          </cell>
          <cell r="FN272">
            <v>0</v>
          </cell>
          <cell r="FO272">
            <v>0</v>
          </cell>
          <cell r="FP272">
            <v>0</v>
          </cell>
          <cell r="FQ272">
            <v>0</v>
          </cell>
          <cell r="FR272">
            <v>0</v>
          </cell>
          <cell r="FS272">
            <v>0</v>
          </cell>
          <cell r="FT272">
            <v>0</v>
          </cell>
          <cell r="FU272">
            <v>0</v>
          </cell>
          <cell r="FV272">
            <v>0</v>
          </cell>
          <cell r="FW272">
            <v>0</v>
          </cell>
          <cell r="FX272">
            <v>0</v>
          </cell>
          <cell r="FY272">
            <v>0</v>
          </cell>
          <cell r="FZ272">
            <v>0</v>
          </cell>
          <cell r="GA272">
            <v>0</v>
          </cell>
          <cell r="GB272">
            <v>0</v>
          </cell>
          <cell r="GC272">
            <v>0</v>
          </cell>
          <cell r="GD272">
            <v>0</v>
          </cell>
          <cell r="GE272">
            <v>0</v>
          </cell>
        </row>
        <row r="273">
          <cell r="A273">
            <v>265</v>
          </cell>
          <cell r="B273">
            <v>0</v>
          </cell>
          <cell r="C273">
            <v>23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22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15</v>
          </cell>
          <cell r="AG273">
            <v>15</v>
          </cell>
          <cell r="AH273">
            <v>15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DI273">
            <v>0</v>
          </cell>
          <cell r="DJ273">
            <v>0</v>
          </cell>
          <cell r="DK273">
            <v>0</v>
          </cell>
          <cell r="DL273">
            <v>0</v>
          </cell>
          <cell r="DM273">
            <v>0</v>
          </cell>
          <cell r="DN273">
            <v>0</v>
          </cell>
          <cell r="DO273">
            <v>0</v>
          </cell>
          <cell r="DP273">
            <v>0</v>
          </cell>
          <cell r="DQ273">
            <v>0</v>
          </cell>
          <cell r="DR273">
            <v>0</v>
          </cell>
          <cell r="DS273">
            <v>0</v>
          </cell>
          <cell r="DT273">
            <v>0</v>
          </cell>
          <cell r="DU273">
            <v>0</v>
          </cell>
          <cell r="DV273">
            <v>0</v>
          </cell>
          <cell r="DW273">
            <v>0</v>
          </cell>
          <cell r="DX273">
            <v>0</v>
          </cell>
          <cell r="DY273">
            <v>0</v>
          </cell>
          <cell r="DZ273">
            <v>0</v>
          </cell>
          <cell r="EA273">
            <v>0</v>
          </cell>
          <cell r="EB273">
            <v>0</v>
          </cell>
          <cell r="EC273">
            <v>0</v>
          </cell>
          <cell r="ED273">
            <v>0</v>
          </cell>
          <cell r="EE273">
            <v>0</v>
          </cell>
          <cell r="EF273">
            <v>0</v>
          </cell>
          <cell r="EG273">
            <v>0</v>
          </cell>
          <cell r="EH273">
            <v>0</v>
          </cell>
          <cell r="EI273">
            <v>0</v>
          </cell>
          <cell r="EJ273">
            <v>0</v>
          </cell>
          <cell r="EK273">
            <v>0</v>
          </cell>
          <cell r="EL273">
            <v>0</v>
          </cell>
          <cell r="EM273">
            <v>0</v>
          </cell>
          <cell r="EN273">
            <v>0</v>
          </cell>
          <cell r="EO273">
            <v>0</v>
          </cell>
          <cell r="EP273">
            <v>0</v>
          </cell>
          <cell r="EQ273">
            <v>0</v>
          </cell>
          <cell r="ER273">
            <v>0</v>
          </cell>
          <cell r="ES273">
            <v>0</v>
          </cell>
          <cell r="ET273">
            <v>0</v>
          </cell>
          <cell r="EU273">
            <v>0</v>
          </cell>
          <cell r="EV273">
            <v>0</v>
          </cell>
          <cell r="EW273">
            <v>0</v>
          </cell>
          <cell r="EX273">
            <v>0</v>
          </cell>
          <cell r="EY273">
            <v>0</v>
          </cell>
          <cell r="EZ273">
            <v>0</v>
          </cell>
          <cell r="FA273">
            <v>0</v>
          </cell>
          <cell r="FB273">
            <v>0</v>
          </cell>
          <cell r="FC273">
            <v>0</v>
          </cell>
          <cell r="FD273">
            <v>0</v>
          </cell>
          <cell r="FE273">
            <v>0</v>
          </cell>
          <cell r="FF273">
            <v>0</v>
          </cell>
          <cell r="FG273">
            <v>0</v>
          </cell>
          <cell r="FH273">
            <v>0</v>
          </cell>
          <cell r="FI273">
            <v>0</v>
          </cell>
          <cell r="FJ273">
            <v>0</v>
          </cell>
          <cell r="FK273">
            <v>0</v>
          </cell>
          <cell r="FL273">
            <v>0</v>
          </cell>
          <cell r="FM273">
            <v>0</v>
          </cell>
          <cell r="FN273">
            <v>0</v>
          </cell>
          <cell r="FO273">
            <v>0</v>
          </cell>
          <cell r="FP273">
            <v>0</v>
          </cell>
          <cell r="FQ273">
            <v>0</v>
          </cell>
          <cell r="FR273">
            <v>0</v>
          </cell>
          <cell r="FS273">
            <v>0</v>
          </cell>
          <cell r="FT273">
            <v>0</v>
          </cell>
          <cell r="FU273">
            <v>0</v>
          </cell>
          <cell r="FV273">
            <v>0</v>
          </cell>
          <cell r="FW273">
            <v>0</v>
          </cell>
          <cell r="FX273">
            <v>0</v>
          </cell>
          <cell r="FY273">
            <v>0</v>
          </cell>
          <cell r="FZ273">
            <v>0</v>
          </cell>
          <cell r="GA273">
            <v>0</v>
          </cell>
          <cell r="GB273">
            <v>0</v>
          </cell>
          <cell r="GC273">
            <v>0</v>
          </cell>
          <cell r="GD273">
            <v>0</v>
          </cell>
          <cell r="GE273">
            <v>0</v>
          </cell>
        </row>
        <row r="274">
          <cell r="A274">
            <v>266</v>
          </cell>
          <cell r="B274">
            <v>0</v>
          </cell>
          <cell r="C274">
            <v>23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22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15</v>
          </cell>
          <cell r="AG274">
            <v>15</v>
          </cell>
          <cell r="AH274">
            <v>15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DI274">
            <v>0</v>
          </cell>
          <cell r="DJ274">
            <v>0</v>
          </cell>
          <cell r="DK274">
            <v>0</v>
          </cell>
          <cell r="DL274">
            <v>0</v>
          </cell>
          <cell r="DM274">
            <v>0</v>
          </cell>
          <cell r="DN274">
            <v>0</v>
          </cell>
          <cell r="DO274">
            <v>0</v>
          </cell>
          <cell r="DP274">
            <v>0</v>
          </cell>
          <cell r="DQ274">
            <v>0</v>
          </cell>
          <cell r="DR274">
            <v>0</v>
          </cell>
          <cell r="DS274">
            <v>0</v>
          </cell>
          <cell r="DT274">
            <v>0</v>
          </cell>
          <cell r="DU274">
            <v>0</v>
          </cell>
          <cell r="DV274">
            <v>0</v>
          </cell>
          <cell r="DW274">
            <v>0</v>
          </cell>
          <cell r="DX274">
            <v>0</v>
          </cell>
          <cell r="DY274">
            <v>0</v>
          </cell>
          <cell r="DZ274">
            <v>0</v>
          </cell>
          <cell r="EA274">
            <v>0</v>
          </cell>
          <cell r="EB274">
            <v>0</v>
          </cell>
          <cell r="EC274">
            <v>0</v>
          </cell>
          <cell r="ED274">
            <v>0</v>
          </cell>
          <cell r="EE274">
            <v>0</v>
          </cell>
          <cell r="EF274">
            <v>0</v>
          </cell>
          <cell r="EG274">
            <v>0</v>
          </cell>
          <cell r="EH274">
            <v>0</v>
          </cell>
          <cell r="EI274">
            <v>0</v>
          </cell>
          <cell r="EJ274">
            <v>0</v>
          </cell>
          <cell r="EK274">
            <v>0</v>
          </cell>
          <cell r="EL274">
            <v>0</v>
          </cell>
          <cell r="EM274">
            <v>0</v>
          </cell>
          <cell r="EN274">
            <v>0</v>
          </cell>
          <cell r="EO274">
            <v>0</v>
          </cell>
          <cell r="EP274">
            <v>0</v>
          </cell>
          <cell r="EQ274">
            <v>0</v>
          </cell>
          <cell r="ER274">
            <v>0</v>
          </cell>
          <cell r="ES274">
            <v>0</v>
          </cell>
          <cell r="ET274">
            <v>0</v>
          </cell>
          <cell r="EU274">
            <v>0</v>
          </cell>
          <cell r="EV274">
            <v>0</v>
          </cell>
          <cell r="EW274">
            <v>0</v>
          </cell>
          <cell r="EX274">
            <v>0</v>
          </cell>
          <cell r="EY274">
            <v>0</v>
          </cell>
          <cell r="EZ274">
            <v>0</v>
          </cell>
          <cell r="FA274">
            <v>0</v>
          </cell>
          <cell r="FB274">
            <v>0</v>
          </cell>
          <cell r="FC274">
            <v>0</v>
          </cell>
          <cell r="FD274">
            <v>0</v>
          </cell>
          <cell r="FE274">
            <v>0</v>
          </cell>
          <cell r="FF274">
            <v>0</v>
          </cell>
          <cell r="FG274">
            <v>0</v>
          </cell>
          <cell r="FH274">
            <v>0</v>
          </cell>
          <cell r="FI274">
            <v>0</v>
          </cell>
          <cell r="FJ274">
            <v>0</v>
          </cell>
          <cell r="FK274">
            <v>0</v>
          </cell>
          <cell r="FL274">
            <v>0</v>
          </cell>
          <cell r="FM274">
            <v>0</v>
          </cell>
          <cell r="FN274">
            <v>0</v>
          </cell>
          <cell r="FO274">
            <v>0</v>
          </cell>
          <cell r="FP274">
            <v>0</v>
          </cell>
          <cell r="FQ274">
            <v>0</v>
          </cell>
          <cell r="FR274">
            <v>0</v>
          </cell>
          <cell r="FS274">
            <v>0</v>
          </cell>
          <cell r="FT274">
            <v>0</v>
          </cell>
          <cell r="FU274">
            <v>0</v>
          </cell>
          <cell r="FV274">
            <v>0</v>
          </cell>
          <cell r="FW274">
            <v>0</v>
          </cell>
          <cell r="FX274">
            <v>0</v>
          </cell>
          <cell r="FY274">
            <v>0</v>
          </cell>
          <cell r="FZ274">
            <v>0</v>
          </cell>
          <cell r="GA274">
            <v>0</v>
          </cell>
          <cell r="GB274">
            <v>0</v>
          </cell>
          <cell r="GC274">
            <v>0</v>
          </cell>
          <cell r="GD274">
            <v>0</v>
          </cell>
          <cell r="GE274">
            <v>0</v>
          </cell>
        </row>
        <row r="275">
          <cell r="A275">
            <v>267</v>
          </cell>
          <cell r="B275">
            <v>0</v>
          </cell>
          <cell r="C275">
            <v>25.882000000000001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19.117999999999999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15</v>
          </cell>
          <cell r="AG275">
            <v>15</v>
          </cell>
          <cell r="AH275">
            <v>15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DI275">
            <v>0</v>
          </cell>
          <cell r="DJ275">
            <v>0</v>
          </cell>
          <cell r="DK275">
            <v>0</v>
          </cell>
          <cell r="DL275">
            <v>0</v>
          </cell>
          <cell r="DM275">
            <v>0</v>
          </cell>
          <cell r="DN275">
            <v>0</v>
          </cell>
          <cell r="DO275">
            <v>0</v>
          </cell>
          <cell r="DP275">
            <v>0</v>
          </cell>
          <cell r="DQ275">
            <v>0</v>
          </cell>
          <cell r="DR275">
            <v>0</v>
          </cell>
          <cell r="DS275">
            <v>0</v>
          </cell>
          <cell r="DT275">
            <v>0</v>
          </cell>
          <cell r="DU275">
            <v>0</v>
          </cell>
          <cell r="DV275">
            <v>0</v>
          </cell>
          <cell r="DW275">
            <v>0</v>
          </cell>
          <cell r="DX275">
            <v>0</v>
          </cell>
          <cell r="DY275">
            <v>0</v>
          </cell>
          <cell r="DZ275">
            <v>0</v>
          </cell>
          <cell r="EA275">
            <v>0</v>
          </cell>
          <cell r="EB275">
            <v>0</v>
          </cell>
          <cell r="EC275">
            <v>0</v>
          </cell>
          <cell r="ED275">
            <v>0</v>
          </cell>
          <cell r="EE275">
            <v>0</v>
          </cell>
          <cell r="EF275">
            <v>0</v>
          </cell>
          <cell r="EG275">
            <v>0</v>
          </cell>
          <cell r="EH275">
            <v>0</v>
          </cell>
          <cell r="EI275">
            <v>0</v>
          </cell>
          <cell r="EJ275">
            <v>0</v>
          </cell>
          <cell r="EK275">
            <v>0</v>
          </cell>
          <cell r="EL275">
            <v>0</v>
          </cell>
          <cell r="EM275">
            <v>0</v>
          </cell>
          <cell r="EN275">
            <v>0</v>
          </cell>
          <cell r="EO275">
            <v>0</v>
          </cell>
          <cell r="EP275">
            <v>0</v>
          </cell>
          <cell r="EQ275">
            <v>0</v>
          </cell>
          <cell r="ER275">
            <v>0</v>
          </cell>
          <cell r="ES275">
            <v>0</v>
          </cell>
          <cell r="ET275">
            <v>0</v>
          </cell>
          <cell r="EU275">
            <v>0</v>
          </cell>
          <cell r="EV275">
            <v>0</v>
          </cell>
          <cell r="EW275">
            <v>0</v>
          </cell>
          <cell r="EX275">
            <v>0</v>
          </cell>
          <cell r="EY275">
            <v>0</v>
          </cell>
          <cell r="EZ275">
            <v>0</v>
          </cell>
          <cell r="FA275">
            <v>0</v>
          </cell>
          <cell r="FB275">
            <v>0</v>
          </cell>
          <cell r="FC275">
            <v>0</v>
          </cell>
          <cell r="FD275">
            <v>0</v>
          </cell>
          <cell r="FE275">
            <v>0</v>
          </cell>
          <cell r="FF275">
            <v>0</v>
          </cell>
          <cell r="FG275">
            <v>0</v>
          </cell>
          <cell r="FH275">
            <v>0</v>
          </cell>
          <cell r="FI275">
            <v>0</v>
          </cell>
          <cell r="FJ275">
            <v>0</v>
          </cell>
          <cell r="FK275">
            <v>0</v>
          </cell>
          <cell r="FL275">
            <v>0</v>
          </cell>
          <cell r="FM275">
            <v>0</v>
          </cell>
          <cell r="FN275">
            <v>0</v>
          </cell>
          <cell r="FO275">
            <v>0</v>
          </cell>
          <cell r="FP275">
            <v>0</v>
          </cell>
          <cell r="FQ275">
            <v>0</v>
          </cell>
          <cell r="FR275">
            <v>0</v>
          </cell>
          <cell r="FS275">
            <v>0</v>
          </cell>
          <cell r="FT275">
            <v>0</v>
          </cell>
          <cell r="FU275">
            <v>0</v>
          </cell>
          <cell r="FV275">
            <v>0</v>
          </cell>
          <cell r="FW275">
            <v>0</v>
          </cell>
          <cell r="FX275">
            <v>0</v>
          </cell>
          <cell r="FY275">
            <v>0</v>
          </cell>
          <cell r="FZ275">
            <v>0</v>
          </cell>
          <cell r="GA275">
            <v>0</v>
          </cell>
          <cell r="GB275">
            <v>0</v>
          </cell>
          <cell r="GC275">
            <v>0</v>
          </cell>
          <cell r="GD275">
            <v>0</v>
          </cell>
          <cell r="GE275">
            <v>0</v>
          </cell>
        </row>
        <row r="276">
          <cell r="A276">
            <v>268</v>
          </cell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22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DI276">
            <v>0</v>
          </cell>
          <cell r="DJ276">
            <v>0</v>
          </cell>
          <cell r="DK276">
            <v>0</v>
          </cell>
          <cell r="DL276">
            <v>0</v>
          </cell>
          <cell r="DM276">
            <v>0</v>
          </cell>
          <cell r="DN276">
            <v>0</v>
          </cell>
          <cell r="DO276">
            <v>0</v>
          </cell>
          <cell r="DP276">
            <v>0</v>
          </cell>
          <cell r="DQ276">
            <v>0</v>
          </cell>
          <cell r="DR276">
            <v>0</v>
          </cell>
          <cell r="DS276">
            <v>0</v>
          </cell>
          <cell r="DT276">
            <v>0</v>
          </cell>
          <cell r="DU276">
            <v>0</v>
          </cell>
          <cell r="DV276">
            <v>0</v>
          </cell>
          <cell r="DW276">
            <v>0</v>
          </cell>
          <cell r="DX276">
            <v>0</v>
          </cell>
          <cell r="DY276">
            <v>0</v>
          </cell>
          <cell r="DZ276">
            <v>0</v>
          </cell>
          <cell r="EA276">
            <v>0</v>
          </cell>
          <cell r="EB276">
            <v>0</v>
          </cell>
          <cell r="EC276">
            <v>0</v>
          </cell>
          <cell r="ED276">
            <v>0</v>
          </cell>
          <cell r="EE276">
            <v>0</v>
          </cell>
          <cell r="EF276">
            <v>0</v>
          </cell>
          <cell r="EG276">
            <v>0</v>
          </cell>
          <cell r="EH276">
            <v>0</v>
          </cell>
          <cell r="EI276">
            <v>0</v>
          </cell>
          <cell r="EJ276">
            <v>0</v>
          </cell>
          <cell r="EK276">
            <v>0</v>
          </cell>
          <cell r="EL276">
            <v>0</v>
          </cell>
          <cell r="EM276">
            <v>30</v>
          </cell>
          <cell r="EN276">
            <v>30</v>
          </cell>
          <cell r="EO276">
            <v>8</v>
          </cell>
          <cell r="EP276">
            <v>0</v>
          </cell>
          <cell r="EQ276">
            <v>0</v>
          </cell>
          <cell r="ER276">
            <v>0</v>
          </cell>
          <cell r="ES276">
            <v>0</v>
          </cell>
          <cell r="ET276">
            <v>0</v>
          </cell>
          <cell r="EU276">
            <v>0</v>
          </cell>
          <cell r="EV276">
            <v>0</v>
          </cell>
          <cell r="EW276">
            <v>0</v>
          </cell>
          <cell r="EX276">
            <v>0</v>
          </cell>
          <cell r="EY276">
            <v>0</v>
          </cell>
          <cell r="EZ276">
            <v>0</v>
          </cell>
          <cell r="FA276">
            <v>0</v>
          </cell>
          <cell r="FB276">
            <v>0</v>
          </cell>
          <cell r="FC276">
            <v>0</v>
          </cell>
          <cell r="FD276">
            <v>0</v>
          </cell>
          <cell r="FE276">
            <v>0</v>
          </cell>
          <cell r="FF276">
            <v>0</v>
          </cell>
          <cell r="FG276">
            <v>0</v>
          </cell>
          <cell r="FH276">
            <v>0</v>
          </cell>
          <cell r="FI276">
            <v>0</v>
          </cell>
          <cell r="FJ276">
            <v>0</v>
          </cell>
          <cell r="FK276">
            <v>0</v>
          </cell>
          <cell r="FL276">
            <v>0</v>
          </cell>
          <cell r="FM276">
            <v>0</v>
          </cell>
          <cell r="FN276">
            <v>0</v>
          </cell>
          <cell r="FO276">
            <v>0</v>
          </cell>
          <cell r="FP276">
            <v>0</v>
          </cell>
          <cell r="FQ276">
            <v>0</v>
          </cell>
          <cell r="FR276">
            <v>0</v>
          </cell>
          <cell r="FS276">
            <v>0</v>
          </cell>
          <cell r="FT276">
            <v>0</v>
          </cell>
          <cell r="FU276">
            <v>0</v>
          </cell>
          <cell r="FV276">
            <v>0</v>
          </cell>
          <cell r="FW276">
            <v>0</v>
          </cell>
          <cell r="FX276">
            <v>0</v>
          </cell>
          <cell r="FY276">
            <v>0</v>
          </cell>
          <cell r="FZ276">
            <v>0</v>
          </cell>
          <cell r="GA276">
            <v>0</v>
          </cell>
          <cell r="GB276">
            <v>0</v>
          </cell>
          <cell r="GC276">
            <v>0</v>
          </cell>
          <cell r="GD276">
            <v>0</v>
          </cell>
          <cell r="GE276">
            <v>0</v>
          </cell>
        </row>
        <row r="277">
          <cell r="A277">
            <v>269</v>
          </cell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22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DI277">
            <v>0</v>
          </cell>
          <cell r="DJ277">
            <v>0</v>
          </cell>
          <cell r="DK277">
            <v>0</v>
          </cell>
          <cell r="DL277">
            <v>0</v>
          </cell>
          <cell r="DM277">
            <v>0</v>
          </cell>
          <cell r="DN277">
            <v>0</v>
          </cell>
          <cell r="DO277">
            <v>0</v>
          </cell>
          <cell r="DP277">
            <v>0</v>
          </cell>
          <cell r="DQ277">
            <v>0</v>
          </cell>
          <cell r="DR277">
            <v>0</v>
          </cell>
          <cell r="DS277">
            <v>0</v>
          </cell>
          <cell r="DT277">
            <v>0</v>
          </cell>
          <cell r="DU277">
            <v>0</v>
          </cell>
          <cell r="DV277">
            <v>0</v>
          </cell>
          <cell r="DW277">
            <v>0</v>
          </cell>
          <cell r="DX277">
            <v>0</v>
          </cell>
          <cell r="DY277">
            <v>0</v>
          </cell>
          <cell r="DZ277">
            <v>0</v>
          </cell>
          <cell r="EA277">
            <v>0</v>
          </cell>
          <cell r="EB277">
            <v>0</v>
          </cell>
          <cell r="EC277">
            <v>0</v>
          </cell>
          <cell r="ED277">
            <v>0</v>
          </cell>
          <cell r="EE277">
            <v>0</v>
          </cell>
          <cell r="EF277">
            <v>0</v>
          </cell>
          <cell r="EG277">
            <v>0</v>
          </cell>
          <cell r="EH277">
            <v>0</v>
          </cell>
          <cell r="EI277">
            <v>0</v>
          </cell>
          <cell r="EJ277">
            <v>0</v>
          </cell>
          <cell r="EK277">
            <v>0</v>
          </cell>
          <cell r="EL277">
            <v>0</v>
          </cell>
          <cell r="EM277">
            <v>30</v>
          </cell>
          <cell r="EN277">
            <v>30</v>
          </cell>
          <cell r="EO277">
            <v>8</v>
          </cell>
          <cell r="EP277">
            <v>0</v>
          </cell>
          <cell r="EQ277">
            <v>0</v>
          </cell>
          <cell r="ER277">
            <v>0</v>
          </cell>
          <cell r="ES277">
            <v>0</v>
          </cell>
          <cell r="ET277">
            <v>0</v>
          </cell>
          <cell r="EU277">
            <v>0</v>
          </cell>
          <cell r="EV277">
            <v>0</v>
          </cell>
          <cell r="EW277">
            <v>0</v>
          </cell>
          <cell r="EX277">
            <v>0</v>
          </cell>
          <cell r="EY277">
            <v>0</v>
          </cell>
          <cell r="EZ277">
            <v>0</v>
          </cell>
          <cell r="FA277">
            <v>0</v>
          </cell>
          <cell r="FB277">
            <v>0</v>
          </cell>
          <cell r="FC277">
            <v>0</v>
          </cell>
          <cell r="FD277">
            <v>0</v>
          </cell>
          <cell r="FE277">
            <v>0</v>
          </cell>
          <cell r="FF277">
            <v>0</v>
          </cell>
          <cell r="FG277">
            <v>0</v>
          </cell>
          <cell r="FH277">
            <v>0</v>
          </cell>
          <cell r="FI277">
            <v>0</v>
          </cell>
          <cell r="FJ277">
            <v>0</v>
          </cell>
          <cell r="FK277">
            <v>0</v>
          </cell>
          <cell r="FL277">
            <v>0</v>
          </cell>
          <cell r="FM277">
            <v>0</v>
          </cell>
          <cell r="FN277">
            <v>0</v>
          </cell>
          <cell r="FO277">
            <v>0</v>
          </cell>
          <cell r="FP277">
            <v>0</v>
          </cell>
          <cell r="FQ277">
            <v>0</v>
          </cell>
          <cell r="FR277">
            <v>0</v>
          </cell>
          <cell r="FS277">
            <v>0</v>
          </cell>
          <cell r="FT277">
            <v>0</v>
          </cell>
          <cell r="FU277">
            <v>0</v>
          </cell>
          <cell r="FV277">
            <v>0</v>
          </cell>
          <cell r="FW277">
            <v>0</v>
          </cell>
          <cell r="FX277">
            <v>0</v>
          </cell>
          <cell r="FY277">
            <v>0</v>
          </cell>
          <cell r="FZ277">
            <v>0</v>
          </cell>
          <cell r="GA277">
            <v>0</v>
          </cell>
          <cell r="GB277">
            <v>0</v>
          </cell>
          <cell r="GC277">
            <v>0</v>
          </cell>
          <cell r="GD277">
            <v>0</v>
          </cell>
          <cell r="GE277">
            <v>0</v>
          </cell>
        </row>
        <row r="278">
          <cell r="A278">
            <v>270</v>
          </cell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22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DI278">
            <v>0</v>
          </cell>
          <cell r="DJ278">
            <v>0</v>
          </cell>
          <cell r="DK278">
            <v>0</v>
          </cell>
          <cell r="DL278">
            <v>0</v>
          </cell>
          <cell r="DM278">
            <v>0</v>
          </cell>
          <cell r="DN278">
            <v>0</v>
          </cell>
          <cell r="DO278">
            <v>0</v>
          </cell>
          <cell r="DP278">
            <v>0</v>
          </cell>
          <cell r="DQ278">
            <v>0</v>
          </cell>
          <cell r="DR278">
            <v>0</v>
          </cell>
          <cell r="DS278">
            <v>0</v>
          </cell>
          <cell r="DT278">
            <v>0</v>
          </cell>
          <cell r="DU278">
            <v>0</v>
          </cell>
          <cell r="DV278">
            <v>0</v>
          </cell>
          <cell r="DW278">
            <v>0</v>
          </cell>
          <cell r="DX278">
            <v>0</v>
          </cell>
          <cell r="DY278">
            <v>0</v>
          </cell>
          <cell r="DZ278">
            <v>0</v>
          </cell>
          <cell r="EA278">
            <v>0</v>
          </cell>
          <cell r="EB278">
            <v>0</v>
          </cell>
          <cell r="EC278">
            <v>0</v>
          </cell>
          <cell r="ED278">
            <v>0</v>
          </cell>
          <cell r="EE278">
            <v>0</v>
          </cell>
          <cell r="EF278">
            <v>0</v>
          </cell>
          <cell r="EG278">
            <v>0</v>
          </cell>
          <cell r="EH278">
            <v>0</v>
          </cell>
          <cell r="EI278">
            <v>0</v>
          </cell>
          <cell r="EJ278">
            <v>0</v>
          </cell>
          <cell r="EK278">
            <v>0</v>
          </cell>
          <cell r="EL278">
            <v>0</v>
          </cell>
          <cell r="EM278">
            <v>30</v>
          </cell>
          <cell r="EN278">
            <v>30</v>
          </cell>
          <cell r="EO278">
            <v>8</v>
          </cell>
          <cell r="EP278">
            <v>0</v>
          </cell>
          <cell r="EQ278">
            <v>0</v>
          </cell>
          <cell r="ER278">
            <v>0</v>
          </cell>
          <cell r="ES278">
            <v>0</v>
          </cell>
          <cell r="ET278">
            <v>0</v>
          </cell>
          <cell r="EU278">
            <v>0</v>
          </cell>
          <cell r="EV278">
            <v>0</v>
          </cell>
          <cell r="EW278">
            <v>0</v>
          </cell>
          <cell r="EX278">
            <v>0</v>
          </cell>
          <cell r="EY278">
            <v>0</v>
          </cell>
          <cell r="EZ278">
            <v>0</v>
          </cell>
          <cell r="FA278">
            <v>0</v>
          </cell>
          <cell r="FB278">
            <v>0</v>
          </cell>
          <cell r="FC278">
            <v>0</v>
          </cell>
          <cell r="FD278">
            <v>0</v>
          </cell>
          <cell r="FE278">
            <v>0</v>
          </cell>
          <cell r="FF278">
            <v>0</v>
          </cell>
          <cell r="FG278">
            <v>0</v>
          </cell>
          <cell r="FH278">
            <v>0</v>
          </cell>
          <cell r="FI278">
            <v>0</v>
          </cell>
          <cell r="FJ278">
            <v>0</v>
          </cell>
          <cell r="FK278">
            <v>0</v>
          </cell>
          <cell r="FL278">
            <v>0</v>
          </cell>
          <cell r="FM278">
            <v>0</v>
          </cell>
          <cell r="FN278">
            <v>0</v>
          </cell>
          <cell r="FO278">
            <v>0</v>
          </cell>
          <cell r="FP278">
            <v>0</v>
          </cell>
          <cell r="FQ278">
            <v>0</v>
          </cell>
          <cell r="FR278">
            <v>0</v>
          </cell>
          <cell r="FS278">
            <v>0</v>
          </cell>
          <cell r="FT278">
            <v>0</v>
          </cell>
          <cell r="FU278">
            <v>0</v>
          </cell>
          <cell r="FV278">
            <v>0</v>
          </cell>
          <cell r="FW278">
            <v>0</v>
          </cell>
          <cell r="FX278">
            <v>0</v>
          </cell>
          <cell r="FY278">
            <v>0</v>
          </cell>
          <cell r="FZ278">
            <v>0</v>
          </cell>
          <cell r="GA278">
            <v>0</v>
          </cell>
          <cell r="GB278">
            <v>0</v>
          </cell>
          <cell r="GC278">
            <v>0</v>
          </cell>
          <cell r="GD278">
            <v>0</v>
          </cell>
          <cell r="GE278">
            <v>0</v>
          </cell>
        </row>
        <row r="279">
          <cell r="A279">
            <v>271</v>
          </cell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22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DI279">
            <v>0</v>
          </cell>
          <cell r="DJ279">
            <v>0</v>
          </cell>
          <cell r="DK279">
            <v>0</v>
          </cell>
          <cell r="DL279">
            <v>0</v>
          </cell>
          <cell r="DM279">
            <v>0</v>
          </cell>
          <cell r="DN279">
            <v>0</v>
          </cell>
          <cell r="DO279">
            <v>0</v>
          </cell>
          <cell r="DP279">
            <v>0</v>
          </cell>
          <cell r="DQ279">
            <v>0</v>
          </cell>
          <cell r="DR279">
            <v>0</v>
          </cell>
          <cell r="DS279">
            <v>0</v>
          </cell>
          <cell r="DT279">
            <v>0</v>
          </cell>
          <cell r="DU279">
            <v>0</v>
          </cell>
          <cell r="DV279">
            <v>0</v>
          </cell>
          <cell r="DW279">
            <v>0</v>
          </cell>
          <cell r="DX279">
            <v>0</v>
          </cell>
          <cell r="DY279">
            <v>0</v>
          </cell>
          <cell r="DZ279">
            <v>0</v>
          </cell>
          <cell r="EA279">
            <v>0</v>
          </cell>
          <cell r="EB279">
            <v>0</v>
          </cell>
          <cell r="EC279">
            <v>0</v>
          </cell>
          <cell r="ED279">
            <v>0</v>
          </cell>
          <cell r="EE279">
            <v>0</v>
          </cell>
          <cell r="EF279">
            <v>0</v>
          </cell>
          <cell r="EG279">
            <v>0</v>
          </cell>
          <cell r="EH279">
            <v>0</v>
          </cell>
          <cell r="EI279">
            <v>0</v>
          </cell>
          <cell r="EJ279">
            <v>0</v>
          </cell>
          <cell r="EK279">
            <v>0</v>
          </cell>
          <cell r="EL279">
            <v>0</v>
          </cell>
          <cell r="EM279">
            <v>30</v>
          </cell>
          <cell r="EN279">
            <v>30</v>
          </cell>
          <cell r="EO279">
            <v>8</v>
          </cell>
          <cell r="EP279">
            <v>0</v>
          </cell>
          <cell r="EQ279">
            <v>0</v>
          </cell>
          <cell r="ER279">
            <v>0</v>
          </cell>
          <cell r="ES279">
            <v>0</v>
          </cell>
          <cell r="ET279">
            <v>0</v>
          </cell>
          <cell r="EU279">
            <v>0</v>
          </cell>
          <cell r="EV279">
            <v>0</v>
          </cell>
          <cell r="EW279">
            <v>0</v>
          </cell>
          <cell r="EX279">
            <v>0</v>
          </cell>
          <cell r="EY279">
            <v>0</v>
          </cell>
          <cell r="EZ279">
            <v>0</v>
          </cell>
          <cell r="FA279">
            <v>0</v>
          </cell>
          <cell r="FB279">
            <v>0</v>
          </cell>
          <cell r="FC279">
            <v>0</v>
          </cell>
          <cell r="FD279">
            <v>0</v>
          </cell>
          <cell r="FE279">
            <v>0</v>
          </cell>
          <cell r="FF279">
            <v>0</v>
          </cell>
          <cell r="FG279">
            <v>0</v>
          </cell>
          <cell r="FH279">
            <v>0</v>
          </cell>
          <cell r="FI279">
            <v>0</v>
          </cell>
          <cell r="FJ279">
            <v>0</v>
          </cell>
          <cell r="FK279">
            <v>0</v>
          </cell>
          <cell r="FL279">
            <v>0</v>
          </cell>
          <cell r="FM279">
            <v>0</v>
          </cell>
          <cell r="FN279">
            <v>0</v>
          </cell>
          <cell r="FO279">
            <v>0</v>
          </cell>
          <cell r="FP279">
            <v>0</v>
          </cell>
          <cell r="FQ279">
            <v>0</v>
          </cell>
          <cell r="FR279">
            <v>0</v>
          </cell>
          <cell r="FS279">
            <v>0</v>
          </cell>
          <cell r="FT279">
            <v>0</v>
          </cell>
          <cell r="FU279">
            <v>0</v>
          </cell>
          <cell r="FV279">
            <v>0</v>
          </cell>
          <cell r="FW279">
            <v>0</v>
          </cell>
          <cell r="FX279">
            <v>0</v>
          </cell>
          <cell r="FY279">
            <v>0</v>
          </cell>
          <cell r="FZ279">
            <v>0</v>
          </cell>
          <cell r="GA279">
            <v>0</v>
          </cell>
          <cell r="GB279">
            <v>0</v>
          </cell>
          <cell r="GC279">
            <v>0</v>
          </cell>
          <cell r="GD279">
            <v>0</v>
          </cell>
          <cell r="GE279">
            <v>0</v>
          </cell>
        </row>
        <row r="280">
          <cell r="A280">
            <v>272</v>
          </cell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22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DI280">
            <v>0</v>
          </cell>
          <cell r="DJ280">
            <v>0</v>
          </cell>
          <cell r="DK280">
            <v>0</v>
          </cell>
          <cell r="DL280">
            <v>0</v>
          </cell>
          <cell r="DM280">
            <v>0</v>
          </cell>
          <cell r="DN280">
            <v>0</v>
          </cell>
          <cell r="DO280">
            <v>0</v>
          </cell>
          <cell r="DP280">
            <v>0</v>
          </cell>
          <cell r="DQ280">
            <v>0</v>
          </cell>
          <cell r="DR280">
            <v>0</v>
          </cell>
          <cell r="DS280">
            <v>0</v>
          </cell>
          <cell r="DT280">
            <v>0</v>
          </cell>
          <cell r="DU280">
            <v>0</v>
          </cell>
          <cell r="DV280">
            <v>0</v>
          </cell>
          <cell r="DW280">
            <v>0</v>
          </cell>
          <cell r="DX280">
            <v>0</v>
          </cell>
          <cell r="DY280">
            <v>0</v>
          </cell>
          <cell r="DZ280">
            <v>0</v>
          </cell>
          <cell r="EA280">
            <v>0</v>
          </cell>
          <cell r="EB280">
            <v>0</v>
          </cell>
          <cell r="EC280">
            <v>0</v>
          </cell>
          <cell r="ED280">
            <v>0</v>
          </cell>
          <cell r="EE280">
            <v>0</v>
          </cell>
          <cell r="EF280">
            <v>0</v>
          </cell>
          <cell r="EG280">
            <v>0</v>
          </cell>
          <cell r="EH280">
            <v>0</v>
          </cell>
          <cell r="EI280">
            <v>0</v>
          </cell>
          <cell r="EJ280">
            <v>0</v>
          </cell>
          <cell r="EK280">
            <v>0</v>
          </cell>
          <cell r="EL280">
            <v>0</v>
          </cell>
          <cell r="EM280">
            <v>30</v>
          </cell>
          <cell r="EN280">
            <v>30</v>
          </cell>
          <cell r="EO280">
            <v>8</v>
          </cell>
          <cell r="EP280">
            <v>0</v>
          </cell>
          <cell r="EQ280">
            <v>0</v>
          </cell>
          <cell r="ER280">
            <v>0</v>
          </cell>
          <cell r="ES280">
            <v>0</v>
          </cell>
          <cell r="ET280">
            <v>0</v>
          </cell>
          <cell r="EU280">
            <v>0</v>
          </cell>
          <cell r="EV280">
            <v>0</v>
          </cell>
          <cell r="EW280">
            <v>0</v>
          </cell>
          <cell r="EX280">
            <v>0</v>
          </cell>
          <cell r="EY280">
            <v>0</v>
          </cell>
          <cell r="EZ280">
            <v>0</v>
          </cell>
          <cell r="FA280">
            <v>0</v>
          </cell>
          <cell r="FB280">
            <v>0</v>
          </cell>
          <cell r="FC280">
            <v>0</v>
          </cell>
          <cell r="FD280">
            <v>0</v>
          </cell>
          <cell r="FE280">
            <v>0</v>
          </cell>
          <cell r="FF280">
            <v>0</v>
          </cell>
          <cell r="FG280">
            <v>0</v>
          </cell>
          <cell r="FH280">
            <v>0</v>
          </cell>
          <cell r="FI280">
            <v>0</v>
          </cell>
          <cell r="FJ280">
            <v>0</v>
          </cell>
          <cell r="FK280">
            <v>0</v>
          </cell>
          <cell r="FL280">
            <v>0</v>
          </cell>
          <cell r="FM280">
            <v>0</v>
          </cell>
          <cell r="FN280">
            <v>0</v>
          </cell>
          <cell r="FO280">
            <v>0</v>
          </cell>
          <cell r="FP280">
            <v>0</v>
          </cell>
          <cell r="FQ280">
            <v>0</v>
          </cell>
          <cell r="FR280">
            <v>0</v>
          </cell>
          <cell r="FS280">
            <v>0</v>
          </cell>
          <cell r="FT280">
            <v>0</v>
          </cell>
          <cell r="FU280">
            <v>0</v>
          </cell>
          <cell r="FV280">
            <v>0</v>
          </cell>
          <cell r="FW280">
            <v>0</v>
          </cell>
          <cell r="FX280">
            <v>0</v>
          </cell>
          <cell r="FY280">
            <v>0</v>
          </cell>
          <cell r="FZ280">
            <v>0</v>
          </cell>
          <cell r="GA280">
            <v>0</v>
          </cell>
          <cell r="GB280">
            <v>0</v>
          </cell>
          <cell r="GC280">
            <v>0</v>
          </cell>
          <cell r="GD280">
            <v>0</v>
          </cell>
          <cell r="GE280">
            <v>0</v>
          </cell>
        </row>
        <row r="281">
          <cell r="A281">
            <v>273</v>
          </cell>
          <cell r="B281">
            <v>0</v>
          </cell>
          <cell r="C281">
            <v>23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22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DI281">
            <v>0</v>
          </cell>
          <cell r="DJ281">
            <v>0</v>
          </cell>
          <cell r="DK281">
            <v>0</v>
          </cell>
          <cell r="DL281">
            <v>0</v>
          </cell>
          <cell r="DM281">
            <v>0</v>
          </cell>
          <cell r="DN281">
            <v>0</v>
          </cell>
          <cell r="DO281">
            <v>0</v>
          </cell>
          <cell r="DP281">
            <v>0</v>
          </cell>
          <cell r="DQ281">
            <v>0</v>
          </cell>
          <cell r="DR281">
            <v>0</v>
          </cell>
          <cell r="DS281">
            <v>0</v>
          </cell>
          <cell r="DT281">
            <v>0</v>
          </cell>
          <cell r="DU281">
            <v>0</v>
          </cell>
          <cell r="DV281">
            <v>0</v>
          </cell>
          <cell r="DW281">
            <v>0</v>
          </cell>
          <cell r="DX281">
            <v>0</v>
          </cell>
          <cell r="DY281">
            <v>0</v>
          </cell>
          <cell r="DZ281">
            <v>0</v>
          </cell>
          <cell r="EA281">
            <v>0</v>
          </cell>
          <cell r="EB281">
            <v>0</v>
          </cell>
          <cell r="EC281">
            <v>0</v>
          </cell>
          <cell r="ED281">
            <v>0</v>
          </cell>
          <cell r="EE281">
            <v>0</v>
          </cell>
          <cell r="EF281">
            <v>0</v>
          </cell>
          <cell r="EG281">
            <v>0</v>
          </cell>
          <cell r="EH281">
            <v>0</v>
          </cell>
          <cell r="EI281">
            <v>0</v>
          </cell>
          <cell r="EJ281">
            <v>0</v>
          </cell>
          <cell r="EK281">
            <v>0</v>
          </cell>
          <cell r="EL281">
            <v>0</v>
          </cell>
          <cell r="EM281">
            <v>30</v>
          </cell>
          <cell r="EN281">
            <v>15</v>
          </cell>
          <cell r="EO281">
            <v>0</v>
          </cell>
          <cell r="EP281">
            <v>0</v>
          </cell>
          <cell r="EQ281">
            <v>0</v>
          </cell>
          <cell r="ER281">
            <v>0</v>
          </cell>
          <cell r="ES281">
            <v>0</v>
          </cell>
          <cell r="ET281">
            <v>0</v>
          </cell>
          <cell r="EU281">
            <v>0</v>
          </cell>
          <cell r="EV281">
            <v>0</v>
          </cell>
          <cell r="EW281">
            <v>0</v>
          </cell>
          <cell r="EX281">
            <v>0</v>
          </cell>
          <cell r="EY281">
            <v>0</v>
          </cell>
          <cell r="EZ281">
            <v>0</v>
          </cell>
          <cell r="FA281">
            <v>0</v>
          </cell>
          <cell r="FB281">
            <v>0</v>
          </cell>
          <cell r="FC281">
            <v>0</v>
          </cell>
          <cell r="FD281">
            <v>0</v>
          </cell>
          <cell r="FE281">
            <v>0</v>
          </cell>
          <cell r="FF281">
            <v>0</v>
          </cell>
          <cell r="FG281">
            <v>0</v>
          </cell>
          <cell r="FH281">
            <v>0</v>
          </cell>
          <cell r="FI281">
            <v>0</v>
          </cell>
          <cell r="FJ281">
            <v>0</v>
          </cell>
          <cell r="FK281">
            <v>0</v>
          </cell>
          <cell r="FL281">
            <v>0</v>
          </cell>
          <cell r="FM281">
            <v>0</v>
          </cell>
          <cell r="FN281">
            <v>0</v>
          </cell>
          <cell r="FO281">
            <v>0</v>
          </cell>
          <cell r="FP281">
            <v>0</v>
          </cell>
          <cell r="FQ281">
            <v>0</v>
          </cell>
          <cell r="FR281">
            <v>0</v>
          </cell>
          <cell r="FS281">
            <v>0</v>
          </cell>
          <cell r="FT281">
            <v>0</v>
          </cell>
          <cell r="FU281">
            <v>0</v>
          </cell>
          <cell r="FV281">
            <v>0</v>
          </cell>
          <cell r="FW281">
            <v>0</v>
          </cell>
          <cell r="FX281">
            <v>0</v>
          </cell>
          <cell r="FY281">
            <v>0</v>
          </cell>
          <cell r="FZ281">
            <v>0</v>
          </cell>
          <cell r="GA281">
            <v>0</v>
          </cell>
          <cell r="GB281">
            <v>0</v>
          </cell>
          <cell r="GC281">
            <v>0</v>
          </cell>
          <cell r="GD281">
            <v>0</v>
          </cell>
          <cell r="GE281">
            <v>0</v>
          </cell>
        </row>
        <row r="282">
          <cell r="A282">
            <v>274</v>
          </cell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22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DI282">
            <v>0</v>
          </cell>
          <cell r="DJ282">
            <v>0</v>
          </cell>
          <cell r="DK282">
            <v>0</v>
          </cell>
          <cell r="DL282">
            <v>0</v>
          </cell>
          <cell r="DM282">
            <v>0</v>
          </cell>
          <cell r="DN282">
            <v>0</v>
          </cell>
          <cell r="DO282">
            <v>0</v>
          </cell>
          <cell r="DP282">
            <v>0</v>
          </cell>
          <cell r="DQ282">
            <v>0</v>
          </cell>
          <cell r="DR282">
            <v>0</v>
          </cell>
          <cell r="DS282">
            <v>0</v>
          </cell>
          <cell r="DT282">
            <v>0</v>
          </cell>
          <cell r="DU282">
            <v>0</v>
          </cell>
          <cell r="DV282">
            <v>0</v>
          </cell>
          <cell r="DW282">
            <v>0</v>
          </cell>
          <cell r="DX282">
            <v>0</v>
          </cell>
          <cell r="DY282">
            <v>0</v>
          </cell>
          <cell r="DZ282">
            <v>0</v>
          </cell>
          <cell r="EA282">
            <v>0</v>
          </cell>
          <cell r="EB282">
            <v>0</v>
          </cell>
          <cell r="EC282">
            <v>0</v>
          </cell>
          <cell r="ED282">
            <v>0</v>
          </cell>
          <cell r="EE282">
            <v>0</v>
          </cell>
          <cell r="EF282">
            <v>0</v>
          </cell>
          <cell r="EG282">
            <v>0</v>
          </cell>
          <cell r="EH282">
            <v>0</v>
          </cell>
          <cell r="EI282">
            <v>0</v>
          </cell>
          <cell r="EJ282">
            <v>0</v>
          </cell>
          <cell r="EK282">
            <v>0</v>
          </cell>
          <cell r="EL282">
            <v>0</v>
          </cell>
          <cell r="EM282">
            <v>30</v>
          </cell>
          <cell r="EN282">
            <v>30</v>
          </cell>
          <cell r="EO282">
            <v>8</v>
          </cell>
          <cell r="EP282">
            <v>0</v>
          </cell>
          <cell r="EQ282">
            <v>0</v>
          </cell>
          <cell r="ER282">
            <v>0</v>
          </cell>
          <cell r="ES282">
            <v>0</v>
          </cell>
          <cell r="ET282">
            <v>0</v>
          </cell>
          <cell r="EU282">
            <v>0</v>
          </cell>
          <cell r="EV282">
            <v>0</v>
          </cell>
          <cell r="EW282">
            <v>0</v>
          </cell>
          <cell r="EX282">
            <v>0</v>
          </cell>
          <cell r="EY282">
            <v>0</v>
          </cell>
          <cell r="EZ282">
            <v>0</v>
          </cell>
          <cell r="FA282">
            <v>0</v>
          </cell>
          <cell r="FB282">
            <v>0</v>
          </cell>
          <cell r="FC282">
            <v>0</v>
          </cell>
          <cell r="FD282">
            <v>0</v>
          </cell>
          <cell r="FE282">
            <v>0</v>
          </cell>
          <cell r="FF282">
            <v>0</v>
          </cell>
          <cell r="FG282">
            <v>0</v>
          </cell>
          <cell r="FH282">
            <v>0</v>
          </cell>
          <cell r="FI282">
            <v>0</v>
          </cell>
          <cell r="FJ282">
            <v>0</v>
          </cell>
          <cell r="FK282">
            <v>0</v>
          </cell>
          <cell r="FL282">
            <v>0</v>
          </cell>
          <cell r="FM282">
            <v>0</v>
          </cell>
          <cell r="FN282">
            <v>0</v>
          </cell>
          <cell r="FO282">
            <v>0</v>
          </cell>
          <cell r="FP282">
            <v>0</v>
          </cell>
          <cell r="FQ282">
            <v>0</v>
          </cell>
          <cell r="FR282">
            <v>0</v>
          </cell>
          <cell r="FS282">
            <v>0</v>
          </cell>
          <cell r="FT282">
            <v>0</v>
          </cell>
          <cell r="FU282">
            <v>0</v>
          </cell>
          <cell r="FV282">
            <v>0</v>
          </cell>
          <cell r="FW282">
            <v>0</v>
          </cell>
          <cell r="FX282">
            <v>0</v>
          </cell>
          <cell r="FY282">
            <v>0</v>
          </cell>
          <cell r="FZ282">
            <v>0</v>
          </cell>
          <cell r="GA282">
            <v>0</v>
          </cell>
          <cell r="GB282">
            <v>0</v>
          </cell>
          <cell r="GC282">
            <v>0</v>
          </cell>
          <cell r="GD282">
            <v>0</v>
          </cell>
          <cell r="GE282">
            <v>0</v>
          </cell>
        </row>
        <row r="283">
          <cell r="A283">
            <v>275</v>
          </cell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22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DI283">
            <v>0</v>
          </cell>
          <cell r="DJ283">
            <v>0</v>
          </cell>
          <cell r="DK283">
            <v>0</v>
          </cell>
          <cell r="DL283">
            <v>0</v>
          </cell>
          <cell r="DM283">
            <v>0</v>
          </cell>
          <cell r="DN283">
            <v>0</v>
          </cell>
          <cell r="DO283">
            <v>0</v>
          </cell>
          <cell r="DP283">
            <v>0</v>
          </cell>
          <cell r="DQ283">
            <v>0</v>
          </cell>
          <cell r="DR283">
            <v>0</v>
          </cell>
          <cell r="DS283">
            <v>0</v>
          </cell>
          <cell r="DT283">
            <v>0</v>
          </cell>
          <cell r="DU283">
            <v>0</v>
          </cell>
          <cell r="DV283">
            <v>0</v>
          </cell>
          <cell r="DW283">
            <v>0</v>
          </cell>
          <cell r="DX283">
            <v>0</v>
          </cell>
          <cell r="DY283">
            <v>0</v>
          </cell>
          <cell r="DZ283">
            <v>0</v>
          </cell>
          <cell r="EA283">
            <v>0</v>
          </cell>
          <cell r="EB283">
            <v>0</v>
          </cell>
          <cell r="EC283">
            <v>0</v>
          </cell>
          <cell r="ED283">
            <v>0</v>
          </cell>
          <cell r="EE283">
            <v>0</v>
          </cell>
          <cell r="EF283">
            <v>0</v>
          </cell>
          <cell r="EG283">
            <v>0</v>
          </cell>
          <cell r="EH283">
            <v>0</v>
          </cell>
          <cell r="EI283">
            <v>0</v>
          </cell>
          <cell r="EJ283">
            <v>0</v>
          </cell>
          <cell r="EK283">
            <v>0</v>
          </cell>
          <cell r="EL283">
            <v>0</v>
          </cell>
          <cell r="EM283">
            <v>30</v>
          </cell>
          <cell r="EN283">
            <v>30</v>
          </cell>
          <cell r="EO283">
            <v>8</v>
          </cell>
          <cell r="EP283">
            <v>0</v>
          </cell>
          <cell r="EQ283">
            <v>0</v>
          </cell>
          <cell r="ER283">
            <v>0</v>
          </cell>
          <cell r="ES283">
            <v>0</v>
          </cell>
          <cell r="ET283">
            <v>0</v>
          </cell>
          <cell r="EU283">
            <v>0</v>
          </cell>
          <cell r="EV283">
            <v>0</v>
          </cell>
          <cell r="EW283">
            <v>0</v>
          </cell>
          <cell r="EX283">
            <v>0</v>
          </cell>
          <cell r="EY283">
            <v>0</v>
          </cell>
          <cell r="EZ283">
            <v>0</v>
          </cell>
          <cell r="FA283">
            <v>0</v>
          </cell>
          <cell r="FB283">
            <v>0</v>
          </cell>
          <cell r="FC283">
            <v>0</v>
          </cell>
          <cell r="FD283">
            <v>0</v>
          </cell>
          <cell r="FE283">
            <v>0</v>
          </cell>
          <cell r="FF283">
            <v>0</v>
          </cell>
          <cell r="FG283">
            <v>0</v>
          </cell>
          <cell r="FH283">
            <v>0</v>
          </cell>
          <cell r="FI283">
            <v>0</v>
          </cell>
          <cell r="FJ283">
            <v>0</v>
          </cell>
          <cell r="FK283">
            <v>0</v>
          </cell>
          <cell r="FL283">
            <v>0</v>
          </cell>
          <cell r="FM283">
            <v>0</v>
          </cell>
          <cell r="FN283">
            <v>0</v>
          </cell>
          <cell r="FO283">
            <v>0</v>
          </cell>
          <cell r="FP283">
            <v>0</v>
          </cell>
          <cell r="FQ283">
            <v>0</v>
          </cell>
          <cell r="FR283">
            <v>0</v>
          </cell>
          <cell r="FS283">
            <v>0</v>
          </cell>
          <cell r="FT283">
            <v>0</v>
          </cell>
          <cell r="FU283">
            <v>0</v>
          </cell>
          <cell r="FV283">
            <v>0</v>
          </cell>
          <cell r="FW283">
            <v>0</v>
          </cell>
          <cell r="FX283">
            <v>0</v>
          </cell>
          <cell r="FY283">
            <v>0</v>
          </cell>
          <cell r="FZ283">
            <v>0</v>
          </cell>
          <cell r="GA283">
            <v>0</v>
          </cell>
          <cell r="GB283">
            <v>0</v>
          </cell>
          <cell r="GC283">
            <v>0</v>
          </cell>
          <cell r="GD283">
            <v>0</v>
          </cell>
          <cell r="GE283">
            <v>0</v>
          </cell>
        </row>
        <row r="284">
          <cell r="A284">
            <v>276</v>
          </cell>
          <cell r="B284">
            <v>0</v>
          </cell>
          <cell r="C284">
            <v>36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DI284">
            <v>0</v>
          </cell>
          <cell r="DJ284">
            <v>0</v>
          </cell>
          <cell r="DK284">
            <v>0</v>
          </cell>
          <cell r="DL284">
            <v>0</v>
          </cell>
          <cell r="DM284">
            <v>0</v>
          </cell>
          <cell r="DN284">
            <v>0</v>
          </cell>
          <cell r="DO284">
            <v>0</v>
          </cell>
          <cell r="DP284">
            <v>0</v>
          </cell>
          <cell r="DQ284">
            <v>0</v>
          </cell>
          <cell r="DR284">
            <v>0</v>
          </cell>
          <cell r="DS284">
            <v>0</v>
          </cell>
          <cell r="DT284">
            <v>0</v>
          </cell>
          <cell r="DU284">
            <v>0</v>
          </cell>
          <cell r="DV284">
            <v>0</v>
          </cell>
          <cell r="DW284">
            <v>0</v>
          </cell>
          <cell r="DX284">
            <v>0</v>
          </cell>
          <cell r="DY284">
            <v>0</v>
          </cell>
          <cell r="DZ284">
            <v>0</v>
          </cell>
          <cell r="EA284">
            <v>0</v>
          </cell>
          <cell r="EB284">
            <v>0</v>
          </cell>
          <cell r="EC284">
            <v>0</v>
          </cell>
          <cell r="ED284">
            <v>0</v>
          </cell>
          <cell r="EE284">
            <v>0</v>
          </cell>
          <cell r="EF284">
            <v>0</v>
          </cell>
          <cell r="EG284">
            <v>0</v>
          </cell>
          <cell r="EH284">
            <v>0</v>
          </cell>
          <cell r="EI284">
            <v>0</v>
          </cell>
          <cell r="EJ284">
            <v>0</v>
          </cell>
          <cell r="EK284">
            <v>0</v>
          </cell>
          <cell r="EL284">
            <v>0</v>
          </cell>
          <cell r="EM284">
            <v>0</v>
          </cell>
          <cell r="EN284">
            <v>24</v>
          </cell>
          <cell r="EO284">
            <v>30</v>
          </cell>
          <cell r="EP284">
            <v>0</v>
          </cell>
          <cell r="EQ284">
            <v>0</v>
          </cell>
          <cell r="ER284">
            <v>0</v>
          </cell>
          <cell r="ES284">
            <v>0</v>
          </cell>
          <cell r="ET284">
            <v>0</v>
          </cell>
          <cell r="EU284">
            <v>0</v>
          </cell>
          <cell r="EV284">
            <v>0</v>
          </cell>
          <cell r="EW284">
            <v>0</v>
          </cell>
          <cell r="EX284">
            <v>0</v>
          </cell>
          <cell r="EY284">
            <v>0</v>
          </cell>
          <cell r="EZ284">
            <v>0</v>
          </cell>
          <cell r="FA284">
            <v>0</v>
          </cell>
          <cell r="FB284">
            <v>0</v>
          </cell>
          <cell r="FC284">
            <v>0</v>
          </cell>
          <cell r="FD284">
            <v>0</v>
          </cell>
          <cell r="FE284">
            <v>0</v>
          </cell>
          <cell r="FF284">
            <v>0</v>
          </cell>
          <cell r="FG284">
            <v>0</v>
          </cell>
          <cell r="FH284">
            <v>0</v>
          </cell>
          <cell r="FI284">
            <v>0</v>
          </cell>
          <cell r="FJ284">
            <v>0</v>
          </cell>
          <cell r="FK284">
            <v>0</v>
          </cell>
          <cell r="FL284">
            <v>0</v>
          </cell>
          <cell r="FM284">
            <v>0</v>
          </cell>
          <cell r="FN284">
            <v>0</v>
          </cell>
          <cell r="FO284">
            <v>0</v>
          </cell>
          <cell r="FP284">
            <v>0</v>
          </cell>
          <cell r="FQ284">
            <v>0</v>
          </cell>
          <cell r="FR284">
            <v>0</v>
          </cell>
          <cell r="FS284">
            <v>0</v>
          </cell>
          <cell r="FT284">
            <v>0</v>
          </cell>
          <cell r="FU284">
            <v>0</v>
          </cell>
          <cell r="FV284">
            <v>0</v>
          </cell>
          <cell r="FW284">
            <v>0</v>
          </cell>
          <cell r="FX284">
            <v>0</v>
          </cell>
          <cell r="FY284">
            <v>0</v>
          </cell>
          <cell r="FZ284">
            <v>0</v>
          </cell>
          <cell r="GA284">
            <v>0</v>
          </cell>
          <cell r="GB284">
            <v>0</v>
          </cell>
          <cell r="GC284">
            <v>0</v>
          </cell>
          <cell r="GD284">
            <v>0</v>
          </cell>
          <cell r="GE284">
            <v>0</v>
          </cell>
        </row>
        <row r="285">
          <cell r="A285">
            <v>277</v>
          </cell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22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DI285">
            <v>0</v>
          </cell>
          <cell r="DJ285">
            <v>0</v>
          </cell>
          <cell r="DK285">
            <v>0</v>
          </cell>
          <cell r="DL285">
            <v>0</v>
          </cell>
          <cell r="DM285">
            <v>0</v>
          </cell>
          <cell r="DN285">
            <v>0</v>
          </cell>
          <cell r="DO285">
            <v>0</v>
          </cell>
          <cell r="DP285">
            <v>0</v>
          </cell>
          <cell r="DQ285">
            <v>0</v>
          </cell>
          <cell r="DR285">
            <v>0</v>
          </cell>
          <cell r="DS285">
            <v>0</v>
          </cell>
          <cell r="DT285">
            <v>0</v>
          </cell>
          <cell r="DU285">
            <v>0</v>
          </cell>
          <cell r="DV285">
            <v>0</v>
          </cell>
          <cell r="DW285">
            <v>0</v>
          </cell>
          <cell r="DX285">
            <v>0</v>
          </cell>
          <cell r="DY285">
            <v>0</v>
          </cell>
          <cell r="DZ285">
            <v>0</v>
          </cell>
          <cell r="EA285">
            <v>0</v>
          </cell>
          <cell r="EB285">
            <v>0</v>
          </cell>
          <cell r="EC285">
            <v>0</v>
          </cell>
          <cell r="ED285">
            <v>0</v>
          </cell>
          <cell r="EE285">
            <v>0</v>
          </cell>
          <cell r="EF285">
            <v>0</v>
          </cell>
          <cell r="EG285">
            <v>0</v>
          </cell>
          <cell r="EH285">
            <v>0</v>
          </cell>
          <cell r="EI285">
            <v>0</v>
          </cell>
          <cell r="EJ285">
            <v>0</v>
          </cell>
          <cell r="EK285">
            <v>0</v>
          </cell>
          <cell r="EL285">
            <v>0</v>
          </cell>
          <cell r="EM285">
            <v>19.135000000000002</v>
          </cell>
          <cell r="EN285">
            <v>30</v>
          </cell>
          <cell r="EO285">
            <v>18.864999999999998</v>
          </cell>
          <cell r="EP285">
            <v>0</v>
          </cell>
          <cell r="EQ285">
            <v>0</v>
          </cell>
          <cell r="ER285">
            <v>0</v>
          </cell>
          <cell r="ES285">
            <v>0</v>
          </cell>
          <cell r="ET285">
            <v>0</v>
          </cell>
          <cell r="EU285">
            <v>0</v>
          </cell>
          <cell r="EV285">
            <v>0</v>
          </cell>
          <cell r="EW285">
            <v>0</v>
          </cell>
          <cell r="EX285">
            <v>0</v>
          </cell>
          <cell r="EY285">
            <v>0</v>
          </cell>
          <cell r="EZ285">
            <v>0</v>
          </cell>
          <cell r="FA285">
            <v>0</v>
          </cell>
          <cell r="FB285">
            <v>0</v>
          </cell>
          <cell r="FC285">
            <v>0</v>
          </cell>
          <cell r="FD285">
            <v>0</v>
          </cell>
          <cell r="FE285">
            <v>0</v>
          </cell>
          <cell r="FF285">
            <v>0</v>
          </cell>
          <cell r="FG285">
            <v>0</v>
          </cell>
          <cell r="FH285">
            <v>0</v>
          </cell>
          <cell r="FI285">
            <v>0</v>
          </cell>
          <cell r="FJ285">
            <v>0</v>
          </cell>
          <cell r="FK285">
            <v>0</v>
          </cell>
          <cell r="FL285">
            <v>0</v>
          </cell>
          <cell r="FM285">
            <v>0</v>
          </cell>
          <cell r="FN285">
            <v>0</v>
          </cell>
          <cell r="FO285">
            <v>0</v>
          </cell>
          <cell r="FP285">
            <v>0</v>
          </cell>
          <cell r="FQ285">
            <v>0</v>
          </cell>
          <cell r="FR285">
            <v>0</v>
          </cell>
          <cell r="FS285">
            <v>0</v>
          </cell>
          <cell r="FT285">
            <v>0</v>
          </cell>
          <cell r="FU285">
            <v>0</v>
          </cell>
          <cell r="FV285">
            <v>0</v>
          </cell>
          <cell r="FW285">
            <v>0</v>
          </cell>
          <cell r="FX285">
            <v>0</v>
          </cell>
          <cell r="FY285">
            <v>0</v>
          </cell>
          <cell r="FZ285">
            <v>0</v>
          </cell>
          <cell r="GA285">
            <v>0</v>
          </cell>
          <cell r="GB285">
            <v>0</v>
          </cell>
          <cell r="GC285">
            <v>0</v>
          </cell>
          <cell r="GD285">
            <v>0</v>
          </cell>
          <cell r="GE285">
            <v>0</v>
          </cell>
        </row>
        <row r="286">
          <cell r="A286">
            <v>278</v>
          </cell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22.5</v>
          </cell>
          <cell r="H286">
            <v>22.5</v>
          </cell>
          <cell r="I286">
            <v>22.5</v>
          </cell>
          <cell r="J286">
            <v>22</v>
          </cell>
          <cell r="K286">
            <v>0</v>
          </cell>
          <cell r="L286">
            <v>0</v>
          </cell>
          <cell r="M286">
            <v>0.5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DI286">
            <v>0</v>
          </cell>
          <cell r="DJ286">
            <v>0</v>
          </cell>
          <cell r="DK286">
            <v>0</v>
          </cell>
          <cell r="DL286">
            <v>0</v>
          </cell>
          <cell r="DM286">
            <v>0</v>
          </cell>
          <cell r="DN286">
            <v>0</v>
          </cell>
          <cell r="DO286">
            <v>0</v>
          </cell>
          <cell r="DP286">
            <v>0</v>
          </cell>
          <cell r="DQ286">
            <v>0</v>
          </cell>
          <cell r="DR286">
            <v>0</v>
          </cell>
          <cell r="DS286">
            <v>0</v>
          </cell>
          <cell r="DT286">
            <v>0</v>
          </cell>
          <cell r="DU286">
            <v>0</v>
          </cell>
          <cell r="DV286">
            <v>0</v>
          </cell>
          <cell r="DW286">
            <v>0</v>
          </cell>
          <cell r="DX286">
            <v>0</v>
          </cell>
          <cell r="DY286">
            <v>0</v>
          </cell>
          <cell r="DZ286">
            <v>0</v>
          </cell>
          <cell r="EA286">
            <v>0</v>
          </cell>
          <cell r="EB286">
            <v>0</v>
          </cell>
          <cell r="EC286">
            <v>0</v>
          </cell>
          <cell r="ED286">
            <v>0</v>
          </cell>
          <cell r="EE286">
            <v>0</v>
          </cell>
          <cell r="EF286">
            <v>0</v>
          </cell>
          <cell r="EG286">
            <v>0</v>
          </cell>
          <cell r="EH286">
            <v>0</v>
          </cell>
          <cell r="EI286">
            <v>0</v>
          </cell>
          <cell r="EJ286">
            <v>0</v>
          </cell>
          <cell r="EK286">
            <v>0</v>
          </cell>
          <cell r="EL286">
            <v>0</v>
          </cell>
          <cell r="EM286">
            <v>0</v>
          </cell>
          <cell r="EN286">
            <v>0</v>
          </cell>
          <cell r="EO286">
            <v>0</v>
          </cell>
          <cell r="EP286">
            <v>0</v>
          </cell>
          <cell r="EQ286">
            <v>0</v>
          </cell>
          <cell r="ER286">
            <v>0</v>
          </cell>
          <cell r="ES286">
            <v>0</v>
          </cell>
          <cell r="ET286">
            <v>0</v>
          </cell>
          <cell r="EU286">
            <v>0</v>
          </cell>
          <cell r="EV286">
            <v>0</v>
          </cell>
          <cell r="EW286">
            <v>0</v>
          </cell>
          <cell r="EX286">
            <v>0</v>
          </cell>
          <cell r="EY286">
            <v>0</v>
          </cell>
          <cell r="EZ286">
            <v>0</v>
          </cell>
          <cell r="FA286">
            <v>0</v>
          </cell>
          <cell r="FB286">
            <v>0</v>
          </cell>
          <cell r="FC286">
            <v>0</v>
          </cell>
          <cell r="FD286">
            <v>0</v>
          </cell>
          <cell r="FE286">
            <v>0</v>
          </cell>
          <cell r="FF286">
            <v>0</v>
          </cell>
          <cell r="FG286">
            <v>0</v>
          </cell>
          <cell r="FH286">
            <v>0</v>
          </cell>
          <cell r="FI286">
            <v>0</v>
          </cell>
          <cell r="FJ286">
            <v>0</v>
          </cell>
          <cell r="FK286">
            <v>0</v>
          </cell>
          <cell r="FL286">
            <v>0</v>
          </cell>
          <cell r="FM286">
            <v>0</v>
          </cell>
          <cell r="FN286">
            <v>0</v>
          </cell>
          <cell r="FO286">
            <v>0</v>
          </cell>
          <cell r="FP286">
            <v>0</v>
          </cell>
          <cell r="FQ286">
            <v>0</v>
          </cell>
          <cell r="FR286">
            <v>0</v>
          </cell>
          <cell r="FS286">
            <v>0</v>
          </cell>
          <cell r="FT286">
            <v>0</v>
          </cell>
          <cell r="FU286">
            <v>0</v>
          </cell>
          <cell r="FV286">
            <v>0</v>
          </cell>
          <cell r="FW286">
            <v>0</v>
          </cell>
          <cell r="FX286">
            <v>0</v>
          </cell>
          <cell r="FY286">
            <v>0</v>
          </cell>
          <cell r="FZ286">
            <v>0</v>
          </cell>
          <cell r="GA286">
            <v>0</v>
          </cell>
          <cell r="GB286">
            <v>0</v>
          </cell>
          <cell r="GC286">
            <v>0</v>
          </cell>
          <cell r="GD286">
            <v>0</v>
          </cell>
          <cell r="GE286">
            <v>0</v>
          </cell>
        </row>
        <row r="287">
          <cell r="A287">
            <v>279</v>
          </cell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22.5</v>
          </cell>
          <cell r="H287">
            <v>22.5</v>
          </cell>
          <cell r="I287">
            <v>22.5</v>
          </cell>
          <cell r="J287">
            <v>22</v>
          </cell>
          <cell r="K287">
            <v>0</v>
          </cell>
          <cell r="L287">
            <v>0</v>
          </cell>
          <cell r="M287">
            <v>0.5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DI287">
            <v>0</v>
          </cell>
          <cell r="DJ287">
            <v>0</v>
          </cell>
          <cell r="DK287">
            <v>0</v>
          </cell>
          <cell r="DL287">
            <v>0</v>
          </cell>
          <cell r="DM287">
            <v>0</v>
          </cell>
          <cell r="DN287">
            <v>0</v>
          </cell>
          <cell r="DO287">
            <v>0</v>
          </cell>
          <cell r="DP287">
            <v>0</v>
          </cell>
          <cell r="DQ287">
            <v>0</v>
          </cell>
          <cell r="DR287">
            <v>0</v>
          </cell>
          <cell r="DS287">
            <v>0</v>
          </cell>
          <cell r="DT287">
            <v>0</v>
          </cell>
          <cell r="DU287">
            <v>0</v>
          </cell>
          <cell r="DV287">
            <v>0</v>
          </cell>
          <cell r="DW287">
            <v>0</v>
          </cell>
          <cell r="DX287">
            <v>0</v>
          </cell>
          <cell r="DY287">
            <v>0</v>
          </cell>
          <cell r="DZ287">
            <v>0</v>
          </cell>
          <cell r="EA287">
            <v>0</v>
          </cell>
          <cell r="EB287">
            <v>0</v>
          </cell>
          <cell r="EC287">
            <v>0</v>
          </cell>
          <cell r="ED287">
            <v>0</v>
          </cell>
          <cell r="EE287">
            <v>0</v>
          </cell>
          <cell r="EF287">
            <v>0</v>
          </cell>
          <cell r="EG287">
            <v>0</v>
          </cell>
          <cell r="EH287">
            <v>0</v>
          </cell>
          <cell r="EI287">
            <v>0</v>
          </cell>
          <cell r="EJ287">
            <v>0</v>
          </cell>
          <cell r="EK287">
            <v>0</v>
          </cell>
          <cell r="EL287">
            <v>0</v>
          </cell>
          <cell r="EM287">
            <v>0</v>
          </cell>
          <cell r="EN287">
            <v>0</v>
          </cell>
          <cell r="EO287">
            <v>0</v>
          </cell>
          <cell r="EP287">
            <v>0</v>
          </cell>
          <cell r="EQ287">
            <v>0</v>
          </cell>
          <cell r="ER287">
            <v>0</v>
          </cell>
          <cell r="ES287">
            <v>0</v>
          </cell>
          <cell r="ET287">
            <v>0</v>
          </cell>
          <cell r="EU287">
            <v>0</v>
          </cell>
          <cell r="EV287">
            <v>0</v>
          </cell>
          <cell r="EW287">
            <v>0</v>
          </cell>
          <cell r="EX287">
            <v>0</v>
          </cell>
          <cell r="EY287">
            <v>0</v>
          </cell>
          <cell r="EZ287">
            <v>0</v>
          </cell>
          <cell r="FA287">
            <v>0</v>
          </cell>
          <cell r="FB287">
            <v>0</v>
          </cell>
          <cell r="FC287">
            <v>0</v>
          </cell>
          <cell r="FD287">
            <v>0</v>
          </cell>
          <cell r="FE287">
            <v>0</v>
          </cell>
          <cell r="FF287">
            <v>0</v>
          </cell>
          <cell r="FG287">
            <v>0</v>
          </cell>
          <cell r="FH287">
            <v>0</v>
          </cell>
          <cell r="FI287">
            <v>0</v>
          </cell>
          <cell r="FJ287">
            <v>0</v>
          </cell>
          <cell r="FK287">
            <v>0</v>
          </cell>
          <cell r="FL287">
            <v>0</v>
          </cell>
          <cell r="FM287">
            <v>0</v>
          </cell>
          <cell r="FN287">
            <v>0</v>
          </cell>
          <cell r="FO287">
            <v>0</v>
          </cell>
          <cell r="FP287">
            <v>0</v>
          </cell>
          <cell r="FQ287">
            <v>0</v>
          </cell>
          <cell r="FR287">
            <v>0</v>
          </cell>
          <cell r="FS287">
            <v>0</v>
          </cell>
          <cell r="FT287">
            <v>0</v>
          </cell>
          <cell r="FU287">
            <v>0</v>
          </cell>
          <cell r="FV287">
            <v>0</v>
          </cell>
          <cell r="FW287">
            <v>0</v>
          </cell>
          <cell r="FX287">
            <v>0</v>
          </cell>
          <cell r="FY287">
            <v>0</v>
          </cell>
          <cell r="FZ287">
            <v>0</v>
          </cell>
          <cell r="GA287">
            <v>0</v>
          </cell>
          <cell r="GB287">
            <v>0</v>
          </cell>
          <cell r="GC287">
            <v>0</v>
          </cell>
          <cell r="GD287">
            <v>0</v>
          </cell>
          <cell r="GE287">
            <v>0</v>
          </cell>
        </row>
        <row r="288">
          <cell r="A288">
            <v>280</v>
          </cell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22.5</v>
          </cell>
          <cell r="H288">
            <v>22.5</v>
          </cell>
          <cell r="I288">
            <v>22.5</v>
          </cell>
          <cell r="J288">
            <v>22</v>
          </cell>
          <cell r="K288">
            <v>0</v>
          </cell>
          <cell r="L288">
            <v>0</v>
          </cell>
          <cell r="M288">
            <v>0.5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DI288">
            <v>0</v>
          </cell>
          <cell r="DJ288">
            <v>0</v>
          </cell>
          <cell r="DK288">
            <v>0</v>
          </cell>
          <cell r="DL288">
            <v>0</v>
          </cell>
          <cell r="DM288">
            <v>0</v>
          </cell>
          <cell r="DN288">
            <v>0</v>
          </cell>
          <cell r="DO288">
            <v>0</v>
          </cell>
          <cell r="DP288">
            <v>0</v>
          </cell>
          <cell r="DQ288">
            <v>0</v>
          </cell>
          <cell r="DR288">
            <v>0</v>
          </cell>
          <cell r="DS288">
            <v>0</v>
          </cell>
          <cell r="DT288">
            <v>0</v>
          </cell>
          <cell r="DU288">
            <v>0</v>
          </cell>
          <cell r="DV288">
            <v>0</v>
          </cell>
          <cell r="DW288">
            <v>0</v>
          </cell>
          <cell r="DX288">
            <v>0</v>
          </cell>
          <cell r="DY288">
            <v>0</v>
          </cell>
          <cell r="DZ288">
            <v>0</v>
          </cell>
          <cell r="EA288">
            <v>0</v>
          </cell>
          <cell r="EB288">
            <v>0</v>
          </cell>
          <cell r="EC288">
            <v>0</v>
          </cell>
          <cell r="ED288">
            <v>0</v>
          </cell>
          <cell r="EE288">
            <v>0</v>
          </cell>
          <cell r="EF288">
            <v>0</v>
          </cell>
          <cell r="EG288">
            <v>0</v>
          </cell>
          <cell r="EH288">
            <v>0</v>
          </cell>
          <cell r="EI288">
            <v>0</v>
          </cell>
          <cell r="EJ288">
            <v>0</v>
          </cell>
          <cell r="EK288">
            <v>0</v>
          </cell>
          <cell r="EL288">
            <v>0</v>
          </cell>
          <cell r="EM288">
            <v>0</v>
          </cell>
          <cell r="EN288">
            <v>0</v>
          </cell>
          <cell r="EO288">
            <v>0</v>
          </cell>
          <cell r="EP288">
            <v>0</v>
          </cell>
          <cell r="EQ288">
            <v>0</v>
          </cell>
          <cell r="ER288">
            <v>0</v>
          </cell>
          <cell r="ES288">
            <v>0</v>
          </cell>
          <cell r="ET288">
            <v>0</v>
          </cell>
          <cell r="EU288">
            <v>0</v>
          </cell>
          <cell r="EV288">
            <v>0</v>
          </cell>
          <cell r="EW288">
            <v>0</v>
          </cell>
          <cell r="EX288">
            <v>0</v>
          </cell>
          <cell r="EY288">
            <v>0</v>
          </cell>
          <cell r="EZ288">
            <v>0</v>
          </cell>
          <cell r="FA288">
            <v>0</v>
          </cell>
          <cell r="FB288">
            <v>0</v>
          </cell>
          <cell r="FC288">
            <v>0</v>
          </cell>
          <cell r="FD288">
            <v>0</v>
          </cell>
          <cell r="FE288">
            <v>0</v>
          </cell>
          <cell r="FF288">
            <v>0</v>
          </cell>
          <cell r="FG288">
            <v>0</v>
          </cell>
          <cell r="FH288">
            <v>0</v>
          </cell>
          <cell r="FI288">
            <v>0</v>
          </cell>
          <cell r="FJ288">
            <v>0</v>
          </cell>
          <cell r="FK288">
            <v>0</v>
          </cell>
          <cell r="FL288">
            <v>0</v>
          </cell>
          <cell r="FM288">
            <v>0</v>
          </cell>
          <cell r="FN288">
            <v>0</v>
          </cell>
          <cell r="FO288">
            <v>0</v>
          </cell>
          <cell r="FP288">
            <v>0</v>
          </cell>
          <cell r="FQ288">
            <v>0</v>
          </cell>
          <cell r="FR288">
            <v>0</v>
          </cell>
          <cell r="FS288">
            <v>0</v>
          </cell>
          <cell r="FT288">
            <v>0</v>
          </cell>
          <cell r="FU288">
            <v>0</v>
          </cell>
          <cell r="FV288">
            <v>0</v>
          </cell>
          <cell r="FW288">
            <v>0</v>
          </cell>
          <cell r="FX288">
            <v>0</v>
          </cell>
          <cell r="FY288">
            <v>0</v>
          </cell>
          <cell r="FZ288">
            <v>0</v>
          </cell>
          <cell r="GA288">
            <v>0</v>
          </cell>
          <cell r="GB288">
            <v>0</v>
          </cell>
          <cell r="GC288">
            <v>0</v>
          </cell>
          <cell r="GD288">
            <v>0</v>
          </cell>
          <cell r="GE288">
            <v>0</v>
          </cell>
        </row>
        <row r="289">
          <cell r="A289">
            <v>281</v>
          </cell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22.5</v>
          </cell>
          <cell r="H289">
            <v>22.5</v>
          </cell>
          <cell r="I289">
            <v>22.5</v>
          </cell>
          <cell r="J289">
            <v>22</v>
          </cell>
          <cell r="K289">
            <v>0</v>
          </cell>
          <cell r="L289">
            <v>0</v>
          </cell>
          <cell r="M289">
            <v>0.5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DI289">
            <v>0</v>
          </cell>
          <cell r="DJ289">
            <v>0</v>
          </cell>
          <cell r="DK289">
            <v>0</v>
          </cell>
          <cell r="DL289">
            <v>0</v>
          </cell>
          <cell r="DM289">
            <v>0</v>
          </cell>
          <cell r="DN289">
            <v>0</v>
          </cell>
          <cell r="DO289">
            <v>0</v>
          </cell>
          <cell r="DP289">
            <v>0</v>
          </cell>
          <cell r="DQ289">
            <v>0</v>
          </cell>
          <cell r="DR289">
            <v>0</v>
          </cell>
          <cell r="DS289">
            <v>0</v>
          </cell>
          <cell r="DT289">
            <v>0</v>
          </cell>
          <cell r="DU289">
            <v>0</v>
          </cell>
          <cell r="DV289">
            <v>0</v>
          </cell>
          <cell r="DW289">
            <v>0</v>
          </cell>
          <cell r="DX289">
            <v>0</v>
          </cell>
          <cell r="DY289">
            <v>0</v>
          </cell>
          <cell r="DZ289">
            <v>0</v>
          </cell>
          <cell r="EA289">
            <v>0</v>
          </cell>
          <cell r="EB289">
            <v>0</v>
          </cell>
          <cell r="EC289">
            <v>0</v>
          </cell>
          <cell r="ED289">
            <v>0</v>
          </cell>
          <cell r="EE289">
            <v>0</v>
          </cell>
          <cell r="EF289">
            <v>0</v>
          </cell>
          <cell r="EG289">
            <v>0</v>
          </cell>
          <cell r="EH289">
            <v>0</v>
          </cell>
          <cell r="EI289">
            <v>0</v>
          </cell>
          <cell r="EJ289">
            <v>0</v>
          </cell>
          <cell r="EK289">
            <v>0</v>
          </cell>
          <cell r="EL289">
            <v>0</v>
          </cell>
          <cell r="EM289">
            <v>0</v>
          </cell>
          <cell r="EN289">
            <v>0</v>
          </cell>
          <cell r="EO289">
            <v>0</v>
          </cell>
          <cell r="EP289">
            <v>0</v>
          </cell>
          <cell r="EQ289">
            <v>0</v>
          </cell>
          <cell r="ER289">
            <v>0</v>
          </cell>
          <cell r="ES289">
            <v>0</v>
          </cell>
          <cell r="ET289">
            <v>0</v>
          </cell>
          <cell r="EU289">
            <v>0</v>
          </cell>
          <cell r="EV289">
            <v>0</v>
          </cell>
          <cell r="EW289">
            <v>0</v>
          </cell>
          <cell r="EX289">
            <v>0</v>
          </cell>
          <cell r="EY289">
            <v>0</v>
          </cell>
          <cell r="EZ289">
            <v>0</v>
          </cell>
          <cell r="FA289">
            <v>0</v>
          </cell>
          <cell r="FB289">
            <v>0</v>
          </cell>
          <cell r="FC289">
            <v>0</v>
          </cell>
          <cell r="FD289">
            <v>0</v>
          </cell>
          <cell r="FE289">
            <v>0</v>
          </cell>
          <cell r="FF289">
            <v>0</v>
          </cell>
          <cell r="FG289">
            <v>0</v>
          </cell>
          <cell r="FH289">
            <v>0</v>
          </cell>
          <cell r="FI289">
            <v>0</v>
          </cell>
          <cell r="FJ289">
            <v>0</v>
          </cell>
          <cell r="FK289">
            <v>0</v>
          </cell>
          <cell r="FL289">
            <v>0</v>
          </cell>
          <cell r="FM289">
            <v>0</v>
          </cell>
          <cell r="FN289">
            <v>0</v>
          </cell>
          <cell r="FO289">
            <v>0</v>
          </cell>
          <cell r="FP289">
            <v>0</v>
          </cell>
          <cell r="FQ289">
            <v>0</v>
          </cell>
          <cell r="FR289">
            <v>0</v>
          </cell>
          <cell r="FS289">
            <v>0</v>
          </cell>
          <cell r="FT289">
            <v>0</v>
          </cell>
          <cell r="FU289">
            <v>0</v>
          </cell>
          <cell r="FV289">
            <v>0</v>
          </cell>
          <cell r="FW289">
            <v>0</v>
          </cell>
          <cell r="FX289">
            <v>0</v>
          </cell>
          <cell r="FY289">
            <v>0</v>
          </cell>
          <cell r="FZ289">
            <v>0</v>
          </cell>
          <cell r="GA289">
            <v>0</v>
          </cell>
          <cell r="GB289">
            <v>0</v>
          </cell>
          <cell r="GC289">
            <v>0</v>
          </cell>
          <cell r="GD289">
            <v>0</v>
          </cell>
          <cell r="GE289">
            <v>0</v>
          </cell>
        </row>
        <row r="290">
          <cell r="A290">
            <v>282</v>
          </cell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22.5</v>
          </cell>
          <cell r="H290">
            <v>22.5</v>
          </cell>
          <cell r="I290">
            <v>22.5</v>
          </cell>
          <cell r="J290">
            <v>22</v>
          </cell>
          <cell r="K290">
            <v>0</v>
          </cell>
          <cell r="L290">
            <v>0</v>
          </cell>
          <cell r="M290">
            <v>0.5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DI290">
            <v>0</v>
          </cell>
          <cell r="DJ290">
            <v>0</v>
          </cell>
          <cell r="DK290">
            <v>0</v>
          </cell>
          <cell r="DL290">
            <v>0</v>
          </cell>
          <cell r="DM290">
            <v>0</v>
          </cell>
          <cell r="DN290">
            <v>0</v>
          </cell>
          <cell r="DO290">
            <v>0</v>
          </cell>
          <cell r="DP290">
            <v>0</v>
          </cell>
          <cell r="DQ290">
            <v>0</v>
          </cell>
          <cell r="DR290">
            <v>0</v>
          </cell>
          <cell r="DS290">
            <v>0</v>
          </cell>
          <cell r="DT290">
            <v>0</v>
          </cell>
          <cell r="DU290">
            <v>0</v>
          </cell>
          <cell r="DV290">
            <v>0</v>
          </cell>
          <cell r="DW290">
            <v>0</v>
          </cell>
          <cell r="DX290">
            <v>0</v>
          </cell>
          <cell r="DY290">
            <v>0</v>
          </cell>
          <cell r="DZ290">
            <v>0</v>
          </cell>
          <cell r="EA290">
            <v>0</v>
          </cell>
          <cell r="EB290">
            <v>0</v>
          </cell>
          <cell r="EC290">
            <v>0</v>
          </cell>
          <cell r="ED290">
            <v>0</v>
          </cell>
          <cell r="EE290">
            <v>0</v>
          </cell>
          <cell r="EF290">
            <v>0</v>
          </cell>
          <cell r="EG290">
            <v>0</v>
          </cell>
          <cell r="EH290">
            <v>0</v>
          </cell>
          <cell r="EI290">
            <v>0</v>
          </cell>
          <cell r="EJ290">
            <v>0</v>
          </cell>
          <cell r="EK290">
            <v>0</v>
          </cell>
          <cell r="EL290">
            <v>0</v>
          </cell>
          <cell r="EM290">
            <v>0</v>
          </cell>
          <cell r="EN290">
            <v>0</v>
          </cell>
          <cell r="EO290">
            <v>0</v>
          </cell>
          <cell r="EP290">
            <v>0</v>
          </cell>
          <cell r="EQ290">
            <v>0</v>
          </cell>
          <cell r="ER290">
            <v>0</v>
          </cell>
          <cell r="ES290">
            <v>0</v>
          </cell>
          <cell r="ET290">
            <v>0</v>
          </cell>
          <cell r="EU290">
            <v>0</v>
          </cell>
          <cell r="EV290">
            <v>0</v>
          </cell>
          <cell r="EW290">
            <v>0</v>
          </cell>
          <cell r="EX290">
            <v>0</v>
          </cell>
          <cell r="EY290">
            <v>0</v>
          </cell>
          <cell r="EZ290">
            <v>0</v>
          </cell>
          <cell r="FA290">
            <v>0</v>
          </cell>
          <cell r="FB290">
            <v>0</v>
          </cell>
          <cell r="FC290">
            <v>0</v>
          </cell>
          <cell r="FD290">
            <v>0</v>
          </cell>
          <cell r="FE290">
            <v>0</v>
          </cell>
          <cell r="FF290">
            <v>0</v>
          </cell>
          <cell r="FG290">
            <v>0</v>
          </cell>
          <cell r="FH290">
            <v>0</v>
          </cell>
          <cell r="FI290">
            <v>0</v>
          </cell>
          <cell r="FJ290">
            <v>0</v>
          </cell>
          <cell r="FK290">
            <v>0</v>
          </cell>
          <cell r="FL290">
            <v>0</v>
          </cell>
          <cell r="FM290">
            <v>0</v>
          </cell>
          <cell r="FN290">
            <v>0</v>
          </cell>
          <cell r="FO290">
            <v>0</v>
          </cell>
          <cell r="FP290">
            <v>0</v>
          </cell>
          <cell r="FQ290">
            <v>0</v>
          </cell>
          <cell r="FR290">
            <v>0</v>
          </cell>
          <cell r="FS290">
            <v>0</v>
          </cell>
          <cell r="FT290">
            <v>0</v>
          </cell>
          <cell r="FU290">
            <v>0</v>
          </cell>
          <cell r="FV290">
            <v>0</v>
          </cell>
          <cell r="FW290">
            <v>0</v>
          </cell>
          <cell r="FX290">
            <v>0</v>
          </cell>
          <cell r="FY290">
            <v>0</v>
          </cell>
          <cell r="FZ290">
            <v>0</v>
          </cell>
          <cell r="GA290">
            <v>0</v>
          </cell>
          <cell r="GB290">
            <v>0</v>
          </cell>
          <cell r="GC290">
            <v>0</v>
          </cell>
          <cell r="GD290">
            <v>0</v>
          </cell>
          <cell r="GE290">
            <v>0</v>
          </cell>
        </row>
        <row r="291">
          <cell r="A291">
            <v>283</v>
          </cell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22.5</v>
          </cell>
          <cell r="H291">
            <v>22.5</v>
          </cell>
          <cell r="I291">
            <v>22.5</v>
          </cell>
          <cell r="J291">
            <v>22</v>
          </cell>
          <cell r="K291">
            <v>0</v>
          </cell>
          <cell r="L291">
            <v>0</v>
          </cell>
          <cell r="M291">
            <v>0.5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DI291">
            <v>0</v>
          </cell>
          <cell r="DJ291">
            <v>0</v>
          </cell>
          <cell r="DK291">
            <v>0</v>
          </cell>
          <cell r="DL291">
            <v>0</v>
          </cell>
          <cell r="DM291">
            <v>0</v>
          </cell>
          <cell r="DN291">
            <v>0</v>
          </cell>
          <cell r="DO291">
            <v>0</v>
          </cell>
          <cell r="DP291">
            <v>0</v>
          </cell>
          <cell r="DQ291">
            <v>0</v>
          </cell>
          <cell r="DR291">
            <v>0</v>
          </cell>
          <cell r="DS291">
            <v>0</v>
          </cell>
          <cell r="DT291">
            <v>0</v>
          </cell>
          <cell r="DU291">
            <v>0</v>
          </cell>
          <cell r="DV291">
            <v>0</v>
          </cell>
          <cell r="DW291">
            <v>0</v>
          </cell>
          <cell r="DX291">
            <v>0</v>
          </cell>
          <cell r="DY291">
            <v>0</v>
          </cell>
          <cell r="DZ291">
            <v>0</v>
          </cell>
          <cell r="EA291">
            <v>0</v>
          </cell>
          <cell r="EB291">
            <v>0</v>
          </cell>
          <cell r="EC291">
            <v>0</v>
          </cell>
          <cell r="ED291">
            <v>0</v>
          </cell>
          <cell r="EE291">
            <v>0</v>
          </cell>
          <cell r="EF291">
            <v>0</v>
          </cell>
          <cell r="EG291">
            <v>0</v>
          </cell>
          <cell r="EH291">
            <v>0</v>
          </cell>
          <cell r="EI291">
            <v>0</v>
          </cell>
          <cell r="EJ291">
            <v>0</v>
          </cell>
          <cell r="EK291">
            <v>0</v>
          </cell>
          <cell r="EL291">
            <v>0</v>
          </cell>
          <cell r="EM291">
            <v>0</v>
          </cell>
          <cell r="EN291">
            <v>0</v>
          </cell>
          <cell r="EO291">
            <v>0</v>
          </cell>
          <cell r="EP291">
            <v>0</v>
          </cell>
          <cell r="EQ291">
            <v>0</v>
          </cell>
          <cell r="ER291">
            <v>0</v>
          </cell>
          <cell r="ES291">
            <v>0</v>
          </cell>
          <cell r="ET291">
            <v>0</v>
          </cell>
          <cell r="EU291">
            <v>0</v>
          </cell>
          <cell r="EV291">
            <v>0</v>
          </cell>
          <cell r="EW291">
            <v>0</v>
          </cell>
          <cell r="EX291">
            <v>0</v>
          </cell>
          <cell r="EY291">
            <v>0</v>
          </cell>
          <cell r="EZ291">
            <v>0</v>
          </cell>
          <cell r="FA291">
            <v>0</v>
          </cell>
          <cell r="FB291">
            <v>0</v>
          </cell>
          <cell r="FC291">
            <v>0</v>
          </cell>
          <cell r="FD291">
            <v>0</v>
          </cell>
          <cell r="FE291">
            <v>0</v>
          </cell>
          <cell r="FF291">
            <v>0</v>
          </cell>
          <cell r="FG291">
            <v>0</v>
          </cell>
          <cell r="FH291">
            <v>0</v>
          </cell>
          <cell r="FI291">
            <v>0</v>
          </cell>
          <cell r="FJ291">
            <v>0</v>
          </cell>
          <cell r="FK291">
            <v>0</v>
          </cell>
          <cell r="FL291">
            <v>0</v>
          </cell>
          <cell r="FM291">
            <v>0</v>
          </cell>
          <cell r="FN291">
            <v>0</v>
          </cell>
          <cell r="FO291">
            <v>0</v>
          </cell>
          <cell r="FP291">
            <v>0</v>
          </cell>
          <cell r="FQ291">
            <v>0</v>
          </cell>
          <cell r="FR291">
            <v>0</v>
          </cell>
          <cell r="FS291">
            <v>0</v>
          </cell>
          <cell r="FT291">
            <v>0</v>
          </cell>
          <cell r="FU291">
            <v>0</v>
          </cell>
          <cell r="FV291">
            <v>0</v>
          </cell>
          <cell r="FW291">
            <v>0</v>
          </cell>
          <cell r="FX291">
            <v>0</v>
          </cell>
          <cell r="FY291">
            <v>0</v>
          </cell>
          <cell r="FZ291">
            <v>0</v>
          </cell>
          <cell r="GA291">
            <v>0</v>
          </cell>
          <cell r="GB291">
            <v>0</v>
          </cell>
          <cell r="GC291">
            <v>0</v>
          </cell>
          <cell r="GD291">
            <v>0</v>
          </cell>
          <cell r="GE291">
            <v>0</v>
          </cell>
        </row>
        <row r="292">
          <cell r="A292">
            <v>284</v>
          </cell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22.5</v>
          </cell>
          <cell r="H292">
            <v>22.5</v>
          </cell>
          <cell r="I292">
            <v>22.5</v>
          </cell>
          <cell r="J292">
            <v>22</v>
          </cell>
          <cell r="K292">
            <v>0</v>
          </cell>
          <cell r="L292">
            <v>0</v>
          </cell>
          <cell r="M292">
            <v>0.5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DI292">
            <v>0</v>
          </cell>
          <cell r="DJ292">
            <v>0</v>
          </cell>
          <cell r="DK292">
            <v>0</v>
          </cell>
          <cell r="DL292">
            <v>0</v>
          </cell>
          <cell r="DM292">
            <v>0</v>
          </cell>
          <cell r="DN292">
            <v>0</v>
          </cell>
          <cell r="DO292">
            <v>0</v>
          </cell>
          <cell r="DP292">
            <v>0</v>
          </cell>
          <cell r="DQ292">
            <v>0</v>
          </cell>
          <cell r="DR292">
            <v>0</v>
          </cell>
          <cell r="DS292">
            <v>0</v>
          </cell>
          <cell r="DT292">
            <v>0</v>
          </cell>
          <cell r="DU292">
            <v>0</v>
          </cell>
          <cell r="DV292">
            <v>0</v>
          </cell>
          <cell r="DW292">
            <v>0</v>
          </cell>
          <cell r="DX292">
            <v>0</v>
          </cell>
          <cell r="DY292">
            <v>0</v>
          </cell>
          <cell r="DZ292">
            <v>0</v>
          </cell>
          <cell r="EA292">
            <v>0</v>
          </cell>
          <cell r="EB292">
            <v>0</v>
          </cell>
          <cell r="EC292">
            <v>0</v>
          </cell>
          <cell r="ED292">
            <v>0</v>
          </cell>
          <cell r="EE292">
            <v>0</v>
          </cell>
          <cell r="EF292">
            <v>0</v>
          </cell>
          <cell r="EG292">
            <v>0</v>
          </cell>
          <cell r="EH292">
            <v>0</v>
          </cell>
          <cell r="EI292">
            <v>0</v>
          </cell>
          <cell r="EJ292">
            <v>0</v>
          </cell>
          <cell r="EK292">
            <v>0</v>
          </cell>
          <cell r="EL292">
            <v>0</v>
          </cell>
          <cell r="EM292">
            <v>0</v>
          </cell>
          <cell r="EN292">
            <v>0</v>
          </cell>
          <cell r="EO292">
            <v>0</v>
          </cell>
          <cell r="EP292">
            <v>0</v>
          </cell>
          <cell r="EQ292">
            <v>0</v>
          </cell>
          <cell r="ER292">
            <v>0</v>
          </cell>
          <cell r="ES292">
            <v>0</v>
          </cell>
          <cell r="ET292">
            <v>0</v>
          </cell>
          <cell r="EU292">
            <v>0</v>
          </cell>
          <cell r="EV292">
            <v>0</v>
          </cell>
          <cell r="EW292">
            <v>0</v>
          </cell>
          <cell r="EX292">
            <v>0</v>
          </cell>
          <cell r="EY292">
            <v>0</v>
          </cell>
          <cell r="EZ292">
            <v>0</v>
          </cell>
          <cell r="FA292">
            <v>0</v>
          </cell>
          <cell r="FB292">
            <v>0</v>
          </cell>
          <cell r="FC292">
            <v>0</v>
          </cell>
          <cell r="FD292">
            <v>0</v>
          </cell>
          <cell r="FE292">
            <v>0</v>
          </cell>
          <cell r="FF292">
            <v>0</v>
          </cell>
          <cell r="FG292">
            <v>0</v>
          </cell>
          <cell r="FH292">
            <v>0</v>
          </cell>
          <cell r="FI292">
            <v>0</v>
          </cell>
          <cell r="FJ292">
            <v>0</v>
          </cell>
          <cell r="FK292">
            <v>0</v>
          </cell>
          <cell r="FL292">
            <v>0</v>
          </cell>
          <cell r="FM292">
            <v>0</v>
          </cell>
          <cell r="FN292">
            <v>0</v>
          </cell>
          <cell r="FO292">
            <v>0</v>
          </cell>
          <cell r="FP292">
            <v>0</v>
          </cell>
          <cell r="FQ292">
            <v>0</v>
          </cell>
          <cell r="FR292">
            <v>0</v>
          </cell>
          <cell r="FS292">
            <v>0</v>
          </cell>
          <cell r="FT292">
            <v>0</v>
          </cell>
          <cell r="FU292">
            <v>0</v>
          </cell>
          <cell r="FV292">
            <v>0</v>
          </cell>
          <cell r="FW292">
            <v>0</v>
          </cell>
          <cell r="FX292">
            <v>0</v>
          </cell>
          <cell r="FY292">
            <v>0</v>
          </cell>
          <cell r="FZ292">
            <v>0</v>
          </cell>
          <cell r="GA292">
            <v>0</v>
          </cell>
          <cell r="GB292">
            <v>0</v>
          </cell>
          <cell r="GC292">
            <v>0</v>
          </cell>
          <cell r="GD292">
            <v>0</v>
          </cell>
          <cell r="GE292">
            <v>0</v>
          </cell>
        </row>
        <row r="293">
          <cell r="A293">
            <v>285</v>
          </cell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22.5</v>
          </cell>
          <cell r="H293">
            <v>22.5</v>
          </cell>
          <cell r="I293">
            <v>22.5</v>
          </cell>
          <cell r="J293">
            <v>22</v>
          </cell>
          <cell r="K293">
            <v>0</v>
          </cell>
          <cell r="L293">
            <v>0</v>
          </cell>
          <cell r="M293">
            <v>0.5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DI293">
            <v>0</v>
          </cell>
          <cell r="DJ293">
            <v>0</v>
          </cell>
          <cell r="DK293">
            <v>0</v>
          </cell>
          <cell r="DL293">
            <v>0</v>
          </cell>
          <cell r="DM293">
            <v>0</v>
          </cell>
          <cell r="DN293">
            <v>0</v>
          </cell>
          <cell r="DO293">
            <v>0</v>
          </cell>
          <cell r="DP293">
            <v>0</v>
          </cell>
          <cell r="DQ293">
            <v>0</v>
          </cell>
          <cell r="DR293">
            <v>0</v>
          </cell>
          <cell r="DS293">
            <v>0</v>
          </cell>
          <cell r="DT293">
            <v>0</v>
          </cell>
          <cell r="DU293">
            <v>0</v>
          </cell>
          <cell r="DV293">
            <v>0</v>
          </cell>
          <cell r="DW293">
            <v>0</v>
          </cell>
          <cell r="DX293">
            <v>0</v>
          </cell>
          <cell r="DY293">
            <v>0</v>
          </cell>
          <cell r="DZ293">
            <v>0</v>
          </cell>
          <cell r="EA293">
            <v>0</v>
          </cell>
          <cell r="EB293">
            <v>0</v>
          </cell>
          <cell r="EC293">
            <v>0</v>
          </cell>
          <cell r="ED293">
            <v>0</v>
          </cell>
          <cell r="EE293">
            <v>0</v>
          </cell>
          <cell r="EF293">
            <v>0</v>
          </cell>
          <cell r="EG293">
            <v>0</v>
          </cell>
          <cell r="EH293">
            <v>0</v>
          </cell>
          <cell r="EI293">
            <v>0</v>
          </cell>
          <cell r="EJ293">
            <v>0</v>
          </cell>
          <cell r="EK293">
            <v>0</v>
          </cell>
          <cell r="EL293">
            <v>0</v>
          </cell>
          <cell r="EM293">
            <v>0</v>
          </cell>
          <cell r="EN293">
            <v>0</v>
          </cell>
          <cell r="EO293">
            <v>0</v>
          </cell>
          <cell r="EP293">
            <v>0</v>
          </cell>
          <cell r="EQ293">
            <v>0</v>
          </cell>
          <cell r="ER293">
            <v>0</v>
          </cell>
          <cell r="ES293">
            <v>0</v>
          </cell>
          <cell r="ET293">
            <v>0</v>
          </cell>
          <cell r="EU293">
            <v>0</v>
          </cell>
          <cell r="EV293">
            <v>0</v>
          </cell>
          <cell r="EW293">
            <v>0</v>
          </cell>
          <cell r="EX293">
            <v>0</v>
          </cell>
          <cell r="EY293">
            <v>0</v>
          </cell>
          <cell r="EZ293">
            <v>0</v>
          </cell>
          <cell r="FA293">
            <v>0</v>
          </cell>
          <cell r="FB293">
            <v>0</v>
          </cell>
          <cell r="FC293">
            <v>0</v>
          </cell>
          <cell r="FD293">
            <v>0</v>
          </cell>
          <cell r="FE293">
            <v>0</v>
          </cell>
          <cell r="FF293">
            <v>0</v>
          </cell>
          <cell r="FG293">
            <v>0</v>
          </cell>
          <cell r="FH293">
            <v>0</v>
          </cell>
          <cell r="FI293">
            <v>0</v>
          </cell>
          <cell r="FJ293">
            <v>0</v>
          </cell>
          <cell r="FK293">
            <v>0</v>
          </cell>
          <cell r="FL293">
            <v>0</v>
          </cell>
          <cell r="FM293">
            <v>0</v>
          </cell>
          <cell r="FN293">
            <v>0</v>
          </cell>
          <cell r="FO293">
            <v>0</v>
          </cell>
          <cell r="FP293">
            <v>0</v>
          </cell>
          <cell r="FQ293">
            <v>0</v>
          </cell>
          <cell r="FR293">
            <v>0</v>
          </cell>
          <cell r="FS293">
            <v>0</v>
          </cell>
          <cell r="FT293">
            <v>0</v>
          </cell>
          <cell r="FU293">
            <v>0</v>
          </cell>
          <cell r="FV293">
            <v>0</v>
          </cell>
          <cell r="FW293">
            <v>0</v>
          </cell>
          <cell r="FX293">
            <v>0</v>
          </cell>
          <cell r="FY293">
            <v>0</v>
          </cell>
          <cell r="FZ293">
            <v>0</v>
          </cell>
          <cell r="GA293">
            <v>0</v>
          </cell>
          <cell r="GB293">
            <v>0</v>
          </cell>
          <cell r="GC293">
            <v>0</v>
          </cell>
          <cell r="GD293">
            <v>0</v>
          </cell>
          <cell r="GE293">
            <v>0</v>
          </cell>
        </row>
        <row r="294">
          <cell r="A294">
            <v>286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22.5</v>
          </cell>
          <cell r="H294">
            <v>22.5</v>
          </cell>
          <cell r="I294">
            <v>22.5</v>
          </cell>
          <cell r="J294">
            <v>22</v>
          </cell>
          <cell r="K294">
            <v>0</v>
          </cell>
          <cell r="L294">
            <v>0</v>
          </cell>
          <cell r="M294">
            <v>0.5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DI294">
            <v>0</v>
          </cell>
          <cell r="DJ294">
            <v>0</v>
          </cell>
          <cell r="DK294">
            <v>0</v>
          </cell>
          <cell r="DL294">
            <v>0</v>
          </cell>
          <cell r="DM294">
            <v>0</v>
          </cell>
          <cell r="DN294">
            <v>0</v>
          </cell>
          <cell r="DO294">
            <v>0</v>
          </cell>
          <cell r="DP294">
            <v>0</v>
          </cell>
          <cell r="DQ294">
            <v>0</v>
          </cell>
          <cell r="DR294">
            <v>0</v>
          </cell>
          <cell r="DS294">
            <v>0</v>
          </cell>
          <cell r="DT294">
            <v>0</v>
          </cell>
          <cell r="DU294">
            <v>0</v>
          </cell>
          <cell r="DV294">
            <v>0</v>
          </cell>
          <cell r="DW294">
            <v>0</v>
          </cell>
          <cell r="DX294">
            <v>0</v>
          </cell>
          <cell r="DY294">
            <v>0</v>
          </cell>
          <cell r="DZ294">
            <v>0</v>
          </cell>
          <cell r="EA294">
            <v>0</v>
          </cell>
          <cell r="EB294">
            <v>0</v>
          </cell>
          <cell r="EC294">
            <v>0</v>
          </cell>
          <cell r="ED294">
            <v>0</v>
          </cell>
          <cell r="EE294">
            <v>0</v>
          </cell>
          <cell r="EF294">
            <v>0</v>
          </cell>
          <cell r="EG294">
            <v>0</v>
          </cell>
          <cell r="EH294">
            <v>0</v>
          </cell>
          <cell r="EI294">
            <v>0</v>
          </cell>
          <cell r="EJ294">
            <v>0</v>
          </cell>
          <cell r="EK294">
            <v>0</v>
          </cell>
          <cell r="EL294">
            <v>0</v>
          </cell>
          <cell r="EM294">
            <v>0</v>
          </cell>
          <cell r="EN294">
            <v>0</v>
          </cell>
          <cell r="EO294">
            <v>0</v>
          </cell>
          <cell r="EP294">
            <v>0</v>
          </cell>
          <cell r="EQ294">
            <v>0</v>
          </cell>
          <cell r="ER294">
            <v>0</v>
          </cell>
          <cell r="ES294">
            <v>0</v>
          </cell>
          <cell r="ET294">
            <v>0</v>
          </cell>
          <cell r="EU294">
            <v>0</v>
          </cell>
          <cell r="EV294">
            <v>0</v>
          </cell>
          <cell r="EW294">
            <v>0</v>
          </cell>
          <cell r="EX294">
            <v>0</v>
          </cell>
          <cell r="EY294">
            <v>0</v>
          </cell>
          <cell r="EZ294">
            <v>0</v>
          </cell>
          <cell r="FA294">
            <v>0</v>
          </cell>
          <cell r="FB294">
            <v>0</v>
          </cell>
          <cell r="FC294">
            <v>0</v>
          </cell>
          <cell r="FD294">
            <v>0</v>
          </cell>
          <cell r="FE294">
            <v>0</v>
          </cell>
          <cell r="FF294">
            <v>0</v>
          </cell>
          <cell r="FG294">
            <v>0</v>
          </cell>
          <cell r="FH294">
            <v>0</v>
          </cell>
          <cell r="FI294">
            <v>0</v>
          </cell>
          <cell r="FJ294">
            <v>0</v>
          </cell>
          <cell r="FK294">
            <v>0</v>
          </cell>
          <cell r="FL294">
            <v>0</v>
          </cell>
          <cell r="FM294">
            <v>0</v>
          </cell>
          <cell r="FN294">
            <v>0</v>
          </cell>
          <cell r="FO294">
            <v>0</v>
          </cell>
          <cell r="FP294">
            <v>0</v>
          </cell>
          <cell r="FQ294">
            <v>0</v>
          </cell>
          <cell r="FR294">
            <v>0</v>
          </cell>
          <cell r="FS294">
            <v>0</v>
          </cell>
          <cell r="FT294">
            <v>0</v>
          </cell>
          <cell r="FU294">
            <v>0</v>
          </cell>
          <cell r="FV294">
            <v>0</v>
          </cell>
          <cell r="FW294">
            <v>0</v>
          </cell>
          <cell r="FX294">
            <v>0</v>
          </cell>
          <cell r="FY294">
            <v>0</v>
          </cell>
          <cell r="FZ294">
            <v>0</v>
          </cell>
          <cell r="GA294">
            <v>0</v>
          </cell>
          <cell r="GB294">
            <v>0</v>
          </cell>
          <cell r="GC294">
            <v>0</v>
          </cell>
          <cell r="GD294">
            <v>0</v>
          </cell>
          <cell r="GE294">
            <v>0</v>
          </cell>
        </row>
        <row r="295">
          <cell r="A295">
            <v>287</v>
          </cell>
          <cell r="B295">
            <v>0</v>
          </cell>
          <cell r="C295">
            <v>0</v>
          </cell>
          <cell r="D295">
            <v>0</v>
          </cell>
          <cell r="E295">
            <v>0</v>
          </cell>
          <cell r="F295">
            <v>0</v>
          </cell>
          <cell r="G295">
            <v>22.5</v>
          </cell>
          <cell r="H295">
            <v>22.5</v>
          </cell>
          <cell r="I295">
            <v>22.5</v>
          </cell>
          <cell r="J295">
            <v>22</v>
          </cell>
          <cell r="K295">
            <v>0</v>
          </cell>
          <cell r="L295">
            <v>0</v>
          </cell>
          <cell r="M295">
            <v>0.5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DI295">
            <v>0</v>
          </cell>
          <cell r="DJ295">
            <v>0</v>
          </cell>
          <cell r="DK295">
            <v>0</v>
          </cell>
          <cell r="DL295">
            <v>0</v>
          </cell>
          <cell r="DM295">
            <v>0</v>
          </cell>
          <cell r="DN295">
            <v>0</v>
          </cell>
          <cell r="DO295">
            <v>0</v>
          </cell>
          <cell r="DP295">
            <v>0</v>
          </cell>
          <cell r="DQ295">
            <v>0</v>
          </cell>
          <cell r="DR295">
            <v>0</v>
          </cell>
          <cell r="DS295">
            <v>0</v>
          </cell>
          <cell r="DT295">
            <v>0</v>
          </cell>
          <cell r="DU295">
            <v>0</v>
          </cell>
          <cell r="DV295">
            <v>0</v>
          </cell>
          <cell r="DW295">
            <v>0</v>
          </cell>
          <cell r="DX295">
            <v>0</v>
          </cell>
          <cell r="DY295">
            <v>0</v>
          </cell>
          <cell r="DZ295">
            <v>0</v>
          </cell>
          <cell r="EA295">
            <v>0</v>
          </cell>
          <cell r="EB295">
            <v>0</v>
          </cell>
          <cell r="EC295">
            <v>0</v>
          </cell>
          <cell r="ED295">
            <v>0</v>
          </cell>
          <cell r="EE295">
            <v>0</v>
          </cell>
          <cell r="EF295">
            <v>0</v>
          </cell>
          <cell r="EG295">
            <v>0</v>
          </cell>
          <cell r="EH295">
            <v>0</v>
          </cell>
          <cell r="EI295">
            <v>0</v>
          </cell>
          <cell r="EJ295">
            <v>0</v>
          </cell>
          <cell r="EK295">
            <v>0</v>
          </cell>
          <cell r="EL295">
            <v>0</v>
          </cell>
          <cell r="EM295">
            <v>0</v>
          </cell>
          <cell r="EN295">
            <v>0</v>
          </cell>
          <cell r="EO295">
            <v>0</v>
          </cell>
          <cell r="EP295">
            <v>0</v>
          </cell>
          <cell r="EQ295">
            <v>0</v>
          </cell>
          <cell r="ER295">
            <v>0</v>
          </cell>
          <cell r="ES295">
            <v>0</v>
          </cell>
          <cell r="ET295">
            <v>0</v>
          </cell>
          <cell r="EU295">
            <v>0</v>
          </cell>
          <cell r="EV295">
            <v>0</v>
          </cell>
          <cell r="EW295">
            <v>0</v>
          </cell>
          <cell r="EX295">
            <v>0</v>
          </cell>
          <cell r="EY295">
            <v>0</v>
          </cell>
          <cell r="EZ295">
            <v>0</v>
          </cell>
          <cell r="FA295">
            <v>0</v>
          </cell>
          <cell r="FB295">
            <v>0</v>
          </cell>
          <cell r="FC295">
            <v>0</v>
          </cell>
          <cell r="FD295">
            <v>0</v>
          </cell>
          <cell r="FE295">
            <v>0</v>
          </cell>
          <cell r="FF295">
            <v>0</v>
          </cell>
          <cell r="FG295">
            <v>0</v>
          </cell>
          <cell r="FH295">
            <v>0</v>
          </cell>
          <cell r="FI295">
            <v>0</v>
          </cell>
          <cell r="FJ295">
            <v>0</v>
          </cell>
          <cell r="FK295">
            <v>0</v>
          </cell>
          <cell r="FL295">
            <v>0</v>
          </cell>
          <cell r="FM295">
            <v>0</v>
          </cell>
          <cell r="FN295">
            <v>0</v>
          </cell>
          <cell r="FO295">
            <v>0</v>
          </cell>
          <cell r="FP295">
            <v>0</v>
          </cell>
          <cell r="FQ295">
            <v>0</v>
          </cell>
          <cell r="FR295">
            <v>0</v>
          </cell>
          <cell r="FS295">
            <v>0</v>
          </cell>
          <cell r="FT295">
            <v>0</v>
          </cell>
          <cell r="FU295">
            <v>0</v>
          </cell>
          <cell r="FV295">
            <v>0</v>
          </cell>
          <cell r="FW295">
            <v>0</v>
          </cell>
          <cell r="FX295">
            <v>0</v>
          </cell>
          <cell r="FY295">
            <v>0</v>
          </cell>
          <cell r="FZ295">
            <v>0</v>
          </cell>
          <cell r="GA295">
            <v>0</v>
          </cell>
          <cell r="GB295">
            <v>0</v>
          </cell>
          <cell r="GC295">
            <v>0</v>
          </cell>
          <cell r="GD295">
            <v>0</v>
          </cell>
          <cell r="GE295">
            <v>0</v>
          </cell>
        </row>
        <row r="296">
          <cell r="A296">
            <v>288</v>
          </cell>
          <cell r="B296">
            <v>0</v>
          </cell>
          <cell r="C296">
            <v>30</v>
          </cell>
          <cell r="D296">
            <v>0</v>
          </cell>
          <cell r="E296">
            <v>0</v>
          </cell>
          <cell r="F296">
            <v>0</v>
          </cell>
          <cell r="G296">
            <v>22.5</v>
          </cell>
          <cell r="H296">
            <v>0</v>
          </cell>
          <cell r="I296">
            <v>22.5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15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DI296">
            <v>0</v>
          </cell>
          <cell r="DJ296">
            <v>0</v>
          </cell>
          <cell r="DK296">
            <v>0</v>
          </cell>
          <cell r="DL296">
            <v>0</v>
          </cell>
          <cell r="DM296">
            <v>0</v>
          </cell>
          <cell r="DN296">
            <v>0</v>
          </cell>
          <cell r="DO296">
            <v>0</v>
          </cell>
          <cell r="DP296">
            <v>0</v>
          </cell>
          <cell r="DQ296">
            <v>0</v>
          </cell>
          <cell r="DR296">
            <v>0</v>
          </cell>
          <cell r="DS296">
            <v>0</v>
          </cell>
          <cell r="DT296">
            <v>0</v>
          </cell>
          <cell r="DU296">
            <v>0</v>
          </cell>
          <cell r="DV296">
            <v>0</v>
          </cell>
          <cell r="DW296">
            <v>0</v>
          </cell>
          <cell r="DX296">
            <v>0</v>
          </cell>
          <cell r="DY296">
            <v>0</v>
          </cell>
          <cell r="DZ296">
            <v>0</v>
          </cell>
          <cell r="EA296">
            <v>0</v>
          </cell>
          <cell r="EB296">
            <v>0</v>
          </cell>
          <cell r="EC296">
            <v>0</v>
          </cell>
          <cell r="ED296">
            <v>0</v>
          </cell>
          <cell r="EE296">
            <v>0</v>
          </cell>
          <cell r="EF296">
            <v>0</v>
          </cell>
          <cell r="EG296">
            <v>0</v>
          </cell>
          <cell r="EH296">
            <v>0</v>
          </cell>
          <cell r="EI296">
            <v>0</v>
          </cell>
          <cell r="EJ296">
            <v>0</v>
          </cell>
          <cell r="EK296">
            <v>0</v>
          </cell>
          <cell r="EL296">
            <v>0</v>
          </cell>
          <cell r="EM296">
            <v>0</v>
          </cell>
          <cell r="EN296">
            <v>0</v>
          </cell>
          <cell r="EO296">
            <v>0</v>
          </cell>
          <cell r="EP296">
            <v>0</v>
          </cell>
          <cell r="EQ296">
            <v>0</v>
          </cell>
          <cell r="ER296">
            <v>0</v>
          </cell>
          <cell r="ES296">
            <v>0</v>
          </cell>
          <cell r="ET296">
            <v>0</v>
          </cell>
          <cell r="EU296">
            <v>0</v>
          </cell>
          <cell r="EV296">
            <v>0</v>
          </cell>
          <cell r="EW296">
            <v>0</v>
          </cell>
          <cell r="EX296">
            <v>0</v>
          </cell>
          <cell r="EY296">
            <v>0</v>
          </cell>
          <cell r="EZ296">
            <v>0</v>
          </cell>
          <cell r="FA296">
            <v>0</v>
          </cell>
          <cell r="FB296">
            <v>0</v>
          </cell>
          <cell r="FC296">
            <v>0</v>
          </cell>
          <cell r="FD296">
            <v>0</v>
          </cell>
          <cell r="FE296">
            <v>0</v>
          </cell>
          <cell r="FF296">
            <v>0</v>
          </cell>
          <cell r="FG296">
            <v>0</v>
          </cell>
          <cell r="FH296">
            <v>0</v>
          </cell>
          <cell r="FI296">
            <v>0</v>
          </cell>
          <cell r="FJ296">
            <v>0</v>
          </cell>
          <cell r="FK296">
            <v>0</v>
          </cell>
          <cell r="FL296">
            <v>0</v>
          </cell>
          <cell r="FM296">
            <v>0</v>
          </cell>
          <cell r="FN296">
            <v>0</v>
          </cell>
          <cell r="FO296">
            <v>0</v>
          </cell>
          <cell r="FP296">
            <v>0</v>
          </cell>
          <cell r="FQ296">
            <v>0</v>
          </cell>
          <cell r="FR296">
            <v>0</v>
          </cell>
          <cell r="FS296">
            <v>0</v>
          </cell>
          <cell r="FT296">
            <v>0</v>
          </cell>
          <cell r="FU296">
            <v>0</v>
          </cell>
          <cell r="FV296">
            <v>0</v>
          </cell>
          <cell r="FW296">
            <v>0</v>
          </cell>
          <cell r="FX296">
            <v>0</v>
          </cell>
          <cell r="FY296">
            <v>0</v>
          </cell>
          <cell r="FZ296">
            <v>0</v>
          </cell>
          <cell r="GA296">
            <v>0</v>
          </cell>
          <cell r="GB296">
            <v>0</v>
          </cell>
          <cell r="GC296">
            <v>0</v>
          </cell>
          <cell r="GD296">
            <v>0</v>
          </cell>
          <cell r="GE296">
            <v>0</v>
          </cell>
        </row>
        <row r="297">
          <cell r="A297">
            <v>289</v>
          </cell>
          <cell r="B297">
            <v>0</v>
          </cell>
          <cell r="C297">
            <v>30</v>
          </cell>
          <cell r="D297">
            <v>0</v>
          </cell>
          <cell r="E297">
            <v>0</v>
          </cell>
          <cell r="F297">
            <v>0</v>
          </cell>
          <cell r="G297">
            <v>22.5</v>
          </cell>
          <cell r="H297">
            <v>22.5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11.5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3.5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DI297">
            <v>0</v>
          </cell>
          <cell r="DJ297">
            <v>0</v>
          </cell>
          <cell r="DK297">
            <v>0</v>
          </cell>
          <cell r="DL297">
            <v>0</v>
          </cell>
          <cell r="DM297">
            <v>0</v>
          </cell>
          <cell r="DN297">
            <v>0</v>
          </cell>
          <cell r="DO297">
            <v>0</v>
          </cell>
          <cell r="DP297">
            <v>0</v>
          </cell>
          <cell r="DQ297">
            <v>0</v>
          </cell>
          <cell r="DR297">
            <v>0</v>
          </cell>
          <cell r="DS297">
            <v>0</v>
          </cell>
          <cell r="DT297">
            <v>0</v>
          </cell>
          <cell r="DU297">
            <v>0</v>
          </cell>
          <cell r="DV297">
            <v>0</v>
          </cell>
          <cell r="DW297">
            <v>0</v>
          </cell>
          <cell r="DX297">
            <v>0</v>
          </cell>
          <cell r="DY297">
            <v>0</v>
          </cell>
          <cell r="DZ297">
            <v>0</v>
          </cell>
          <cell r="EA297">
            <v>0</v>
          </cell>
          <cell r="EB297">
            <v>0</v>
          </cell>
          <cell r="EC297">
            <v>0</v>
          </cell>
          <cell r="ED297">
            <v>0</v>
          </cell>
          <cell r="EE297">
            <v>0</v>
          </cell>
          <cell r="EF297">
            <v>0</v>
          </cell>
          <cell r="EG297">
            <v>0</v>
          </cell>
          <cell r="EH297">
            <v>0</v>
          </cell>
          <cell r="EI297">
            <v>0</v>
          </cell>
          <cell r="EJ297">
            <v>0</v>
          </cell>
          <cell r="EK297">
            <v>0</v>
          </cell>
          <cell r="EL297">
            <v>0</v>
          </cell>
          <cell r="EM297">
            <v>0</v>
          </cell>
          <cell r="EN297">
            <v>0</v>
          </cell>
          <cell r="EO297">
            <v>0</v>
          </cell>
          <cell r="EP297">
            <v>0</v>
          </cell>
          <cell r="EQ297">
            <v>0</v>
          </cell>
          <cell r="ER297">
            <v>0</v>
          </cell>
          <cell r="ES297">
            <v>0</v>
          </cell>
          <cell r="ET297">
            <v>0</v>
          </cell>
          <cell r="EU297">
            <v>0</v>
          </cell>
          <cell r="EV297">
            <v>0</v>
          </cell>
          <cell r="EW297">
            <v>0</v>
          </cell>
          <cell r="EX297">
            <v>0</v>
          </cell>
          <cell r="EY297">
            <v>0</v>
          </cell>
          <cell r="EZ297">
            <v>0</v>
          </cell>
          <cell r="FA297">
            <v>0</v>
          </cell>
          <cell r="FB297">
            <v>0</v>
          </cell>
          <cell r="FC297">
            <v>0</v>
          </cell>
          <cell r="FD297">
            <v>0</v>
          </cell>
          <cell r="FE297">
            <v>0</v>
          </cell>
          <cell r="FF297">
            <v>0</v>
          </cell>
          <cell r="FG297">
            <v>0</v>
          </cell>
          <cell r="FH297">
            <v>0</v>
          </cell>
          <cell r="FI297">
            <v>0</v>
          </cell>
          <cell r="FJ297">
            <v>0</v>
          </cell>
          <cell r="FK297">
            <v>0</v>
          </cell>
          <cell r="FL297">
            <v>0</v>
          </cell>
          <cell r="FM297">
            <v>0</v>
          </cell>
          <cell r="FN297">
            <v>0</v>
          </cell>
          <cell r="FO297">
            <v>0</v>
          </cell>
          <cell r="FP297">
            <v>0</v>
          </cell>
          <cell r="FQ297">
            <v>0</v>
          </cell>
          <cell r="FR297">
            <v>0</v>
          </cell>
          <cell r="FS297">
            <v>0</v>
          </cell>
          <cell r="FT297">
            <v>0</v>
          </cell>
          <cell r="FU297">
            <v>0</v>
          </cell>
          <cell r="FV297">
            <v>0</v>
          </cell>
          <cell r="FW297">
            <v>0</v>
          </cell>
          <cell r="FX297">
            <v>0</v>
          </cell>
          <cell r="FY297">
            <v>0</v>
          </cell>
          <cell r="FZ297">
            <v>0</v>
          </cell>
          <cell r="GA297">
            <v>0</v>
          </cell>
          <cell r="GB297">
            <v>0</v>
          </cell>
          <cell r="GC297">
            <v>0</v>
          </cell>
          <cell r="GD297">
            <v>0</v>
          </cell>
          <cell r="GE297">
            <v>0</v>
          </cell>
        </row>
        <row r="298">
          <cell r="A298">
            <v>290</v>
          </cell>
          <cell r="B298">
            <v>0</v>
          </cell>
          <cell r="C298">
            <v>30</v>
          </cell>
          <cell r="D298">
            <v>0</v>
          </cell>
          <cell r="E298">
            <v>0</v>
          </cell>
          <cell r="F298">
            <v>0</v>
          </cell>
          <cell r="G298">
            <v>22.5</v>
          </cell>
          <cell r="H298">
            <v>22.5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11.5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3.5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DI298">
            <v>0</v>
          </cell>
          <cell r="DJ298">
            <v>0</v>
          </cell>
          <cell r="DK298">
            <v>0</v>
          </cell>
          <cell r="DL298">
            <v>0</v>
          </cell>
          <cell r="DM298">
            <v>0</v>
          </cell>
          <cell r="DN298">
            <v>0</v>
          </cell>
          <cell r="DO298">
            <v>0</v>
          </cell>
          <cell r="DP298">
            <v>0</v>
          </cell>
          <cell r="DQ298">
            <v>0</v>
          </cell>
          <cell r="DR298">
            <v>0</v>
          </cell>
          <cell r="DS298">
            <v>0</v>
          </cell>
          <cell r="DT298">
            <v>0</v>
          </cell>
          <cell r="DU298">
            <v>0</v>
          </cell>
          <cell r="DV298">
            <v>0</v>
          </cell>
          <cell r="DW298">
            <v>0</v>
          </cell>
          <cell r="DX298">
            <v>0</v>
          </cell>
          <cell r="DY298">
            <v>0</v>
          </cell>
          <cell r="DZ298">
            <v>0</v>
          </cell>
          <cell r="EA298">
            <v>0</v>
          </cell>
          <cell r="EB298">
            <v>0</v>
          </cell>
          <cell r="EC298">
            <v>0</v>
          </cell>
          <cell r="ED298">
            <v>0</v>
          </cell>
          <cell r="EE298">
            <v>0</v>
          </cell>
          <cell r="EF298">
            <v>0</v>
          </cell>
          <cell r="EG298">
            <v>0</v>
          </cell>
          <cell r="EH298">
            <v>0</v>
          </cell>
          <cell r="EI298">
            <v>0</v>
          </cell>
          <cell r="EJ298">
            <v>0</v>
          </cell>
          <cell r="EK298">
            <v>0</v>
          </cell>
          <cell r="EL298">
            <v>0</v>
          </cell>
          <cell r="EM298">
            <v>0</v>
          </cell>
          <cell r="EN298">
            <v>0</v>
          </cell>
          <cell r="EO298">
            <v>0</v>
          </cell>
          <cell r="EP298">
            <v>0</v>
          </cell>
          <cell r="EQ298">
            <v>0</v>
          </cell>
          <cell r="ER298">
            <v>0</v>
          </cell>
          <cell r="ES298">
            <v>0</v>
          </cell>
          <cell r="ET298">
            <v>0</v>
          </cell>
          <cell r="EU298">
            <v>0</v>
          </cell>
          <cell r="EV298">
            <v>0</v>
          </cell>
          <cell r="EW298">
            <v>0</v>
          </cell>
          <cell r="EX298">
            <v>0</v>
          </cell>
          <cell r="EY298">
            <v>0</v>
          </cell>
          <cell r="EZ298">
            <v>0</v>
          </cell>
          <cell r="FA298">
            <v>0</v>
          </cell>
          <cell r="FB298">
            <v>0</v>
          </cell>
          <cell r="FC298">
            <v>0</v>
          </cell>
          <cell r="FD298">
            <v>0</v>
          </cell>
          <cell r="FE298">
            <v>0</v>
          </cell>
          <cell r="FF298">
            <v>0</v>
          </cell>
          <cell r="FG298">
            <v>0</v>
          </cell>
          <cell r="FH298">
            <v>0</v>
          </cell>
          <cell r="FI298">
            <v>0</v>
          </cell>
          <cell r="FJ298">
            <v>0</v>
          </cell>
          <cell r="FK298">
            <v>0</v>
          </cell>
          <cell r="FL298">
            <v>0</v>
          </cell>
          <cell r="FM298">
            <v>0</v>
          </cell>
          <cell r="FN298">
            <v>0</v>
          </cell>
          <cell r="FO298">
            <v>0</v>
          </cell>
          <cell r="FP298">
            <v>0</v>
          </cell>
          <cell r="FQ298">
            <v>0</v>
          </cell>
          <cell r="FR298">
            <v>0</v>
          </cell>
          <cell r="FS298">
            <v>0</v>
          </cell>
          <cell r="FT298">
            <v>0</v>
          </cell>
          <cell r="FU298">
            <v>0</v>
          </cell>
          <cell r="FV298">
            <v>0</v>
          </cell>
          <cell r="FW298">
            <v>0</v>
          </cell>
          <cell r="FX298">
            <v>0</v>
          </cell>
          <cell r="FY298">
            <v>0</v>
          </cell>
          <cell r="FZ298">
            <v>0</v>
          </cell>
          <cell r="GA298">
            <v>0</v>
          </cell>
          <cell r="GB298">
            <v>0</v>
          </cell>
          <cell r="GC298">
            <v>0</v>
          </cell>
          <cell r="GD298">
            <v>0</v>
          </cell>
          <cell r="GE298">
            <v>0</v>
          </cell>
        </row>
        <row r="299">
          <cell r="A299">
            <v>291</v>
          </cell>
          <cell r="B299">
            <v>0</v>
          </cell>
          <cell r="C299">
            <v>30</v>
          </cell>
          <cell r="D299">
            <v>0</v>
          </cell>
          <cell r="E299">
            <v>0</v>
          </cell>
          <cell r="F299">
            <v>0</v>
          </cell>
          <cell r="G299">
            <v>22.5</v>
          </cell>
          <cell r="H299">
            <v>22.5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11.5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3.5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DI299">
            <v>0</v>
          </cell>
          <cell r="DJ299">
            <v>0</v>
          </cell>
          <cell r="DK299">
            <v>0</v>
          </cell>
          <cell r="DL299">
            <v>0</v>
          </cell>
          <cell r="DM299">
            <v>0</v>
          </cell>
          <cell r="DN299">
            <v>0</v>
          </cell>
          <cell r="DO299">
            <v>0</v>
          </cell>
          <cell r="DP299">
            <v>0</v>
          </cell>
          <cell r="DQ299">
            <v>0</v>
          </cell>
          <cell r="DR299">
            <v>0</v>
          </cell>
          <cell r="DS299">
            <v>0</v>
          </cell>
          <cell r="DT299">
            <v>0</v>
          </cell>
          <cell r="DU299">
            <v>0</v>
          </cell>
          <cell r="DV299">
            <v>0</v>
          </cell>
          <cell r="DW299">
            <v>0</v>
          </cell>
          <cell r="DX299">
            <v>0</v>
          </cell>
          <cell r="DY299">
            <v>0</v>
          </cell>
          <cell r="DZ299">
            <v>0</v>
          </cell>
          <cell r="EA299">
            <v>0</v>
          </cell>
          <cell r="EB299">
            <v>0</v>
          </cell>
          <cell r="EC299">
            <v>0</v>
          </cell>
          <cell r="ED299">
            <v>0</v>
          </cell>
          <cell r="EE299">
            <v>0</v>
          </cell>
          <cell r="EF299">
            <v>0</v>
          </cell>
          <cell r="EG299">
            <v>0</v>
          </cell>
          <cell r="EH299">
            <v>0</v>
          </cell>
          <cell r="EI299">
            <v>0</v>
          </cell>
          <cell r="EJ299">
            <v>0</v>
          </cell>
          <cell r="EK299">
            <v>0</v>
          </cell>
          <cell r="EL299">
            <v>0</v>
          </cell>
          <cell r="EM299">
            <v>0</v>
          </cell>
          <cell r="EN299">
            <v>0</v>
          </cell>
          <cell r="EO299">
            <v>0</v>
          </cell>
          <cell r="EP299">
            <v>0</v>
          </cell>
          <cell r="EQ299">
            <v>0</v>
          </cell>
          <cell r="ER299">
            <v>0</v>
          </cell>
          <cell r="ES299">
            <v>0</v>
          </cell>
          <cell r="ET299">
            <v>0</v>
          </cell>
          <cell r="EU299">
            <v>0</v>
          </cell>
          <cell r="EV299">
            <v>0</v>
          </cell>
          <cell r="EW299">
            <v>0</v>
          </cell>
          <cell r="EX299">
            <v>0</v>
          </cell>
          <cell r="EY299">
            <v>0</v>
          </cell>
          <cell r="EZ299">
            <v>0</v>
          </cell>
          <cell r="FA299">
            <v>0</v>
          </cell>
          <cell r="FB299">
            <v>0</v>
          </cell>
          <cell r="FC299">
            <v>0</v>
          </cell>
          <cell r="FD299">
            <v>0</v>
          </cell>
          <cell r="FE299">
            <v>0</v>
          </cell>
          <cell r="FF299">
            <v>0</v>
          </cell>
          <cell r="FG299">
            <v>0</v>
          </cell>
          <cell r="FH299">
            <v>0</v>
          </cell>
          <cell r="FI299">
            <v>0</v>
          </cell>
          <cell r="FJ299">
            <v>0</v>
          </cell>
          <cell r="FK299">
            <v>0</v>
          </cell>
          <cell r="FL299">
            <v>0</v>
          </cell>
          <cell r="FM299">
            <v>0</v>
          </cell>
          <cell r="FN299">
            <v>0</v>
          </cell>
          <cell r="FO299">
            <v>0</v>
          </cell>
          <cell r="FP299">
            <v>0</v>
          </cell>
          <cell r="FQ299">
            <v>0</v>
          </cell>
          <cell r="FR299">
            <v>0</v>
          </cell>
          <cell r="FS299">
            <v>0</v>
          </cell>
          <cell r="FT299">
            <v>0</v>
          </cell>
          <cell r="FU299">
            <v>0</v>
          </cell>
          <cell r="FV299">
            <v>0</v>
          </cell>
          <cell r="FW299">
            <v>0</v>
          </cell>
          <cell r="FX299">
            <v>0</v>
          </cell>
          <cell r="FY299">
            <v>0</v>
          </cell>
          <cell r="FZ299">
            <v>0</v>
          </cell>
          <cell r="GA299">
            <v>0</v>
          </cell>
          <cell r="GB299">
            <v>0</v>
          </cell>
          <cell r="GC299">
            <v>0</v>
          </cell>
          <cell r="GD299">
            <v>0</v>
          </cell>
          <cell r="GE299">
            <v>0</v>
          </cell>
        </row>
        <row r="300">
          <cell r="A300">
            <v>292</v>
          </cell>
          <cell r="B300">
            <v>0</v>
          </cell>
          <cell r="C300">
            <v>30</v>
          </cell>
          <cell r="D300">
            <v>0</v>
          </cell>
          <cell r="E300">
            <v>0</v>
          </cell>
          <cell r="F300">
            <v>0</v>
          </cell>
          <cell r="G300">
            <v>22.5</v>
          </cell>
          <cell r="H300">
            <v>22.5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11.5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3.5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DI300">
            <v>0</v>
          </cell>
          <cell r="DJ300">
            <v>0</v>
          </cell>
          <cell r="DK300">
            <v>0</v>
          </cell>
          <cell r="DL300">
            <v>0</v>
          </cell>
          <cell r="DM300">
            <v>0</v>
          </cell>
          <cell r="DN300">
            <v>0</v>
          </cell>
          <cell r="DO300">
            <v>0</v>
          </cell>
          <cell r="DP300">
            <v>0</v>
          </cell>
          <cell r="DQ300">
            <v>0</v>
          </cell>
          <cell r="DR300">
            <v>0</v>
          </cell>
          <cell r="DS300">
            <v>0</v>
          </cell>
          <cell r="DT300">
            <v>0</v>
          </cell>
          <cell r="DU300">
            <v>0</v>
          </cell>
          <cell r="DV300">
            <v>0</v>
          </cell>
          <cell r="DW300">
            <v>0</v>
          </cell>
          <cell r="DX300">
            <v>0</v>
          </cell>
          <cell r="DY300">
            <v>0</v>
          </cell>
          <cell r="DZ300">
            <v>0</v>
          </cell>
          <cell r="EA300">
            <v>0</v>
          </cell>
          <cell r="EB300">
            <v>0</v>
          </cell>
          <cell r="EC300">
            <v>0</v>
          </cell>
          <cell r="ED300">
            <v>0</v>
          </cell>
          <cell r="EE300">
            <v>0</v>
          </cell>
          <cell r="EF300">
            <v>0</v>
          </cell>
          <cell r="EG300">
            <v>0</v>
          </cell>
          <cell r="EH300">
            <v>0</v>
          </cell>
          <cell r="EI300">
            <v>0</v>
          </cell>
          <cell r="EJ300">
            <v>0</v>
          </cell>
          <cell r="EK300">
            <v>0</v>
          </cell>
          <cell r="EL300">
            <v>0</v>
          </cell>
          <cell r="EM300">
            <v>0</v>
          </cell>
          <cell r="EN300">
            <v>0</v>
          </cell>
          <cell r="EO300">
            <v>0</v>
          </cell>
          <cell r="EP300">
            <v>0</v>
          </cell>
          <cell r="EQ300">
            <v>0</v>
          </cell>
          <cell r="ER300">
            <v>0</v>
          </cell>
          <cell r="ES300">
            <v>0</v>
          </cell>
          <cell r="ET300">
            <v>0</v>
          </cell>
          <cell r="EU300">
            <v>0</v>
          </cell>
          <cell r="EV300">
            <v>0</v>
          </cell>
          <cell r="EW300">
            <v>0</v>
          </cell>
          <cell r="EX300">
            <v>0</v>
          </cell>
          <cell r="EY300">
            <v>0</v>
          </cell>
          <cell r="EZ300">
            <v>0</v>
          </cell>
          <cell r="FA300">
            <v>0</v>
          </cell>
          <cell r="FB300">
            <v>0</v>
          </cell>
          <cell r="FC300">
            <v>0</v>
          </cell>
          <cell r="FD300">
            <v>0</v>
          </cell>
          <cell r="FE300">
            <v>0</v>
          </cell>
          <cell r="FF300">
            <v>0</v>
          </cell>
          <cell r="FG300">
            <v>0</v>
          </cell>
          <cell r="FH300">
            <v>0</v>
          </cell>
          <cell r="FI300">
            <v>0</v>
          </cell>
          <cell r="FJ300">
            <v>0</v>
          </cell>
          <cell r="FK300">
            <v>0</v>
          </cell>
          <cell r="FL300">
            <v>0</v>
          </cell>
          <cell r="FM300">
            <v>0</v>
          </cell>
          <cell r="FN300">
            <v>0</v>
          </cell>
          <cell r="FO300">
            <v>0</v>
          </cell>
          <cell r="FP300">
            <v>0</v>
          </cell>
          <cell r="FQ300">
            <v>0</v>
          </cell>
          <cell r="FR300">
            <v>0</v>
          </cell>
          <cell r="FS300">
            <v>0</v>
          </cell>
          <cell r="FT300">
            <v>0</v>
          </cell>
          <cell r="FU300">
            <v>0</v>
          </cell>
          <cell r="FV300">
            <v>0</v>
          </cell>
          <cell r="FW300">
            <v>0</v>
          </cell>
          <cell r="FX300">
            <v>0</v>
          </cell>
          <cell r="FY300">
            <v>0</v>
          </cell>
          <cell r="FZ300">
            <v>0</v>
          </cell>
          <cell r="GA300">
            <v>0</v>
          </cell>
          <cell r="GB300">
            <v>0</v>
          </cell>
          <cell r="GC300">
            <v>0</v>
          </cell>
          <cell r="GD300">
            <v>0</v>
          </cell>
          <cell r="GE300">
            <v>0</v>
          </cell>
        </row>
        <row r="301">
          <cell r="A301">
            <v>293</v>
          </cell>
          <cell r="B301">
            <v>0</v>
          </cell>
          <cell r="C301">
            <v>30</v>
          </cell>
          <cell r="D301">
            <v>0</v>
          </cell>
          <cell r="E301">
            <v>0</v>
          </cell>
          <cell r="F301">
            <v>0</v>
          </cell>
          <cell r="G301">
            <v>22.5</v>
          </cell>
          <cell r="H301">
            <v>22.5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11.5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3.5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DI301">
            <v>0</v>
          </cell>
          <cell r="DJ301">
            <v>0</v>
          </cell>
          <cell r="DK301">
            <v>0</v>
          </cell>
          <cell r="DL301">
            <v>0</v>
          </cell>
          <cell r="DM301">
            <v>0</v>
          </cell>
          <cell r="DN301">
            <v>0</v>
          </cell>
          <cell r="DO301">
            <v>0</v>
          </cell>
          <cell r="DP301">
            <v>0</v>
          </cell>
          <cell r="DQ301">
            <v>0</v>
          </cell>
          <cell r="DR301">
            <v>0</v>
          </cell>
          <cell r="DS301">
            <v>0</v>
          </cell>
          <cell r="DT301">
            <v>0</v>
          </cell>
          <cell r="DU301">
            <v>0</v>
          </cell>
          <cell r="DV301">
            <v>0</v>
          </cell>
          <cell r="DW301">
            <v>0</v>
          </cell>
          <cell r="DX301">
            <v>0</v>
          </cell>
          <cell r="DY301">
            <v>0</v>
          </cell>
          <cell r="DZ301">
            <v>0</v>
          </cell>
          <cell r="EA301">
            <v>0</v>
          </cell>
          <cell r="EB301">
            <v>0</v>
          </cell>
          <cell r="EC301">
            <v>0</v>
          </cell>
          <cell r="ED301">
            <v>0</v>
          </cell>
          <cell r="EE301">
            <v>0</v>
          </cell>
          <cell r="EF301">
            <v>0</v>
          </cell>
          <cell r="EG301">
            <v>0</v>
          </cell>
          <cell r="EH301">
            <v>0</v>
          </cell>
          <cell r="EI301">
            <v>0</v>
          </cell>
          <cell r="EJ301">
            <v>0</v>
          </cell>
          <cell r="EK301">
            <v>0</v>
          </cell>
          <cell r="EL301">
            <v>0</v>
          </cell>
          <cell r="EM301">
            <v>0</v>
          </cell>
          <cell r="EN301">
            <v>0</v>
          </cell>
          <cell r="EO301">
            <v>0</v>
          </cell>
          <cell r="EP301">
            <v>0</v>
          </cell>
          <cell r="EQ301">
            <v>0</v>
          </cell>
          <cell r="ER301">
            <v>0</v>
          </cell>
          <cell r="ES301">
            <v>0</v>
          </cell>
          <cell r="ET301">
            <v>0</v>
          </cell>
          <cell r="EU301">
            <v>0</v>
          </cell>
          <cell r="EV301">
            <v>0</v>
          </cell>
          <cell r="EW301">
            <v>0</v>
          </cell>
          <cell r="EX301">
            <v>0</v>
          </cell>
          <cell r="EY301">
            <v>0</v>
          </cell>
          <cell r="EZ301">
            <v>0</v>
          </cell>
          <cell r="FA301">
            <v>0</v>
          </cell>
          <cell r="FB301">
            <v>0</v>
          </cell>
          <cell r="FC301">
            <v>0</v>
          </cell>
          <cell r="FD301">
            <v>0</v>
          </cell>
          <cell r="FE301">
            <v>0</v>
          </cell>
          <cell r="FF301">
            <v>0</v>
          </cell>
          <cell r="FG301">
            <v>0</v>
          </cell>
          <cell r="FH301">
            <v>0</v>
          </cell>
          <cell r="FI301">
            <v>0</v>
          </cell>
          <cell r="FJ301">
            <v>0</v>
          </cell>
          <cell r="FK301">
            <v>0</v>
          </cell>
          <cell r="FL301">
            <v>0</v>
          </cell>
          <cell r="FM301">
            <v>0</v>
          </cell>
          <cell r="FN301">
            <v>0</v>
          </cell>
          <cell r="FO301">
            <v>0</v>
          </cell>
          <cell r="FP301">
            <v>0</v>
          </cell>
          <cell r="FQ301">
            <v>0</v>
          </cell>
          <cell r="FR301">
            <v>0</v>
          </cell>
          <cell r="FS301">
            <v>0</v>
          </cell>
          <cell r="FT301">
            <v>0</v>
          </cell>
          <cell r="FU301">
            <v>0</v>
          </cell>
          <cell r="FV301">
            <v>0</v>
          </cell>
          <cell r="FW301">
            <v>0</v>
          </cell>
          <cell r="FX301">
            <v>0</v>
          </cell>
          <cell r="FY301">
            <v>0</v>
          </cell>
          <cell r="FZ301">
            <v>0</v>
          </cell>
          <cell r="GA301">
            <v>0</v>
          </cell>
          <cell r="GB301">
            <v>0</v>
          </cell>
          <cell r="GC301">
            <v>0</v>
          </cell>
          <cell r="GD301">
            <v>0</v>
          </cell>
          <cell r="GE301">
            <v>0</v>
          </cell>
        </row>
        <row r="302">
          <cell r="A302">
            <v>294</v>
          </cell>
          <cell r="B302">
            <v>0</v>
          </cell>
          <cell r="C302">
            <v>30</v>
          </cell>
          <cell r="D302">
            <v>0</v>
          </cell>
          <cell r="E302">
            <v>0</v>
          </cell>
          <cell r="F302">
            <v>0</v>
          </cell>
          <cell r="G302">
            <v>22.5</v>
          </cell>
          <cell r="H302">
            <v>22.5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11.5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3.5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DI302">
            <v>0</v>
          </cell>
          <cell r="DJ302">
            <v>0</v>
          </cell>
          <cell r="DK302">
            <v>0</v>
          </cell>
          <cell r="DL302">
            <v>0</v>
          </cell>
          <cell r="DM302">
            <v>0</v>
          </cell>
          <cell r="DN302">
            <v>0</v>
          </cell>
          <cell r="DO302">
            <v>0</v>
          </cell>
          <cell r="DP302">
            <v>0</v>
          </cell>
          <cell r="DQ302">
            <v>0</v>
          </cell>
          <cell r="DR302">
            <v>0</v>
          </cell>
          <cell r="DS302">
            <v>0</v>
          </cell>
          <cell r="DT302">
            <v>0</v>
          </cell>
          <cell r="DU302">
            <v>0</v>
          </cell>
          <cell r="DV302">
            <v>0</v>
          </cell>
          <cell r="DW302">
            <v>0</v>
          </cell>
          <cell r="DX302">
            <v>0</v>
          </cell>
          <cell r="DY302">
            <v>0</v>
          </cell>
          <cell r="DZ302">
            <v>0</v>
          </cell>
          <cell r="EA302">
            <v>0</v>
          </cell>
          <cell r="EB302">
            <v>0</v>
          </cell>
          <cell r="EC302">
            <v>0</v>
          </cell>
          <cell r="ED302">
            <v>0</v>
          </cell>
          <cell r="EE302">
            <v>0</v>
          </cell>
          <cell r="EF302">
            <v>0</v>
          </cell>
          <cell r="EG302">
            <v>0</v>
          </cell>
          <cell r="EH302">
            <v>0</v>
          </cell>
          <cell r="EI302">
            <v>0</v>
          </cell>
          <cell r="EJ302">
            <v>0</v>
          </cell>
          <cell r="EK302">
            <v>0</v>
          </cell>
          <cell r="EL302">
            <v>0</v>
          </cell>
          <cell r="EM302">
            <v>0</v>
          </cell>
          <cell r="EN302">
            <v>0</v>
          </cell>
          <cell r="EO302">
            <v>0</v>
          </cell>
          <cell r="EP302">
            <v>0</v>
          </cell>
          <cell r="EQ302">
            <v>0</v>
          </cell>
          <cell r="ER302">
            <v>0</v>
          </cell>
          <cell r="ES302">
            <v>0</v>
          </cell>
          <cell r="ET302">
            <v>0</v>
          </cell>
          <cell r="EU302">
            <v>0</v>
          </cell>
          <cell r="EV302">
            <v>0</v>
          </cell>
          <cell r="EW302">
            <v>0</v>
          </cell>
          <cell r="EX302">
            <v>0</v>
          </cell>
          <cell r="EY302">
            <v>0</v>
          </cell>
          <cell r="EZ302">
            <v>0</v>
          </cell>
          <cell r="FA302">
            <v>0</v>
          </cell>
          <cell r="FB302">
            <v>0</v>
          </cell>
          <cell r="FC302">
            <v>0</v>
          </cell>
          <cell r="FD302">
            <v>0</v>
          </cell>
          <cell r="FE302">
            <v>0</v>
          </cell>
          <cell r="FF302">
            <v>0</v>
          </cell>
          <cell r="FG302">
            <v>0</v>
          </cell>
          <cell r="FH302">
            <v>0</v>
          </cell>
          <cell r="FI302">
            <v>0</v>
          </cell>
          <cell r="FJ302">
            <v>0</v>
          </cell>
          <cell r="FK302">
            <v>0</v>
          </cell>
          <cell r="FL302">
            <v>0</v>
          </cell>
          <cell r="FM302">
            <v>0</v>
          </cell>
          <cell r="FN302">
            <v>0</v>
          </cell>
          <cell r="FO302">
            <v>0</v>
          </cell>
          <cell r="FP302">
            <v>0</v>
          </cell>
          <cell r="FQ302">
            <v>0</v>
          </cell>
          <cell r="FR302">
            <v>0</v>
          </cell>
          <cell r="FS302">
            <v>0</v>
          </cell>
          <cell r="FT302">
            <v>0</v>
          </cell>
          <cell r="FU302">
            <v>0</v>
          </cell>
          <cell r="FV302">
            <v>0</v>
          </cell>
          <cell r="FW302">
            <v>0</v>
          </cell>
          <cell r="FX302">
            <v>0</v>
          </cell>
          <cell r="FY302">
            <v>0</v>
          </cell>
          <cell r="FZ302">
            <v>0</v>
          </cell>
          <cell r="GA302">
            <v>0</v>
          </cell>
          <cell r="GB302">
            <v>0</v>
          </cell>
          <cell r="GC302">
            <v>0</v>
          </cell>
          <cell r="GD302">
            <v>0</v>
          </cell>
          <cell r="GE302">
            <v>0</v>
          </cell>
        </row>
        <row r="303">
          <cell r="A303">
            <v>295</v>
          </cell>
          <cell r="B303">
            <v>0</v>
          </cell>
          <cell r="C303">
            <v>30</v>
          </cell>
          <cell r="D303">
            <v>0</v>
          </cell>
          <cell r="E303">
            <v>0</v>
          </cell>
          <cell r="F303">
            <v>0</v>
          </cell>
          <cell r="G303">
            <v>22.5</v>
          </cell>
          <cell r="H303">
            <v>22.5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11.5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3.5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DI303">
            <v>0</v>
          </cell>
          <cell r="DJ303">
            <v>0</v>
          </cell>
          <cell r="DK303">
            <v>0</v>
          </cell>
          <cell r="DL303">
            <v>0</v>
          </cell>
          <cell r="DM303">
            <v>0</v>
          </cell>
          <cell r="DN303">
            <v>0</v>
          </cell>
          <cell r="DO303">
            <v>0</v>
          </cell>
          <cell r="DP303">
            <v>0</v>
          </cell>
          <cell r="DQ303">
            <v>0</v>
          </cell>
          <cell r="DR303">
            <v>0</v>
          </cell>
          <cell r="DS303">
            <v>0</v>
          </cell>
          <cell r="DT303">
            <v>0</v>
          </cell>
          <cell r="DU303">
            <v>0</v>
          </cell>
          <cell r="DV303">
            <v>0</v>
          </cell>
          <cell r="DW303">
            <v>0</v>
          </cell>
          <cell r="DX303">
            <v>0</v>
          </cell>
          <cell r="DY303">
            <v>0</v>
          </cell>
          <cell r="DZ303">
            <v>0</v>
          </cell>
          <cell r="EA303">
            <v>0</v>
          </cell>
          <cell r="EB303">
            <v>0</v>
          </cell>
          <cell r="EC303">
            <v>0</v>
          </cell>
          <cell r="ED303">
            <v>0</v>
          </cell>
          <cell r="EE303">
            <v>0</v>
          </cell>
          <cell r="EF303">
            <v>0</v>
          </cell>
          <cell r="EG303">
            <v>0</v>
          </cell>
          <cell r="EH303">
            <v>0</v>
          </cell>
          <cell r="EI303">
            <v>0</v>
          </cell>
          <cell r="EJ303">
            <v>0</v>
          </cell>
          <cell r="EK303">
            <v>0</v>
          </cell>
          <cell r="EL303">
            <v>0</v>
          </cell>
          <cell r="EM303">
            <v>0</v>
          </cell>
          <cell r="EN303">
            <v>0</v>
          </cell>
          <cell r="EO303">
            <v>0</v>
          </cell>
          <cell r="EP303">
            <v>0</v>
          </cell>
          <cell r="EQ303">
            <v>0</v>
          </cell>
          <cell r="ER303">
            <v>0</v>
          </cell>
          <cell r="ES303">
            <v>0</v>
          </cell>
          <cell r="ET303">
            <v>0</v>
          </cell>
          <cell r="EU303">
            <v>0</v>
          </cell>
          <cell r="EV303">
            <v>0</v>
          </cell>
          <cell r="EW303">
            <v>0</v>
          </cell>
          <cell r="EX303">
            <v>0</v>
          </cell>
          <cell r="EY303">
            <v>0</v>
          </cell>
          <cell r="EZ303">
            <v>0</v>
          </cell>
          <cell r="FA303">
            <v>0</v>
          </cell>
          <cell r="FB303">
            <v>0</v>
          </cell>
          <cell r="FC303">
            <v>0</v>
          </cell>
          <cell r="FD303">
            <v>0</v>
          </cell>
          <cell r="FE303">
            <v>0</v>
          </cell>
          <cell r="FF303">
            <v>0</v>
          </cell>
          <cell r="FG303">
            <v>0</v>
          </cell>
          <cell r="FH303">
            <v>0</v>
          </cell>
          <cell r="FI303">
            <v>0</v>
          </cell>
          <cell r="FJ303">
            <v>0</v>
          </cell>
          <cell r="FK303">
            <v>0</v>
          </cell>
          <cell r="FL303">
            <v>0</v>
          </cell>
          <cell r="FM303">
            <v>0</v>
          </cell>
          <cell r="FN303">
            <v>0</v>
          </cell>
          <cell r="FO303">
            <v>0</v>
          </cell>
          <cell r="FP303">
            <v>0</v>
          </cell>
          <cell r="FQ303">
            <v>0</v>
          </cell>
          <cell r="FR303">
            <v>0</v>
          </cell>
          <cell r="FS303">
            <v>0</v>
          </cell>
          <cell r="FT303">
            <v>0</v>
          </cell>
          <cell r="FU303">
            <v>0</v>
          </cell>
          <cell r="FV303">
            <v>0</v>
          </cell>
          <cell r="FW303">
            <v>0</v>
          </cell>
          <cell r="FX303">
            <v>0</v>
          </cell>
          <cell r="FY303">
            <v>0</v>
          </cell>
          <cell r="FZ303">
            <v>0</v>
          </cell>
          <cell r="GA303">
            <v>0</v>
          </cell>
          <cell r="GB303">
            <v>0</v>
          </cell>
          <cell r="GC303">
            <v>0</v>
          </cell>
          <cell r="GD303">
            <v>0</v>
          </cell>
          <cell r="GE303">
            <v>0</v>
          </cell>
        </row>
        <row r="304">
          <cell r="A304">
            <v>296</v>
          </cell>
          <cell r="B304">
            <v>0</v>
          </cell>
          <cell r="C304">
            <v>30</v>
          </cell>
          <cell r="D304">
            <v>0</v>
          </cell>
          <cell r="E304">
            <v>0</v>
          </cell>
          <cell r="F304">
            <v>0</v>
          </cell>
          <cell r="G304">
            <v>22.5</v>
          </cell>
          <cell r="H304">
            <v>22.5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11.5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3.5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DI304">
            <v>0</v>
          </cell>
          <cell r="DJ304">
            <v>0</v>
          </cell>
          <cell r="DK304">
            <v>0</v>
          </cell>
          <cell r="DL304">
            <v>0</v>
          </cell>
          <cell r="DM304">
            <v>0</v>
          </cell>
          <cell r="DN304">
            <v>0</v>
          </cell>
          <cell r="DO304">
            <v>0</v>
          </cell>
          <cell r="DP304">
            <v>0</v>
          </cell>
          <cell r="DQ304">
            <v>0</v>
          </cell>
          <cell r="DR304">
            <v>0</v>
          </cell>
          <cell r="DS304">
            <v>0</v>
          </cell>
          <cell r="DT304">
            <v>0</v>
          </cell>
          <cell r="DU304">
            <v>0</v>
          </cell>
          <cell r="DV304">
            <v>0</v>
          </cell>
          <cell r="DW304">
            <v>0</v>
          </cell>
          <cell r="DX304">
            <v>0</v>
          </cell>
          <cell r="DY304">
            <v>0</v>
          </cell>
          <cell r="DZ304">
            <v>0</v>
          </cell>
          <cell r="EA304">
            <v>0</v>
          </cell>
          <cell r="EB304">
            <v>0</v>
          </cell>
          <cell r="EC304">
            <v>0</v>
          </cell>
          <cell r="ED304">
            <v>0</v>
          </cell>
          <cell r="EE304">
            <v>0</v>
          </cell>
          <cell r="EF304">
            <v>0</v>
          </cell>
          <cell r="EG304">
            <v>0</v>
          </cell>
          <cell r="EH304">
            <v>0</v>
          </cell>
          <cell r="EI304">
            <v>0</v>
          </cell>
          <cell r="EJ304">
            <v>0</v>
          </cell>
          <cell r="EK304">
            <v>0</v>
          </cell>
          <cell r="EL304">
            <v>0</v>
          </cell>
          <cell r="EM304">
            <v>0</v>
          </cell>
          <cell r="EN304">
            <v>0</v>
          </cell>
          <cell r="EO304">
            <v>0</v>
          </cell>
          <cell r="EP304">
            <v>0</v>
          </cell>
          <cell r="EQ304">
            <v>0</v>
          </cell>
          <cell r="ER304">
            <v>0</v>
          </cell>
          <cell r="ES304">
            <v>0</v>
          </cell>
          <cell r="ET304">
            <v>0</v>
          </cell>
          <cell r="EU304">
            <v>0</v>
          </cell>
          <cell r="EV304">
            <v>0</v>
          </cell>
          <cell r="EW304">
            <v>0</v>
          </cell>
          <cell r="EX304">
            <v>0</v>
          </cell>
          <cell r="EY304">
            <v>0</v>
          </cell>
          <cell r="EZ304">
            <v>0</v>
          </cell>
          <cell r="FA304">
            <v>0</v>
          </cell>
          <cell r="FB304">
            <v>0</v>
          </cell>
          <cell r="FC304">
            <v>0</v>
          </cell>
          <cell r="FD304">
            <v>0</v>
          </cell>
          <cell r="FE304">
            <v>0</v>
          </cell>
          <cell r="FF304">
            <v>0</v>
          </cell>
          <cell r="FG304">
            <v>0</v>
          </cell>
          <cell r="FH304">
            <v>0</v>
          </cell>
          <cell r="FI304">
            <v>0</v>
          </cell>
          <cell r="FJ304">
            <v>0</v>
          </cell>
          <cell r="FK304">
            <v>0</v>
          </cell>
          <cell r="FL304">
            <v>0</v>
          </cell>
          <cell r="FM304">
            <v>0</v>
          </cell>
          <cell r="FN304">
            <v>0</v>
          </cell>
          <cell r="FO304">
            <v>0</v>
          </cell>
          <cell r="FP304">
            <v>0</v>
          </cell>
          <cell r="FQ304">
            <v>0</v>
          </cell>
          <cell r="FR304">
            <v>0</v>
          </cell>
          <cell r="FS304">
            <v>0</v>
          </cell>
          <cell r="FT304">
            <v>0</v>
          </cell>
          <cell r="FU304">
            <v>0</v>
          </cell>
          <cell r="FV304">
            <v>0</v>
          </cell>
          <cell r="FW304">
            <v>0</v>
          </cell>
          <cell r="FX304">
            <v>0</v>
          </cell>
          <cell r="FY304">
            <v>0</v>
          </cell>
          <cell r="FZ304">
            <v>0</v>
          </cell>
          <cell r="GA304">
            <v>0</v>
          </cell>
          <cell r="GB304">
            <v>0</v>
          </cell>
          <cell r="GC304">
            <v>0</v>
          </cell>
          <cell r="GD304">
            <v>0</v>
          </cell>
          <cell r="GE304">
            <v>0</v>
          </cell>
        </row>
        <row r="305">
          <cell r="A305">
            <v>297</v>
          </cell>
          <cell r="B305">
            <v>0</v>
          </cell>
          <cell r="C305">
            <v>30</v>
          </cell>
          <cell r="D305">
            <v>0</v>
          </cell>
          <cell r="E305">
            <v>0</v>
          </cell>
          <cell r="F305">
            <v>0</v>
          </cell>
          <cell r="G305">
            <v>22.5</v>
          </cell>
          <cell r="H305">
            <v>22.5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11.5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3.5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DI305">
            <v>0</v>
          </cell>
          <cell r="DJ305">
            <v>0</v>
          </cell>
          <cell r="DK305">
            <v>0</v>
          </cell>
          <cell r="DL305">
            <v>0</v>
          </cell>
          <cell r="DM305">
            <v>0</v>
          </cell>
          <cell r="DN305">
            <v>0</v>
          </cell>
          <cell r="DO305">
            <v>0</v>
          </cell>
          <cell r="DP305">
            <v>0</v>
          </cell>
          <cell r="DQ305">
            <v>0</v>
          </cell>
          <cell r="DR305">
            <v>0</v>
          </cell>
          <cell r="DS305">
            <v>0</v>
          </cell>
          <cell r="DT305">
            <v>0</v>
          </cell>
          <cell r="DU305">
            <v>0</v>
          </cell>
          <cell r="DV305">
            <v>0</v>
          </cell>
          <cell r="DW305">
            <v>0</v>
          </cell>
          <cell r="DX305">
            <v>0</v>
          </cell>
          <cell r="DY305">
            <v>0</v>
          </cell>
          <cell r="DZ305">
            <v>0</v>
          </cell>
          <cell r="EA305">
            <v>0</v>
          </cell>
          <cell r="EB305">
            <v>0</v>
          </cell>
          <cell r="EC305">
            <v>0</v>
          </cell>
          <cell r="ED305">
            <v>0</v>
          </cell>
          <cell r="EE305">
            <v>0</v>
          </cell>
          <cell r="EF305">
            <v>0</v>
          </cell>
          <cell r="EG305">
            <v>0</v>
          </cell>
          <cell r="EH305">
            <v>0</v>
          </cell>
          <cell r="EI305">
            <v>0</v>
          </cell>
          <cell r="EJ305">
            <v>0</v>
          </cell>
          <cell r="EK305">
            <v>0</v>
          </cell>
          <cell r="EL305">
            <v>0</v>
          </cell>
          <cell r="EM305">
            <v>0</v>
          </cell>
          <cell r="EN305">
            <v>0</v>
          </cell>
          <cell r="EO305">
            <v>0</v>
          </cell>
          <cell r="EP305">
            <v>0</v>
          </cell>
          <cell r="EQ305">
            <v>0</v>
          </cell>
          <cell r="ER305">
            <v>0</v>
          </cell>
          <cell r="ES305">
            <v>0</v>
          </cell>
          <cell r="ET305">
            <v>0</v>
          </cell>
          <cell r="EU305">
            <v>0</v>
          </cell>
          <cell r="EV305">
            <v>0</v>
          </cell>
          <cell r="EW305">
            <v>0</v>
          </cell>
          <cell r="EX305">
            <v>0</v>
          </cell>
          <cell r="EY305">
            <v>0</v>
          </cell>
          <cell r="EZ305">
            <v>0</v>
          </cell>
          <cell r="FA305">
            <v>0</v>
          </cell>
          <cell r="FB305">
            <v>0</v>
          </cell>
          <cell r="FC305">
            <v>0</v>
          </cell>
          <cell r="FD305">
            <v>0</v>
          </cell>
          <cell r="FE305">
            <v>0</v>
          </cell>
          <cell r="FF305">
            <v>0</v>
          </cell>
          <cell r="FG305">
            <v>0</v>
          </cell>
          <cell r="FH305">
            <v>0</v>
          </cell>
          <cell r="FI305">
            <v>0</v>
          </cell>
          <cell r="FJ305">
            <v>0</v>
          </cell>
          <cell r="FK305">
            <v>0</v>
          </cell>
          <cell r="FL305">
            <v>0</v>
          </cell>
          <cell r="FM305">
            <v>0</v>
          </cell>
          <cell r="FN305">
            <v>0</v>
          </cell>
          <cell r="FO305">
            <v>0</v>
          </cell>
          <cell r="FP305">
            <v>0</v>
          </cell>
          <cell r="FQ305">
            <v>0</v>
          </cell>
          <cell r="FR305">
            <v>0</v>
          </cell>
          <cell r="FS305">
            <v>0</v>
          </cell>
          <cell r="FT305">
            <v>0</v>
          </cell>
          <cell r="FU305">
            <v>0</v>
          </cell>
          <cell r="FV305">
            <v>0</v>
          </cell>
          <cell r="FW305">
            <v>0</v>
          </cell>
          <cell r="FX305">
            <v>0</v>
          </cell>
          <cell r="FY305">
            <v>0</v>
          </cell>
          <cell r="FZ305">
            <v>0</v>
          </cell>
          <cell r="GA305">
            <v>0</v>
          </cell>
          <cell r="GB305">
            <v>0</v>
          </cell>
          <cell r="GC305">
            <v>0</v>
          </cell>
          <cell r="GD305">
            <v>0</v>
          </cell>
          <cell r="GE305">
            <v>0</v>
          </cell>
        </row>
        <row r="306">
          <cell r="A306">
            <v>298</v>
          </cell>
          <cell r="B306">
            <v>0</v>
          </cell>
          <cell r="C306">
            <v>30</v>
          </cell>
          <cell r="D306">
            <v>0</v>
          </cell>
          <cell r="E306">
            <v>0</v>
          </cell>
          <cell r="F306">
            <v>0</v>
          </cell>
          <cell r="G306">
            <v>22.5</v>
          </cell>
          <cell r="H306">
            <v>22.5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  <cell r="N306">
            <v>11.5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3.5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DI306">
            <v>0</v>
          </cell>
          <cell r="DJ306">
            <v>0</v>
          </cell>
          <cell r="DK306">
            <v>0</v>
          </cell>
          <cell r="DL306">
            <v>0</v>
          </cell>
          <cell r="DM306">
            <v>0</v>
          </cell>
          <cell r="DN306">
            <v>0</v>
          </cell>
          <cell r="DO306">
            <v>0</v>
          </cell>
          <cell r="DP306">
            <v>0</v>
          </cell>
          <cell r="DQ306">
            <v>0</v>
          </cell>
          <cell r="DR306">
            <v>0</v>
          </cell>
          <cell r="DS306">
            <v>0</v>
          </cell>
          <cell r="DT306">
            <v>0</v>
          </cell>
          <cell r="DU306">
            <v>0</v>
          </cell>
          <cell r="DV306">
            <v>0</v>
          </cell>
          <cell r="DW306">
            <v>0</v>
          </cell>
          <cell r="DX306">
            <v>0</v>
          </cell>
          <cell r="DY306">
            <v>0</v>
          </cell>
          <cell r="DZ306">
            <v>0</v>
          </cell>
          <cell r="EA306">
            <v>0</v>
          </cell>
          <cell r="EB306">
            <v>0</v>
          </cell>
          <cell r="EC306">
            <v>0</v>
          </cell>
          <cell r="ED306">
            <v>0</v>
          </cell>
          <cell r="EE306">
            <v>0</v>
          </cell>
          <cell r="EF306">
            <v>0</v>
          </cell>
          <cell r="EG306">
            <v>0</v>
          </cell>
          <cell r="EH306">
            <v>0</v>
          </cell>
          <cell r="EI306">
            <v>0</v>
          </cell>
          <cell r="EJ306">
            <v>0</v>
          </cell>
          <cell r="EK306">
            <v>0</v>
          </cell>
          <cell r="EL306">
            <v>0</v>
          </cell>
          <cell r="EM306">
            <v>0</v>
          </cell>
          <cell r="EN306">
            <v>0</v>
          </cell>
          <cell r="EO306">
            <v>0</v>
          </cell>
          <cell r="EP306">
            <v>0</v>
          </cell>
          <cell r="EQ306">
            <v>0</v>
          </cell>
          <cell r="ER306">
            <v>0</v>
          </cell>
          <cell r="ES306">
            <v>0</v>
          </cell>
          <cell r="ET306">
            <v>0</v>
          </cell>
          <cell r="EU306">
            <v>0</v>
          </cell>
          <cell r="EV306">
            <v>0</v>
          </cell>
          <cell r="EW306">
            <v>0</v>
          </cell>
          <cell r="EX306">
            <v>0</v>
          </cell>
          <cell r="EY306">
            <v>0</v>
          </cell>
          <cell r="EZ306">
            <v>0</v>
          </cell>
          <cell r="FA306">
            <v>0</v>
          </cell>
          <cell r="FB306">
            <v>0</v>
          </cell>
          <cell r="FC306">
            <v>0</v>
          </cell>
          <cell r="FD306">
            <v>0</v>
          </cell>
          <cell r="FE306">
            <v>0</v>
          </cell>
          <cell r="FF306">
            <v>0</v>
          </cell>
          <cell r="FG306">
            <v>0</v>
          </cell>
          <cell r="FH306">
            <v>0</v>
          </cell>
          <cell r="FI306">
            <v>0</v>
          </cell>
          <cell r="FJ306">
            <v>0</v>
          </cell>
          <cell r="FK306">
            <v>0</v>
          </cell>
          <cell r="FL306">
            <v>0</v>
          </cell>
          <cell r="FM306">
            <v>0</v>
          </cell>
          <cell r="FN306">
            <v>0</v>
          </cell>
          <cell r="FO306">
            <v>0</v>
          </cell>
          <cell r="FP306">
            <v>0</v>
          </cell>
          <cell r="FQ306">
            <v>0</v>
          </cell>
          <cell r="FR306">
            <v>0</v>
          </cell>
          <cell r="FS306">
            <v>0</v>
          </cell>
          <cell r="FT306">
            <v>0</v>
          </cell>
          <cell r="FU306">
            <v>0</v>
          </cell>
          <cell r="FV306">
            <v>0</v>
          </cell>
          <cell r="FW306">
            <v>0</v>
          </cell>
          <cell r="FX306">
            <v>0</v>
          </cell>
          <cell r="FY306">
            <v>0</v>
          </cell>
          <cell r="FZ306">
            <v>0</v>
          </cell>
          <cell r="GA306">
            <v>0</v>
          </cell>
          <cell r="GB306">
            <v>0</v>
          </cell>
          <cell r="GC306">
            <v>0</v>
          </cell>
          <cell r="GD306">
            <v>0</v>
          </cell>
          <cell r="GE306">
            <v>0</v>
          </cell>
        </row>
        <row r="307">
          <cell r="A307">
            <v>299</v>
          </cell>
          <cell r="B307">
            <v>0</v>
          </cell>
          <cell r="C307">
            <v>30</v>
          </cell>
          <cell r="D307">
            <v>0</v>
          </cell>
          <cell r="E307">
            <v>0</v>
          </cell>
          <cell r="F307">
            <v>0</v>
          </cell>
          <cell r="G307">
            <v>22.5</v>
          </cell>
          <cell r="H307">
            <v>0</v>
          </cell>
          <cell r="I307">
            <v>22.5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  <cell r="N307">
            <v>10.962999999999999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4.0370999999999997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DI307">
            <v>0</v>
          </cell>
          <cell r="DJ307">
            <v>0</v>
          </cell>
          <cell r="DK307">
            <v>0</v>
          </cell>
          <cell r="DL307">
            <v>0</v>
          </cell>
          <cell r="DM307">
            <v>0</v>
          </cell>
          <cell r="DN307">
            <v>0</v>
          </cell>
          <cell r="DO307">
            <v>0</v>
          </cell>
          <cell r="DP307">
            <v>0</v>
          </cell>
          <cell r="DQ307">
            <v>0</v>
          </cell>
          <cell r="DR307">
            <v>0</v>
          </cell>
          <cell r="DS307">
            <v>0</v>
          </cell>
          <cell r="DT307">
            <v>0</v>
          </cell>
          <cell r="DU307">
            <v>0</v>
          </cell>
          <cell r="DV307">
            <v>0</v>
          </cell>
          <cell r="DW307">
            <v>0</v>
          </cell>
          <cell r="DX307">
            <v>0</v>
          </cell>
          <cell r="DY307">
            <v>0</v>
          </cell>
          <cell r="DZ307">
            <v>0</v>
          </cell>
          <cell r="EA307">
            <v>0</v>
          </cell>
          <cell r="EB307">
            <v>0</v>
          </cell>
          <cell r="EC307">
            <v>0</v>
          </cell>
          <cell r="ED307">
            <v>0</v>
          </cell>
          <cell r="EE307">
            <v>0</v>
          </cell>
          <cell r="EF307">
            <v>0</v>
          </cell>
          <cell r="EG307">
            <v>0</v>
          </cell>
          <cell r="EH307">
            <v>0</v>
          </cell>
          <cell r="EI307">
            <v>0</v>
          </cell>
          <cell r="EJ307">
            <v>0</v>
          </cell>
          <cell r="EK307">
            <v>0</v>
          </cell>
          <cell r="EL307">
            <v>0</v>
          </cell>
          <cell r="EM307">
            <v>0</v>
          </cell>
          <cell r="EN307">
            <v>0</v>
          </cell>
          <cell r="EO307">
            <v>0</v>
          </cell>
          <cell r="EP307">
            <v>0</v>
          </cell>
          <cell r="EQ307">
            <v>0</v>
          </cell>
          <cell r="ER307">
            <v>0</v>
          </cell>
          <cell r="ES307">
            <v>0</v>
          </cell>
          <cell r="ET307">
            <v>0</v>
          </cell>
          <cell r="EU307">
            <v>0</v>
          </cell>
          <cell r="EV307">
            <v>0</v>
          </cell>
          <cell r="EW307">
            <v>0</v>
          </cell>
          <cell r="EX307">
            <v>0</v>
          </cell>
          <cell r="EY307">
            <v>0</v>
          </cell>
          <cell r="EZ307">
            <v>0</v>
          </cell>
          <cell r="FA307">
            <v>0</v>
          </cell>
          <cell r="FB307">
            <v>0</v>
          </cell>
          <cell r="FC307">
            <v>0</v>
          </cell>
          <cell r="FD307">
            <v>0</v>
          </cell>
          <cell r="FE307">
            <v>0</v>
          </cell>
          <cell r="FF307">
            <v>0</v>
          </cell>
          <cell r="FG307">
            <v>0</v>
          </cell>
          <cell r="FH307">
            <v>0</v>
          </cell>
          <cell r="FI307">
            <v>0</v>
          </cell>
          <cell r="FJ307">
            <v>0</v>
          </cell>
          <cell r="FK307">
            <v>0</v>
          </cell>
          <cell r="FL307">
            <v>0</v>
          </cell>
          <cell r="FM307">
            <v>0</v>
          </cell>
          <cell r="FN307">
            <v>0</v>
          </cell>
          <cell r="FO307">
            <v>0</v>
          </cell>
          <cell r="FP307">
            <v>0</v>
          </cell>
          <cell r="FQ307">
            <v>0</v>
          </cell>
          <cell r="FR307">
            <v>0</v>
          </cell>
          <cell r="FS307">
            <v>0</v>
          </cell>
          <cell r="FT307">
            <v>0</v>
          </cell>
          <cell r="FU307">
            <v>0</v>
          </cell>
          <cell r="FV307">
            <v>0</v>
          </cell>
          <cell r="FW307">
            <v>0</v>
          </cell>
          <cell r="FX307">
            <v>0</v>
          </cell>
          <cell r="FY307">
            <v>0</v>
          </cell>
          <cell r="FZ307">
            <v>0</v>
          </cell>
          <cell r="GA307">
            <v>0</v>
          </cell>
          <cell r="GB307">
            <v>0</v>
          </cell>
          <cell r="GC307">
            <v>0</v>
          </cell>
          <cell r="GD307">
            <v>0</v>
          </cell>
          <cell r="GE307">
            <v>0</v>
          </cell>
        </row>
        <row r="308">
          <cell r="A308">
            <v>300</v>
          </cell>
          <cell r="B308">
            <v>0</v>
          </cell>
          <cell r="C308">
            <v>30</v>
          </cell>
          <cell r="D308">
            <v>0</v>
          </cell>
          <cell r="E308">
            <v>0</v>
          </cell>
          <cell r="F308">
            <v>0</v>
          </cell>
          <cell r="G308">
            <v>22.5</v>
          </cell>
          <cell r="H308">
            <v>0</v>
          </cell>
          <cell r="I308">
            <v>22.5</v>
          </cell>
          <cell r="J308">
            <v>0</v>
          </cell>
          <cell r="K308">
            <v>0</v>
          </cell>
          <cell r="L308">
            <v>0</v>
          </cell>
          <cell r="M308">
            <v>0</v>
          </cell>
          <cell r="N308">
            <v>6.5907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8.4093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DI308">
            <v>0</v>
          </cell>
          <cell r="DJ308">
            <v>0</v>
          </cell>
          <cell r="DK308">
            <v>0</v>
          </cell>
          <cell r="DL308">
            <v>0</v>
          </cell>
          <cell r="DM308">
            <v>0</v>
          </cell>
          <cell r="DN308">
            <v>0</v>
          </cell>
          <cell r="DO308">
            <v>0</v>
          </cell>
          <cell r="DP308">
            <v>0</v>
          </cell>
          <cell r="DQ308">
            <v>0</v>
          </cell>
          <cell r="DR308">
            <v>0</v>
          </cell>
          <cell r="DS308">
            <v>0</v>
          </cell>
          <cell r="DT308">
            <v>0</v>
          </cell>
          <cell r="DU308">
            <v>0</v>
          </cell>
          <cell r="DV308">
            <v>0</v>
          </cell>
          <cell r="DW308">
            <v>0</v>
          </cell>
          <cell r="DX308">
            <v>0</v>
          </cell>
          <cell r="DY308">
            <v>0</v>
          </cell>
          <cell r="DZ308">
            <v>0</v>
          </cell>
          <cell r="EA308">
            <v>0</v>
          </cell>
          <cell r="EB308">
            <v>0</v>
          </cell>
          <cell r="EC308">
            <v>0</v>
          </cell>
          <cell r="ED308">
            <v>0</v>
          </cell>
          <cell r="EE308">
            <v>0</v>
          </cell>
          <cell r="EF308">
            <v>0</v>
          </cell>
          <cell r="EG308">
            <v>0</v>
          </cell>
          <cell r="EH308">
            <v>0</v>
          </cell>
          <cell r="EI308">
            <v>0</v>
          </cell>
          <cell r="EJ308">
            <v>0</v>
          </cell>
          <cell r="EK308">
            <v>0</v>
          </cell>
          <cell r="EL308">
            <v>0</v>
          </cell>
          <cell r="EM308">
            <v>0</v>
          </cell>
          <cell r="EN308">
            <v>0</v>
          </cell>
          <cell r="EO308">
            <v>0</v>
          </cell>
          <cell r="EP308">
            <v>0</v>
          </cell>
          <cell r="EQ308">
            <v>0</v>
          </cell>
          <cell r="ER308">
            <v>0</v>
          </cell>
          <cell r="ES308">
            <v>0</v>
          </cell>
          <cell r="ET308">
            <v>0</v>
          </cell>
          <cell r="EU308">
            <v>0</v>
          </cell>
          <cell r="EV308">
            <v>0</v>
          </cell>
          <cell r="EW308">
            <v>0</v>
          </cell>
          <cell r="EX308">
            <v>0</v>
          </cell>
          <cell r="EY308">
            <v>0</v>
          </cell>
          <cell r="EZ308">
            <v>0</v>
          </cell>
          <cell r="FA308">
            <v>0</v>
          </cell>
          <cell r="FB308">
            <v>0</v>
          </cell>
          <cell r="FC308">
            <v>0</v>
          </cell>
          <cell r="FD308">
            <v>0</v>
          </cell>
          <cell r="FE308">
            <v>0</v>
          </cell>
          <cell r="FF308">
            <v>0</v>
          </cell>
          <cell r="FG308">
            <v>0</v>
          </cell>
          <cell r="FH308">
            <v>0</v>
          </cell>
          <cell r="FI308">
            <v>0</v>
          </cell>
          <cell r="FJ308">
            <v>0</v>
          </cell>
          <cell r="FK308">
            <v>0</v>
          </cell>
          <cell r="FL308">
            <v>0</v>
          </cell>
          <cell r="FM308">
            <v>0</v>
          </cell>
          <cell r="FN308">
            <v>0</v>
          </cell>
          <cell r="FO308">
            <v>0</v>
          </cell>
          <cell r="FP308">
            <v>0</v>
          </cell>
          <cell r="FQ308">
            <v>0</v>
          </cell>
          <cell r="FR308">
            <v>0</v>
          </cell>
          <cell r="FS308">
            <v>0</v>
          </cell>
          <cell r="FT308">
            <v>0</v>
          </cell>
          <cell r="FU308">
            <v>0</v>
          </cell>
          <cell r="FV308">
            <v>0</v>
          </cell>
          <cell r="FW308">
            <v>0</v>
          </cell>
          <cell r="FX308">
            <v>0</v>
          </cell>
          <cell r="FY308">
            <v>0</v>
          </cell>
          <cell r="FZ308">
            <v>0</v>
          </cell>
          <cell r="GA308">
            <v>0</v>
          </cell>
          <cell r="GB308">
            <v>0</v>
          </cell>
          <cell r="GC308">
            <v>0</v>
          </cell>
          <cell r="GD308">
            <v>0</v>
          </cell>
          <cell r="GE308">
            <v>0</v>
          </cell>
        </row>
        <row r="309">
          <cell r="A309">
            <v>301</v>
          </cell>
          <cell r="B309">
            <v>0</v>
          </cell>
          <cell r="C309">
            <v>21.684999999999999</v>
          </cell>
          <cell r="D309">
            <v>0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0</v>
          </cell>
          <cell r="M309">
            <v>0</v>
          </cell>
          <cell r="N309">
            <v>7.3147000000000002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15</v>
          </cell>
          <cell r="AG309">
            <v>15</v>
          </cell>
          <cell r="AH309">
            <v>15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DI309">
            <v>0</v>
          </cell>
          <cell r="DJ309">
            <v>0</v>
          </cell>
          <cell r="DK309">
            <v>0</v>
          </cell>
          <cell r="DL309">
            <v>0</v>
          </cell>
          <cell r="DM309">
            <v>0</v>
          </cell>
          <cell r="DN309">
            <v>0</v>
          </cell>
          <cell r="DO309">
            <v>0</v>
          </cell>
          <cell r="DP309">
            <v>0</v>
          </cell>
          <cell r="DQ309">
            <v>0</v>
          </cell>
          <cell r="DR309">
            <v>0</v>
          </cell>
          <cell r="DS309">
            <v>0</v>
          </cell>
          <cell r="DT309">
            <v>0</v>
          </cell>
          <cell r="DU309">
            <v>0</v>
          </cell>
          <cell r="DV309">
            <v>0</v>
          </cell>
          <cell r="DW309">
            <v>0</v>
          </cell>
          <cell r="DX309">
            <v>0</v>
          </cell>
          <cell r="DY309">
            <v>0</v>
          </cell>
          <cell r="DZ309">
            <v>0</v>
          </cell>
          <cell r="EA309">
            <v>0</v>
          </cell>
          <cell r="EB309">
            <v>0</v>
          </cell>
          <cell r="EC309">
            <v>0</v>
          </cell>
          <cell r="ED309">
            <v>0</v>
          </cell>
          <cell r="EE309">
            <v>0</v>
          </cell>
          <cell r="EF309">
            <v>0</v>
          </cell>
          <cell r="EG309">
            <v>0</v>
          </cell>
          <cell r="EH309">
            <v>0</v>
          </cell>
          <cell r="EI309">
            <v>0</v>
          </cell>
          <cell r="EJ309">
            <v>0</v>
          </cell>
          <cell r="EK309">
            <v>0</v>
          </cell>
          <cell r="EL309">
            <v>0</v>
          </cell>
          <cell r="EM309">
            <v>0</v>
          </cell>
          <cell r="EN309">
            <v>0</v>
          </cell>
          <cell r="EO309">
            <v>0</v>
          </cell>
          <cell r="EP309">
            <v>0</v>
          </cell>
          <cell r="EQ309">
            <v>0</v>
          </cell>
          <cell r="ER309">
            <v>0</v>
          </cell>
          <cell r="ES309">
            <v>0</v>
          </cell>
          <cell r="ET309">
            <v>0</v>
          </cell>
          <cell r="EU309">
            <v>0</v>
          </cell>
          <cell r="EV309">
            <v>0</v>
          </cell>
          <cell r="EW309">
            <v>0</v>
          </cell>
          <cell r="EX309">
            <v>0</v>
          </cell>
          <cell r="EY309">
            <v>0</v>
          </cell>
          <cell r="EZ309">
            <v>0</v>
          </cell>
          <cell r="FA309">
            <v>0</v>
          </cell>
          <cell r="FB309">
            <v>0</v>
          </cell>
          <cell r="FC309">
            <v>0</v>
          </cell>
          <cell r="FD309">
            <v>0</v>
          </cell>
          <cell r="FE309">
            <v>0</v>
          </cell>
          <cell r="FF309">
            <v>0</v>
          </cell>
          <cell r="FG309">
            <v>0</v>
          </cell>
          <cell r="FH309">
            <v>0</v>
          </cell>
          <cell r="FI309">
            <v>0</v>
          </cell>
          <cell r="FJ309">
            <v>0</v>
          </cell>
          <cell r="FK309">
            <v>0</v>
          </cell>
          <cell r="FL309">
            <v>0</v>
          </cell>
          <cell r="FM309">
            <v>0</v>
          </cell>
          <cell r="FN309">
            <v>0</v>
          </cell>
          <cell r="FO309">
            <v>0</v>
          </cell>
          <cell r="FP309">
            <v>0</v>
          </cell>
          <cell r="FQ309">
            <v>0</v>
          </cell>
          <cell r="FR309">
            <v>0</v>
          </cell>
          <cell r="FS309">
            <v>0</v>
          </cell>
          <cell r="FT309">
            <v>0</v>
          </cell>
          <cell r="FU309">
            <v>0</v>
          </cell>
          <cell r="FV309">
            <v>0</v>
          </cell>
          <cell r="FW309">
            <v>0</v>
          </cell>
          <cell r="FX309">
            <v>0</v>
          </cell>
          <cell r="FY309">
            <v>0</v>
          </cell>
          <cell r="FZ309">
            <v>0</v>
          </cell>
          <cell r="GA309">
            <v>0</v>
          </cell>
          <cell r="GB309">
            <v>0</v>
          </cell>
          <cell r="GC309">
            <v>0</v>
          </cell>
          <cell r="GD309">
            <v>0</v>
          </cell>
          <cell r="GE309">
            <v>0</v>
          </cell>
        </row>
        <row r="310">
          <cell r="A310">
            <v>302</v>
          </cell>
          <cell r="B310">
            <v>0</v>
          </cell>
          <cell r="C310">
            <v>21.684999999999999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8.5494000000000003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14.765000000000001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15</v>
          </cell>
          <cell r="AG310">
            <v>15</v>
          </cell>
          <cell r="AH310">
            <v>15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DI310">
            <v>0</v>
          </cell>
          <cell r="DJ310">
            <v>0</v>
          </cell>
          <cell r="DK310">
            <v>0</v>
          </cell>
          <cell r="DL310">
            <v>0</v>
          </cell>
          <cell r="DM310">
            <v>0</v>
          </cell>
          <cell r="DN310">
            <v>0</v>
          </cell>
          <cell r="DO310">
            <v>0</v>
          </cell>
          <cell r="DP310">
            <v>0</v>
          </cell>
          <cell r="DQ310">
            <v>0</v>
          </cell>
          <cell r="DR310">
            <v>0</v>
          </cell>
          <cell r="DS310">
            <v>0</v>
          </cell>
          <cell r="DT310">
            <v>0</v>
          </cell>
          <cell r="DU310">
            <v>0</v>
          </cell>
          <cell r="DV310">
            <v>0</v>
          </cell>
          <cell r="DW310">
            <v>0</v>
          </cell>
          <cell r="DX310">
            <v>0</v>
          </cell>
          <cell r="DY310">
            <v>0</v>
          </cell>
          <cell r="DZ310">
            <v>0</v>
          </cell>
          <cell r="EA310">
            <v>0</v>
          </cell>
          <cell r="EB310">
            <v>0</v>
          </cell>
          <cell r="EC310">
            <v>0</v>
          </cell>
          <cell r="ED310">
            <v>0</v>
          </cell>
          <cell r="EE310">
            <v>0</v>
          </cell>
          <cell r="EF310">
            <v>0</v>
          </cell>
          <cell r="EG310">
            <v>0</v>
          </cell>
          <cell r="EH310">
            <v>0</v>
          </cell>
          <cell r="EI310">
            <v>0</v>
          </cell>
          <cell r="EJ310">
            <v>0</v>
          </cell>
          <cell r="EK310">
            <v>0</v>
          </cell>
          <cell r="EL310">
            <v>0</v>
          </cell>
          <cell r="EM310">
            <v>0</v>
          </cell>
          <cell r="EN310">
            <v>0</v>
          </cell>
          <cell r="EO310">
            <v>0</v>
          </cell>
          <cell r="EP310">
            <v>0</v>
          </cell>
          <cell r="EQ310">
            <v>0</v>
          </cell>
          <cell r="ER310">
            <v>0</v>
          </cell>
          <cell r="ES310">
            <v>0</v>
          </cell>
          <cell r="ET310">
            <v>0</v>
          </cell>
          <cell r="EU310">
            <v>0</v>
          </cell>
          <cell r="EV310">
            <v>0</v>
          </cell>
          <cell r="EW310">
            <v>0</v>
          </cell>
          <cell r="EX310">
            <v>0</v>
          </cell>
          <cell r="EY310">
            <v>0</v>
          </cell>
          <cell r="EZ310">
            <v>0</v>
          </cell>
          <cell r="FA310">
            <v>0</v>
          </cell>
          <cell r="FB310">
            <v>0</v>
          </cell>
          <cell r="FC310">
            <v>0</v>
          </cell>
          <cell r="FD310">
            <v>0</v>
          </cell>
          <cell r="FE310">
            <v>0</v>
          </cell>
          <cell r="FF310">
            <v>0</v>
          </cell>
          <cell r="FG310">
            <v>0</v>
          </cell>
          <cell r="FH310">
            <v>0</v>
          </cell>
          <cell r="FI310">
            <v>0</v>
          </cell>
          <cell r="FJ310">
            <v>0</v>
          </cell>
          <cell r="FK310">
            <v>0</v>
          </cell>
          <cell r="FL310">
            <v>0</v>
          </cell>
          <cell r="FM310">
            <v>0</v>
          </cell>
          <cell r="FN310">
            <v>0</v>
          </cell>
          <cell r="FO310">
            <v>0</v>
          </cell>
          <cell r="FP310">
            <v>0</v>
          </cell>
          <cell r="FQ310">
            <v>0</v>
          </cell>
          <cell r="FR310">
            <v>0</v>
          </cell>
          <cell r="FS310">
            <v>0</v>
          </cell>
          <cell r="FT310">
            <v>0</v>
          </cell>
          <cell r="FU310">
            <v>0</v>
          </cell>
          <cell r="FV310">
            <v>0</v>
          </cell>
          <cell r="FW310">
            <v>0</v>
          </cell>
          <cell r="FX310">
            <v>0</v>
          </cell>
          <cell r="FY310">
            <v>0</v>
          </cell>
          <cell r="FZ310">
            <v>0</v>
          </cell>
          <cell r="GA310">
            <v>0</v>
          </cell>
          <cell r="GB310">
            <v>0</v>
          </cell>
          <cell r="GC310">
            <v>0</v>
          </cell>
          <cell r="GD310">
            <v>0</v>
          </cell>
          <cell r="GE310">
            <v>0</v>
          </cell>
        </row>
        <row r="311">
          <cell r="A311">
            <v>303</v>
          </cell>
          <cell r="B311">
            <v>0</v>
          </cell>
          <cell r="C311">
            <v>21.684999999999999</v>
          </cell>
          <cell r="D311">
            <v>0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  <cell r="N311">
            <v>11.5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11.815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15</v>
          </cell>
          <cell r="AG311">
            <v>15</v>
          </cell>
          <cell r="AH311">
            <v>15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DI311">
            <v>0</v>
          </cell>
          <cell r="DJ311">
            <v>0</v>
          </cell>
          <cell r="DK311">
            <v>0</v>
          </cell>
          <cell r="DL311">
            <v>0</v>
          </cell>
          <cell r="DM311">
            <v>0</v>
          </cell>
          <cell r="DN311">
            <v>0</v>
          </cell>
          <cell r="DO311">
            <v>0</v>
          </cell>
          <cell r="DP311">
            <v>0</v>
          </cell>
          <cell r="DQ311">
            <v>0</v>
          </cell>
          <cell r="DR311">
            <v>0</v>
          </cell>
          <cell r="DS311">
            <v>0</v>
          </cell>
          <cell r="DT311">
            <v>0</v>
          </cell>
          <cell r="DU311">
            <v>0</v>
          </cell>
          <cell r="DV311">
            <v>0</v>
          </cell>
          <cell r="DW311">
            <v>0</v>
          </cell>
          <cell r="DX311">
            <v>0</v>
          </cell>
          <cell r="DY311">
            <v>0</v>
          </cell>
          <cell r="DZ311">
            <v>0</v>
          </cell>
          <cell r="EA311">
            <v>0</v>
          </cell>
          <cell r="EB311">
            <v>0</v>
          </cell>
          <cell r="EC311">
            <v>0</v>
          </cell>
          <cell r="ED311">
            <v>0</v>
          </cell>
          <cell r="EE311">
            <v>0</v>
          </cell>
          <cell r="EF311">
            <v>0</v>
          </cell>
          <cell r="EG311">
            <v>0</v>
          </cell>
          <cell r="EH311">
            <v>0</v>
          </cell>
          <cell r="EI311">
            <v>0</v>
          </cell>
          <cell r="EJ311">
            <v>0</v>
          </cell>
          <cell r="EK311">
            <v>0</v>
          </cell>
          <cell r="EL311">
            <v>0</v>
          </cell>
          <cell r="EM311">
            <v>0</v>
          </cell>
          <cell r="EN311">
            <v>0</v>
          </cell>
          <cell r="EO311">
            <v>0</v>
          </cell>
          <cell r="EP311">
            <v>0</v>
          </cell>
          <cell r="EQ311">
            <v>0</v>
          </cell>
          <cell r="ER311">
            <v>0</v>
          </cell>
          <cell r="ES311">
            <v>0</v>
          </cell>
          <cell r="ET311">
            <v>0</v>
          </cell>
          <cell r="EU311">
            <v>0</v>
          </cell>
          <cell r="EV311">
            <v>0</v>
          </cell>
          <cell r="EW311">
            <v>0</v>
          </cell>
          <cell r="EX311">
            <v>0</v>
          </cell>
          <cell r="EY311">
            <v>0</v>
          </cell>
          <cell r="EZ311">
            <v>0</v>
          </cell>
          <cell r="FA311">
            <v>0</v>
          </cell>
          <cell r="FB311">
            <v>0</v>
          </cell>
          <cell r="FC311">
            <v>0</v>
          </cell>
          <cell r="FD311">
            <v>0</v>
          </cell>
          <cell r="FE311">
            <v>0</v>
          </cell>
          <cell r="FF311">
            <v>0</v>
          </cell>
          <cell r="FG311">
            <v>0</v>
          </cell>
          <cell r="FH311">
            <v>0</v>
          </cell>
          <cell r="FI311">
            <v>0</v>
          </cell>
          <cell r="FJ311">
            <v>0</v>
          </cell>
          <cell r="FK311">
            <v>0</v>
          </cell>
          <cell r="FL311">
            <v>0</v>
          </cell>
          <cell r="FM311">
            <v>0</v>
          </cell>
          <cell r="FN311">
            <v>0</v>
          </cell>
          <cell r="FO311">
            <v>0</v>
          </cell>
          <cell r="FP311">
            <v>0</v>
          </cell>
          <cell r="FQ311">
            <v>0</v>
          </cell>
          <cell r="FR311">
            <v>0</v>
          </cell>
          <cell r="FS311">
            <v>0</v>
          </cell>
          <cell r="FT311">
            <v>0</v>
          </cell>
          <cell r="FU311">
            <v>0</v>
          </cell>
          <cell r="FV311">
            <v>0</v>
          </cell>
          <cell r="FW311">
            <v>0</v>
          </cell>
          <cell r="FX311">
            <v>0</v>
          </cell>
          <cell r="FY311">
            <v>0</v>
          </cell>
          <cell r="FZ311">
            <v>0</v>
          </cell>
          <cell r="GA311">
            <v>0</v>
          </cell>
          <cell r="GB311">
            <v>0</v>
          </cell>
          <cell r="GC311">
            <v>0</v>
          </cell>
          <cell r="GD311">
            <v>0</v>
          </cell>
          <cell r="GE311">
            <v>0</v>
          </cell>
        </row>
        <row r="312">
          <cell r="A312">
            <v>304</v>
          </cell>
          <cell r="B312">
            <v>0</v>
          </cell>
          <cell r="C312">
            <v>21.684999999999999</v>
          </cell>
          <cell r="D312">
            <v>0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11.5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11.815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15</v>
          </cell>
          <cell r="AG312">
            <v>15</v>
          </cell>
          <cell r="AH312">
            <v>15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DI312">
            <v>0</v>
          </cell>
          <cell r="DJ312">
            <v>0</v>
          </cell>
          <cell r="DK312">
            <v>0</v>
          </cell>
          <cell r="DL312">
            <v>0</v>
          </cell>
          <cell r="DM312">
            <v>0</v>
          </cell>
          <cell r="DN312">
            <v>0</v>
          </cell>
          <cell r="DO312">
            <v>0</v>
          </cell>
          <cell r="DP312">
            <v>0</v>
          </cell>
          <cell r="DQ312">
            <v>0</v>
          </cell>
          <cell r="DR312">
            <v>0</v>
          </cell>
          <cell r="DS312">
            <v>0</v>
          </cell>
          <cell r="DT312">
            <v>0</v>
          </cell>
          <cell r="DU312">
            <v>0</v>
          </cell>
          <cell r="DV312">
            <v>0</v>
          </cell>
          <cell r="DW312">
            <v>0</v>
          </cell>
          <cell r="DX312">
            <v>0</v>
          </cell>
          <cell r="DY312">
            <v>0</v>
          </cell>
          <cell r="DZ312">
            <v>0</v>
          </cell>
          <cell r="EA312">
            <v>0</v>
          </cell>
          <cell r="EB312">
            <v>0</v>
          </cell>
          <cell r="EC312">
            <v>0</v>
          </cell>
          <cell r="ED312">
            <v>0</v>
          </cell>
          <cell r="EE312">
            <v>0</v>
          </cell>
          <cell r="EF312">
            <v>0</v>
          </cell>
          <cell r="EG312">
            <v>0</v>
          </cell>
          <cell r="EH312">
            <v>0</v>
          </cell>
          <cell r="EI312">
            <v>0</v>
          </cell>
          <cell r="EJ312">
            <v>0</v>
          </cell>
          <cell r="EK312">
            <v>0</v>
          </cell>
          <cell r="EL312">
            <v>0</v>
          </cell>
          <cell r="EM312">
            <v>0</v>
          </cell>
          <cell r="EN312">
            <v>0</v>
          </cell>
          <cell r="EO312">
            <v>0</v>
          </cell>
          <cell r="EP312">
            <v>0</v>
          </cell>
          <cell r="EQ312">
            <v>0</v>
          </cell>
          <cell r="ER312">
            <v>0</v>
          </cell>
          <cell r="ES312">
            <v>0</v>
          </cell>
          <cell r="ET312">
            <v>0</v>
          </cell>
          <cell r="EU312">
            <v>0</v>
          </cell>
          <cell r="EV312">
            <v>0</v>
          </cell>
          <cell r="EW312">
            <v>0</v>
          </cell>
          <cell r="EX312">
            <v>0</v>
          </cell>
          <cell r="EY312">
            <v>0</v>
          </cell>
          <cell r="EZ312">
            <v>0</v>
          </cell>
          <cell r="FA312">
            <v>0</v>
          </cell>
          <cell r="FB312">
            <v>0</v>
          </cell>
          <cell r="FC312">
            <v>0</v>
          </cell>
          <cell r="FD312">
            <v>0</v>
          </cell>
          <cell r="FE312">
            <v>0</v>
          </cell>
          <cell r="FF312">
            <v>0</v>
          </cell>
          <cell r="FG312">
            <v>0</v>
          </cell>
          <cell r="FH312">
            <v>0</v>
          </cell>
          <cell r="FI312">
            <v>0</v>
          </cell>
          <cell r="FJ312">
            <v>0</v>
          </cell>
          <cell r="FK312">
            <v>0</v>
          </cell>
          <cell r="FL312">
            <v>0</v>
          </cell>
          <cell r="FM312">
            <v>0</v>
          </cell>
          <cell r="FN312">
            <v>0</v>
          </cell>
          <cell r="FO312">
            <v>0</v>
          </cell>
          <cell r="FP312">
            <v>0</v>
          </cell>
          <cell r="FQ312">
            <v>0</v>
          </cell>
          <cell r="FR312">
            <v>0</v>
          </cell>
          <cell r="FS312">
            <v>0</v>
          </cell>
          <cell r="FT312">
            <v>0</v>
          </cell>
          <cell r="FU312">
            <v>0</v>
          </cell>
          <cell r="FV312">
            <v>0</v>
          </cell>
          <cell r="FW312">
            <v>0</v>
          </cell>
          <cell r="FX312">
            <v>0</v>
          </cell>
          <cell r="FY312">
            <v>0</v>
          </cell>
          <cell r="FZ312">
            <v>0</v>
          </cell>
          <cell r="GA312">
            <v>0</v>
          </cell>
          <cell r="GB312">
            <v>0</v>
          </cell>
          <cell r="GC312">
            <v>0</v>
          </cell>
          <cell r="GD312">
            <v>0</v>
          </cell>
          <cell r="GE312">
            <v>0</v>
          </cell>
        </row>
        <row r="313">
          <cell r="A313">
            <v>305</v>
          </cell>
          <cell r="B313">
            <v>0</v>
          </cell>
          <cell r="C313">
            <v>20.370999999999999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</v>
          </cell>
          <cell r="I313">
            <v>0</v>
          </cell>
          <cell r="J313">
            <v>22</v>
          </cell>
          <cell r="K313">
            <v>0</v>
          </cell>
          <cell r="L313">
            <v>0</v>
          </cell>
          <cell r="M313">
            <v>2.6293000000000002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15</v>
          </cell>
          <cell r="AG313">
            <v>15</v>
          </cell>
          <cell r="AH313">
            <v>15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DI313">
            <v>0</v>
          </cell>
          <cell r="DJ313">
            <v>0</v>
          </cell>
          <cell r="DK313">
            <v>0</v>
          </cell>
          <cell r="DL313">
            <v>0</v>
          </cell>
          <cell r="DM313">
            <v>0</v>
          </cell>
          <cell r="DN313">
            <v>0</v>
          </cell>
          <cell r="DO313">
            <v>0</v>
          </cell>
          <cell r="DP313">
            <v>0</v>
          </cell>
          <cell r="DQ313">
            <v>0</v>
          </cell>
          <cell r="DR313">
            <v>0</v>
          </cell>
          <cell r="DS313">
            <v>0</v>
          </cell>
          <cell r="DT313">
            <v>0</v>
          </cell>
          <cell r="DU313">
            <v>0</v>
          </cell>
          <cell r="DV313">
            <v>0</v>
          </cell>
          <cell r="DW313">
            <v>0</v>
          </cell>
          <cell r="DX313">
            <v>0</v>
          </cell>
          <cell r="DY313">
            <v>0</v>
          </cell>
          <cell r="DZ313">
            <v>0</v>
          </cell>
          <cell r="EA313">
            <v>0</v>
          </cell>
          <cell r="EB313">
            <v>0</v>
          </cell>
          <cell r="EC313">
            <v>0</v>
          </cell>
          <cell r="ED313">
            <v>0</v>
          </cell>
          <cell r="EE313">
            <v>0</v>
          </cell>
          <cell r="EF313">
            <v>0</v>
          </cell>
          <cell r="EG313">
            <v>0</v>
          </cell>
          <cell r="EH313">
            <v>0</v>
          </cell>
          <cell r="EI313">
            <v>0</v>
          </cell>
          <cell r="EJ313">
            <v>0</v>
          </cell>
          <cell r="EK313">
            <v>0</v>
          </cell>
          <cell r="EL313">
            <v>0</v>
          </cell>
          <cell r="EM313">
            <v>0</v>
          </cell>
          <cell r="EN313">
            <v>0</v>
          </cell>
          <cell r="EO313">
            <v>0</v>
          </cell>
          <cell r="EP313">
            <v>0</v>
          </cell>
          <cell r="EQ313">
            <v>0</v>
          </cell>
          <cell r="ER313">
            <v>0</v>
          </cell>
          <cell r="ES313">
            <v>0</v>
          </cell>
          <cell r="ET313">
            <v>0</v>
          </cell>
          <cell r="EU313">
            <v>0</v>
          </cell>
          <cell r="EV313">
            <v>0</v>
          </cell>
          <cell r="EW313">
            <v>0</v>
          </cell>
          <cell r="EX313">
            <v>0</v>
          </cell>
          <cell r="EY313">
            <v>0</v>
          </cell>
          <cell r="EZ313">
            <v>0</v>
          </cell>
          <cell r="FA313">
            <v>0</v>
          </cell>
          <cell r="FB313">
            <v>0</v>
          </cell>
          <cell r="FC313">
            <v>0</v>
          </cell>
          <cell r="FD313">
            <v>0</v>
          </cell>
          <cell r="FE313">
            <v>0</v>
          </cell>
          <cell r="FF313">
            <v>0</v>
          </cell>
          <cell r="FG313">
            <v>0</v>
          </cell>
          <cell r="FH313">
            <v>0</v>
          </cell>
          <cell r="FI313">
            <v>0</v>
          </cell>
          <cell r="FJ313">
            <v>0</v>
          </cell>
          <cell r="FK313">
            <v>0</v>
          </cell>
          <cell r="FL313">
            <v>0</v>
          </cell>
          <cell r="FM313">
            <v>0</v>
          </cell>
          <cell r="FN313">
            <v>0</v>
          </cell>
          <cell r="FO313">
            <v>0</v>
          </cell>
          <cell r="FP313">
            <v>0</v>
          </cell>
          <cell r="FQ313">
            <v>0</v>
          </cell>
          <cell r="FR313">
            <v>0</v>
          </cell>
          <cell r="FS313">
            <v>0</v>
          </cell>
          <cell r="FT313">
            <v>0</v>
          </cell>
          <cell r="FU313">
            <v>0</v>
          </cell>
          <cell r="FV313">
            <v>0</v>
          </cell>
          <cell r="FW313">
            <v>0</v>
          </cell>
          <cell r="FX313">
            <v>0</v>
          </cell>
          <cell r="FY313">
            <v>0</v>
          </cell>
          <cell r="FZ313">
            <v>0</v>
          </cell>
          <cell r="GA313">
            <v>0</v>
          </cell>
          <cell r="GB313">
            <v>0</v>
          </cell>
          <cell r="GC313">
            <v>0</v>
          </cell>
          <cell r="GD313">
            <v>0</v>
          </cell>
          <cell r="GE313">
            <v>0</v>
          </cell>
        </row>
        <row r="314">
          <cell r="A314">
            <v>306</v>
          </cell>
          <cell r="B314">
            <v>0</v>
          </cell>
          <cell r="C314">
            <v>23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0</v>
          </cell>
          <cell r="I314">
            <v>0</v>
          </cell>
          <cell r="J314">
            <v>22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15</v>
          </cell>
          <cell r="AG314">
            <v>15</v>
          </cell>
          <cell r="AH314">
            <v>15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DI314">
            <v>0</v>
          </cell>
          <cell r="DJ314">
            <v>0</v>
          </cell>
          <cell r="DK314">
            <v>0</v>
          </cell>
          <cell r="DL314">
            <v>0</v>
          </cell>
          <cell r="DM314">
            <v>0</v>
          </cell>
          <cell r="DN314">
            <v>0</v>
          </cell>
          <cell r="DO314">
            <v>0</v>
          </cell>
          <cell r="DP314">
            <v>0</v>
          </cell>
          <cell r="DQ314">
            <v>0</v>
          </cell>
          <cell r="DR314">
            <v>0</v>
          </cell>
          <cell r="DS314">
            <v>0</v>
          </cell>
          <cell r="DT314">
            <v>0</v>
          </cell>
          <cell r="DU314">
            <v>0</v>
          </cell>
          <cell r="DV314">
            <v>0</v>
          </cell>
          <cell r="DW314">
            <v>0</v>
          </cell>
          <cell r="DX314">
            <v>0</v>
          </cell>
          <cell r="DY314">
            <v>0</v>
          </cell>
          <cell r="DZ314">
            <v>0</v>
          </cell>
          <cell r="EA314">
            <v>0</v>
          </cell>
          <cell r="EB314">
            <v>0</v>
          </cell>
          <cell r="EC314">
            <v>0</v>
          </cell>
          <cell r="ED314">
            <v>0</v>
          </cell>
          <cell r="EE314">
            <v>0</v>
          </cell>
          <cell r="EF314">
            <v>0</v>
          </cell>
          <cell r="EG314">
            <v>0</v>
          </cell>
          <cell r="EH314">
            <v>0</v>
          </cell>
          <cell r="EI314">
            <v>0</v>
          </cell>
          <cell r="EJ314">
            <v>0</v>
          </cell>
          <cell r="EK314">
            <v>0</v>
          </cell>
          <cell r="EL314">
            <v>0</v>
          </cell>
          <cell r="EM314">
            <v>0</v>
          </cell>
          <cell r="EN314">
            <v>0</v>
          </cell>
          <cell r="EO314">
            <v>0</v>
          </cell>
          <cell r="EP314">
            <v>0</v>
          </cell>
          <cell r="EQ314">
            <v>0</v>
          </cell>
          <cell r="ER314">
            <v>0</v>
          </cell>
          <cell r="ES314">
            <v>0</v>
          </cell>
          <cell r="ET314">
            <v>0</v>
          </cell>
          <cell r="EU314">
            <v>0</v>
          </cell>
          <cell r="EV314">
            <v>0</v>
          </cell>
          <cell r="EW314">
            <v>0</v>
          </cell>
          <cell r="EX314">
            <v>0</v>
          </cell>
          <cell r="EY314">
            <v>0</v>
          </cell>
          <cell r="EZ314">
            <v>0</v>
          </cell>
          <cell r="FA314">
            <v>0</v>
          </cell>
          <cell r="FB314">
            <v>0</v>
          </cell>
          <cell r="FC314">
            <v>0</v>
          </cell>
          <cell r="FD314">
            <v>0</v>
          </cell>
          <cell r="FE314">
            <v>0</v>
          </cell>
          <cell r="FF314">
            <v>0</v>
          </cell>
          <cell r="FG314">
            <v>0</v>
          </cell>
          <cell r="FH314">
            <v>0</v>
          </cell>
          <cell r="FI314">
            <v>0</v>
          </cell>
          <cell r="FJ314">
            <v>0</v>
          </cell>
          <cell r="FK314">
            <v>0</v>
          </cell>
          <cell r="FL314">
            <v>0</v>
          </cell>
          <cell r="FM314">
            <v>0</v>
          </cell>
          <cell r="FN314">
            <v>0</v>
          </cell>
          <cell r="FO314">
            <v>0</v>
          </cell>
          <cell r="FP314">
            <v>0</v>
          </cell>
          <cell r="FQ314">
            <v>0</v>
          </cell>
          <cell r="FR314">
            <v>0</v>
          </cell>
          <cell r="FS314">
            <v>0</v>
          </cell>
          <cell r="FT314">
            <v>0</v>
          </cell>
          <cell r="FU314">
            <v>0</v>
          </cell>
          <cell r="FV314">
            <v>0</v>
          </cell>
          <cell r="FW314">
            <v>0</v>
          </cell>
          <cell r="FX314">
            <v>0</v>
          </cell>
          <cell r="FY314">
            <v>0</v>
          </cell>
          <cell r="FZ314">
            <v>0</v>
          </cell>
          <cell r="GA314">
            <v>0</v>
          </cell>
          <cell r="GB314">
            <v>0</v>
          </cell>
          <cell r="GC314">
            <v>0</v>
          </cell>
          <cell r="GD314">
            <v>0</v>
          </cell>
          <cell r="GE314">
            <v>0</v>
          </cell>
        </row>
        <row r="315">
          <cell r="A315">
            <v>307</v>
          </cell>
          <cell r="B315">
            <v>0</v>
          </cell>
          <cell r="C315">
            <v>20</v>
          </cell>
          <cell r="D315">
            <v>0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0</v>
          </cell>
          <cell r="J315">
            <v>22</v>
          </cell>
          <cell r="K315">
            <v>0</v>
          </cell>
          <cell r="L315">
            <v>0</v>
          </cell>
          <cell r="M315">
            <v>3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15</v>
          </cell>
          <cell r="AG315">
            <v>15</v>
          </cell>
          <cell r="AH315">
            <v>15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DI315">
            <v>0</v>
          </cell>
          <cell r="DJ315">
            <v>0</v>
          </cell>
          <cell r="DK315">
            <v>0</v>
          </cell>
          <cell r="DL315">
            <v>0</v>
          </cell>
          <cell r="DM315">
            <v>0</v>
          </cell>
          <cell r="DN315">
            <v>0</v>
          </cell>
          <cell r="DO315">
            <v>0</v>
          </cell>
          <cell r="DP315">
            <v>0</v>
          </cell>
          <cell r="DQ315">
            <v>0</v>
          </cell>
          <cell r="DR315">
            <v>0</v>
          </cell>
          <cell r="DS315">
            <v>0</v>
          </cell>
          <cell r="DT315">
            <v>0</v>
          </cell>
          <cell r="DU315">
            <v>0</v>
          </cell>
          <cell r="DV315">
            <v>0</v>
          </cell>
          <cell r="DW315">
            <v>0</v>
          </cell>
          <cell r="DX315">
            <v>0</v>
          </cell>
          <cell r="DY315">
            <v>0</v>
          </cell>
          <cell r="DZ315">
            <v>0</v>
          </cell>
          <cell r="EA315">
            <v>0</v>
          </cell>
          <cell r="EB315">
            <v>0</v>
          </cell>
          <cell r="EC315">
            <v>0</v>
          </cell>
          <cell r="ED315">
            <v>0</v>
          </cell>
          <cell r="EE315">
            <v>0</v>
          </cell>
          <cell r="EF315">
            <v>0</v>
          </cell>
          <cell r="EG315">
            <v>0</v>
          </cell>
          <cell r="EH315">
            <v>0</v>
          </cell>
          <cell r="EI315">
            <v>0</v>
          </cell>
          <cell r="EJ315">
            <v>0</v>
          </cell>
          <cell r="EK315">
            <v>0</v>
          </cell>
          <cell r="EL315">
            <v>0</v>
          </cell>
          <cell r="EM315">
            <v>0</v>
          </cell>
          <cell r="EN315">
            <v>0</v>
          </cell>
          <cell r="EO315">
            <v>0</v>
          </cell>
          <cell r="EP315">
            <v>0</v>
          </cell>
          <cell r="EQ315">
            <v>0</v>
          </cell>
          <cell r="ER315">
            <v>0</v>
          </cell>
          <cell r="ES315">
            <v>0</v>
          </cell>
          <cell r="ET315">
            <v>0</v>
          </cell>
          <cell r="EU315">
            <v>0</v>
          </cell>
          <cell r="EV315">
            <v>0</v>
          </cell>
          <cell r="EW315">
            <v>0</v>
          </cell>
          <cell r="EX315">
            <v>0</v>
          </cell>
          <cell r="EY315">
            <v>0</v>
          </cell>
          <cell r="EZ315">
            <v>0</v>
          </cell>
          <cell r="FA315">
            <v>0</v>
          </cell>
          <cell r="FB315">
            <v>0</v>
          </cell>
          <cell r="FC315">
            <v>0</v>
          </cell>
          <cell r="FD315">
            <v>0</v>
          </cell>
          <cell r="FE315">
            <v>0</v>
          </cell>
          <cell r="FF315">
            <v>0</v>
          </cell>
          <cell r="FG315">
            <v>0</v>
          </cell>
          <cell r="FH315">
            <v>0</v>
          </cell>
          <cell r="FI315">
            <v>0</v>
          </cell>
          <cell r="FJ315">
            <v>0</v>
          </cell>
          <cell r="FK315">
            <v>0</v>
          </cell>
          <cell r="FL315">
            <v>0</v>
          </cell>
          <cell r="FM315">
            <v>0</v>
          </cell>
          <cell r="FN315">
            <v>0</v>
          </cell>
          <cell r="FO315">
            <v>0</v>
          </cell>
          <cell r="FP315">
            <v>0</v>
          </cell>
          <cell r="FQ315">
            <v>0</v>
          </cell>
          <cell r="FR315">
            <v>0</v>
          </cell>
          <cell r="FS315">
            <v>0</v>
          </cell>
          <cell r="FT315">
            <v>0</v>
          </cell>
          <cell r="FU315">
            <v>0</v>
          </cell>
          <cell r="FV315">
            <v>0</v>
          </cell>
          <cell r="FW315">
            <v>0</v>
          </cell>
          <cell r="FX315">
            <v>0</v>
          </cell>
          <cell r="FY315">
            <v>0</v>
          </cell>
          <cell r="FZ315">
            <v>0</v>
          </cell>
          <cell r="GA315">
            <v>0</v>
          </cell>
          <cell r="GB315">
            <v>0</v>
          </cell>
          <cell r="GC315">
            <v>0</v>
          </cell>
          <cell r="GD315">
            <v>0</v>
          </cell>
          <cell r="GE315">
            <v>0</v>
          </cell>
        </row>
        <row r="316">
          <cell r="A316">
            <v>308</v>
          </cell>
          <cell r="B316">
            <v>0</v>
          </cell>
          <cell r="C316">
            <v>23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22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15</v>
          </cell>
          <cell r="AG316">
            <v>15</v>
          </cell>
          <cell r="AH316">
            <v>15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DI316">
            <v>0</v>
          </cell>
          <cell r="DJ316">
            <v>0</v>
          </cell>
          <cell r="DK316">
            <v>0</v>
          </cell>
          <cell r="DL316">
            <v>0</v>
          </cell>
          <cell r="DM316">
            <v>0</v>
          </cell>
          <cell r="DN316">
            <v>0</v>
          </cell>
          <cell r="DO316">
            <v>0</v>
          </cell>
          <cell r="DP316">
            <v>0</v>
          </cell>
          <cell r="DQ316">
            <v>0</v>
          </cell>
          <cell r="DR316">
            <v>0</v>
          </cell>
          <cell r="DS316">
            <v>0</v>
          </cell>
          <cell r="DT316">
            <v>0</v>
          </cell>
          <cell r="DU316">
            <v>0</v>
          </cell>
          <cell r="DV316">
            <v>0</v>
          </cell>
          <cell r="DW316">
            <v>0</v>
          </cell>
          <cell r="DX316">
            <v>0</v>
          </cell>
          <cell r="DY316">
            <v>0</v>
          </cell>
          <cell r="DZ316">
            <v>0</v>
          </cell>
          <cell r="EA316">
            <v>0</v>
          </cell>
          <cell r="EB316">
            <v>0</v>
          </cell>
          <cell r="EC316">
            <v>0</v>
          </cell>
          <cell r="ED316">
            <v>0</v>
          </cell>
          <cell r="EE316">
            <v>0</v>
          </cell>
          <cell r="EF316">
            <v>0</v>
          </cell>
          <cell r="EG316">
            <v>0</v>
          </cell>
          <cell r="EH316">
            <v>0</v>
          </cell>
          <cell r="EI316">
            <v>0</v>
          </cell>
          <cell r="EJ316">
            <v>0</v>
          </cell>
          <cell r="EK316">
            <v>0</v>
          </cell>
          <cell r="EL316">
            <v>0</v>
          </cell>
          <cell r="EM316">
            <v>0</v>
          </cell>
          <cell r="EN316">
            <v>0</v>
          </cell>
          <cell r="EO316">
            <v>0</v>
          </cell>
          <cell r="EP316">
            <v>0</v>
          </cell>
          <cell r="EQ316">
            <v>0</v>
          </cell>
          <cell r="ER316">
            <v>0</v>
          </cell>
          <cell r="ES316">
            <v>0</v>
          </cell>
          <cell r="ET316">
            <v>0</v>
          </cell>
          <cell r="EU316">
            <v>0</v>
          </cell>
          <cell r="EV316">
            <v>0</v>
          </cell>
          <cell r="EW316">
            <v>0</v>
          </cell>
          <cell r="EX316">
            <v>0</v>
          </cell>
          <cell r="EY316">
            <v>0</v>
          </cell>
          <cell r="EZ316">
            <v>0</v>
          </cell>
          <cell r="FA316">
            <v>0</v>
          </cell>
          <cell r="FB316">
            <v>0</v>
          </cell>
          <cell r="FC316">
            <v>0</v>
          </cell>
          <cell r="FD316">
            <v>0</v>
          </cell>
          <cell r="FE316">
            <v>0</v>
          </cell>
          <cell r="FF316">
            <v>0</v>
          </cell>
          <cell r="FG316">
            <v>0</v>
          </cell>
          <cell r="FH316">
            <v>0</v>
          </cell>
          <cell r="FI316">
            <v>0</v>
          </cell>
          <cell r="FJ316">
            <v>0</v>
          </cell>
          <cell r="FK316">
            <v>0</v>
          </cell>
          <cell r="FL316">
            <v>0</v>
          </cell>
          <cell r="FM316">
            <v>0</v>
          </cell>
          <cell r="FN316">
            <v>0</v>
          </cell>
          <cell r="FO316">
            <v>0</v>
          </cell>
          <cell r="FP316">
            <v>0</v>
          </cell>
          <cell r="FQ316">
            <v>0</v>
          </cell>
          <cell r="FR316">
            <v>0</v>
          </cell>
          <cell r="FS316">
            <v>0</v>
          </cell>
          <cell r="FT316">
            <v>0</v>
          </cell>
          <cell r="FU316">
            <v>0</v>
          </cell>
          <cell r="FV316">
            <v>0</v>
          </cell>
          <cell r="FW316">
            <v>0</v>
          </cell>
          <cell r="FX316">
            <v>0</v>
          </cell>
          <cell r="FY316">
            <v>0</v>
          </cell>
          <cell r="FZ316">
            <v>0</v>
          </cell>
          <cell r="GA316">
            <v>0</v>
          </cell>
          <cell r="GB316">
            <v>0</v>
          </cell>
          <cell r="GC316">
            <v>0</v>
          </cell>
          <cell r="GD316">
            <v>0</v>
          </cell>
          <cell r="GE316">
            <v>0</v>
          </cell>
        </row>
        <row r="317">
          <cell r="A317">
            <v>309</v>
          </cell>
          <cell r="B317">
            <v>0</v>
          </cell>
          <cell r="C317">
            <v>20.741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22</v>
          </cell>
          <cell r="K317">
            <v>0</v>
          </cell>
          <cell r="L317">
            <v>0</v>
          </cell>
          <cell r="M317">
            <v>2.2585999999999999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15</v>
          </cell>
          <cell r="AG317">
            <v>15</v>
          </cell>
          <cell r="AH317">
            <v>15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DI317">
            <v>0</v>
          </cell>
          <cell r="DJ317">
            <v>0</v>
          </cell>
          <cell r="DK317">
            <v>0</v>
          </cell>
          <cell r="DL317">
            <v>0</v>
          </cell>
          <cell r="DM317">
            <v>0</v>
          </cell>
          <cell r="DN317">
            <v>0</v>
          </cell>
          <cell r="DO317">
            <v>0</v>
          </cell>
          <cell r="DP317">
            <v>0</v>
          </cell>
          <cell r="DQ317">
            <v>0</v>
          </cell>
          <cell r="DR317">
            <v>0</v>
          </cell>
          <cell r="DS317">
            <v>0</v>
          </cell>
          <cell r="DT317">
            <v>0</v>
          </cell>
          <cell r="DU317">
            <v>0</v>
          </cell>
          <cell r="DV317">
            <v>0</v>
          </cell>
          <cell r="DW317">
            <v>0</v>
          </cell>
          <cell r="DX317">
            <v>0</v>
          </cell>
          <cell r="DY317">
            <v>0</v>
          </cell>
          <cell r="DZ317">
            <v>0</v>
          </cell>
          <cell r="EA317">
            <v>0</v>
          </cell>
          <cell r="EB317">
            <v>0</v>
          </cell>
          <cell r="EC317">
            <v>0</v>
          </cell>
          <cell r="ED317">
            <v>0</v>
          </cell>
          <cell r="EE317">
            <v>0</v>
          </cell>
          <cell r="EF317">
            <v>0</v>
          </cell>
          <cell r="EG317">
            <v>0</v>
          </cell>
          <cell r="EH317">
            <v>0</v>
          </cell>
          <cell r="EI317">
            <v>0</v>
          </cell>
          <cell r="EJ317">
            <v>0</v>
          </cell>
          <cell r="EK317">
            <v>0</v>
          </cell>
          <cell r="EL317">
            <v>0</v>
          </cell>
          <cell r="EM317">
            <v>0</v>
          </cell>
          <cell r="EN317">
            <v>0</v>
          </cell>
          <cell r="EO317">
            <v>0</v>
          </cell>
          <cell r="EP317">
            <v>0</v>
          </cell>
          <cell r="EQ317">
            <v>0</v>
          </cell>
          <cell r="ER317">
            <v>0</v>
          </cell>
          <cell r="ES317">
            <v>0</v>
          </cell>
          <cell r="ET317">
            <v>0</v>
          </cell>
          <cell r="EU317">
            <v>0</v>
          </cell>
          <cell r="EV317">
            <v>0</v>
          </cell>
          <cell r="EW317">
            <v>0</v>
          </cell>
          <cell r="EX317">
            <v>0</v>
          </cell>
          <cell r="EY317">
            <v>0</v>
          </cell>
          <cell r="EZ317">
            <v>0</v>
          </cell>
          <cell r="FA317">
            <v>0</v>
          </cell>
          <cell r="FB317">
            <v>0</v>
          </cell>
          <cell r="FC317">
            <v>0</v>
          </cell>
          <cell r="FD317">
            <v>0</v>
          </cell>
          <cell r="FE317">
            <v>0</v>
          </cell>
          <cell r="FF317">
            <v>0</v>
          </cell>
          <cell r="FG317">
            <v>0</v>
          </cell>
          <cell r="FH317">
            <v>0</v>
          </cell>
          <cell r="FI317">
            <v>0</v>
          </cell>
          <cell r="FJ317">
            <v>0</v>
          </cell>
          <cell r="FK317">
            <v>0</v>
          </cell>
          <cell r="FL317">
            <v>0</v>
          </cell>
          <cell r="FM317">
            <v>0</v>
          </cell>
          <cell r="FN317">
            <v>0</v>
          </cell>
          <cell r="FO317">
            <v>0</v>
          </cell>
          <cell r="FP317">
            <v>0</v>
          </cell>
          <cell r="FQ317">
            <v>0</v>
          </cell>
          <cell r="FR317">
            <v>0</v>
          </cell>
          <cell r="FS317">
            <v>0</v>
          </cell>
          <cell r="FT317">
            <v>0</v>
          </cell>
          <cell r="FU317">
            <v>0</v>
          </cell>
          <cell r="FV317">
            <v>0</v>
          </cell>
          <cell r="FW317">
            <v>0</v>
          </cell>
          <cell r="FX317">
            <v>0</v>
          </cell>
          <cell r="FY317">
            <v>0</v>
          </cell>
          <cell r="FZ317">
            <v>0</v>
          </cell>
          <cell r="GA317">
            <v>0</v>
          </cell>
          <cell r="GB317">
            <v>0</v>
          </cell>
          <cell r="GC317">
            <v>0</v>
          </cell>
          <cell r="GD317">
            <v>0</v>
          </cell>
          <cell r="GE317">
            <v>0</v>
          </cell>
        </row>
        <row r="318">
          <cell r="A318">
            <v>310</v>
          </cell>
          <cell r="B318">
            <v>0</v>
          </cell>
          <cell r="C318">
            <v>23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22</v>
          </cell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15</v>
          </cell>
          <cell r="AG318">
            <v>15</v>
          </cell>
          <cell r="AH318">
            <v>15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DI318">
            <v>0</v>
          </cell>
          <cell r="DJ318">
            <v>0</v>
          </cell>
          <cell r="DK318">
            <v>0</v>
          </cell>
          <cell r="DL318">
            <v>0</v>
          </cell>
          <cell r="DM318">
            <v>0</v>
          </cell>
          <cell r="DN318">
            <v>0</v>
          </cell>
          <cell r="DO318">
            <v>0</v>
          </cell>
          <cell r="DP318">
            <v>0</v>
          </cell>
          <cell r="DQ318">
            <v>0</v>
          </cell>
          <cell r="DR318">
            <v>0</v>
          </cell>
          <cell r="DS318">
            <v>0</v>
          </cell>
          <cell r="DT318">
            <v>0</v>
          </cell>
          <cell r="DU318">
            <v>0</v>
          </cell>
          <cell r="DV318">
            <v>0</v>
          </cell>
          <cell r="DW318">
            <v>0</v>
          </cell>
          <cell r="DX318">
            <v>0</v>
          </cell>
          <cell r="DY318">
            <v>0</v>
          </cell>
          <cell r="DZ318">
            <v>0</v>
          </cell>
          <cell r="EA318">
            <v>0</v>
          </cell>
          <cell r="EB318">
            <v>0</v>
          </cell>
          <cell r="EC318">
            <v>0</v>
          </cell>
          <cell r="ED318">
            <v>0</v>
          </cell>
          <cell r="EE318">
            <v>0</v>
          </cell>
          <cell r="EF318">
            <v>0</v>
          </cell>
          <cell r="EG318">
            <v>0</v>
          </cell>
          <cell r="EH318">
            <v>0</v>
          </cell>
          <cell r="EI318">
            <v>0</v>
          </cell>
          <cell r="EJ318">
            <v>0</v>
          </cell>
          <cell r="EK318">
            <v>0</v>
          </cell>
          <cell r="EL318">
            <v>0</v>
          </cell>
          <cell r="EM318">
            <v>0</v>
          </cell>
          <cell r="EN318">
            <v>0</v>
          </cell>
          <cell r="EO318">
            <v>0</v>
          </cell>
          <cell r="EP318">
            <v>0</v>
          </cell>
          <cell r="EQ318">
            <v>0</v>
          </cell>
          <cell r="ER318">
            <v>0</v>
          </cell>
          <cell r="ES318">
            <v>0</v>
          </cell>
          <cell r="ET318">
            <v>0</v>
          </cell>
          <cell r="EU318">
            <v>0</v>
          </cell>
          <cell r="EV318">
            <v>0</v>
          </cell>
          <cell r="EW318">
            <v>0</v>
          </cell>
          <cell r="EX318">
            <v>0</v>
          </cell>
          <cell r="EY318">
            <v>0</v>
          </cell>
          <cell r="EZ318">
            <v>0</v>
          </cell>
          <cell r="FA318">
            <v>0</v>
          </cell>
          <cell r="FB318">
            <v>0</v>
          </cell>
          <cell r="FC318">
            <v>0</v>
          </cell>
          <cell r="FD318">
            <v>0</v>
          </cell>
          <cell r="FE318">
            <v>0</v>
          </cell>
          <cell r="FF318">
            <v>0</v>
          </cell>
          <cell r="FG318">
            <v>0</v>
          </cell>
          <cell r="FH318">
            <v>0</v>
          </cell>
          <cell r="FI318">
            <v>0</v>
          </cell>
          <cell r="FJ318">
            <v>0</v>
          </cell>
          <cell r="FK318">
            <v>0</v>
          </cell>
          <cell r="FL318">
            <v>0</v>
          </cell>
          <cell r="FM318">
            <v>0</v>
          </cell>
          <cell r="FN318">
            <v>0</v>
          </cell>
          <cell r="FO318">
            <v>0</v>
          </cell>
          <cell r="FP318">
            <v>0</v>
          </cell>
          <cell r="FQ318">
            <v>0</v>
          </cell>
          <cell r="FR318">
            <v>0</v>
          </cell>
          <cell r="FS318">
            <v>0</v>
          </cell>
          <cell r="FT318">
            <v>0</v>
          </cell>
          <cell r="FU318">
            <v>0</v>
          </cell>
          <cell r="FV318">
            <v>0</v>
          </cell>
          <cell r="FW318">
            <v>0</v>
          </cell>
          <cell r="FX318">
            <v>0</v>
          </cell>
          <cell r="FY318">
            <v>0</v>
          </cell>
          <cell r="FZ318">
            <v>0</v>
          </cell>
          <cell r="GA318">
            <v>0</v>
          </cell>
          <cell r="GB318">
            <v>0</v>
          </cell>
          <cell r="GC318">
            <v>0</v>
          </cell>
          <cell r="GD318">
            <v>0</v>
          </cell>
          <cell r="GE318">
            <v>0</v>
          </cell>
        </row>
        <row r="319">
          <cell r="A319">
            <v>311</v>
          </cell>
          <cell r="B319">
            <v>0</v>
          </cell>
          <cell r="C319">
            <v>18.623000000000001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22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DI319">
            <v>0</v>
          </cell>
          <cell r="DJ319">
            <v>0</v>
          </cell>
          <cell r="DK319">
            <v>0</v>
          </cell>
          <cell r="DL319">
            <v>0</v>
          </cell>
          <cell r="DM319">
            <v>0</v>
          </cell>
          <cell r="DN319">
            <v>0</v>
          </cell>
          <cell r="DO319">
            <v>0</v>
          </cell>
          <cell r="DP319">
            <v>0</v>
          </cell>
          <cell r="DQ319">
            <v>0</v>
          </cell>
          <cell r="DR319">
            <v>0</v>
          </cell>
          <cell r="DS319">
            <v>0</v>
          </cell>
          <cell r="DT319">
            <v>0</v>
          </cell>
          <cell r="DU319">
            <v>0</v>
          </cell>
          <cell r="DV319">
            <v>0</v>
          </cell>
          <cell r="DW319">
            <v>0</v>
          </cell>
          <cell r="DX319">
            <v>0</v>
          </cell>
          <cell r="DY319">
            <v>0</v>
          </cell>
          <cell r="DZ319">
            <v>0</v>
          </cell>
          <cell r="EA319">
            <v>0</v>
          </cell>
          <cell r="EB319">
            <v>0</v>
          </cell>
          <cell r="EC319">
            <v>0</v>
          </cell>
          <cell r="ED319">
            <v>0</v>
          </cell>
          <cell r="EE319">
            <v>0</v>
          </cell>
          <cell r="EF319">
            <v>0</v>
          </cell>
          <cell r="EG319">
            <v>0</v>
          </cell>
          <cell r="EH319">
            <v>0</v>
          </cell>
          <cell r="EI319">
            <v>0</v>
          </cell>
          <cell r="EJ319">
            <v>0</v>
          </cell>
          <cell r="EK319">
            <v>0</v>
          </cell>
          <cell r="EL319">
            <v>0</v>
          </cell>
          <cell r="EM319">
            <v>30</v>
          </cell>
          <cell r="EN319">
            <v>19.376999999999999</v>
          </cell>
          <cell r="EO319">
            <v>0</v>
          </cell>
          <cell r="EP319">
            <v>0</v>
          </cell>
          <cell r="EQ319">
            <v>0</v>
          </cell>
          <cell r="ER319">
            <v>0</v>
          </cell>
          <cell r="ES319">
            <v>0</v>
          </cell>
          <cell r="ET319">
            <v>0</v>
          </cell>
          <cell r="EU319">
            <v>0</v>
          </cell>
          <cell r="EV319">
            <v>0</v>
          </cell>
          <cell r="EW319">
            <v>0</v>
          </cell>
          <cell r="EX319">
            <v>0</v>
          </cell>
          <cell r="EY319">
            <v>0</v>
          </cell>
          <cell r="EZ319">
            <v>0</v>
          </cell>
          <cell r="FA319">
            <v>0</v>
          </cell>
          <cell r="FB319">
            <v>0</v>
          </cell>
          <cell r="FC319">
            <v>0</v>
          </cell>
          <cell r="FD319">
            <v>0</v>
          </cell>
          <cell r="FE319">
            <v>0</v>
          </cell>
          <cell r="FF319">
            <v>0</v>
          </cell>
          <cell r="FG319">
            <v>0</v>
          </cell>
          <cell r="FH319">
            <v>0</v>
          </cell>
          <cell r="FI319">
            <v>0</v>
          </cell>
          <cell r="FJ319">
            <v>0</v>
          </cell>
          <cell r="FK319">
            <v>0</v>
          </cell>
          <cell r="FL319">
            <v>0</v>
          </cell>
          <cell r="FM319">
            <v>0</v>
          </cell>
          <cell r="FN319">
            <v>0</v>
          </cell>
          <cell r="FO319">
            <v>0</v>
          </cell>
          <cell r="FP319">
            <v>0</v>
          </cell>
          <cell r="FQ319">
            <v>0</v>
          </cell>
          <cell r="FR319">
            <v>0</v>
          </cell>
          <cell r="FS319">
            <v>0</v>
          </cell>
          <cell r="FT319">
            <v>0</v>
          </cell>
          <cell r="FU319">
            <v>0</v>
          </cell>
          <cell r="FV319">
            <v>0</v>
          </cell>
          <cell r="FW319">
            <v>0</v>
          </cell>
          <cell r="FX319">
            <v>0</v>
          </cell>
          <cell r="FY319">
            <v>0</v>
          </cell>
          <cell r="FZ319">
            <v>0</v>
          </cell>
          <cell r="GA319">
            <v>0</v>
          </cell>
          <cell r="GB319">
            <v>0</v>
          </cell>
          <cell r="GC319">
            <v>0</v>
          </cell>
          <cell r="GD319">
            <v>0</v>
          </cell>
          <cell r="GE319">
            <v>0</v>
          </cell>
        </row>
        <row r="320">
          <cell r="A320">
            <v>312</v>
          </cell>
          <cell r="B320">
            <v>0</v>
          </cell>
          <cell r="C320">
            <v>23</v>
          </cell>
          <cell r="D320">
            <v>0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0</v>
          </cell>
          <cell r="J320">
            <v>22</v>
          </cell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DI320">
            <v>0</v>
          </cell>
          <cell r="DJ320">
            <v>0</v>
          </cell>
          <cell r="DK320">
            <v>0</v>
          </cell>
          <cell r="DL320">
            <v>0</v>
          </cell>
          <cell r="DM320">
            <v>0</v>
          </cell>
          <cell r="DN320">
            <v>0</v>
          </cell>
          <cell r="DO320">
            <v>0</v>
          </cell>
          <cell r="DP320">
            <v>0</v>
          </cell>
          <cell r="DQ320">
            <v>0</v>
          </cell>
          <cell r="DR320">
            <v>0</v>
          </cell>
          <cell r="DS320">
            <v>0</v>
          </cell>
          <cell r="DT320">
            <v>0</v>
          </cell>
          <cell r="DU320">
            <v>0</v>
          </cell>
          <cell r="DV320">
            <v>0</v>
          </cell>
          <cell r="DW320">
            <v>0</v>
          </cell>
          <cell r="DX320">
            <v>0</v>
          </cell>
          <cell r="DY320">
            <v>0</v>
          </cell>
          <cell r="DZ320">
            <v>0</v>
          </cell>
          <cell r="EA320">
            <v>0</v>
          </cell>
          <cell r="EB320">
            <v>0</v>
          </cell>
          <cell r="EC320">
            <v>0</v>
          </cell>
          <cell r="ED320">
            <v>0</v>
          </cell>
          <cell r="EE320">
            <v>0</v>
          </cell>
          <cell r="EF320">
            <v>0</v>
          </cell>
          <cell r="EG320">
            <v>0</v>
          </cell>
          <cell r="EH320">
            <v>0</v>
          </cell>
          <cell r="EI320">
            <v>0</v>
          </cell>
          <cell r="EJ320">
            <v>0</v>
          </cell>
          <cell r="EK320">
            <v>0</v>
          </cell>
          <cell r="EL320">
            <v>0</v>
          </cell>
          <cell r="EM320">
            <v>30</v>
          </cell>
          <cell r="EN320">
            <v>15</v>
          </cell>
          <cell r="EO320">
            <v>0</v>
          </cell>
          <cell r="EP320">
            <v>0</v>
          </cell>
          <cell r="EQ320">
            <v>0</v>
          </cell>
          <cell r="ER320">
            <v>0</v>
          </cell>
          <cell r="ES320">
            <v>0</v>
          </cell>
          <cell r="ET320">
            <v>0</v>
          </cell>
          <cell r="EU320">
            <v>0</v>
          </cell>
          <cell r="EV320">
            <v>0</v>
          </cell>
          <cell r="EW320">
            <v>0</v>
          </cell>
          <cell r="EX320">
            <v>0</v>
          </cell>
          <cell r="EY320">
            <v>0</v>
          </cell>
          <cell r="EZ320">
            <v>0</v>
          </cell>
          <cell r="FA320">
            <v>0</v>
          </cell>
          <cell r="FB320">
            <v>0</v>
          </cell>
          <cell r="FC320">
            <v>0</v>
          </cell>
          <cell r="FD320">
            <v>0</v>
          </cell>
          <cell r="FE320">
            <v>0</v>
          </cell>
          <cell r="FF320">
            <v>0</v>
          </cell>
          <cell r="FG320">
            <v>0</v>
          </cell>
          <cell r="FH320">
            <v>0</v>
          </cell>
          <cell r="FI320">
            <v>0</v>
          </cell>
          <cell r="FJ320">
            <v>0</v>
          </cell>
          <cell r="FK320">
            <v>0</v>
          </cell>
          <cell r="FL320">
            <v>0</v>
          </cell>
          <cell r="FM320">
            <v>0</v>
          </cell>
          <cell r="FN320">
            <v>0</v>
          </cell>
          <cell r="FO320">
            <v>0</v>
          </cell>
          <cell r="FP320">
            <v>0</v>
          </cell>
          <cell r="FQ320">
            <v>0</v>
          </cell>
          <cell r="FR320">
            <v>0</v>
          </cell>
          <cell r="FS320">
            <v>0</v>
          </cell>
          <cell r="FT320">
            <v>0</v>
          </cell>
          <cell r="FU320">
            <v>0</v>
          </cell>
          <cell r="FV320">
            <v>0</v>
          </cell>
          <cell r="FW320">
            <v>0</v>
          </cell>
          <cell r="FX320">
            <v>0</v>
          </cell>
          <cell r="FY320">
            <v>0</v>
          </cell>
          <cell r="FZ320">
            <v>0</v>
          </cell>
          <cell r="GA320">
            <v>0</v>
          </cell>
          <cell r="GB320">
            <v>0</v>
          </cell>
          <cell r="GC320">
            <v>0</v>
          </cell>
          <cell r="GD320">
            <v>0</v>
          </cell>
          <cell r="GE320">
            <v>0</v>
          </cell>
        </row>
        <row r="321">
          <cell r="A321">
            <v>313</v>
          </cell>
          <cell r="B321">
            <v>0</v>
          </cell>
          <cell r="C321">
            <v>23</v>
          </cell>
          <cell r="D321">
            <v>0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0</v>
          </cell>
          <cell r="J321">
            <v>22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DI321">
            <v>0</v>
          </cell>
          <cell r="DJ321">
            <v>0</v>
          </cell>
          <cell r="DK321">
            <v>0</v>
          </cell>
          <cell r="DL321">
            <v>0</v>
          </cell>
          <cell r="DM321">
            <v>0</v>
          </cell>
          <cell r="DN321">
            <v>0</v>
          </cell>
          <cell r="DO321">
            <v>0</v>
          </cell>
          <cell r="DP321">
            <v>0</v>
          </cell>
          <cell r="DQ321">
            <v>0</v>
          </cell>
          <cell r="DR321">
            <v>0</v>
          </cell>
          <cell r="DS321">
            <v>0</v>
          </cell>
          <cell r="DT321">
            <v>0</v>
          </cell>
          <cell r="DU321">
            <v>0</v>
          </cell>
          <cell r="DV321">
            <v>0</v>
          </cell>
          <cell r="DW321">
            <v>0</v>
          </cell>
          <cell r="DX321">
            <v>0</v>
          </cell>
          <cell r="DY321">
            <v>0</v>
          </cell>
          <cell r="DZ321">
            <v>0</v>
          </cell>
          <cell r="EA321">
            <v>0</v>
          </cell>
          <cell r="EB321">
            <v>0</v>
          </cell>
          <cell r="EC321">
            <v>0</v>
          </cell>
          <cell r="ED321">
            <v>0</v>
          </cell>
          <cell r="EE321">
            <v>0</v>
          </cell>
          <cell r="EF321">
            <v>0</v>
          </cell>
          <cell r="EG321">
            <v>0</v>
          </cell>
          <cell r="EH321">
            <v>0</v>
          </cell>
          <cell r="EI321">
            <v>0</v>
          </cell>
          <cell r="EJ321">
            <v>0</v>
          </cell>
          <cell r="EK321">
            <v>0</v>
          </cell>
          <cell r="EL321">
            <v>0</v>
          </cell>
          <cell r="EM321">
            <v>30</v>
          </cell>
          <cell r="EN321">
            <v>15</v>
          </cell>
          <cell r="EO321">
            <v>0</v>
          </cell>
          <cell r="EP321">
            <v>0</v>
          </cell>
          <cell r="EQ321">
            <v>0</v>
          </cell>
          <cell r="ER321">
            <v>0</v>
          </cell>
          <cell r="ES321">
            <v>0</v>
          </cell>
          <cell r="ET321">
            <v>0</v>
          </cell>
          <cell r="EU321">
            <v>0</v>
          </cell>
          <cell r="EV321">
            <v>0</v>
          </cell>
          <cell r="EW321">
            <v>0</v>
          </cell>
          <cell r="EX321">
            <v>0</v>
          </cell>
          <cell r="EY321">
            <v>0</v>
          </cell>
          <cell r="EZ321">
            <v>0</v>
          </cell>
          <cell r="FA321">
            <v>0</v>
          </cell>
          <cell r="FB321">
            <v>0</v>
          </cell>
          <cell r="FC321">
            <v>0</v>
          </cell>
          <cell r="FD321">
            <v>0</v>
          </cell>
          <cell r="FE321">
            <v>0</v>
          </cell>
          <cell r="FF321">
            <v>0</v>
          </cell>
          <cell r="FG321">
            <v>0</v>
          </cell>
          <cell r="FH321">
            <v>0</v>
          </cell>
          <cell r="FI321">
            <v>0</v>
          </cell>
          <cell r="FJ321">
            <v>0</v>
          </cell>
          <cell r="FK321">
            <v>0</v>
          </cell>
          <cell r="FL321">
            <v>0</v>
          </cell>
          <cell r="FM321">
            <v>0</v>
          </cell>
          <cell r="FN321">
            <v>0</v>
          </cell>
          <cell r="FO321">
            <v>0</v>
          </cell>
          <cell r="FP321">
            <v>0</v>
          </cell>
          <cell r="FQ321">
            <v>0</v>
          </cell>
          <cell r="FR321">
            <v>0</v>
          </cell>
          <cell r="FS321">
            <v>0</v>
          </cell>
          <cell r="FT321">
            <v>0</v>
          </cell>
          <cell r="FU321">
            <v>0</v>
          </cell>
          <cell r="FV321">
            <v>0</v>
          </cell>
          <cell r="FW321">
            <v>0</v>
          </cell>
          <cell r="FX321">
            <v>0</v>
          </cell>
          <cell r="FY321">
            <v>0</v>
          </cell>
          <cell r="FZ321">
            <v>0</v>
          </cell>
          <cell r="GA321">
            <v>0</v>
          </cell>
          <cell r="GB321">
            <v>0</v>
          </cell>
          <cell r="GC321">
            <v>0</v>
          </cell>
          <cell r="GD321">
            <v>0</v>
          </cell>
          <cell r="GE321">
            <v>0</v>
          </cell>
        </row>
        <row r="322">
          <cell r="A322">
            <v>314</v>
          </cell>
          <cell r="B322">
            <v>0</v>
          </cell>
          <cell r="C322">
            <v>15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0</v>
          </cell>
          <cell r="J322">
            <v>22</v>
          </cell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DI322">
            <v>0</v>
          </cell>
          <cell r="DJ322">
            <v>0</v>
          </cell>
          <cell r="DK322">
            <v>0</v>
          </cell>
          <cell r="DL322">
            <v>0</v>
          </cell>
          <cell r="DM322">
            <v>0</v>
          </cell>
          <cell r="DN322">
            <v>0</v>
          </cell>
          <cell r="DO322">
            <v>0</v>
          </cell>
          <cell r="DP322">
            <v>0</v>
          </cell>
          <cell r="DQ322">
            <v>0</v>
          </cell>
          <cell r="DR322">
            <v>0</v>
          </cell>
          <cell r="DS322">
            <v>0</v>
          </cell>
          <cell r="DT322">
            <v>0</v>
          </cell>
          <cell r="DU322">
            <v>0</v>
          </cell>
          <cell r="DV322">
            <v>0</v>
          </cell>
          <cell r="DW322">
            <v>0</v>
          </cell>
          <cell r="DX322">
            <v>0</v>
          </cell>
          <cell r="DY322">
            <v>0</v>
          </cell>
          <cell r="DZ322">
            <v>0</v>
          </cell>
          <cell r="EA322">
            <v>0</v>
          </cell>
          <cell r="EB322">
            <v>0</v>
          </cell>
          <cell r="EC322">
            <v>0</v>
          </cell>
          <cell r="ED322">
            <v>0</v>
          </cell>
          <cell r="EE322">
            <v>0</v>
          </cell>
          <cell r="EF322">
            <v>0</v>
          </cell>
          <cell r="EG322">
            <v>0</v>
          </cell>
          <cell r="EH322">
            <v>0</v>
          </cell>
          <cell r="EI322">
            <v>0</v>
          </cell>
          <cell r="EJ322">
            <v>0</v>
          </cell>
          <cell r="EK322">
            <v>0</v>
          </cell>
          <cell r="EL322">
            <v>0</v>
          </cell>
          <cell r="EM322">
            <v>30</v>
          </cell>
          <cell r="EN322">
            <v>23</v>
          </cell>
          <cell r="EO322">
            <v>0</v>
          </cell>
          <cell r="EP322">
            <v>0</v>
          </cell>
          <cell r="EQ322">
            <v>0</v>
          </cell>
          <cell r="ER322">
            <v>0</v>
          </cell>
          <cell r="ES322">
            <v>0</v>
          </cell>
          <cell r="ET322">
            <v>0</v>
          </cell>
          <cell r="EU322">
            <v>0</v>
          </cell>
          <cell r="EV322">
            <v>0</v>
          </cell>
          <cell r="EW322">
            <v>0</v>
          </cell>
          <cell r="EX322">
            <v>0</v>
          </cell>
          <cell r="EY322">
            <v>0</v>
          </cell>
          <cell r="EZ322">
            <v>0</v>
          </cell>
          <cell r="FA322">
            <v>0</v>
          </cell>
          <cell r="FB322">
            <v>0</v>
          </cell>
          <cell r="FC322">
            <v>0</v>
          </cell>
          <cell r="FD322">
            <v>0</v>
          </cell>
          <cell r="FE322">
            <v>0</v>
          </cell>
          <cell r="FF322">
            <v>0</v>
          </cell>
          <cell r="FG322">
            <v>0</v>
          </cell>
          <cell r="FH322">
            <v>0</v>
          </cell>
          <cell r="FI322">
            <v>0</v>
          </cell>
          <cell r="FJ322">
            <v>0</v>
          </cell>
          <cell r="FK322">
            <v>0</v>
          </cell>
          <cell r="FL322">
            <v>0</v>
          </cell>
          <cell r="FM322">
            <v>0</v>
          </cell>
          <cell r="FN322">
            <v>0</v>
          </cell>
          <cell r="FO322">
            <v>0</v>
          </cell>
          <cell r="FP322">
            <v>0</v>
          </cell>
          <cell r="FQ322">
            <v>0</v>
          </cell>
          <cell r="FR322">
            <v>0</v>
          </cell>
          <cell r="FS322">
            <v>0</v>
          </cell>
          <cell r="FT322">
            <v>0</v>
          </cell>
          <cell r="FU322">
            <v>0</v>
          </cell>
          <cell r="FV322">
            <v>0</v>
          </cell>
          <cell r="FW322">
            <v>0</v>
          </cell>
          <cell r="FX322">
            <v>0</v>
          </cell>
          <cell r="FY322">
            <v>0</v>
          </cell>
          <cell r="FZ322">
            <v>0</v>
          </cell>
          <cell r="GA322">
            <v>0</v>
          </cell>
          <cell r="GB322">
            <v>0</v>
          </cell>
          <cell r="GC322">
            <v>0</v>
          </cell>
          <cell r="GD322">
            <v>0</v>
          </cell>
          <cell r="GE322">
            <v>0</v>
          </cell>
        </row>
        <row r="323">
          <cell r="A323">
            <v>315</v>
          </cell>
          <cell r="B323">
            <v>0</v>
          </cell>
          <cell r="C323">
            <v>0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22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DI323">
            <v>0</v>
          </cell>
          <cell r="DJ323">
            <v>0</v>
          </cell>
          <cell r="DK323">
            <v>0</v>
          </cell>
          <cell r="DL323">
            <v>0</v>
          </cell>
          <cell r="DM323">
            <v>0</v>
          </cell>
          <cell r="DN323">
            <v>0</v>
          </cell>
          <cell r="DO323">
            <v>0</v>
          </cell>
          <cell r="DP323">
            <v>0</v>
          </cell>
          <cell r="DQ323">
            <v>0</v>
          </cell>
          <cell r="DR323">
            <v>0</v>
          </cell>
          <cell r="DS323">
            <v>0</v>
          </cell>
          <cell r="DT323">
            <v>0</v>
          </cell>
          <cell r="DU323">
            <v>0</v>
          </cell>
          <cell r="DV323">
            <v>0</v>
          </cell>
          <cell r="DW323">
            <v>0</v>
          </cell>
          <cell r="DX323">
            <v>0</v>
          </cell>
          <cell r="DY323">
            <v>0</v>
          </cell>
          <cell r="DZ323">
            <v>0</v>
          </cell>
          <cell r="EA323">
            <v>0</v>
          </cell>
          <cell r="EB323">
            <v>0</v>
          </cell>
          <cell r="EC323">
            <v>0</v>
          </cell>
          <cell r="ED323">
            <v>0</v>
          </cell>
          <cell r="EE323">
            <v>0</v>
          </cell>
          <cell r="EF323">
            <v>0</v>
          </cell>
          <cell r="EG323">
            <v>0</v>
          </cell>
          <cell r="EH323">
            <v>0</v>
          </cell>
          <cell r="EI323">
            <v>0</v>
          </cell>
          <cell r="EJ323">
            <v>0</v>
          </cell>
          <cell r="EK323">
            <v>0</v>
          </cell>
          <cell r="EL323">
            <v>0</v>
          </cell>
          <cell r="EM323">
            <v>30</v>
          </cell>
          <cell r="EN323">
            <v>30</v>
          </cell>
          <cell r="EO323">
            <v>8</v>
          </cell>
          <cell r="EP323">
            <v>0</v>
          </cell>
          <cell r="EQ323">
            <v>0</v>
          </cell>
          <cell r="ER323">
            <v>0</v>
          </cell>
          <cell r="ES323">
            <v>0</v>
          </cell>
          <cell r="ET323">
            <v>0</v>
          </cell>
          <cell r="EU323">
            <v>0</v>
          </cell>
          <cell r="EV323">
            <v>0</v>
          </cell>
          <cell r="EW323">
            <v>0</v>
          </cell>
          <cell r="EX323">
            <v>0</v>
          </cell>
          <cell r="EY323">
            <v>0</v>
          </cell>
          <cell r="EZ323">
            <v>0</v>
          </cell>
          <cell r="FA323">
            <v>0</v>
          </cell>
          <cell r="FB323">
            <v>0</v>
          </cell>
          <cell r="FC323">
            <v>0</v>
          </cell>
          <cell r="FD323">
            <v>0</v>
          </cell>
          <cell r="FE323">
            <v>0</v>
          </cell>
          <cell r="FF323">
            <v>0</v>
          </cell>
          <cell r="FG323">
            <v>0</v>
          </cell>
          <cell r="FH323">
            <v>0</v>
          </cell>
          <cell r="FI323">
            <v>0</v>
          </cell>
          <cell r="FJ323">
            <v>0</v>
          </cell>
          <cell r="FK323">
            <v>0</v>
          </cell>
          <cell r="FL323">
            <v>0</v>
          </cell>
          <cell r="FM323">
            <v>0</v>
          </cell>
          <cell r="FN323">
            <v>0</v>
          </cell>
          <cell r="FO323">
            <v>0</v>
          </cell>
          <cell r="FP323">
            <v>0</v>
          </cell>
          <cell r="FQ323">
            <v>0</v>
          </cell>
          <cell r="FR323">
            <v>0</v>
          </cell>
          <cell r="FS323">
            <v>0</v>
          </cell>
          <cell r="FT323">
            <v>0</v>
          </cell>
          <cell r="FU323">
            <v>0</v>
          </cell>
          <cell r="FV323">
            <v>0</v>
          </cell>
          <cell r="FW323">
            <v>0</v>
          </cell>
          <cell r="FX323">
            <v>0</v>
          </cell>
          <cell r="FY323">
            <v>0</v>
          </cell>
          <cell r="FZ323">
            <v>0</v>
          </cell>
          <cell r="GA323">
            <v>0</v>
          </cell>
          <cell r="GB323">
            <v>0</v>
          </cell>
          <cell r="GC323">
            <v>0</v>
          </cell>
          <cell r="GD323">
            <v>0</v>
          </cell>
          <cell r="GE323">
            <v>0</v>
          </cell>
        </row>
        <row r="324">
          <cell r="A324">
            <v>316</v>
          </cell>
          <cell r="B324">
            <v>0</v>
          </cell>
          <cell r="C324">
            <v>0</v>
          </cell>
          <cell r="D324">
            <v>0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22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DI324">
            <v>0</v>
          </cell>
          <cell r="DJ324">
            <v>0</v>
          </cell>
          <cell r="DK324">
            <v>0</v>
          </cell>
          <cell r="DL324">
            <v>0</v>
          </cell>
          <cell r="DM324">
            <v>0</v>
          </cell>
          <cell r="DN324">
            <v>0</v>
          </cell>
          <cell r="DO324">
            <v>0</v>
          </cell>
          <cell r="DP324">
            <v>0</v>
          </cell>
          <cell r="DQ324">
            <v>0</v>
          </cell>
          <cell r="DR324">
            <v>0</v>
          </cell>
          <cell r="DS324">
            <v>0</v>
          </cell>
          <cell r="DT324">
            <v>0</v>
          </cell>
          <cell r="DU324">
            <v>0</v>
          </cell>
          <cell r="DV324">
            <v>0</v>
          </cell>
          <cell r="DW324">
            <v>0</v>
          </cell>
          <cell r="DX324">
            <v>0</v>
          </cell>
          <cell r="DY324">
            <v>0</v>
          </cell>
          <cell r="DZ324">
            <v>0</v>
          </cell>
          <cell r="EA324">
            <v>0</v>
          </cell>
          <cell r="EB324">
            <v>0</v>
          </cell>
          <cell r="EC324">
            <v>0</v>
          </cell>
          <cell r="ED324">
            <v>0</v>
          </cell>
          <cell r="EE324">
            <v>0</v>
          </cell>
          <cell r="EF324">
            <v>0</v>
          </cell>
          <cell r="EG324">
            <v>0</v>
          </cell>
          <cell r="EH324">
            <v>0</v>
          </cell>
          <cell r="EI324">
            <v>0</v>
          </cell>
          <cell r="EJ324">
            <v>0</v>
          </cell>
          <cell r="EK324">
            <v>0</v>
          </cell>
          <cell r="EL324">
            <v>0</v>
          </cell>
          <cell r="EM324">
            <v>30</v>
          </cell>
          <cell r="EN324">
            <v>30</v>
          </cell>
          <cell r="EO324">
            <v>8</v>
          </cell>
          <cell r="EP324">
            <v>0</v>
          </cell>
          <cell r="EQ324">
            <v>0</v>
          </cell>
          <cell r="ER324">
            <v>0</v>
          </cell>
          <cell r="ES324">
            <v>0</v>
          </cell>
          <cell r="ET324">
            <v>0</v>
          </cell>
          <cell r="EU324">
            <v>0</v>
          </cell>
          <cell r="EV324">
            <v>0</v>
          </cell>
          <cell r="EW324">
            <v>0</v>
          </cell>
          <cell r="EX324">
            <v>0</v>
          </cell>
          <cell r="EY324">
            <v>0</v>
          </cell>
          <cell r="EZ324">
            <v>0</v>
          </cell>
          <cell r="FA324">
            <v>0</v>
          </cell>
          <cell r="FB324">
            <v>0</v>
          </cell>
          <cell r="FC324">
            <v>0</v>
          </cell>
          <cell r="FD324">
            <v>0</v>
          </cell>
          <cell r="FE324">
            <v>0</v>
          </cell>
          <cell r="FF324">
            <v>0</v>
          </cell>
          <cell r="FG324">
            <v>0</v>
          </cell>
          <cell r="FH324">
            <v>0</v>
          </cell>
          <cell r="FI324">
            <v>0</v>
          </cell>
          <cell r="FJ324">
            <v>0</v>
          </cell>
          <cell r="FK324">
            <v>0</v>
          </cell>
          <cell r="FL324">
            <v>0</v>
          </cell>
          <cell r="FM324">
            <v>0</v>
          </cell>
          <cell r="FN324">
            <v>0</v>
          </cell>
          <cell r="FO324">
            <v>0</v>
          </cell>
          <cell r="FP324">
            <v>0</v>
          </cell>
          <cell r="FQ324">
            <v>0</v>
          </cell>
          <cell r="FR324">
            <v>0</v>
          </cell>
          <cell r="FS324">
            <v>0</v>
          </cell>
          <cell r="FT324">
            <v>0</v>
          </cell>
          <cell r="FU324">
            <v>0</v>
          </cell>
          <cell r="FV324">
            <v>0</v>
          </cell>
          <cell r="FW324">
            <v>0</v>
          </cell>
          <cell r="FX324">
            <v>0</v>
          </cell>
          <cell r="FY324">
            <v>0</v>
          </cell>
          <cell r="FZ324">
            <v>0</v>
          </cell>
          <cell r="GA324">
            <v>0</v>
          </cell>
          <cell r="GB324">
            <v>0</v>
          </cell>
          <cell r="GC324">
            <v>0</v>
          </cell>
          <cell r="GD324">
            <v>0</v>
          </cell>
          <cell r="GE324">
            <v>0</v>
          </cell>
        </row>
        <row r="325">
          <cell r="A325">
            <v>317</v>
          </cell>
          <cell r="B325">
            <v>0</v>
          </cell>
          <cell r="C325">
            <v>23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22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15</v>
          </cell>
          <cell r="AG325">
            <v>15</v>
          </cell>
          <cell r="AH325">
            <v>15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DI325">
            <v>0</v>
          </cell>
          <cell r="DJ325">
            <v>0</v>
          </cell>
          <cell r="DK325">
            <v>0</v>
          </cell>
          <cell r="DL325">
            <v>0</v>
          </cell>
          <cell r="DM325">
            <v>0</v>
          </cell>
          <cell r="DN325">
            <v>0</v>
          </cell>
          <cell r="DO325">
            <v>0</v>
          </cell>
          <cell r="DP325">
            <v>0</v>
          </cell>
          <cell r="DQ325">
            <v>0</v>
          </cell>
          <cell r="DR325">
            <v>0</v>
          </cell>
          <cell r="DS325">
            <v>0</v>
          </cell>
          <cell r="DT325">
            <v>0</v>
          </cell>
          <cell r="DU325">
            <v>0</v>
          </cell>
          <cell r="DV325">
            <v>0</v>
          </cell>
          <cell r="DW325">
            <v>0</v>
          </cell>
          <cell r="DX325">
            <v>0</v>
          </cell>
          <cell r="DY325">
            <v>0</v>
          </cell>
          <cell r="DZ325">
            <v>0</v>
          </cell>
          <cell r="EA325">
            <v>0</v>
          </cell>
          <cell r="EB325">
            <v>0</v>
          </cell>
          <cell r="EC325">
            <v>0</v>
          </cell>
          <cell r="ED325">
            <v>0</v>
          </cell>
          <cell r="EE325">
            <v>0</v>
          </cell>
          <cell r="EF325">
            <v>0</v>
          </cell>
          <cell r="EG325">
            <v>0</v>
          </cell>
          <cell r="EH325">
            <v>0</v>
          </cell>
          <cell r="EI325">
            <v>0</v>
          </cell>
          <cell r="EJ325">
            <v>0</v>
          </cell>
          <cell r="EK325">
            <v>0</v>
          </cell>
          <cell r="EL325">
            <v>0</v>
          </cell>
          <cell r="EM325">
            <v>0</v>
          </cell>
          <cell r="EN325">
            <v>0</v>
          </cell>
          <cell r="EO325">
            <v>0</v>
          </cell>
          <cell r="EP325">
            <v>0</v>
          </cell>
          <cell r="EQ325">
            <v>0</v>
          </cell>
          <cell r="ER325">
            <v>0</v>
          </cell>
          <cell r="ES325">
            <v>0</v>
          </cell>
          <cell r="ET325">
            <v>0</v>
          </cell>
          <cell r="EU325">
            <v>0</v>
          </cell>
          <cell r="EV325">
            <v>0</v>
          </cell>
          <cell r="EW325">
            <v>0</v>
          </cell>
          <cell r="EX325">
            <v>0</v>
          </cell>
          <cell r="EY325">
            <v>0</v>
          </cell>
          <cell r="EZ325">
            <v>0</v>
          </cell>
          <cell r="FA325">
            <v>0</v>
          </cell>
          <cell r="FB325">
            <v>0</v>
          </cell>
          <cell r="FC325">
            <v>0</v>
          </cell>
          <cell r="FD325">
            <v>0</v>
          </cell>
          <cell r="FE325">
            <v>0</v>
          </cell>
          <cell r="FF325">
            <v>0</v>
          </cell>
          <cell r="FG325">
            <v>0</v>
          </cell>
          <cell r="FH325">
            <v>0</v>
          </cell>
          <cell r="FI325">
            <v>0</v>
          </cell>
          <cell r="FJ325">
            <v>0</v>
          </cell>
          <cell r="FK325">
            <v>0</v>
          </cell>
          <cell r="FL325">
            <v>0</v>
          </cell>
          <cell r="FM325">
            <v>0</v>
          </cell>
          <cell r="FN325">
            <v>0</v>
          </cell>
          <cell r="FO325">
            <v>0</v>
          </cell>
          <cell r="FP325">
            <v>0</v>
          </cell>
          <cell r="FQ325">
            <v>0</v>
          </cell>
          <cell r="FR325">
            <v>0</v>
          </cell>
          <cell r="FS325">
            <v>0</v>
          </cell>
          <cell r="FT325">
            <v>0</v>
          </cell>
          <cell r="FU325">
            <v>0</v>
          </cell>
          <cell r="FV325">
            <v>0</v>
          </cell>
          <cell r="FW325">
            <v>0</v>
          </cell>
          <cell r="FX325">
            <v>0</v>
          </cell>
          <cell r="FY325">
            <v>0</v>
          </cell>
          <cell r="FZ325">
            <v>0</v>
          </cell>
          <cell r="GA325">
            <v>0</v>
          </cell>
          <cell r="GB325">
            <v>0</v>
          </cell>
          <cell r="GC325">
            <v>0</v>
          </cell>
          <cell r="GD325">
            <v>0</v>
          </cell>
          <cell r="GE325">
            <v>0</v>
          </cell>
        </row>
        <row r="326">
          <cell r="A326">
            <v>318</v>
          </cell>
          <cell r="B326">
            <v>0</v>
          </cell>
          <cell r="C326">
            <v>23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22</v>
          </cell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15</v>
          </cell>
          <cell r="AG326">
            <v>15</v>
          </cell>
          <cell r="AH326">
            <v>15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DI326">
            <v>0</v>
          </cell>
          <cell r="DJ326">
            <v>0</v>
          </cell>
          <cell r="DK326">
            <v>0</v>
          </cell>
          <cell r="DL326">
            <v>0</v>
          </cell>
          <cell r="DM326">
            <v>0</v>
          </cell>
          <cell r="DN326">
            <v>0</v>
          </cell>
          <cell r="DO326">
            <v>0</v>
          </cell>
          <cell r="DP326">
            <v>0</v>
          </cell>
          <cell r="DQ326">
            <v>0</v>
          </cell>
          <cell r="DR326">
            <v>0</v>
          </cell>
          <cell r="DS326">
            <v>0</v>
          </cell>
          <cell r="DT326">
            <v>0</v>
          </cell>
          <cell r="DU326">
            <v>0</v>
          </cell>
          <cell r="DV326">
            <v>0</v>
          </cell>
          <cell r="DW326">
            <v>0</v>
          </cell>
          <cell r="DX326">
            <v>0</v>
          </cell>
          <cell r="DY326">
            <v>0</v>
          </cell>
          <cell r="DZ326">
            <v>0</v>
          </cell>
          <cell r="EA326">
            <v>0</v>
          </cell>
          <cell r="EB326">
            <v>0</v>
          </cell>
          <cell r="EC326">
            <v>0</v>
          </cell>
          <cell r="ED326">
            <v>0</v>
          </cell>
          <cell r="EE326">
            <v>0</v>
          </cell>
          <cell r="EF326">
            <v>0</v>
          </cell>
          <cell r="EG326">
            <v>0</v>
          </cell>
          <cell r="EH326">
            <v>0</v>
          </cell>
          <cell r="EI326">
            <v>0</v>
          </cell>
          <cell r="EJ326">
            <v>0</v>
          </cell>
          <cell r="EK326">
            <v>0</v>
          </cell>
          <cell r="EL326">
            <v>0</v>
          </cell>
          <cell r="EM326">
            <v>0</v>
          </cell>
          <cell r="EN326">
            <v>0</v>
          </cell>
          <cell r="EO326">
            <v>0</v>
          </cell>
          <cell r="EP326">
            <v>0</v>
          </cell>
          <cell r="EQ326">
            <v>0</v>
          </cell>
          <cell r="ER326">
            <v>0</v>
          </cell>
          <cell r="ES326">
            <v>0</v>
          </cell>
          <cell r="ET326">
            <v>0</v>
          </cell>
          <cell r="EU326">
            <v>0</v>
          </cell>
          <cell r="EV326">
            <v>0</v>
          </cell>
          <cell r="EW326">
            <v>0</v>
          </cell>
          <cell r="EX326">
            <v>0</v>
          </cell>
          <cell r="EY326">
            <v>0</v>
          </cell>
          <cell r="EZ326">
            <v>0</v>
          </cell>
          <cell r="FA326">
            <v>0</v>
          </cell>
          <cell r="FB326">
            <v>0</v>
          </cell>
          <cell r="FC326">
            <v>0</v>
          </cell>
          <cell r="FD326">
            <v>0</v>
          </cell>
          <cell r="FE326">
            <v>0</v>
          </cell>
          <cell r="FF326">
            <v>0</v>
          </cell>
          <cell r="FG326">
            <v>0</v>
          </cell>
          <cell r="FH326">
            <v>0</v>
          </cell>
          <cell r="FI326">
            <v>0</v>
          </cell>
          <cell r="FJ326">
            <v>0</v>
          </cell>
          <cell r="FK326">
            <v>0</v>
          </cell>
          <cell r="FL326">
            <v>0</v>
          </cell>
          <cell r="FM326">
            <v>0</v>
          </cell>
          <cell r="FN326">
            <v>0</v>
          </cell>
          <cell r="FO326">
            <v>0</v>
          </cell>
          <cell r="FP326">
            <v>0</v>
          </cell>
          <cell r="FQ326">
            <v>0</v>
          </cell>
          <cell r="FR326">
            <v>0</v>
          </cell>
          <cell r="FS326">
            <v>0</v>
          </cell>
          <cell r="FT326">
            <v>0</v>
          </cell>
          <cell r="FU326">
            <v>0</v>
          </cell>
          <cell r="FV326">
            <v>0</v>
          </cell>
          <cell r="FW326">
            <v>0</v>
          </cell>
          <cell r="FX326">
            <v>0</v>
          </cell>
          <cell r="FY326">
            <v>0</v>
          </cell>
          <cell r="FZ326">
            <v>0</v>
          </cell>
          <cell r="GA326">
            <v>0</v>
          </cell>
          <cell r="GB326">
            <v>0</v>
          </cell>
          <cell r="GC326">
            <v>0</v>
          </cell>
          <cell r="GD326">
            <v>0</v>
          </cell>
          <cell r="GE326">
            <v>0</v>
          </cell>
        </row>
        <row r="327">
          <cell r="A327">
            <v>319</v>
          </cell>
          <cell r="B327">
            <v>0</v>
          </cell>
          <cell r="C327">
            <v>23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22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15</v>
          </cell>
          <cell r="AG327">
            <v>15</v>
          </cell>
          <cell r="AH327">
            <v>15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DI327">
            <v>0</v>
          </cell>
          <cell r="DJ327">
            <v>0</v>
          </cell>
          <cell r="DK327">
            <v>0</v>
          </cell>
          <cell r="DL327">
            <v>0</v>
          </cell>
          <cell r="DM327">
            <v>0</v>
          </cell>
          <cell r="DN327">
            <v>0</v>
          </cell>
          <cell r="DO327">
            <v>0</v>
          </cell>
          <cell r="DP327">
            <v>0</v>
          </cell>
          <cell r="DQ327">
            <v>0</v>
          </cell>
          <cell r="DR327">
            <v>0</v>
          </cell>
          <cell r="DS327">
            <v>0</v>
          </cell>
          <cell r="DT327">
            <v>0</v>
          </cell>
          <cell r="DU327">
            <v>0</v>
          </cell>
          <cell r="DV327">
            <v>0</v>
          </cell>
          <cell r="DW327">
            <v>0</v>
          </cell>
          <cell r="DX327">
            <v>0</v>
          </cell>
          <cell r="DY327">
            <v>0</v>
          </cell>
          <cell r="DZ327">
            <v>0</v>
          </cell>
          <cell r="EA327">
            <v>0</v>
          </cell>
          <cell r="EB327">
            <v>0</v>
          </cell>
          <cell r="EC327">
            <v>0</v>
          </cell>
          <cell r="ED327">
            <v>0</v>
          </cell>
          <cell r="EE327">
            <v>0</v>
          </cell>
          <cell r="EF327">
            <v>0</v>
          </cell>
          <cell r="EG327">
            <v>0</v>
          </cell>
          <cell r="EH327">
            <v>0</v>
          </cell>
          <cell r="EI327">
            <v>0</v>
          </cell>
          <cell r="EJ327">
            <v>0</v>
          </cell>
          <cell r="EK327">
            <v>0</v>
          </cell>
          <cell r="EL327">
            <v>0</v>
          </cell>
          <cell r="EM327">
            <v>0</v>
          </cell>
          <cell r="EN327">
            <v>0</v>
          </cell>
          <cell r="EO327">
            <v>0</v>
          </cell>
          <cell r="EP327">
            <v>0</v>
          </cell>
          <cell r="EQ327">
            <v>0</v>
          </cell>
          <cell r="ER327">
            <v>0</v>
          </cell>
          <cell r="ES327">
            <v>0</v>
          </cell>
          <cell r="ET327">
            <v>0</v>
          </cell>
          <cell r="EU327">
            <v>0</v>
          </cell>
          <cell r="EV327">
            <v>0</v>
          </cell>
          <cell r="EW327">
            <v>0</v>
          </cell>
          <cell r="EX327">
            <v>0</v>
          </cell>
          <cell r="EY327">
            <v>0</v>
          </cell>
          <cell r="EZ327">
            <v>0</v>
          </cell>
          <cell r="FA327">
            <v>0</v>
          </cell>
          <cell r="FB327">
            <v>0</v>
          </cell>
          <cell r="FC327">
            <v>0</v>
          </cell>
          <cell r="FD327">
            <v>0</v>
          </cell>
          <cell r="FE327">
            <v>0</v>
          </cell>
          <cell r="FF327">
            <v>0</v>
          </cell>
          <cell r="FG327">
            <v>0</v>
          </cell>
          <cell r="FH327">
            <v>0</v>
          </cell>
          <cell r="FI327">
            <v>0</v>
          </cell>
          <cell r="FJ327">
            <v>0</v>
          </cell>
          <cell r="FK327">
            <v>0</v>
          </cell>
          <cell r="FL327">
            <v>0</v>
          </cell>
          <cell r="FM327">
            <v>0</v>
          </cell>
          <cell r="FN327">
            <v>0</v>
          </cell>
          <cell r="FO327">
            <v>0</v>
          </cell>
          <cell r="FP327">
            <v>0</v>
          </cell>
          <cell r="FQ327">
            <v>0</v>
          </cell>
          <cell r="FR327">
            <v>0</v>
          </cell>
          <cell r="FS327">
            <v>0</v>
          </cell>
          <cell r="FT327">
            <v>0</v>
          </cell>
          <cell r="FU327">
            <v>0</v>
          </cell>
          <cell r="FV327">
            <v>0</v>
          </cell>
          <cell r="FW327">
            <v>0</v>
          </cell>
          <cell r="FX327">
            <v>0</v>
          </cell>
          <cell r="FY327">
            <v>0</v>
          </cell>
          <cell r="FZ327">
            <v>0</v>
          </cell>
          <cell r="GA327">
            <v>0</v>
          </cell>
          <cell r="GB327">
            <v>0</v>
          </cell>
          <cell r="GC327">
            <v>0</v>
          </cell>
          <cell r="GD327">
            <v>0</v>
          </cell>
          <cell r="GE327">
            <v>0</v>
          </cell>
        </row>
        <row r="328">
          <cell r="A328">
            <v>320</v>
          </cell>
          <cell r="B328">
            <v>0</v>
          </cell>
          <cell r="C328">
            <v>23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22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15</v>
          </cell>
          <cell r="AG328">
            <v>15</v>
          </cell>
          <cell r="AH328">
            <v>15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DI328">
            <v>0</v>
          </cell>
          <cell r="DJ328">
            <v>0</v>
          </cell>
          <cell r="DK328">
            <v>0</v>
          </cell>
          <cell r="DL328">
            <v>0</v>
          </cell>
          <cell r="DM328">
            <v>0</v>
          </cell>
          <cell r="DN328">
            <v>0</v>
          </cell>
          <cell r="DO328">
            <v>0</v>
          </cell>
          <cell r="DP328">
            <v>0</v>
          </cell>
          <cell r="DQ328">
            <v>0</v>
          </cell>
          <cell r="DR328">
            <v>0</v>
          </cell>
          <cell r="DS328">
            <v>0</v>
          </cell>
          <cell r="DT328">
            <v>0</v>
          </cell>
          <cell r="DU328">
            <v>0</v>
          </cell>
          <cell r="DV328">
            <v>0</v>
          </cell>
          <cell r="DW328">
            <v>0</v>
          </cell>
          <cell r="DX328">
            <v>0</v>
          </cell>
          <cell r="DY328">
            <v>0</v>
          </cell>
          <cell r="DZ328">
            <v>0</v>
          </cell>
          <cell r="EA328">
            <v>0</v>
          </cell>
          <cell r="EB328">
            <v>0</v>
          </cell>
          <cell r="EC328">
            <v>0</v>
          </cell>
          <cell r="ED328">
            <v>0</v>
          </cell>
          <cell r="EE328">
            <v>0</v>
          </cell>
          <cell r="EF328">
            <v>0</v>
          </cell>
          <cell r="EG328">
            <v>0</v>
          </cell>
          <cell r="EH328">
            <v>0</v>
          </cell>
          <cell r="EI328">
            <v>0</v>
          </cell>
          <cell r="EJ328">
            <v>0</v>
          </cell>
          <cell r="EK328">
            <v>0</v>
          </cell>
          <cell r="EL328">
            <v>0</v>
          </cell>
          <cell r="EM328">
            <v>0</v>
          </cell>
          <cell r="EN328">
            <v>0</v>
          </cell>
          <cell r="EO328">
            <v>0</v>
          </cell>
          <cell r="EP328">
            <v>0</v>
          </cell>
          <cell r="EQ328">
            <v>0</v>
          </cell>
          <cell r="ER328">
            <v>0</v>
          </cell>
          <cell r="ES328">
            <v>0</v>
          </cell>
          <cell r="ET328">
            <v>0</v>
          </cell>
          <cell r="EU328">
            <v>0</v>
          </cell>
          <cell r="EV328">
            <v>0</v>
          </cell>
          <cell r="EW328">
            <v>0</v>
          </cell>
          <cell r="EX328">
            <v>0</v>
          </cell>
          <cell r="EY328">
            <v>0</v>
          </cell>
          <cell r="EZ328">
            <v>0</v>
          </cell>
          <cell r="FA328">
            <v>0</v>
          </cell>
          <cell r="FB328">
            <v>0</v>
          </cell>
          <cell r="FC328">
            <v>0</v>
          </cell>
          <cell r="FD328">
            <v>0</v>
          </cell>
          <cell r="FE328">
            <v>0</v>
          </cell>
          <cell r="FF328">
            <v>0</v>
          </cell>
          <cell r="FG328">
            <v>0</v>
          </cell>
          <cell r="FH328">
            <v>0</v>
          </cell>
          <cell r="FI328">
            <v>0</v>
          </cell>
          <cell r="FJ328">
            <v>0</v>
          </cell>
          <cell r="FK328">
            <v>0</v>
          </cell>
          <cell r="FL328">
            <v>0</v>
          </cell>
          <cell r="FM328">
            <v>0</v>
          </cell>
          <cell r="FN328">
            <v>0</v>
          </cell>
          <cell r="FO328">
            <v>0</v>
          </cell>
          <cell r="FP328">
            <v>0</v>
          </cell>
          <cell r="FQ328">
            <v>0</v>
          </cell>
          <cell r="FR328">
            <v>0</v>
          </cell>
          <cell r="FS328">
            <v>0</v>
          </cell>
          <cell r="FT328">
            <v>0</v>
          </cell>
          <cell r="FU328">
            <v>0</v>
          </cell>
          <cell r="FV328">
            <v>0</v>
          </cell>
          <cell r="FW328">
            <v>0</v>
          </cell>
          <cell r="FX328">
            <v>0</v>
          </cell>
          <cell r="FY328">
            <v>0</v>
          </cell>
          <cell r="FZ328">
            <v>0</v>
          </cell>
          <cell r="GA328">
            <v>0</v>
          </cell>
          <cell r="GB328">
            <v>0</v>
          </cell>
          <cell r="GC328">
            <v>0</v>
          </cell>
          <cell r="GD328">
            <v>0</v>
          </cell>
          <cell r="GE328">
            <v>0</v>
          </cell>
        </row>
        <row r="329">
          <cell r="A329">
            <v>321</v>
          </cell>
          <cell r="B329">
            <v>0</v>
          </cell>
          <cell r="C329">
            <v>23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22</v>
          </cell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15</v>
          </cell>
          <cell r="AG329">
            <v>15</v>
          </cell>
          <cell r="AH329">
            <v>15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DI329">
            <v>0</v>
          </cell>
          <cell r="DJ329">
            <v>0</v>
          </cell>
          <cell r="DK329">
            <v>0</v>
          </cell>
          <cell r="DL329">
            <v>0</v>
          </cell>
          <cell r="DM329">
            <v>0</v>
          </cell>
          <cell r="DN329">
            <v>0</v>
          </cell>
          <cell r="DO329">
            <v>0</v>
          </cell>
          <cell r="DP329">
            <v>0</v>
          </cell>
          <cell r="DQ329">
            <v>0</v>
          </cell>
          <cell r="DR329">
            <v>0</v>
          </cell>
          <cell r="DS329">
            <v>0</v>
          </cell>
          <cell r="DT329">
            <v>0</v>
          </cell>
          <cell r="DU329">
            <v>0</v>
          </cell>
          <cell r="DV329">
            <v>0</v>
          </cell>
          <cell r="DW329">
            <v>0</v>
          </cell>
          <cell r="DX329">
            <v>0</v>
          </cell>
          <cell r="DY329">
            <v>0</v>
          </cell>
          <cell r="DZ329">
            <v>0</v>
          </cell>
          <cell r="EA329">
            <v>0</v>
          </cell>
          <cell r="EB329">
            <v>0</v>
          </cell>
          <cell r="EC329">
            <v>0</v>
          </cell>
          <cell r="ED329">
            <v>0</v>
          </cell>
          <cell r="EE329">
            <v>0</v>
          </cell>
          <cell r="EF329">
            <v>0</v>
          </cell>
          <cell r="EG329">
            <v>0</v>
          </cell>
          <cell r="EH329">
            <v>0</v>
          </cell>
          <cell r="EI329">
            <v>0</v>
          </cell>
          <cell r="EJ329">
            <v>0</v>
          </cell>
          <cell r="EK329">
            <v>0</v>
          </cell>
          <cell r="EL329">
            <v>0</v>
          </cell>
          <cell r="EM329">
            <v>0</v>
          </cell>
          <cell r="EN329">
            <v>0</v>
          </cell>
          <cell r="EO329">
            <v>0</v>
          </cell>
          <cell r="EP329">
            <v>0</v>
          </cell>
          <cell r="EQ329">
            <v>0</v>
          </cell>
          <cell r="ER329">
            <v>0</v>
          </cell>
          <cell r="ES329">
            <v>0</v>
          </cell>
          <cell r="ET329">
            <v>0</v>
          </cell>
          <cell r="EU329">
            <v>0</v>
          </cell>
          <cell r="EV329">
            <v>0</v>
          </cell>
          <cell r="EW329">
            <v>0</v>
          </cell>
          <cell r="EX329">
            <v>0</v>
          </cell>
          <cell r="EY329">
            <v>0</v>
          </cell>
          <cell r="EZ329">
            <v>0</v>
          </cell>
          <cell r="FA329">
            <v>0</v>
          </cell>
          <cell r="FB329">
            <v>0</v>
          </cell>
          <cell r="FC329">
            <v>0</v>
          </cell>
          <cell r="FD329">
            <v>0</v>
          </cell>
          <cell r="FE329">
            <v>0</v>
          </cell>
          <cell r="FF329">
            <v>0</v>
          </cell>
          <cell r="FG329">
            <v>0</v>
          </cell>
          <cell r="FH329">
            <v>0</v>
          </cell>
          <cell r="FI329">
            <v>0</v>
          </cell>
          <cell r="FJ329">
            <v>0</v>
          </cell>
          <cell r="FK329">
            <v>0</v>
          </cell>
          <cell r="FL329">
            <v>0</v>
          </cell>
          <cell r="FM329">
            <v>0</v>
          </cell>
          <cell r="FN329">
            <v>0</v>
          </cell>
          <cell r="FO329">
            <v>0</v>
          </cell>
          <cell r="FP329">
            <v>0</v>
          </cell>
          <cell r="FQ329">
            <v>0</v>
          </cell>
          <cell r="FR329">
            <v>0</v>
          </cell>
          <cell r="FS329">
            <v>0</v>
          </cell>
          <cell r="FT329">
            <v>0</v>
          </cell>
          <cell r="FU329">
            <v>0</v>
          </cell>
          <cell r="FV329">
            <v>0</v>
          </cell>
          <cell r="FW329">
            <v>0</v>
          </cell>
          <cell r="FX329">
            <v>0</v>
          </cell>
          <cell r="FY329">
            <v>0</v>
          </cell>
          <cell r="FZ329">
            <v>0</v>
          </cell>
          <cell r="GA329">
            <v>0</v>
          </cell>
          <cell r="GB329">
            <v>0</v>
          </cell>
          <cell r="GC329">
            <v>0</v>
          </cell>
          <cell r="GD329">
            <v>0</v>
          </cell>
          <cell r="GE329">
            <v>0</v>
          </cell>
        </row>
        <row r="330">
          <cell r="A330">
            <v>322</v>
          </cell>
          <cell r="B330">
            <v>0</v>
          </cell>
          <cell r="C330">
            <v>23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22</v>
          </cell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15</v>
          </cell>
          <cell r="AG330">
            <v>15</v>
          </cell>
          <cell r="AH330">
            <v>15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DI330">
            <v>0</v>
          </cell>
          <cell r="DJ330">
            <v>0</v>
          </cell>
          <cell r="DK330">
            <v>0</v>
          </cell>
          <cell r="DL330">
            <v>0</v>
          </cell>
          <cell r="DM330">
            <v>0</v>
          </cell>
          <cell r="DN330">
            <v>0</v>
          </cell>
          <cell r="DO330">
            <v>0</v>
          </cell>
          <cell r="DP330">
            <v>0</v>
          </cell>
          <cell r="DQ330">
            <v>0</v>
          </cell>
          <cell r="DR330">
            <v>0</v>
          </cell>
          <cell r="DS330">
            <v>0</v>
          </cell>
          <cell r="DT330">
            <v>0</v>
          </cell>
          <cell r="DU330">
            <v>0</v>
          </cell>
          <cell r="DV330">
            <v>0</v>
          </cell>
          <cell r="DW330">
            <v>0</v>
          </cell>
          <cell r="DX330">
            <v>0</v>
          </cell>
          <cell r="DY330">
            <v>0</v>
          </cell>
          <cell r="DZ330">
            <v>0</v>
          </cell>
          <cell r="EA330">
            <v>0</v>
          </cell>
          <cell r="EB330">
            <v>0</v>
          </cell>
          <cell r="EC330">
            <v>0</v>
          </cell>
          <cell r="ED330">
            <v>0</v>
          </cell>
          <cell r="EE330">
            <v>0</v>
          </cell>
          <cell r="EF330">
            <v>0</v>
          </cell>
          <cell r="EG330">
            <v>0</v>
          </cell>
          <cell r="EH330">
            <v>0</v>
          </cell>
          <cell r="EI330">
            <v>0</v>
          </cell>
          <cell r="EJ330">
            <v>0</v>
          </cell>
          <cell r="EK330">
            <v>0</v>
          </cell>
          <cell r="EL330">
            <v>0</v>
          </cell>
          <cell r="EM330">
            <v>0</v>
          </cell>
          <cell r="EN330">
            <v>0</v>
          </cell>
          <cell r="EO330">
            <v>0</v>
          </cell>
          <cell r="EP330">
            <v>0</v>
          </cell>
          <cell r="EQ330">
            <v>0</v>
          </cell>
          <cell r="ER330">
            <v>0</v>
          </cell>
          <cell r="ES330">
            <v>0</v>
          </cell>
          <cell r="ET330">
            <v>0</v>
          </cell>
          <cell r="EU330">
            <v>0</v>
          </cell>
          <cell r="EV330">
            <v>0</v>
          </cell>
          <cell r="EW330">
            <v>0</v>
          </cell>
          <cell r="EX330">
            <v>0</v>
          </cell>
          <cell r="EY330">
            <v>0</v>
          </cell>
          <cell r="EZ330">
            <v>0</v>
          </cell>
          <cell r="FA330">
            <v>0</v>
          </cell>
          <cell r="FB330">
            <v>0</v>
          </cell>
          <cell r="FC330">
            <v>0</v>
          </cell>
          <cell r="FD330">
            <v>0</v>
          </cell>
          <cell r="FE330">
            <v>0</v>
          </cell>
          <cell r="FF330">
            <v>0</v>
          </cell>
          <cell r="FG330">
            <v>0</v>
          </cell>
          <cell r="FH330">
            <v>0</v>
          </cell>
          <cell r="FI330">
            <v>0</v>
          </cell>
          <cell r="FJ330">
            <v>0</v>
          </cell>
          <cell r="FK330">
            <v>0</v>
          </cell>
          <cell r="FL330">
            <v>0</v>
          </cell>
          <cell r="FM330">
            <v>0</v>
          </cell>
          <cell r="FN330">
            <v>0</v>
          </cell>
          <cell r="FO330">
            <v>0</v>
          </cell>
          <cell r="FP330">
            <v>0</v>
          </cell>
          <cell r="FQ330">
            <v>0</v>
          </cell>
          <cell r="FR330">
            <v>0</v>
          </cell>
          <cell r="FS330">
            <v>0</v>
          </cell>
          <cell r="FT330">
            <v>0</v>
          </cell>
          <cell r="FU330">
            <v>0</v>
          </cell>
          <cell r="FV330">
            <v>0</v>
          </cell>
          <cell r="FW330">
            <v>0</v>
          </cell>
          <cell r="FX330">
            <v>0</v>
          </cell>
          <cell r="FY330">
            <v>0</v>
          </cell>
          <cell r="FZ330">
            <v>0</v>
          </cell>
          <cell r="GA330">
            <v>0</v>
          </cell>
          <cell r="GB330">
            <v>0</v>
          </cell>
          <cell r="GC330">
            <v>0</v>
          </cell>
          <cell r="GD330">
            <v>0</v>
          </cell>
          <cell r="GE330">
            <v>0</v>
          </cell>
        </row>
        <row r="331">
          <cell r="A331">
            <v>323</v>
          </cell>
          <cell r="B331">
            <v>0</v>
          </cell>
          <cell r="C331">
            <v>30</v>
          </cell>
          <cell r="D331">
            <v>0</v>
          </cell>
          <cell r="E331">
            <v>0</v>
          </cell>
          <cell r="F331">
            <v>0</v>
          </cell>
          <cell r="G331">
            <v>22.5</v>
          </cell>
          <cell r="H331">
            <v>22.5</v>
          </cell>
          <cell r="I331">
            <v>0</v>
          </cell>
          <cell r="J331">
            <v>15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DI331">
            <v>0</v>
          </cell>
          <cell r="DJ331">
            <v>0</v>
          </cell>
          <cell r="DK331">
            <v>0</v>
          </cell>
          <cell r="DL331">
            <v>0</v>
          </cell>
          <cell r="DM331">
            <v>0</v>
          </cell>
          <cell r="DN331">
            <v>0</v>
          </cell>
          <cell r="DO331">
            <v>0</v>
          </cell>
          <cell r="DP331">
            <v>0</v>
          </cell>
          <cell r="DQ331">
            <v>0</v>
          </cell>
          <cell r="DR331">
            <v>0</v>
          </cell>
          <cell r="DS331">
            <v>0</v>
          </cell>
          <cell r="DT331">
            <v>0</v>
          </cell>
          <cell r="DU331">
            <v>0</v>
          </cell>
          <cell r="DV331">
            <v>0</v>
          </cell>
          <cell r="DW331">
            <v>0</v>
          </cell>
          <cell r="DX331">
            <v>0</v>
          </cell>
          <cell r="DY331">
            <v>0</v>
          </cell>
          <cell r="DZ331">
            <v>0</v>
          </cell>
          <cell r="EA331">
            <v>0</v>
          </cell>
          <cell r="EB331">
            <v>0</v>
          </cell>
          <cell r="EC331">
            <v>0</v>
          </cell>
          <cell r="ED331">
            <v>0</v>
          </cell>
          <cell r="EE331">
            <v>0</v>
          </cell>
          <cell r="EF331">
            <v>0</v>
          </cell>
          <cell r="EG331">
            <v>0</v>
          </cell>
          <cell r="EH331">
            <v>0</v>
          </cell>
          <cell r="EI331">
            <v>0</v>
          </cell>
          <cell r="EJ331">
            <v>0</v>
          </cell>
          <cell r="EK331">
            <v>0</v>
          </cell>
          <cell r="EL331">
            <v>0</v>
          </cell>
          <cell r="EM331">
            <v>0</v>
          </cell>
          <cell r="EN331">
            <v>0</v>
          </cell>
          <cell r="EO331">
            <v>0</v>
          </cell>
          <cell r="EP331">
            <v>0</v>
          </cell>
          <cell r="EQ331">
            <v>0</v>
          </cell>
          <cell r="ER331">
            <v>0</v>
          </cell>
          <cell r="ES331">
            <v>0</v>
          </cell>
          <cell r="ET331">
            <v>0</v>
          </cell>
          <cell r="EU331">
            <v>0</v>
          </cell>
          <cell r="EV331">
            <v>0</v>
          </cell>
          <cell r="EW331">
            <v>0</v>
          </cell>
          <cell r="EX331">
            <v>0</v>
          </cell>
          <cell r="EY331">
            <v>0</v>
          </cell>
          <cell r="EZ331">
            <v>0</v>
          </cell>
          <cell r="FA331">
            <v>0</v>
          </cell>
          <cell r="FB331">
            <v>0</v>
          </cell>
          <cell r="FC331">
            <v>0</v>
          </cell>
          <cell r="FD331">
            <v>0</v>
          </cell>
          <cell r="FE331">
            <v>0</v>
          </cell>
          <cell r="FF331">
            <v>0</v>
          </cell>
          <cell r="FG331">
            <v>0</v>
          </cell>
          <cell r="FH331">
            <v>0</v>
          </cell>
          <cell r="FI331">
            <v>0</v>
          </cell>
          <cell r="FJ331">
            <v>0</v>
          </cell>
          <cell r="FK331">
            <v>0</v>
          </cell>
          <cell r="FL331">
            <v>0</v>
          </cell>
          <cell r="FM331">
            <v>0</v>
          </cell>
          <cell r="FN331">
            <v>0</v>
          </cell>
          <cell r="FO331">
            <v>0</v>
          </cell>
          <cell r="FP331">
            <v>0</v>
          </cell>
          <cell r="FQ331">
            <v>0</v>
          </cell>
          <cell r="FR331">
            <v>0</v>
          </cell>
          <cell r="FS331">
            <v>0</v>
          </cell>
          <cell r="FT331">
            <v>0</v>
          </cell>
          <cell r="FU331">
            <v>0</v>
          </cell>
          <cell r="FV331">
            <v>0</v>
          </cell>
          <cell r="FW331">
            <v>0</v>
          </cell>
          <cell r="FX331">
            <v>0</v>
          </cell>
          <cell r="FY331">
            <v>0</v>
          </cell>
          <cell r="FZ331">
            <v>0</v>
          </cell>
          <cell r="GA331">
            <v>0</v>
          </cell>
          <cell r="GB331">
            <v>0</v>
          </cell>
          <cell r="GC331">
            <v>0</v>
          </cell>
          <cell r="GD331">
            <v>0</v>
          </cell>
          <cell r="GE331">
            <v>0</v>
          </cell>
        </row>
        <row r="332">
          <cell r="A332">
            <v>324</v>
          </cell>
          <cell r="B332">
            <v>0</v>
          </cell>
          <cell r="C332">
            <v>30</v>
          </cell>
          <cell r="D332">
            <v>0</v>
          </cell>
          <cell r="E332">
            <v>0</v>
          </cell>
          <cell r="F332">
            <v>0</v>
          </cell>
          <cell r="G332">
            <v>22.5</v>
          </cell>
          <cell r="H332">
            <v>22.5</v>
          </cell>
          <cell r="I332">
            <v>0</v>
          </cell>
          <cell r="J332">
            <v>15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DI332">
            <v>0</v>
          </cell>
          <cell r="DJ332">
            <v>0</v>
          </cell>
          <cell r="DK332">
            <v>0</v>
          </cell>
          <cell r="DL332">
            <v>0</v>
          </cell>
          <cell r="DM332">
            <v>0</v>
          </cell>
          <cell r="DN332">
            <v>0</v>
          </cell>
          <cell r="DO332">
            <v>0</v>
          </cell>
          <cell r="DP332">
            <v>0</v>
          </cell>
          <cell r="DQ332">
            <v>0</v>
          </cell>
          <cell r="DR332">
            <v>0</v>
          </cell>
          <cell r="DS332">
            <v>0</v>
          </cell>
          <cell r="DT332">
            <v>0</v>
          </cell>
          <cell r="DU332">
            <v>0</v>
          </cell>
          <cell r="DV332">
            <v>0</v>
          </cell>
          <cell r="DW332">
            <v>0</v>
          </cell>
          <cell r="DX332">
            <v>0</v>
          </cell>
          <cell r="DY332">
            <v>0</v>
          </cell>
          <cell r="DZ332">
            <v>0</v>
          </cell>
          <cell r="EA332">
            <v>0</v>
          </cell>
          <cell r="EB332">
            <v>0</v>
          </cell>
          <cell r="EC332">
            <v>0</v>
          </cell>
          <cell r="ED332">
            <v>0</v>
          </cell>
          <cell r="EE332">
            <v>0</v>
          </cell>
          <cell r="EF332">
            <v>0</v>
          </cell>
          <cell r="EG332">
            <v>0</v>
          </cell>
          <cell r="EH332">
            <v>0</v>
          </cell>
          <cell r="EI332">
            <v>0</v>
          </cell>
          <cell r="EJ332">
            <v>0</v>
          </cell>
          <cell r="EK332">
            <v>0</v>
          </cell>
          <cell r="EL332">
            <v>0</v>
          </cell>
          <cell r="EM332">
            <v>0</v>
          </cell>
          <cell r="EN332">
            <v>0</v>
          </cell>
          <cell r="EO332">
            <v>0</v>
          </cell>
          <cell r="EP332">
            <v>0</v>
          </cell>
          <cell r="EQ332">
            <v>0</v>
          </cell>
          <cell r="ER332">
            <v>0</v>
          </cell>
          <cell r="ES332">
            <v>0</v>
          </cell>
          <cell r="ET332">
            <v>0</v>
          </cell>
          <cell r="EU332">
            <v>0</v>
          </cell>
          <cell r="EV332">
            <v>0</v>
          </cell>
          <cell r="EW332">
            <v>0</v>
          </cell>
          <cell r="EX332">
            <v>0</v>
          </cell>
          <cell r="EY332">
            <v>0</v>
          </cell>
          <cell r="EZ332">
            <v>0</v>
          </cell>
          <cell r="FA332">
            <v>0</v>
          </cell>
          <cell r="FB332">
            <v>0</v>
          </cell>
          <cell r="FC332">
            <v>0</v>
          </cell>
          <cell r="FD332">
            <v>0</v>
          </cell>
          <cell r="FE332">
            <v>0</v>
          </cell>
          <cell r="FF332">
            <v>0</v>
          </cell>
          <cell r="FG332">
            <v>0</v>
          </cell>
          <cell r="FH332">
            <v>0</v>
          </cell>
          <cell r="FI332">
            <v>0</v>
          </cell>
          <cell r="FJ332">
            <v>0</v>
          </cell>
          <cell r="FK332">
            <v>0</v>
          </cell>
          <cell r="FL332">
            <v>0</v>
          </cell>
          <cell r="FM332">
            <v>0</v>
          </cell>
          <cell r="FN332">
            <v>0</v>
          </cell>
          <cell r="FO332">
            <v>0</v>
          </cell>
          <cell r="FP332">
            <v>0</v>
          </cell>
          <cell r="FQ332">
            <v>0</v>
          </cell>
          <cell r="FR332">
            <v>0</v>
          </cell>
          <cell r="FS332">
            <v>0</v>
          </cell>
          <cell r="FT332">
            <v>0</v>
          </cell>
          <cell r="FU332">
            <v>0</v>
          </cell>
          <cell r="FV332">
            <v>0</v>
          </cell>
          <cell r="FW332">
            <v>0</v>
          </cell>
          <cell r="FX332">
            <v>0</v>
          </cell>
          <cell r="FY332">
            <v>0</v>
          </cell>
          <cell r="FZ332">
            <v>0</v>
          </cell>
          <cell r="GA332">
            <v>0</v>
          </cell>
          <cell r="GB332">
            <v>0</v>
          </cell>
          <cell r="GC332">
            <v>0</v>
          </cell>
          <cell r="GD332">
            <v>0</v>
          </cell>
          <cell r="GE332">
            <v>0</v>
          </cell>
        </row>
        <row r="333">
          <cell r="A333">
            <v>325</v>
          </cell>
          <cell r="B333">
            <v>0</v>
          </cell>
          <cell r="C333">
            <v>30</v>
          </cell>
          <cell r="D333">
            <v>0</v>
          </cell>
          <cell r="E333">
            <v>0</v>
          </cell>
          <cell r="F333">
            <v>0</v>
          </cell>
          <cell r="G333">
            <v>22.5</v>
          </cell>
          <cell r="H333">
            <v>22.5</v>
          </cell>
          <cell r="I333">
            <v>0</v>
          </cell>
          <cell r="J333">
            <v>15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DI333">
            <v>0</v>
          </cell>
          <cell r="DJ333">
            <v>0</v>
          </cell>
          <cell r="DK333">
            <v>0</v>
          </cell>
          <cell r="DL333">
            <v>0</v>
          </cell>
          <cell r="DM333">
            <v>0</v>
          </cell>
          <cell r="DN333">
            <v>0</v>
          </cell>
          <cell r="DO333">
            <v>0</v>
          </cell>
          <cell r="DP333">
            <v>0</v>
          </cell>
          <cell r="DQ333">
            <v>0</v>
          </cell>
          <cell r="DR333">
            <v>0</v>
          </cell>
          <cell r="DS333">
            <v>0</v>
          </cell>
          <cell r="DT333">
            <v>0</v>
          </cell>
          <cell r="DU333">
            <v>0</v>
          </cell>
          <cell r="DV333">
            <v>0</v>
          </cell>
          <cell r="DW333">
            <v>0</v>
          </cell>
          <cell r="DX333">
            <v>0</v>
          </cell>
          <cell r="DY333">
            <v>0</v>
          </cell>
          <cell r="DZ333">
            <v>0</v>
          </cell>
          <cell r="EA333">
            <v>0</v>
          </cell>
          <cell r="EB333">
            <v>0</v>
          </cell>
          <cell r="EC333">
            <v>0</v>
          </cell>
          <cell r="ED333">
            <v>0</v>
          </cell>
          <cell r="EE333">
            <v>0</v>
          </cell>
          <cell r="EF333">
            <v>0</v>
          </cell>
          <cell r="EG333">
            <v>0</v>
          </cell>
          <cell r="EH333">
            <v>0</v>
          </cell>
          <cell r="EI333">
            <v>0</v>
          </cell>
          <cell r="EJ333">
            <v>0</v>
          </cell>
          <cell r="EK333">
            <v>0</v>
          </cell>
          <cell r="EL333">
            <v>0</v>
          </cell>
          <cell r="EM333">
            <v>0</v>
          </cell>
          <cell r="EN333">
            <v>0</v>
          </cell>
          <cell r="EO333">
            <v>0</v>
          </cell>
          <cell r="EP333">
            <v>0</v>
          </cell>
          <cell r="EQ333">
            <v>0</v>
          </cell>
          <cell r="ER333">
            <v>0</v>
          </cell>
          <cell r="ES333">
            <v>0</v>
          </cell>
          <cell r="ET333">
            <v>0</v>
          </cell>
          <cell r="EU333">
            <v>0</v>
          </cell>
          <cell r="EV333">
            <v>0</v>
          </cell>
          <cell r="EW333">
            <v>0</v>
          </cell>
          <cell r="EX333">
            <v>0</v>
          </cell>
          <cell r="EY333">
            <v>0</v>
          </cell>
          <cell r="EZ333">
            <v>0</v>
          </cell>
          <cell r="FA333">
            <v>0</v>
          </cell>
          <cell r="FB333">
            <v>0</v>
          </cell>
          <cell r="FC333">
            <v>0</v>
          </cell>
          <cell r="FD333">
            <v>0</v>
          </cell>
          <cell r="FE333">
            <v>0</v>
          </cell>
          <cell r="FF333">
            <v>0</v>
          </cell>
          <cell r="FG333">
            <v>0</v>
          </cell>
          <cell r="FH333">
            <v>0</v>
          </cell>
          <cell r="FI333">
            <v>0</v>
          </cell>
          <cell r="FJ333">
            <v>0</v>
          </cell>
          <cell r="FK333">
            <v>0</v>
          </cell>
          <cell r="FL333">
            <v>0</v>
          </cell>
          <cell r="FM333">
            <v>0</v>
          </cell>
          <cell r="FN333">
            <v>0</v>
          </cell>
          <cell r="FO333">
            <v>0</v>
          </cell>
          <cell r="FP333">
            <v>0</v>
          </cell>
          <cell r="FQ333">
            <v>0</v>
          </cell>
          <cell r="FR333">
            <v>0</v>
          </cell>
          <cell r="FS333">
            <v>0</v>
          </cell>
          <cell r="FT333">
            <v>0</v>
          </cell>
          <cell r="FU333">
            <v>0</v>
          </cell>
          <cell r="FV333">
            <v>0</v>
          </cell>
          <cell r="FW333">
            <v>0</v>
          </cell>
          <cell r="FX333">
            <v>0</v>
          </cell>
          <cell r="FY333">
            <v>0</v>
          </cell>
          <cell r="FZ333">
            <v>0</v>
          </cell>
          <cell r="GA333">
            <v>0</v>
          </cell>
          <cell r="GB333">
            <v>0</v>
          </cell>
          <cell r="GC333">
            <v>0</v>
          </cell>
          <cell r="GD333">
            <v>0</v>
          </cell>
          <cell r="GE333">
            <v>0</v>
          </cell>
        </row>
        <row r="334">
          <cell r="A334">
            <v>326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22.5</v>
          </cell>
          <cell r="H334">
            <v>22.5</v>
          </cell>
          <cell r="I334">
            <v>22.5</v>
          </cell>
          <cell r="J334">
            <v>22</v>
          </cell>
          <cell r="K334">
            <v>0</v>
          </cell>
          <cell r="L334">
            <v>0</v>
          </cell>
          <cell r="M334">
            <v>0.5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DI334">
            <v>0</v>
          </cell>
          <cell r="DJ334">
            <v>0</v>
          </cell>
          <cell r="DK334">
            <v>0</v>
          </cell>
          <cell r="DL334">
            <v>0</v>
          </cell>
          <cell r="DM334">
            <v>0</v>
          </cell>
          <cell r="DN334">
            <v>0</v>
          </cell>
          <cell r="DO334">
            <v>0</v>
          </cell>
          <cell r="DP334">
            <v>0</v>
          </cell>
          <cell r="DQ334">
            <v>0</v>
          </cell>
          <cell r="DR334">
            <v>0</v>
          </cell>
          <cell r="DS334">
            <v>0</v>
          </cell>
          <cell r="DT334">
            <v>0</v>
          </cell>
          <cell r="DU334">
            <v>0</v>
          </cell>
          <cell r="DV334">
            <v>0</v>
          </cell>
          <cell r="DW334">
            <v>0</v>
          </cell>
          <cell r="DX334">
            <v>0</v>
          </cell>
          <cell r="DY334">
            <v>0</v>
          </cell>
          <cell r="DZ334">
            <v>0</v>
          </cell>
          <cell r="EA334">
            <v>0</v>
          </cell>
          <cell r="EB334">
            <v>0</v>
          </cell>
          <cell r="EC334">
            <v>0</v>
          </cell>
          <cell r="ED334">
            <v>0</v>
          </cell>
          <cell r="EE334">
            <v>0</v>
          </cell>
          <cell r="EF334">
            <v>0</v>
          </cell>
          <cell r="EG334">
            <v>0</v>
          </cell>
          <cell r="EH334">
            <v>0</v>
          </cell>
          <cell r="EI334">
            <v>0</v>
          </cell>
          <cell r="EJ334">
            <v>0</v>
          </cell>
          <cell r="EK334">
            <v>0</v>
          </cell>
          <cell r="EL334">
            <v>0</v>
          </cell>
          <cell r="EM334">
            <v>0</v>
          </cell>
          <cell r="EN334">
            <v>0</v>
          </cell>
          <cell r="EO334">
            <v>0</v>
          </cell>
          <cell r="EP334">
            <v>0</v>
          </cell>
          <cell r="EQ334">
            <v>0</v>
          </cell>
          <cell r="ER334">
            <v>0</v>
          </cell>
          <cell r="ES334">
            <v>0</v>
          </cell>
          <cell r="ET334">
            <v>0</v>
          </cell>
          <cell r="EU334">
            <v>0</v>
          </cell>
          <cell r="EV334">
            <v>0</v>
          </cell>
          <cell r="EW334">
            <v>0</v>
          </cell>
          <cell r="EX334">
            <v>0</v>
          </cell>
          <cell r="EY334">
            <v>0</v>
          </cell>
          <cell r="EZ334">
            <v>0</v>
          </cell>
          <cell r="FA334">
            <v>0</v>
          </cell>
          <cell r="FB334">
            <v>0</v>
          </cell>
          <cell r="FC334">
            <v>0</v>
          </cell>
          <cell r="FD334">
            <v>0</v>
          </cell>
          <cell r="FE334">
            <v>0</v>
          </cell>
          <cell r="FF334">
            <v>0</v>
          </cell>
          <cell r="FG334">
            <v>0</v>
          </cell>
          <cell r="FH334">
            <v>0</v>
          </cell>
          <cell r="FI334">
            <v>0</v>
          </cell>
          <cell r="FJ334">
            <v>0</v>
          </cell>
          <cell r="FK334">
            <v>0</v>
          </cell>
          <cell r="FL334">
            <v>0</v>
          </cell>
          <cell r="FM334">
            <v>0</v>
          </cell>
          <cell r="FN334">
            <v>0</v>
          </cell>
          <cell r="FO334">
            <v>0</v>
          </cell>
          <cell r="FP334">
            <v>0</v>
          </cell>
          <cell r="FQ334">
            <v>0</v>
          </cell>
          <cell r="FR334">
            <v>0</v>
          </cell>
          <cell r="FS334">
            <v>0</v>
          </cell>
          <cell r="FT334">
            <v>0</v>
          </cell>
          <cell r="FU334">
            <v>0</v>
          </cell>
          <cell r="FV334">
            <v>0</v>
          </cell>
          <cell r="FW334">
            <v>0</v>
          </cell>
          <cell r="FX334">
            <v>0</v>
          </cell>
          <cell r="FY334">
            <v>0</v>
          </cell>
          <cell r="FZ334">
            <v>0</v>
          </cell>
          <cell r="GA334">
            <v>0</v>
          </cell>
          <cell r="GB334">
            <v>0</v>
          </cell>
          <cell r="GC334">
            <v>0</v>
          </cell>
          <cell r="GD334">
            <v>0</v>
          </cell>
          <cell r="GE334">
            <v>0</v>
          </cell>
        </row>
        <row r="335">
          <cell r="A335">
            <v>327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  <cell r="F335">
            <v>0</v>
          </cell>
          <cell r="G335">
            <v>22.5</v>
          </cell>
          <cell r="H335">
            <v>22.5</v>
          </cell>
          <cell r="I335">
            <v>22.5</v>
          </cell>
          <cell r="J335">
            <v>22</v>
          </cell>
          <cell r="K335">
            <v>0</v>
          </cell>
          <cell r="L335">
            <v>0</v>
          </cell>
          <cell r="M335">
            <v>0.5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DI335">
            <v>0</v>
          </cell>
          <cell r="DJ335">
            <v>0</v>
          </cell>
          <cell r="DK335">
            <v>0</v>
          </cell>
          <cell r="DL335">
            <v>0</v>
          </cell>
          <cell r="DM335">
            <v>0</v>
          </cell>
          <cell r="DN335">
            <v>0</v>
          </cell>
          <cell r="DO335">
            <v>0</v>
          </cell>
          <cell r="DP335">
            <v>0</v>
          </cell>
          <cell r="DQ335">
            <v>0</v>
          </cell>
          <cell r="DR335">
            <v>0</v>
          </cell>
          <cell r="DS335">
            <v>0</v>
          </cell>
          <cell r="DT335">
            <v>0</v>
          </cell>
          <cell r="DU335">
            <v>0</v>
          </cell>
          <cell r="DV335">
            <v>0</v>
          </cell>
          <cell r="DW335">
            <v>0</v>
          </cell>
          <cell r="DX335">
            <v>0</v>
          </cell>
          <cell r="DY335">
            <v>0</v>
          </cell>
          <cell r="DZ335">
            <v>0</v>
          </cell>
          <cell r="EA335">
            <v>0</v>
          </cell>
          <cell r="EB335">
            <v>0</v>
          </cell>
          <cell r="EC335">
            <v>0</v>
          </cell>
          <cell r="ED335">
            <v>0</v>
          </cell>
          <cell r="EE335">
            <v>0</v>
          </cell>
          <cell r="EF335">
            <v>0</v>
          </cell>
          <cell r="EG335">
            <v>0</v>
          </cell>
          <cell r="EH335">
            <v>0</v>
          </cell>
          <cell r="EI335">
            <v>0</v>
          </cell>
          <cell r="EJ335">
            <v>0</v>
          </cell>
          <cell r="EK335">
            <v>0</v>
          </cell>
          <cell r="EL335">
            <v>0</v>
          </cell>
          <cell r="EM335">
            <v>0</v>
          </cell>
          <cell r="EN335">
            <v>0</v>
          </cell>
          <cell r="EO335">
            <v>0</v>
          </cell>
          <cell r="EP335">
            <v>0</v>
          </cell>
          <cell r="EQ335">
            <v>0</v>
          </cell>
          <cell r="ER335">
            <v>0</v>
          </cell>
          <cell r="ES335">
            <v>0</v>
          </cell>
          <cell r="ET335">
            <v>0</v>
          </cell>
          <cell r="EU335">
            <v>0</v>
          </cell>
          <cell r="EV335">
            <v>0</v>
          </cell>
          <cell r="EW335">
            <v>0</v>
          </cell>
          <cell r="EX335">
            <v>0</v>
          </cell>
          <cell r="EY335">
            <v>0</v>
          </cell>
          <cell r="EZ335">
            <v>0</v>
          </cell>
          <cell r="FA335">
            <v>0</v>
          </cell>
          <cell r="FB335">
            <v>0</v>
          </cell>
          <cell r="FC335">
            <v>0</v>
          </cell>
          <cell r="FD335">
            <v>0</v>
          </cell>
          <cell r="FE335">
            <v>0</v>
          </cell>
          <cell r="FF335">
            <v>0</v>
          </cell>
          <cell r="FG335">
            <v>0</v>
          </cell>
          <cell r="FH335">
            <v>0</v>
          </cell>
          <cell r="FI335">
            <v>0</v>
          </cell>
          <cell r="FJ335">
            <v>0</v>
          </cell>
          <cell r="FK335">
            <v>0</v>
          </cell>
          <cell r="FL335">
            <v>0</v>
          </cell>
          <cell r="FM335">
            <v>0</v>
          </cell>
          <cell r="FN335">
            <v>0</v>
          </cell>
          <cell r="FO335">
            <v>0</v>
          </cell>
          <cell r="FP335">
            <v>0</v>
          </cell>
          <cell r="FQ335">
            <v>0</v>
          </cell>
          <cell r="FR335">
            <v>0</v>
          </cell>
          <cell r="FS335">
            <v>0</v>
          </cell>
          <cell r="FT335">
            <v>0</v>
          </cell>
          <cell r="FU335">
            <v>0</v>
          </cell>
          <cell r="FV335">
            <v>0</v>
          </cell>
          <cell r="FW335">
            <v>0</v>
          </cell>
          <cell r="FX335">
            <v>0</v>
          </cell>
          <cell r="FY335">
            <v>0</v>
          </cell>
          <cell r="FZ335">
            <v>0</v>
          </cell>
          <cell r="GA335">
            <v>0</v>
          </cell>
          <cell r="GB335">
            <v>0</v>
          </cell>
          <cell r="GC335">
            <v>0</v>
          </cell>
          <cell r="GD335">
            <v>0</v>
          </cell>
          <cell r="GE335">
            <v>0</v>
          </cell>
        </row>
        <row r="336">
          <cell r="A336">
            <v>328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22.5</v>
          </cell>
          <cell r="H336">
            <v>22.5</v>
          </cell>
          <cell r="I336">
            <v>22.5</v>
          </cell>
          <cell r="J336">
            <v>22</v>
          </cell>
          <cell r="K336">
            <v>0</v>
          </cell>
          <cell r="L336">
            <v>0</v>
          </cell>
          <cell r="M336">
            <v>0.5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DI336">
            <v>0</v>
          </cell>
          <cell r="DJ336">
            <v>0</v>
          </cell>
          <cell r="DK336">
            <v>0</v>
          </cell>
          <cell r="DL336">
            <v>0</v>
          </cell>
          <cell r="DM336">
            <v>0</v>
          </cell>
          <cell r="DN336">
            <v>0</v>
          </cell>
          <cell r="DO336">
            <v>0</v>
          </cell>
          <cell r="DP336">
            <v>0</v>
          </cell>
          <cell r="DQ336">
            <v>0</v>
          </cell>
          <cell r="DR336">
            <v>0</v>
          </cell>
          <cell r="DS336">
            <v>0</v>
          </cell>
          <cell r="DT336">
            <v>0</v>
          </cell>
          <cell r="DU336">
            <v>0</v>
          </cell>
          <cell r="DV336">
            <v>0</v>
          </cell>
          <cell r="DW336">
            <v>0</v>
          </cell>
          <cell r="DX336">
            <v>0</v>
          </cell>
          <cell r="DY336">
            <v>0</v>
          </cell>
          <cell r="DZ336">
            <v>0</v>
          </cell>
          <cell r="EA336">
            <v>0</v>
          </cell>
          <cell r="EB336">
            <v>0</v>
          </cell>
          <cell r="EC336">
            <v>0</v>
          </cell>
          <cell r="ED336">
            <v>0</v>
          </cell>
          <cell r="EE336">
            <v>0</v>
          </cell>
          <cell r="EF336">
            <v>0</v>
          </cell>
          <cell r="EG336">
            <v>0</v>
          </cell>
          <cell r="EH336">
            <v>0</v>
          </cell>
          <cell r="EI336">
            <v>0</v>
          </cell>
          <cell r="EJ336">
            <v>0</v>
          </cell>
          <cell r="EK336">
            <v>0</v>
          </cell>
          <cell r="EL336">
            <v>0</v>
          </cell>
          <cell r="EM336">
            <v>0</v>
          </cell>
          <cell r="EN336">
            <v>0</v>
          </cell>
          <cell r="EO336">
            <v>0</v>
          </cell>
          <cell r="EP336">
            <v>0</v>
          </cell>
          <cell r="EQ336">
            <v>0</v>
          </cell>
          <cell r="ER336">
            <v>0</v>
          </cell>
          <cell r="ES336">
            <v>0</v>
          </cell>
          <cell r="ET336">
            <v>0</v>
          </cell>
          <cell r="EU336">
            <v>0</v>
          </cell>
          <cell r="EV336">
            <v>0</v>
          </cell>
          <cell r="EW336">
            <v>0</v>
          </cell>
          <cell r="EX336">
            <v>0</v>
          </cell>
          <cell r="EY336">
            <v>0</v>
          </cell>
          <cell r="EZ336">
            <v>0</v>
          </cell>
          <cell r="FA336">
            <v>0</v>
          </cell>
          <cell r="FB336">
            <v>0</v>
          </cell>
          <cell r="FC336">
            <v>0</v>
          </cell>
          <cell r="FD336">
            <v>0</v>
          </cell>
          <cell r="FE336">
            <v>0</v>
          </cell>
          <cell r="FF336">
            <v>0</v>
          </cell>
          <cell r="FG336">
            <v>0</v>
          </cell>
          <cell r="FH336">
            <v>0</v>
          </cell>
          <cell r="FI336">
            <v>0</v>
          </cell>
          <cell r="FJ336">
            <v>0</v>
          </cell>
          <cell r="FK336">
            <v>0</v>
          </cell>
          <cell r="FL336">
            <v>0</v>
          </cell>
          <cell r="FM336">
            <v>0</v>
          </cell>
          <cell r="FN336">
            <v>0</v>
          </cell>
          <cell r="FO336">
            <v>0</v>
          </cell>
          <cell r="FP336">
            <v>0</v>
          </cell>
          <cell r="FQ336">
            <v>0</v>
          </cell>
          <cell r="FR336">
            <v>0</v>
          </cell>
          <cell r="FS336">
            <v>0</v>
          </cell>
          <cell r="FT336">
            <v>0</v>
          </cell>
          <cell r="FU336">
            <v>0</v>
          </cell>
          <cell r="FV336">
            <v>0</v>
          </cell>
          <cell r="FW336">
            <v>0</v>
          </cell>
          <cell r="FX336">
            <v>0</v>
          </cell>
          <cell r="FY336">
            <v>0</v>
          </cell>
          <cell r="FZ336">
            <v>0</v>
          </cell>
          <cell r="GA336">
            <v>0</v>
          </cell>
          <cell r="GB336">
            <v>0</v>
          </cell>
          <cell r="GC336">
            <v>0</v>
          </cell>
          <cell r="GD336">
            <v>0</v>
          </cell>
          <cell r="GE336">
            <v>0</v>
          </cell>
        </row>
        <row r="337">
          <cell r="A337">
            <v>329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22.5</v>
          </cell>
          <cell r="H337">
            <v>22.5</v>
          </cell>
          <cell r="I337">
            <v>22.5</v>
          </cell>
          <cell r="J337">
            <v>22</v>
          </cell>
          <cell r="K337">
            <v>0</v>
          </cell>
          <cell r="L337">
            <v>0</v>
          </cell>
          <cell r="M337">
            <v>0.5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DI337">
            <v>0</v>
          </cell>
          <cell r="DJ337">
            <v>0</v>
          </cell>
          <cell r="DK337">
            <v>0</v>
          </cell>
          <cell r="DL337">
            <v>0</v>
          </cell>
          <cell r="DM337">
            <v>0</v>
          </cell>
          <cell r="DN337">
            <v>0</v>
          </cell>
          <cell r="DO337">
            <v>0</v>
          </cell>
          <cell r="DP337">
            <v>0</v>
          </cell>
          <cell r="DQ337">
            <v>0</v>
          </cell>
          <cell r="DR337">
            <v>0</v>
          </cell>
          <cell r="DS337">
            <v>0</v>
          </cell>
          <cell r="DT337">
            <v>0</v>
          </cell>
          <cell r="DU337">
            <v>0</v>
          </cell>
          <cell r="DV337">
            <v>0</v>
          </cell>
          <cell r="DW337">
            <v>0</v>
          </cell>
          <cell r="DX337">
            <v>0</v>
          </cell>
          <cell r="DY337">
            <v>0</v>
          </cell>
          <cell r="DZ337">
            <v>0</v>
          </cell>
          <cell r="EA337">
            <v>0</v>
          </cell>
          <cell r="EB337">
            <v>0</v>
          </cell>
          <cell r="EC337">
            <v>0</v>
          </cell>
          <cell r="ED337">
            <v>0</v>
          </cell>
          <cell r="EE337">
            <v>0</v>
          </cell>
          <cell r="EF337">
            <v>0</v>
          </cell>
          <cell r="EG337">
            <v>0</v>
          </cell>
          <cell r="EH337">
            <v>0</v>
          </cell>
          <cell r="EI337">
            <v>0</v>
          </cell>
          <cell r="EJ337">
            <v>0</v>
          </cell>
          <cell r="EK337">
            <v>0</v>
          </cell>
          <cell r="EL337">
            <v>0</v>
          </cell>
          <cell r="EM337">
            <v>0</v>
          </cell>
          <cell r="EN337">
            <v>0</v>
          </cell>
          <cell r="EO337">
            <v>0</v>
          </cell>
          <cell r="EP337">
            <v>0</v>
          </cell>
          <cell r="EQ337">
            <v>0</v>
          </cell>
          <cell r="ER337">
            <v>0</v>
          </cell>
          <cell r="ES337">
            <v>0</v>
          </cell>
          <cell r="ET337">
            <v>0</v>
          </cell>
          <cell r="EU337">
            <v>0</v>
          </cell>
          <cell r="EV337">
            <v>0</v>
          </cell>
          <cell r="EW337">
            <v>0</v>
          </cell>
          <cell r="EX337">
            <v>0</v>
          </cell>
          <cell r="EY337">
            <v>0</v>
          </cell>
          <cell r="EZ337">
            <v>0</v>
          </cell>
          <cell r="FA337">
            <v>0</v>
          </cell>
          <cell r="FB337">
            <v>0</v>
          </cell>
          <cell r="FC337">
            <v>0</v>
          </cell>
          <cell r="FD337">
            <v>0</v>
          </cell>
          <cell r="FE337">
            <v>0</v>
          </cell>
          <cell r="FF337">
            <v>0</v>
          </cell>
          <cell r="FG337">
            <v>0</v>
          </cell>
          <cell r="FH337">
            <v>0</v>
          </cell>
          <cell r="FI337">
            <v>0</v>
          </cell>
          <cell r="FJ337">
            <v>0</v>
          </cell>
          <cell r="FK337">
            <v>0</v>
          </cell>
          <cell r="FL337">
            <v>0</v>
          </cell>
          <cell r="FM337">
            <v>0</v>
          </cell>
          <cell r="FN337">
            <v>0</v>
          </cell>
          <cell r="FO337">
            <v>0</v>
          </cell>
          <cell r="FP337">
            <v>0</v>
          </cell>
          <cell r="FQ337">
            <v>0</v>
          </cell>
          <cell r="FR337">
            <v>0</v>
          </cell>
          <cell r="FS337">
            <v>0</v>
          </cell>
          <cell r="FT337">
            <v>0</v>
          </cell>
          <cell r="FU337">
            <v>0</v>
          </cell>
          <cell r="FV337">
            <v>0</v>
          </cell>
          <cell r="FW337">
            <v>0</v>
          </cell>
          <cell r="FX337">
            <v>0</v>
          </cell>
          <cell r="FY337">
            <v>0</v>
          </cell>
          <cell r="FZ337">
            <v>0</v>
          </cell>
          <cell r="GA337">
            <v>0</v>
          </cell>
          <cell r="GB337">
            <v>0</v>
          </cell>
          <cell r="GC337">
            <v>0</v>
          </cell>
          <cell r="GD337">
            <v>0</v>
          </cell>
          <cell r="GE337">
            <v>0</v>
          </cell>
        </row>
        <row r="338">
          <cell r="A338">
            <v>330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22.5</v>
          </cell>
          <cell r="H338">
            <v>22.5</v>
          </cell>
          <cell r="I338">
            <v>22.5</v>
          </cell>
          <cell r="J338">
            <v>22</v>
          </cell>
          <cell r="K338">
            <v>0</v>
          </cell>
          <cell r="L338">
            <v>0</v>
          </cell>
          <cell r="M338">
            <v>0.5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DI338">
            <v>0</v>
          </cell>
          <cell r="DJ338">
            <v>0</v>
          </cell>
          <cell r="DK338">
            <v>0</v>
          </cell>
          <cell r="DL338">
            <v>0</v>
          </cell>
          <cell r="DM338">
            <v>0</v>
          </cell>
          <cell r="DN338">
            <v>0</v>
          </cell>
          <cell r="DO338">
            <v>0</v>
          </cell>
          <cell r="DP338">
            <v>0</v>
          </cell>
          <cell r="DQ338">
            <v>0</v>
          </cell>
          <cell r="DR338">
            <v>0</v>
          </cell>
          <cell r="DS338">
            <v>0</v>
          </cell>
          <cell r="DT338">
            <v>0</v>
          </cell>
          <cell r="DU338">
            <v>0</v>
          </cell>
          <cell r="DV338">
            <v>0</v>
          </cell>
          <cell r="DW338">
            <v>0</v>
          </cell>
          <cell r="DX338">
            <v>0</v>
          </cell>
          <cell r="DY338">
            <v>0</v>
          </cell>
          <cell r="DZ338">
            <v>0</v>
          </cell>
          <cell r="EA338">
            <v>0</v>
          </cell>
          <cell r="EB338">
            <v>0</v>
          </cell>
          <cell r="EC338">
            <v>0</v>
          </cell>
          <cell r="ED338">
            <v>0</v>
          </cell>
          <cell r="EE338">
            <v>0</v>
          </cell>
          <cell r="EF338">
            <v>0</v>
          </cell>
          <cell r="EG338">
            <v>0</v>
          </cell>
          <cell r="EH338">
            <v>0</v>
          </cell>
          <cell r="EI338">
            <v>0</v>
          </cell>
          <cell r="EJ338">
            <v>0</v>
          </cell>
          <cell r="EK338">
            <v>0</v>
          </cell>
          <cell r="EL338">
            <v>0</v>
          </cell>
          <cell r="EM338">
            <v>0</v>
          </cell>
          <cell r="EN338">
            <v>0</v>
          </cell>
          <cell r="EO338">
            <v>0</v>
          </cell>
          <cell r="EP338">
            <v>0</v>
          </cell>
          <cell r="EQ338">
            <v>0</v>
          </cell>
          <cell r="ER338">
            <v>0</v>
          </cell>
          <cell r="ES338">
            <v>0</v>
          </cell>
          <cell r="ET338">
            <v>0</v>
          </cell>
          <cell r="EU338">
            <v>0</v>
          </cell>
          <cell r="EV338">
            <v>0</v>
          </cell>
          <cell r="EW338">
            <v>0</v>
          </cell>
          <cell r="EX338">
            <v>0</v>
          </cell>
          <cell r="EY338">
            <v>0</v>
          </cell>
          <cell r="EZ338">
            <v>0</v>
          </cell>
          <cell r="FA338">
            <v>0</v>
          </cell>
          <cell r="FB338">
            <v>0</v>
          </cell>
          <cell r="FC338">
            <v>0</v>
          </cell>
          <cell r="FD338">
            <v>0</v>
          </cell>
          <cell r="FE338">
            <v>0</v>
          </cell>
          <cell r="FF338">
            <v>0</v>
          </cell>
          <cell r="FG338">
            <v>0</v>
          </cell>
          <cell r="FH338">
            <v>0</v>
          </cell>
          <cell r="FI338">
            <v>0</v>
          </cell>
          <cell r="FJ338">
            <v>0</v>
          </cell>
          <cell r="FK338">
            <v>0</v>
          </cell>
          <cell r="FL338">
            <v>0</v>
          </cell>
          <cell r="FM338">
            <v>0</v>
          </cell>
          <cell r="FN338">
            <v>0</v>
          </cell>
          <cell r="FO338">
            <v>0</v>
          </cell>
          <cell r="FP338">
            <v>0</v>
          </cell>
          <cell r="FQ338">
            <v>0</v>
          </cell>
          <cell r="FR338">
            <v>0</v>
          </cell>
          <cell r="FS338">
            <v>0</v>
          </cell>
          <cell r="FT338">
            <v>0</v>
          </cell>
          <cell r="FU338">
            <v>0</v>
          </cell>
          <cell r="FV338">
            <v>0</v>
          </cell>
          <cell r="FW338">
            <v>0</v>
          </cell>
          <cell r="FX338">
            <v>0</v>
          </cell>
          <cell r="FY338">
            <v>0</v>
          </cell>
          <cell r="FZ338">
            <v>0</v>
          </cell>
          <cell r="GA338">
            <v>0</v>
          </cell>
          <cell r="GB338">
            <v>0</v>
          </cell>
          <cell r="GC338">
            <v>0</v>
          </cell>
          <cell r="GD338">
            <v>0</v>
          </cell>
          <cell r="GE338">
            <v>0</v>
          </cell>
        </row>
        <row r="339">
          <cell r="A339">
            <v>331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22.5</v>
          </cell>
          <cell r="H339">
            <v>22.5</v>
          </cell>
          <cell r="I339">
            <v>22.5</v>
          </cell>
          <cell r="J339">
            <v>22</v>
          </cell>
          <cell r="K339">
            <v>0</v>
          </cell>
          <cell r="L339">
            <v>0</v>
          </cell>
          <cell r="M339">
            <v>0.5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DI339">
            <v>0</v>
          </cell>
          <cell r="DJ339">
            <v>0</v>
          </cell>
          <cell r="DK339">
            <v>0</v>
          </cell>
          <cell r="DL339">
            <v>0</v>
          </cell>
          <cell r="DM339">
            <v>0</v>
          </cell>
          <cell r="DN339">
            <v>0</v>
          </cell>
          <cell r="DO339">
            <v>0</v>
          </cell>
          <cell r="DP339">
            <v>0</v>
          </cell>
          <cell r="DQ339">
            <v>0</v>
          </cell>
          <cell r="DR339">
            <v>0</v>
          </cell>
          <cell r="DS339">
            <v>0</v>
          </cell>
          <cell r="DT339">
            <v>0</v>
          </cell>
          <cell r="DU339">
            <v>0</v>
          </cell>
          <cell r="DV339">
            <v>0</v>
          </cell>
          <cell r="DW339">
            <v>0</v>
          </cell>
          <cell r="DX339">
            <v>0</v>
          </cell>
          <cell r="DY339">
            <v>0</v>
          </cell>
          <cell r="DZ339">
            <v>0</v>
          </cell>
          <cell r="EA339">
            <v>0</v>
          </cell>
          <cell r="EB339">
            <v>0</v>
          </cell>
          <cell r="EC339">
            <v>0</v>
          </cell>
          <cell r="ED339">
            <v>0</v>
          </cell>
          <cell r="EE339">
            <v>0</v>
          </cell>
          <cell r="EF339">
            <v>0</v>
          </cell>
          <cell r="EG339">
            <v>0</v>
          </cell>
          <cell r="EH339">
            <v>0</v>
          </cell>
          <cell r="EI339">
            <v>0</v>
          </cell>
          <cell r="EJ339">
            <v>0</v>
          </cell>
          <cell r="EK339">
            <v>0</v>
          </cell>
          <cell r="EL339">
            <v>0</v>
          </cell>
          <cell r="EM339">
            <v>0</v>
          </cell>
          <cell r="EN339">
            <v>0</v>
          </cell>
          <cell r="EO339">
            <v>0</v>
          </cell>
          <cell r="EP339">
            <v>0</v>
          </cell>
          <cell r="EQ339">
            <v>0</v>
          </cell>
          <cell r="ER339">
            <v>0</v>
          </cell>
          <cell r="ES339">
            <v>0</v>
          </cell>
          <cell r="ET339">
            <v>0</v>
          </cell>
          <cell r="EU339">
            <v>0</v>
          </cell>
          <cell r="EV339">
            <v>0</v>
          </cell>
          <cell r="EW339">
            <v>0</v>
          </cell>
          <cell r="EX339">
            <v>0</v>
          </cell>
          <cell r="EY339">
            <v>0</v>
          </cell>
          <cell r="EZ339">
            <v>0</v>
          </cell>
          <cell r="FA339">
            <v>0</v>
          </cell>
          <cell r="FB339">
            <v>0</v>
          </cell>
          <cell r="FC339">
            <v>0</v>
          </cell>
          <cell r="FD339">
            <v>0</v>
          </cell>
          <cell r="FE339">
            <v>0</v>
          </cell>
          <cell r="FF339">
            <v>0</v>
          </cell>
          <cell r="FG339">
            <v>0</v>
          </cell>
          <cell r="FH339">
            <v>0</v>
          </cell>
          <cell r="FI339">
            <v>0</v>
          </cell>
          <cell r="FJ339">
            <v>0</v>
          </cell>
          <cell r="FK339">
            <v>0</v>
          </cell>
          <cell r="FL339">
            <v>0</v>
          </cell>
          <cell r="FM339">
            <v>0</v>
          </cell>
          <cell r="FN339">
            <v>0</v>
          </cell>
          <cell r="FO339">
            <v>0</v>
          </cell>
          <cell r="FP339">
            <v>0</v>
          </cell>
          <cell r="FQ339">
            <v>0</v>
          </cell>
          <cell r="FR339">
            <v>0</v>
          </cell>
          <cell r="FS339">
            <v>0</v>
          </cell>
          <cell r="FT339">
            <v>0</v>
          </cell>
          <cell r="FU339">
            <v>0</v>
          </cell>
          <cell r="FV339">
            <v>0</v>
          </cell>
          <cell r="FW339">
            <v>0</v>
          </cell>
          <cell r="FX339">
            <v>0</v>
          </cell>
          <cell r="FY339">
            <v>0</v>
          </cell>
          <cell r="FZ339">
            <v>0</v>
          </cell>
          <cell r="GA339">
            <v>0</v>
          </cell>
          <cell r="GB339">
            <v>0</v>
          </cell>
          <cell r="GC339">
            <v>0</v>
          </cell>
          <cell r="GD339">
            <v>0</v>
          </cell>
          <cell r="GE339">
            <v>0</v>
          </cell>
        </row>
        <row r="340">
          <cell r="A340">
            <v>332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22.5</v>
          </cell>
          <cell r="H340">
            <v>22.5</v>
          </cell>
          <cell r="I340">
            <v>22.5</v>
          </cell>
          <cell r="J340">
            <v>22</v>
          </cell>
          <cell r="K340">
            <v>0</v>
          </cell>
          <cell r="L340">
            <v>0</v>
          </cell>
          <cell r="M340">
            <v>0.5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DI340">
            <v>0</v>
          </cell>
          <cell r="DJ340">
            <v>0</v>
          </cell>
          <cell r="DK340">
            <v>0</v>
          </cell>
          <cell r="DL340">
            <v>0</v>
          </cell>
          <cell r="DM340">
            <v>0</v>
          </cell>
          <cell r="DN340">
            <v>0</v>
          </cell>
          <cell r="DO340">
            <v>0</v>
          </cell>
          <cell r="DP340">
            <v>0</v>
          </cell>
          <cell r="DQ340">
            <v>0</v>
          </cell>
          <cell r="DR340">
            <v>0</v>
          </cell>
          <cell r="DS340">
            <v>0</v>
          </cell>
          <cell r="DT340">
            <v>0</v>
          </cell>
          <cell r="DU340">
            <v>0</v>
          </cell>
          <cell r="DV340">
            <v>0</v>
          </cell>
          <cell r="DW340">
            <v>0</v>
          </cell>
          <cell r="DX340">
            <v>0</v>
          </cell>
          <cell r="DY340">
            <v>0</v>
          </cell>
          <cell r="DZ340">
            <v>0</v>
          </cell>
          <cell r="EA340">
            <v>0</v>
          </cell>
          <cell r="EB340">
            <v>0</v>
          </cell>
          <cell r="EC340">
            <v>0</v>
          </cell>
          <cell r="ED340">
            <v>0</v>
          </cell>
          <cell r="EE340">
            <v>0</v>
          </cell>
          <cell r="EF340">
            <v>0</v>
          </cell>
          <cell r="EG340">
            <v>0</v>
          </cell>
          <cell r="EH340">
            <v>0</v>
          </cell>
          <cell r="EI340">
            <v>0</v>
          </cell>
          <cell r="EJ340">
            <v>0</v>
          </cell>
          <cell r="EK340">
            <v>0</v>
          </cell>
          <cell r="EL340">
            <v>0</v>
          </cell>
          <cell r="EM340">
            <v>0</v>
          </cell>
          <cell r="EN340">
            <v>0</v>
          </cell>
          <cell r="EO340">
            <v>0</v>
          </cell>
          <cell r="EP340">
            <v>0</v>
          </cell>
          <cell r="EQ340">
            <v>0</v>
          </cell>
          <cell r="ER340">
            <v>0</v>
          </cell>
          <cell r="ES340">
            <v>0</v>
          </cell>
          <cell r="ET340">
            <v>0</v>
          </cell>
          <cell r="EU340">
            <v>0</v>
          </cell>
          <cell r="EV340">
            <v>0</v>
          </cell>
          <cell r="EW340">
            <v>0</v>
          </cell>
          <cell r="EX340">
            <v>0</v>
          </cell>
          <cell r="EY340">
            <v>0</v>
          </cell>
          <cell r="EZ340">
            <v>0</v>
          </cell>
          <cell r="FA340">
            <v>0</v>
          </cell>
          <cell r="FB340">
            <v>0</v>
          </cell>
          <cell r="FC340">
            <v>0</v>
          </cell>
          <cell r="FD340">
            <v>0</v>
          </cell>
          <cell r="FE340">
            <v>0</v>
          </cell>
          <cell r="FF340">
            <v>0</v>
          </cell>
          <cell r="FG340">
            <v>0</v>
          </cell>
          <cell r="FH340">
            <v>0</v>
          </cell>
          <cell r="FI340">
            <v>0</v>
          </cell>
          <cell r="FJ340">
            <v>0</v>
          </cell>
          <cell r="FK340">
            <v>0</v>
          </cell>
          <cell r="FL340">
            <v>0</v>
          </cell>
          <cell r="FM340">
            <v>0</v>
          </cell>
          <cell r="FN340">
            <v>0</v>
          </cell>
          <cell r="FO340">
            <v>0</v>
          </cell>
          <cell r="FP340">
            <v>0</v>
          </cell>
          <cell r="FQ340">
            <v>0</v>
          </cell>
          <cell r="FR340">
            <v>0</v>
          </cell>
          <cell r="FS340">
            <v>0</v>
          </cell>
          <cell r="FT340">
            <v>0</v>
          </cell>
          <cell r="FU340">
            <v>0</v>
          </cell>
          <cell r="FV340">
            <v>0</v>
          </cell>
          <cell r="FW340">
            <v>0</v>
          </cell>
          <cell r="FX340">
            <v>0</v>
          </cell>
          <cell r="FY340">
            <v>0</v>
          </cell>
          <cell r="FZ340">
            <v>0</v>
          </cell>
          <cell r="GA340">
            <v>0</v>
          </cell>
          <cell r="GB340">
            <v>0</v>
          </cell>
          <cell r="GC340">
            <v>0</v>
          </cell>
          <cell r="GD340">
            <v>0</v>
          </cell>
          <cell r="GE340">
            <v>0</v>
          </cell>
        </row>
        <row r="341">
          <cell r="A341">
            <v>333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0</v>
          </cell>
          <cell r="G341">
            <v>22.5</v>
          </cell>
          <cell r="H341">
            <v>22.5</v>
          </cell>
          <cell r="I341">
            <v>22.5</v>
          </cell>
          <cell r="J341">
            <v>22</v>
          </cell>
          <cell r="K341">
            <v>0</v>
          </cell>
          <cell r="L341">
            <v>0</v>
          </cell>
          <cell r="M341">
            <v>0.5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DI341">
            <v>0</v>
          </cell>
          <cell r="DJ341">
            <v>0</v>
          </cell>
          <cell r="DK341">
            <v>0</v>
          </cell>
          <cell r="DL341">
            <v>0</v>
          </cell>
          <cell r="DM341">
            <v>0</v>
          </cell>
          <cell r="DN341">
            <v>0</v>
          </cell>
          <cell r="DO341">
            <v>0</v>
          </cell>
          <cell r="DP341">
            <v>0</v>
          </cell>
          <cell r="DQ341">
            <v>0</v>
          </cell>
          <cell r="DR341">
            <v>0</v>
          </cell>
          <cell r="DS341">
            <v>0</v>
          </cell>
          <cell r="DT341">
            <v>0</v>
          </cell>
          <cell r="DU341">
            <v>0</v>
          </cell>
          <cell r="DV341">
            <v>0</v>
          </cell>
          <cell r="DW341">
            <v>0</v>
          </cell>
          <cell r="DX341">
            <v>0</v>
          </cell>
          <cell r="DY341">
            <v>0</v>
          </cell>
          <cell r="DZ341">
            <v>0</v>
          </cell>
          <cell r="EA341">
            <v>0</v>
          </cell>
          <cell r="EB341">
            <v>0</v>
          </cell>
          <cell r="EC341">
            <v>0</v>
          </cell>
          <cell r="ED341">
            <v>0</v>
          </cell>
          <cell r="EE341">
            <v>0</v>
          </cell>
          <cell r="EF341">
            <v>0</v>
          </cell>
          <cell r="EG341">
            <v>0</v>
          </cell>
          <cell r="EH341">
            <v>0</v>
          </cell>
          <cell r="EI341">
            <v>0</v>
          </cell>
          <cell r="EJ341">
            <v>0</v>
          </cell>
          <cell r="EK341">
            <v>0</v>
          </cell>
          <cell r="EL341">
            <v>0</v>
          </cell>
          <cell r="EM341">
            <v>0</v>
          </cell>
          <cell r="EN341">
            <v>0</v>
          </cell>
          <cell r="EO341">
            <v>0</v>
          </cell>
          <cell r="EP341">
            <v>0</v>
          </cell>
          <cell r="EQ341">
            <v>0</v>
          </cell>
          <cell r="ER341">
            <v>0</v>
          </cell>
          <cell r="ES341">
            <v>0</v>
          </cell>
          <cell r="ET341">
            <v>0</v>
          </cell>
          <cell r="EU341">
            <v>0</v>
          </cell>
          <cell r="EV341">
            <v>0</v>
          </cell>
          <cell r="EW341">
            <v>0</v>
          </cell>
          <cell r="EX341">
            <v>0</v>
          </cell>
          <cell r="EY341">
            <v>0</v>
          </cell>
          <cell r="EZ341">
            <v>0</v>
          </cell>
          <cell r="FA341">
            <v>0</v>
          </cell>
          <cell r="FB341">
            <v>0</v>
          </cell>
          <cell r="FC341">
            <v>0</v>
          </cell>
          <cell r="FD341">
            <v>0</v>
          </cell>
          <cell r="FE341">
            <v>0</v>
          </cell>
          <cell r="FF341">
            <v>0</v>
          </cell>
          <cell r="FG341">
            <v>0</v>
          </cell>
          <cell r="FH341">
            <v>0</v>
          </cell>
          <cell r="FI341">
            <v>0</v>
          </cell>
          <cell r="FJ341">
            <v>0</v>
          </cell>
          <cell r="FK341">
            <v>0</v>
          </cell>
          <cell r="FL341">
            <v>0</v>
          </cell>
          <cell r="FM341">
            <v>0</v>
          </cell>
          <cell r="FN341">
            <v>0</v>
          </cell>
          <cell r="FO341">
            <v>0</v>
          </cell>
          <cell r="FP341">
            <v>0</v>
          </cell>
          <cell r="FQ341">
            <v>0</v>
          </cell>
          <cell r="FR341">
            <v>0</v>
          </cell>
          <cell r="FS341">
            <v>0</v>
          </cell>
          <cell r="FT341">
            <v>0</v>
          </cell>
          <cell r="FU341">
            <v>0</v>
          </cell>
          <cell r="FV341">
            <v>0</v>
          </cell>
          <cell r="FW341">
            <v>0</v>
          </cell>
          <cell r="FX341">
            <v>0</v>
          </cell>
          <cell r="FY341">
            <v>0</v>
          </cell>
          <cell r="FZ341">
            <v>0</v>
          </cell>
          <cell r="GA341">
            <v>0</v>
          </cell>
          <cell r="GB341">
            <v>0</v>
          </cell>
          <cell r="GC341">
            <v>0</v>
          </cell>
          <cell r="GD341">
            <v>0</v>
          </cell>
          <cell r="GE341">
            <v>0</v>
          </cell>
        </row>
        <row r="342">
          <cell r="A342">
            <v>334</v>
          </cell>
          <cell r="B342">
            <v>0</v>
          </cell>
          <cell r="C342">
            <v>22.282</v>
          </cell>
          <cell r="D342">
            <v>0</v>
          </cell>
          <cell r="E342">
            <v>0</v>
          </cell>
          <cell r="F342">
            <v>0</v>
          </cell>
          <cell r="G342">
            <v>22.5</v>
          </cell>
          <cell r="H342">
            <v>22.5</v>
          </cell>
          <cell r="I342">
            <v>0.71821999999999997</v>
          </cell>
          <cell r="J342">
            <v>22</v>
          </cell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DI342">
            <v>0</v>
          </cell>
          <cell r="DJ342">
            <v>0</v>
          </cell>
          <cell r="DK342">
            <v>0</v>
          </cell>
          <cell r="DL342">
            <v>0</v>
          </cell>
          <cell r="DM342">
            <v>0</v>
          </cell>
          <cell r="DN342">
            <v>0</v>
          </cell>
          <cell r="DO342">
            <v>0</v>
          </cell>
          <cell r="DP342">
            <v>0</v>
          </cell>
          <cell r="DQ342">
            <v>0</v>
          </cell>
          <cell r="DR342">
            <v>0</v>
          </cell>
          <cell r="DS342">
            <v>0</v>
          </cell>
          <cell r="DT342">
            <v>0</v>
          </cell>
          <cell r="DU342">
            <v>0</v>
          </cell>
          <cell r="DV342">
            <v>0</v>
          </cell>
          <cell r="DW342">
            <v>0</v>
          </cell>
          <cell r="DX342">
            <v>0</v>
          </cell>
          <cell r="DY342">
            <v>0</v>
          </cell>
          <cell r="DZ342">
            <v>0</v>
          </cell>
          <cell r="EA342">
            <v>0</v>
          </cell>
          <cell r="EB342">
            <v>0</v>
          </cell>
          <cell r="EC342">
            <v>0</v>
          </cell>
          <cell r="ED342">
            <v>0</v>
          </cell>
          <cell r="EE342">
            <v>0</v>
          </cell>
          <cell r="EF342">
            <v>0</v>
          </cell>
          <cell r="EG342">
            <v>0</v>
          </cell>
          <cell r="EH342">
            <v>0</v>
          </cell>
          <cell r="EI342">
            <v>0</v>
          </cell>
          <cell r="EJ342">
            <v>0</v>
          </cell>
          <cell r="EK342">
            <v>0</v>
          </cell>
          <cell r="EL342">
            <v>0</v>
          </cell>
          <cell r="EM342">
            <v>0</v>
          </cell>
          <cell r="EN342">
            <v>0</v>
          </cell>
          <cell r="EO342">
            <v>0</v>
          </cell>
          <cell r="EP342">
            <v>0</v>
          </cell>
          <cell r="EQ342">
            <v>0</v>
          </cell>
          <cell r="ER342">
            <v>0</v>
          </cell>
          <cell r="ES342">
            <v>0</v>
          </cell>
          <cell r="ET342">
            <v>0</v>
          </cell>
          <cell r="EU342">
            <v>0</v>
          </cell>
          <cell r="EV342">
            <v>0</v>
          </cell>
          <cell r="EW342">
            <v>0</v>
          </cell>
          <cell r="EX342">
            <v>0</v>
          </cell>
          <cell r="EY342">
            <v>0</v>
          </cell>
          <cell r="EZ342">
            <v>0</v>
          </cell>
          <cell r="FA342">
            <v>0</v>
          </cell>
          <cell r="FB342">
            <v>0</v>
          </cell>
          <cell r="FC342">
            <v>0</v>
          </cell>
          <cell r="FD342">
            <v>0</v>
          </cell>
          <cell r="FE342">
            <v>0</v>
          </cell>
          <cell r="FF342">
            <v>0</v>
          </cell>
          <cell r="FG342">
            <v>0</v>
          </cell>
          <cell r="FH342">
            <v>0</v>
          </cell>
          <cell r="FI342">
            <v>0</v>
          </cell>
          <cell r="FJ342">
            <v>0</v>
          </cell>
          <cell r="FK342">
            <v>0</v>
          </cell>
          <cell r="FL342">
            <v>0</v>
          </cell>
          <cell r="FM342">
            <v>0</v>
          </cell>
          <cell r="FN342">
            <v>0</v>
          </cell>
          <cell r="FO342">
            <v>0</v>
          </cell>
          <cell r="FP342">
            <v>0</v>
          </cell>
          <cell r="FQ342">
            <v>0</v>
          </cell>
          <cell r="FR342">
            <v>0</v>
          </cell>
          <cell r="FS342">
            <v>0</v>
          </cell>
          <cell r="FT342">
            <v>0</v>
          </cell>
          <cell r="FU342">
            <v>0</v>
          </cell>
          <cell r="FV342">
            <v>0</v>
          </cell>
          <cell r="FW342">
            <v>0</v>
          </cell>
          <cell r="FX342">
            <v>0</v>
          </cell>
          <cell r="FY342">
            <v>0</v>
          </cell>
          <cell r="FZ342">
            <v>0</v>
          </cell>
          <cell r="GA342">
            <v>0</v>
          </cell>
          <cell r="GB342">
            <v>0</v>
          </cell>
          <cell r="GC342">
            <v>0</v>
          </cell>
          <cell r="GD342">
            <v>0</v>
          </cell>
          <cell r="GE342">
            <v>0</v>
          </cell>
        </row>
        <row r="343">
          <cell r="A343">
            <v>335</v>
          </cell>
          <cell r="B343">
            <v>0</v>
          </cell>
          <cell r="C343">
            <v>15</v>
          </cell>
          <cell r="D343">
            <v>0</v>
          </cell>
          <cell r="E343">
            <v>0</v>
          </cell>
          <cell r="F343">
            <v>0</v>
          </cell>
          <cell r="G343">
            <v>22.5</v>
          </cell>
          <cell r="H343">
            <v>8</v>
          </cell>
          <cell r="I343">
            <v>22.5</v>
          </cell>
          <cell r="J343">
            <v>22</v>
          </cell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DI343">
            <v>0</v>
          </cell>
          <cell r="DJ343">
            <v>0</v>
          </cell>
          <cell r="DK343">
            <v>0</v>
          </cell>
          <cell r="DL343">
            <v>0</v>
          </cell>
          <cell r="DM343">
            <v>0</v>
          </cell>
          <cell r="DN343">
            <v>0</v>
          </cell>
          <cell r="DO343">
            <v>0</v>
          </cell>
          <cell r="DP343">
            <v>0</v>
          </cell>
          <cell r="DQ343">
            <v>0</v>
          </cell>
          <cell r="DR343">
            <v>0</v>
          </cell>
          <cell r="DS343">
            <v>0</v>
          </cell>
          <cell r="DT343">
            <v>0</v>
          </cell>
          <cell r="DU343">
            <v>0</v>
          </cell>
          <cell r="DV343">
            <v>0</v>
          </cell>
          <cell r="DW343">
            <v>0</v>
          </cell>
          <cell r="DX343">
            <v>0</v>
          </cell>
          <cell r="DY343">
            <v>0</v>
          </cell>
          <cell r="DZ343">
            <v>0</v>
          </cell>
          <cell r="EA343">
            <v>0</v>
          </cell>
          <cell r="EB343">
            <v>0</v>
          </cell>
          <cell r="EC343">
            <v>0</v>
          </cell>
          <cell r="ED343">
            <v>0</v>
          </cell>
          <cell r="EE343">
            <v>0</v>
          </cell>
          <cell r="EF343">
            <v>0</v>
          </cell>
          <cell r="EG343">
            <v>0</v>
          </cell>
          <cell r="EH343">
            <v>0</v>
          </cell>
          <cell r="EI343">
            <v>0</v>
          </cell>
          <cell r="EJ343">
            <v>0</v>
          </cell>
          <cell r="EK343">
            <v>0</v>
          </cell>
          <cell r="EL343">
            <v>0</v>
          </cell>
          <cell r="EM343">
            <v>0</v>
          </cell>
          <cell r="EN343">
            <v>0</v>
          </cell>
          <cell r="EO343">
            <v>0</v>
          </cell>
          <cell r="EP343">
            <v>0</v>
          </cell>
          <cell r="EQ343">
            <v>0</v>
          </cell>
          <cell r="ER343">
            <v>0</v>
          </cell>
          <cell r="ES343">
            <v>0</v>
          </cell>
          <cell r="ET343">
            <v>0</v>
          </cell>
          <cell r="EU343">
            <v>0</v>
          </cell>
          <cell r="EV343">
            <v>0</v>
          </cell>
          <cell r="EW343">
            <v>0</v>
          </cell>
          <cell r="EX343">
            <v>0</v>
          </cell>
          <cell r="EY343">
            <v>0</v>
          </cell>
          <cell r="EZ343">
            <v>0</v>
          </cell>
          <cell r="FA343">
            <v>0</v>
          </cell>
          <cell r="FB343">
            <v>0</v>
          </cell>
          <cell r="FC343">
            <v>0</v>
          </cell>
          <cell r="FD343">
            <v>0</v>
          </cell>
          <cell r="FE343">
            <v>0</v>
          </cell>
          <cell r="FF343">
            <v>0</v>
          </cell>
          <cell r="FG343">
            <v>0</v>
          </cell>
          <cell r="FH343">
            <v>0</v>
          </cell>
          <cell r="FI343">
            <v>0</v>
          </cell>
          <cell r="FJ343">
            <v>0</v>
          </cell>
          <cell r="FK343">
            <v>0</v>
          </cell>
          <cell r="FL343">
            <v>0</v>
          </cell>
          <cell r="FM343">
            <v>0</v>
          </cell>
          <cell r="FN343">
            <v>0</v>
          </cell>
          <cell r="FO343">
            <v>0</v>
          </cell>
          <cell r="FP343">
            <v>0</v>
          </cell>
          <cell r="FQ343">
            <v>0</v>
          </cell>
          <cell r="FR343">
            <v>0</v>
          </cell>
          <cell r="FS343">
            <v>0</v>
          </cell>
          <cell r="FT343">
            <v>0</v>
          </cell>
          <cell r="FU343">
            <v>0</v>
          </cell>
          <cell r="FV343">
            <v>0</v>
          </cell>
          <cell r="FW343">
            <v>0</v>
          </cell>
          <cell r="FX343">
            <v>0</v>
          </cell>
          <cell r="FY343">
            <v>0</v>
          </cell>
          <cell r="FZ343">
            <v>0</v>
          </cell>
          <cell r="GA343">
            <v>0</v>
          </cell>
          <cell r="GB343">
            <v>0</v>
          </cell>
          <cell r="GC343">
            <v>0</v>
          </cell>
          <cell r="GD343">
            <v>0</v>
          </cell>
          <cell r="GE343">
            <v>0</v>
          </cell>
        </row>
        <row r="344">
          <cell r="A344">
            <v>336</v>
          </cell>
          <cell r="B344">
            <v>0</v>
          </cell>
          <cell r="C344">
            <v>31.388999999999999</v>
          </cell>
          <cell r="D344">
            <v>0</v>
          </cell>
          <cell r="E344">
            <v>0</v>
          </cell>
          <cell r="F344">
            <v>0</v>
          </cell>
          <cell r="G344">
            <v>22.5</v>
          </cell>
          <cell r="H344">
            <v>22.5</v>
          </cell>
          <cell r="I344">
            <v>13.611000000000001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DI344">
            <v>0</v>
          </cell>
          <cell r="DJ344">
            <v>0</v>
          </cell>
          <cell r="DK344">
            <v>0</v>
          </cell>
          <cell r="DL344">
            <v>0</v>
          </cell>
          <cell r="DM344">
            <v>0</v>
          </cell>
          <cell r="DN344">
            <v>0</v>
          </cell>
          <cell r="DO344">
            <v>0</v>
          </cell>
          <cell r="DP344">
            <v>0</v>
          </cell>
          <cell r="DQ344">
            <v>0</v>
          </cell>
          <cell r="DR344">
            <v>0</v>
          </cell>
          <cell r="DS344">
            <v>0</v>
          </cell>
          <cell r="DT344">
            <v>0</v>
          </cell>
          <cell r="DU344">
            <v>0</v>
          </cell>
          <cell r="DV344">
            <v>0</v>
          </cell>
          <cell r="DW344">
            <v>0</v>
          </cell>
          <cell r="DX344">
            <v>0</v>
          </cell>
          <cell r="DY344">
            <v>0</v>
          </cell>
          <cell r="DZ344">
            <v>0</v>
          </cell>
          <cell r="EA344">
            <v>0</v>
          </cell>
          <cell r="EB344">
            <v>0</v>
          </cell>
          <cell r="EC344">
            <v>0</v>
          </cell>
          <cell r="ED344">
            <v>0</v>
          </cell>
          <cell r="EE344">
            <v>0</v>
          </cell>
          <cell r="EF344">
            <v>0</v>
          </cell>
          <cell r="EG344">
            <v>0</v>
          </cell>
          <cell r="EH344">
            <v>0</v>
          </cell>
          <cell r="EI344">
            <v>0</v>
          </cell>
          <cell r="EJ344">
            <v>0</v>
          </cell>
          <cell r="EK344">
            <v>0</v>
          </cell>
          <cell r="EL344">
            <v>0</v>
          </cell>
          <cell r="EM344">
            <v>0</v>
          </cell>
          <cell r="EN344">
            <v>0</v>
          </cell>
          <cell r="EO344">
            <v>0</v>
          </cell>
          <cell r="EP344">
            <v>0</v>
          </cell>
          <cell r="EQ344">
            <v>0</v>
          </cell>
          <cell r="ER344">
            <v>0</v>
          </cell>
          <cell r="ES344">
            <v>0</v>
          </cell>
          <cell r="ET344">
            <v>0</v>
          </cell>
          <cell r="EU344">
            <v>0</v>
          </cell>
          <cell r="EV344">
            <v>0</v>
          </cell>
          <cell r="EW344">
            <v>0</v>
          </cell>
          <cell r="EX344">
            <v>0</v>
          </cell>
          <cell r="EY344">
            <v>0</v>
          </cell>
          <cell r="EZ344">
            <v>0</v>
          </cell>
          <cell r="FA344">
            <v>0</v>
          </cell>
          <cell r="FB344">
            <v>0</v>
          </cell>
          <cell r="FC344">
            <v>0</v>
          </cell>
          <cell r="FD344">
            <v>0</v>
          </cell>
          <cell r="FE344">
            <v>0</v>
          </cell>
          <cell r="FF344">
            <v>0</v>
          </cell>
          <cell r="FG344">
            <v>0</v>
          </cell>
          <cell r="FH344">
            <v>0</v>
          </cell>
          <cell r="FI344">
            <v>0</v>
          </cell>
          <cell r="FJ344">
            <v>0</v>
          </cell>
          <cell r="FK344">
            <v>0</v>
          </cell>
          <cell r="FL344">
            <v>0</v>
          </cell>
          <cell r="FM344">
            <v>0</v>
          </cell>
          <cell r="FN344">
            <v>0</v>
          </cell>
          <cell r="FO344">
            <v>0</v>
          </cell>
          <cell r="FP344">
            <v>0</v>
          </cell>
          <cell r="FQ344">
            <v>0</v>
          </cell>
          <cell r="FR344">
            <v>0</v>
          </cell>
          <cell r="FS344">
            <v>0</v>
          </cell>
          <cell r="FT344">
            <v>0</v>
          </cell>
          <cell r="FU344">
            <v>0</v>
          </cell>
          <cell r="FV344">
            <v>0</v>
          </cell>
          <cell r="FW344">
            <v>0</v>
          </cell>
          <cell r="FX344">
            <v>0</v>
          </cell>
          <cell r="FY344">
            <v>0</v>
          </cell>
          <cell r="FZ344">
            <v>0</v>
          </cell>
          <cell r="GA344">
            <v>0</v>
          </cell>
          <cell r="GB344">
            <v>0</v>
          </cell>
          <cell r="GC344">
            <v>0</v>
          </cell>
          <cell r="GD344">
            <v>0</v>
          </cell>
          <cell r="GE344">
            <v>0</v>
          </cell>
        </row>
      </sheetData>
      <sheetData sheetId="7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cspt"/>
      <sheetName val="peajeSST"/>
      <sheetName val="INPUT-pcspt"/>
      <sheetName val="INPUT-peajeSST"/>
      <sheetName val="INPUT-VAD"/>
      <sheetName val="Calendario"/>
      <sheetName val="NumALetras"/>
      <sheetName val="FPMd-ADN"/>
      <sheetName val="TAMN"/>
      <sheetName val="PBARRA"/>
    </sheetNames>
    <sheetDataSet>
      <sheetData sheetId="0">
        <row r="165">
          <cell r="C165">
            <v>22.22</v>
          </cell>
          <cell r="D165">
            <v>22.22</v>
          </cell>
        </row>
        <row r="166">
          <cell r="C166">
            <v>21.8</v>
          </cell>
          <cell r="D166">
            <v>21.8</v>
          </cell>
        </row>
        <row r="320">
          <cell r="J320">
            <v>1.0006999999999999</v>
          </cell>
        </row>
        <row r="321">
          <cell r="C321">
            <v>1.004</v>
          </cell>
          <cell r="J321">
            <v>1.0033000000000001</v>
          </cell>
        </row>
        <row r="322">
          <cell r="J322">
            <v>1.0159</v>
          </cell>
        </row>
        <row r="323">
          <cell r="J323">
            <v>1.0041</v>
          </cell>
        </row>
        <row r="378">
          <cell r="J378">
            <v>1.0013000000000001</v>
          </cell>
        </row>
        <row r="379">
          <cell r="J379">
            <v>1.0029999999999999</v>
          </cell>
        </row>
        <row r="380">
          <cell r="J380">
            <v>1.0233000000000001</v>
          </cell>
        </row>
        <row r="381">
          <cell r="J381">
            <v>1.004</v>
          </cell>
        </row>
      </sheetData>
      <sheetData sheetId="1"/>
      <sheetData sheetId="2"/>
      <sheetData sheetId="3"/>
      <sheetData sheetId="4"/>
      <sheetData sheetId="5">
        <row r="4">
          <cell r="B4">
            <v>1</v>
          </cell>
          <cell r="C4">
            <v>2</v>
          </cell>
          <cell r="D4">
            <v>3</v>
          </cell>
          <cell r="E4">
            <v>4</v>
          </cell>
          <cell r="F4">
            <v>5</v>
          </cell>
          <cell r="G4">
            <v>6</v>
          </cell>
          <cell r="H4">
            <v>7</v>
          </cell>
          <cell r="I4">
            <v>8</v>
          </cell>
          <cell r="J4">
            <v>9</v>
          </cell>
          <cell r="K4">
            <v>10</v>
          </cell>
          <cell r="L4">
            <v>11</v>
          </cell>
          <cell r="M4">
            <v>12</v>
          </cell>
        </row>
        <row r="5">
          <cell r="B5" t="str">
            <v>DOM</v>
          </cell>
          <cell r="C5">
            <v>1</v>
          </cell>
          <cell r="D5">
            <v>1</v>
          </cell>
          <cell r="E5">
            <v>1</v>
          </cell>
          <cell r="F5" t="str">
            <v>DOM</v>
          </cell>
          <cell r="G5">
            <v>1</v>
          </cell>
          <cell r="H5">
            <v>1</v>
          </cell>
          <cell r="I5">
            <v>1</v>
          </cell>
          <cell r="J5">
            <v>1</v>
          </cell>
          <cell r="K5" t="str">
            <v>DOM</v>
          </cell>
          <cell r="L5" t="str">
            <v>DOM</v>
          </cell>
          <cell r="M5">
            <v>1</v>
          </cell>
        </row>
        <row r="6">
          <cell r="B6">
            <v>2</v>
          </cell>
          <cell r="C6">
            <v>2</v>
          </cell>
          <cell r="D6">
            <v>2</v>
          </cell>
          <cell r="E6" t="str">
            <v>DOM</v>
          </cell>
          <cell r="F6">
            <v>2</v>
          </cell>
          <cell r="G6">
            <v>2</v>
          </cell>
          <cell r="H6" t="str">
            <v>DOM</v>
          </cell>
          <cell r="I6">
            <v>2</v>
          </cell>
          <cell r="J6">
            <v>2</v>
          </cell>
          <cell r="K6">
            <v>2</v>
          </cell>
          <cell r="L6">
            <v>2</v>
          </cell>
          <cell r="M6">
            <v>2</v>
          </cell>
        </row>
        <row r="7">
          <cell r="B7">
            <v>3</v>
          </cell>
          <cell r="C7">
            <v>3</v>
          </cell>
          <cell r="D7">
            <v>3</v>
          </cell>
          <cell r="E7">
            <v>3</v>
          </cell>
          <cell r="F7">
            <v>3</v>
          </cell>
          <cell r="G7">
            <v>3</v>
          </cell>
          <cell r="H7">
            <v>3</v>
          </cell>
          <cell r="I7">
            <v>3</v>
          </cell>
          <cell r="J7" t="str">
            <v>DOM</v>
          </cell>
          <cell r="K7">
            <v>3</v>
          </cell>
          <cell r="L7">
            <v>3</v>
          </cell>
          <cell r="M7" t="str">
            <v>DOM</v>
          </cell>
        </row>
        <row r="8">
          <cell r="B8">
            <v>4</v>
          </cell>
          <cell r="C8">
            <v>4</v>
          </cell>
          <cell r="D8">
            <v>4</v>
          </cell>
          <cell r="E8">
            <v>4</v>
          </cell>
          <cell r="F8">
            <v>4</v>
          </cell>
          <cell r="G8" t="str">
            <v>DOM</v>
          </cell>
          <cell r="H8">
            <v>4</v>
          </cell>
          <cell r="I8">
            <v>4</v>
          </cell>
          <cell r="J8">
            <v>4</v>
          </cell>
          <cell r="K8">
            <v>4</v>
          </cell>
          <cell r="L8">
            <v>4</v>
          </cell>
          <cell r="M8">
            <v>4</v>
          </cell>
        </row>
        <row r="9">
          <cell r="B9">
            <v>5</v>
          </cell>
          <cell r="C9" t="str">
            <v>DOM</v>
          </cell>
          <cell r="D9" t="str">
            <v>DOM</v>
          </cell>
          <cell r="E9">
            <v>5</v>
          </cell>
          <cell r="F9">
            <v>5</v>
          </cell>
          <cell r="G9">
            <v>5</v>
          </cell>
          <cell r="H9">
            <v>5</v>
          </cell>
          <cell r="I9">
            <v>5</v>
          </cell>
          <cell r="J9">
            <v>5</v>
          </cell>
          <cell r="K9">
            <v>5</v>
          </cell>
          <cell r="L9" t="str">
            <v>DOM</v>
          </cell>
          <cell r="M9">
            <v>5</v>
          </cell>
        </row>
        <row r="10">
          <cell r="B10">
            <v>6</v>
          </cell>
          <cell r="C10">
            <v>6</v>
          </cell>
          <cell r="D10">
            <v>6</v>
          </cell>
          <cell r="E10" t="str">
            <v>DOM</v>
          </cell>
          <cell r="F10">
            <v>6</v>
          </cell>
          <cell r="G10">
            <v>6</v>
          </cell>
          <cell r="H10">
            <v>6</v>
          </cell>
          <cell r="I10" t="str">
            <v>DOM</v>
          </cell>
          <cell r="J10">
            <v>6</v>
          </cell>
          <cell r="K10">
            <v>6</v>
          </cell>
          <cell r="L10">
            <v>6</v>
          </cell>
          <cell r="M10">
            <v>6</v>
          </cell>
        </row>
        <row r="11">
          <cell r="B11">
            <v>7</v>
          </cell>
          <cell r="C11">
            <v>7</v>
          </cell>
          <cell r="D11">
            <v>7</v>
          </cell>
          <cell r="E11" t="str">
            <v>DOM</v>
          </cell>
          <cell r="F11" t="str">
            <v>DOM</v>
          </cell>
          <cell r="G11">
            <v>7</v>
          </cell>
          <cell r="H11">
            <v>7</v>
          </cell>
          <cell r="I11">
            <v>7</v>
          </cell>
          <cell r="J11">
            <v>7</v>
          </cell>
          <cell r="K11">
            <v>7</v>
          </cell>
          <cell r="L11">
            <v>7</v>
          </cell>
          <cell r="M11">
            <v>7</v>
          </cell>
        </row>
        <row r="12">
          <cell r="B12" t="str">
            <v>DOM</v>
          </cell>
          <cell r="C12">
            <v>8</v>
          </cell>
          <cell r="D12">
            <v>8</v>
          </cell>
          <cell r="E12">
            <v>8</v>
          </cell>
          <cell r="F12">
            <v>8</v>
          </cell>
          <cell r="G12">
            <v>8</v>
          </cell>
          <cell r="H12">
            <v>8</v>
          </cell>
          <cell r="I12">
            <v>8</v>
          </cell>
          <cell r="J12">
            <v>8</v>
          </cell>
          <cell r="K12" t="str">
            <v>DOM</v>
          </cell>
          <cell r="L12">
            <v>8</v>
          </cell>
          <cell r="M12" t="str">
            <v>DOM</v>
          </cell>
        </row>
        <row r="13">
          <cell r="B13">
            <v>9</v>
          </cell>
          <cell r="C13">
            <v>9</v>
          </cell>
          <cell r="D13">
            <v>9</v>
          </cell>
          <cell r="E13" t="str">
            <v>DOM</v>
          </cell>
          <cell r="F13">
            <v>9</v>
          </cell>
          <cell r="G13">
            <v>9</v>
          </cell>
          <cell r="H13" t="str">
            <v>DOM</v>
          </cell>
          <cell r="I13">
            <v>9</v>
          </cell>
          <cell r="J13">
            <v>9</v>
          </cell>
          <cell r="K13">
            <v>9</v>
          </cell>
          <cell r="L13">
            <v>9</v>
          </cell>
          <cell r="M13" t="str">
            <v>DOM</v>
          </cell>
        </row>
        <row r="14">
          <cell r="B14">
            <v>10</v>
          </cell>
          <cell r="C14">
            <v>10</v>
          </cell>
          <cell r="D14">
            <v>10</v>
          </cell>
          <cell r="E14">
            <v>10</v>
          </cell>
          <cell r="F14">
            <v>10</v>
          </cell>
          <cell r="G14">
            <v>10</v>
          </cell>
          <cell r="H14">
            <v>10</v>
          </cell>
          <cell r="I14">
            <v>10</v>
          </cell>
          <cell r="J14" t="str">
            <v>DOM</v>
          </cell>
          <cell r="K14">
            <v>10</v>
          </cell>
          <cell r="L14">
            <v>10</v>
          </cell>
          <cell r="M14" t="str">
            <v>DOM</v>
          </cell>
        </row>
        <row r="15">
          <cell r="B15">
            <v>11</v>
          </cell>
          <cell r="C15">
            <v>11</v>
          </cell>
          <cell r="D15">
            <v>11</v>
          </cell>
          <cell r="E15">
            <v>11</v>
          </cell>
          <cell r="F15">
            <v>11</v>
          </cell>
          <cell r="G15" t="str">
            <v>DOM</v>
          </cell>
          <cell r="H15">
            <v>11</v>
          </cell>
          <cell r="I15">
            <v>11</v>
          </cell>
          <cell r="J15">
            <v>11</v>
          </cell>
          <cell r="K15">
            <v>11</v>
          </cell>
          <cell r="L15">
            <v>11</v>
          </cell>
          <cell r="M15">
            <v>11</v>
          </cell>
        </row>
        <row r="16">
          <cell r="B16">
            <v>12</v>
          </cell>
          <cell r="C16" t="str">
            <v>DOM</v>
          </cell>
          <cell r="D16" t="str">
            <v>DOM</v>
          </cell>
          <cell r="E16">
            <v>12</v>
          </cell>
          <cell r="F16">
            <v>12</v>
          </cell>
          <cell r="G16">
            <v>12</v>
          </cell>
          <cell r="H16">
            <v>12</v>
          </cell>
          <cell r="I16">
            <v>12</v>
          </cell>
          <cell r="J16">
            <v>12</v>
          </cell>
          <cell r="K16">
            <v>12</v>
          </cell>
          <cell r="L16" t="str">
            <v>DOM</v>
          </cell>
          <cell r="M16">
            <v>12</v>
          </cell>
        </row>
        <row r="17">
          <cell r="B17">
            <v>13</v>
          </cell>
          <cell r="C17">
            <v>13</v>
          </cell>
          <cell r="D17">
            <v>13</v>
          </cell>
          <cell r="E17">
            <v>13</v>
          </cell>
          <cell r="F17">
            <v>13</v>
          </cell>
          <cell r="G17">
            <v>13</v>
          </cell>
          <cell r="H17">
            <v>13</v>
          </cell>
          <cell r="I17" t="str">
            <v>DOM</v>
          </cell>
          <cell r="J17">
            <v>13</v>
          </cell>
          <cell r="K17">
            <v>13</v>
          </cell>
          <cell r="L17">
            <v>13</v>
          </cell>
          <cell r="M17">
            <v>13</v>
          </cell>
        </row>
        <row r="18">
          <cell r="B18">
            <v>14</v>
          </cell>
          <cell r="C18">
            <v>14</v>
          </cell>
          <cell r="D18">
            <v>14</v>
          </cell>
          <cell r="E18">
            <v>14</v>
          </cell>
          <cell r="F18" t="str">
            <v>DOM</v>
          </cell>
          <cell r="G18">
            <v>14</v>
          </cell>
          <cell r="H18">
            <v>14</v>
          </cell>
          <cell r="I18">
            <v>14</v>
          </cell>
          <cell r="J18">
            <v>14</v>
          </cell>
          <cell r="K18">
            <v>14</v>
          </cell>
          <cell r="L18">
            <v>14</v>
          </cell>
          <cell r="M18">
            <v>14</v>
          </cell>
        </row>
        <row r="19">
          <cell r="B19" t="str">
            <v>DOM</v>
          </cell>
          <cell r="C19">
            <v>15</v>
          </cell>
          <cell r="D19">
            <v>15</v>
          </cell>
          <cell r="E19">
            <v>15</v>
          </cell>
          <cell r="F19">
            <v>15</v>
          </cell>
          <cell r="G19">
            <v>15</v>
          </cell>
          <cell r="H19">
            <v>15</v>
          </cell>
          <cell r="I19">
            <v>15</v>
          </cell>
          <cell r="J19">
            <v>15</v>
          </cell>
          <cell r="K19" t="str">
            <v>DOM</v>
          </cell>
          <cell r="L19">
            <v>15</v>
          </cell>
          <cell r="M19">
            <v>15</v>
          </cell>
        </row>
        <row r="20">
          <cell r="B20">
            <v>16</v>
          </cell>
          <cell r="C20">
            <v>16</v>
          </cell>
          <cell r="D20">
            <v>16</v>
          </cell>
          <cell r="E20" t="str">
            <v>DOM</v>
          </cell>
          <cell r="F20">
            <v>16</v>
          </cell>
          <cell r="G20">
            <v>16</v>
          </cell>
          <cell r="H20" t="str">
            <v>DOM</v>
          </cell>
          <cell r="I20">
            <v>16</v>
          </cell>
          <cell r="J20">
            <v>16</v>
          </cell>
          <cell r="K20">
            <v>16</v>
          </cell>
          <cell r="L20">
            <v>16</v>
          </cell>
          <cell r="M20">
            <v>16</v>
          </cell>
        </row>
        <row r="21">
          <cell r="B21">
            <v>17</v>
          </cell>
          <cell r="C21">
            <v>17</v>
          </cell>
          <cell r="D21">
            <v>17</v>
          </cell>
          <cell r="E21">
            <v>17</v>
          </cell>
          <cell r="F21">
            <v>17</v>
          </cell>
          <cell r="G21">
            <v>17</v>
          </cell>
          <cell r="H21">
            <v>17</v>
          </cell>
          <cell r="I21">
            <v>17</v>
          </cell>
          <cell r="J21" t="str">
            <v>DOM</v>
          </cell>
          <cell r="K21">
            <v>17</v>
          </cell>
          <cell r="L21">
            <v>17</v>
          </cell>
          <cell r="M21" t="str">
            <v>DOM</v>
          </cell>
        </row>
        <row r="22">
          <cell r="B22">
            <v>18</v>
          </cell>
          <cell r="C22">
            <v>18</v>
          </cell>
          <cell r="D22">
            <v>18</v>
          </cell>
          <cell r="E22">
            <v>18</v>
          </cell>
          <cell r="F22">
            <v>18</v>
          </cell>
          <cell r="G22" t="str">
            <v>DOM</v>
          </cell>
          <cell r="H22">
            <v>18</v>
          </cell>
          <cell r="I22">
            <v>18</v>
          </cell>
          <cell r="J22">
            <v>18</v>
          </cell>
          <cell r="K22">
            <v>18</v>
          </cell>
          <cell r="L22">
            <v>18</v>
          </cell>
          <cell r="M22">
            <v>18</v>
          </cell>
        </row>
        <row r="23">
          <cell r="B23">
            <v>19</v>
          </cell>
          <cell r="C23" t="str">
            <v>DOM</v>
          </cell>
          <cell r="D23" t="str">
            <v>DOM</v>
          </cell>
          <cell r="E23">
            <v>19</v>
          </cell>
          <cell r="F23">
            <v>19</v>
          </cell>
          <cell r="G23">
            <v>19</v>
          </cell>
          <cell r="H23">
            <v>19</v>
          </cell>
          <cell r="I23">
            <v>19</v>
          </cell>
          <cell r="J23">
            <v>19</v>
          </cell>
          <cell r="K23">
            <v>19</v>
          </cell>
          <cell r="L23" t="str">
            <v>DOM</v>
          </cell>
          <cell r="M23">
            <v>19</v>
          </cell>
        </row>
        <row r="24">
          <cell r="B24">
            <v>20</v>
          </cell>
          <cell r="C24">
            <v>20</v>
          </cell>
          <cell r="D24">
            <v>20</v>
          </cell>
          <cell r="E24">
            <v>20</v>
          </cell>
          <cell r="F24">
            <v>20</v>
          </cell>
          <cell r="G24">
            <v>20</v>
          </cell>
          <cell r="H24">
            <v>20</v>
          </cell>
          <cell r="I24" t="str">
            <v>DOM</v>
          </cell>
          <cell r="J24">
            <v>20</v>
          </cell>
          <cell r="K24">
            <v>20</v>
          </cell>
          <cell r="L24">
            <v>20</v>
          </cell>
          <cell r="M24">
            <v>20</v>
          </cell>
        </row>
        <row r="25">
          <cell r="B25">
            <v>21</v>
          </cell>
          <cell r="C25">
            <v>21</v>
          </cell>
          <cell r="D25">
            <v>21</v>
          </cell>
          <cell r="E25">
            <v>21</v>
          </cell>
          <cell r="F25" t="str">
            <v>DOM</v>
          </cell>
          <cell r="G25">
            <v>21</v>
          </cell>
          <cell r="H25">
            <v>21</v>
          </cell>
          <cell r="I25">
            <v>21</v>
          </cell>
          <cell r="J25">
            <v>21</v>
          </cell>
          <cell r="K25">
            <v>21</v>
          </cell>
          <cell r="L25">
            <v>21</v>
          </cell>
          <cell r="M25">
            <v>21</v>
          </cell>
        </row>
        <row r="26">
          <cell r="B26" t="str">
            <v>DOM</v>
          </cell>
          <cell r="C26">
            <v>22</v>
          </cell>
          <cell r="D26">
            <v>22</v>
          </cell>
          <cell r="E26">
            <v>22</v>
          </cell>
          <cell r="F26">
            <v>22</v>
          </cell>
          <cell r="G26">
            <v>22</v>
          </cell>
          <cell r="H26">
            <v>22</v>
          </cell>
          <cell r="I26">
            <v>22</v>
          </cell>
          <cell r="J26">
            <v>22</v>
          </cell>
          <cell r="K26" t="str">
            <v>DOM</v>
          </cell>
          <cell r="L26">
            <v>22</v>
          </cell>
          <cell r="M26">
            <v>22</v>
          </cell>
        </row>
        <row r="27">
          <cell r="B27">
            <v>23</v>
          </cell>
          <cell r="C27">
            <v>23</v>
          </cell>
          <cell r="D27">
            <v>23</v>
          </cell>
          <cell r="E27" t="str">
            <v>DOM</v>
          </cell>
          <cell r="F27">
            <v>23</v>
          </cell>
          <cell r="G27">
            <v>23</v>
          </cell>
          <cell r="H27" t="str">
            <v>DOM</v>
          </cell>
          <cell r="I27">
            <v>23</v>
          </cell>
          <cell r="J27">
            <v>23</v>
          </cell>
          <cell r="K27">
            <v>23</v>
          </cell>
          <cell r="L27">
            <v>23</v>
          </cell>
          <cell r="M27">
            <v>23</v>
          </cell>
        </row>
        <row r="28">
          <cell r="B28">
            <v>24</v>
          </cell>
          <cell r="C28">
            <v>24</v>
          </cell>
          <cell r="D28">
            <v>24</v>
          </cell>
          <cell r="E28">
            <v>24</v>
          </cell>
          <cell r="F28">
            <v>24</v>
          </cell>
          <cell r="G28">
            <v>24</v>
          </cell>
          <cell r="H28">
            <v>24</v>
          </cell>
          <cell r="I28">
            <v>24</v>
          </cell>
          <cell r="J28" t="str">
            <v>DOM</v>
          </cell>
          <cell r="K28">
            <v>24</v>
          </cell>
          <cell r="L28">
            <v>24</v>
          </cell>
          <cell r="M28" t="str">
            <v>DOM</v>
          </cell>
        </row>
        <row r="29">
          <cell r="B29">
            <v>25</v>
          </cell>
          <cell r="C29">
            <v>25</v>
          </cell>
          <cell r="D29">
            <v>25</v>
          </cell>
          <cell r="E29">
            <v>25</v>
          </cell>
          <cell r="F29">
            <v>25</v>
          </cell>
          <cell r="G29" t="str">
            <v>DOM</v>
          </cell>
          <cell r="H29">
            <v>25</v>
          </cell>
          <cell r="I29">
            <v>25</v>
          </cell>
          <cell r="J29">
            <v>25</v>
          </cell>
          <cell r="K29">
            <v>25</v>
          </cell>
          <cell r="L29">
            <v>25</v>
          </cell>
          <cell r="M29" t="str">
            <v>DOM</v>
          </cell>
        </row>
        <row r="30">
          <cell r="B30">
            <v>26</v>
          </cell>
          <cell r="C30" t="str">
            <v>DOM</v>
          </cell>
          <cell r="D30" t="str">
            <v>DOM</v>
          </cell>
          <cell r="E30">
            <v>26</v>
          </cell>
          <cell r="F30">
            <v>26</v>
          </cell>
          <cell r="G30">
            <v>26</v>
          </cell>
          <cell r="H30">
            <v>26</v>
          </cell>
          <cell r="I30">
            <v>26</v>
          </cell>
          <cell r="J30">
            <v>26</v>
          </cell>
          <cell r="K30">
            <v>26</v>
          </cell>
          <cell r="L30" t="str">
            <v>DOM</v>
          </cell>
          <cell r="M30">
            <v>26</v>
          </cell>
        </row>
        <row r="31">
          <cell r="B31">
            <v>27</v>
          </cell>
          <cell r="C31">
            <v>27</v>
          </cell>
          <cell r="D31">
            <v>27</v>
          </cell>
          <cell r="E31">
            <v>27</v>
          </cell>
          <cell r="F31">
            <v>27</v>
          </cell>
          <cell r="G31">
            <v>27</v>
          </cell>
          <cell r="H31">
            <v>27</v>
          </cell>
          <cell r="I31" t="str">
            <v>DOM</v>
          </cell>
          <cell r="J31">
            <v>27</v>
          </cell>
          <cell r="K31">
            <v>27</v>
          </cell>
          <cell r="L31">
            <v>27</v>
          </cell>
          <cell r="M31">
            <v>27</v>
          </cell>
        </row>
        <row r="32">
          <cell r="B32">
            <v>28</v>
          </cell>
          <cell r="C32">
            <v>28</v>
          </cell>
          <cell r="D32">
            <v>28</v>
          </cell>
          <cell r="E32">
            <v>28</v>
          </cell>
          <cell r="F32" t="str">
            <v>DOM</v>
          </cell>
          <cell r="G32">
            <v>28</v>
          </cell>
          <cell r="H32" t="str">
            <v>DOM</v>
          </cell>
          <cell r="I32">
            <v>28</v>
          </cell>
          <cell r="J32">
            <v>28</v>
          </cell>
          <cell r="K32">
            <v>28</v>
          </cell>
          <cell r="L32">
            <v>28</v>
          </cell>
          <cell r="M32">
            <v>28</v>
          </cell>
        </row>
        <row r="33">
          <cell r="B33" t="str">
            <v>DOM</v>
          </cell>
          <cell r="D33">
            <v>29</v>
          </cell>
          <cell r="E33">
            <v>29</v>
          </cell>
          <cell r="F33">
            <v>29</v>
          </cell>
          <cell r="G33" t="str">
            <v>DOM</v>
          </cell>
          <cell r="H33" t="str">
            <v>DOM</v>
          </cell>
          <cell r="I33">
            <v>29</v>
          </cell>
          <cell r="J33">
            <v>29</v>
          </cell>
          <cell r="K33" t="str">
            <v>DOM</v>
          </cell>
          <cell r="L33">
            <v>29</v>
          </cell>
          <cell r="M33">
            <v>29</v>
          </cell>
        </row>
        <row r="34">
          <cell r="B34">
            <v>30</v>
          </cell>
          <cell r="D34">
            <v>30</v>
          </cell>
          <cell r="E34" t="str">
            <v>DOM</v>
          </cell>
          <cell r="F34">
            <v>30</v>
          </cell>
          <cell r="G34">
            <v>30</v>
          </cell>
          <cell r="H34" t="str">
            <v>DOM</v>
          </cell>
          <cell r="I34" t="str">
            <v>DOM</v>
          </cell>
          <cell r="J34">
            <v>30</v>
          </cell>
          <cell r="K34">
            <v>30</v>
          </cell>
          <cell r="L34">
            <v>30</v>
          </cell>
          <cell r="M34">
            <v>30</v>
          </cell>
        </row>
        <row r="35">
          <cell r="B35">
            <v>31</v>
          </cell>
          <cell r="D35">
            <v>31</v>
          </cell>
          <cell r="F35">
            <v>31</v>
          </cell>
          <cell r="H35">
            <v>31</v>
          </cell>
          <cell r="I35">
            <v>31</v>
          </cell>
          <cell r="K35">
            <v>31</v>
          </cell>
          <cell r="M35" t="str">
            <v>DOM</v>
          </cell>
        </row>
      </sheetData>
      <sheetData sheetId="6"/>
      <sheetData sheetId="7"/>
      <sheetData sheetId="8"/>
      <sheetData sheetId="9"/>
    </sheetDataSet>
  </externalBook>
</externalLink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31.657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46 24575,'31'0'0,"5"0"0,-3 2 0,10-1 0,1 1 0,3-2 0,-3 0 0,-1 0 0,-10-2 0,1 1 0,-8-1 0,1 2 0,1 0 0,-5 0 0,4 0 0,-5 0 0,3 0 0,-3 0 0,-5 0 0,0-2 0,-3 1 0,5-1 0,-3 0 0,-3 2 0,-1-4 0,2 3 0,-1-3 0,3 4 0,-3-4 0,-3 4 0,3-2 0,-2 2 0,2 0 0,0 0 0,2-2 0,7 1 0,-2-1 0,7 0 0,-10 1 0,4-1 0,-5 2 0,2 0 0,4 0 0,-3-2 0,2 1 0,-2-1 0,-3 2 0,5 0 0,-9 0 0,6 0 0,-8 0 0,3 0 0,0 0 0,-2 0 0,1 0 0,-3-2 0,1 2 0,3-2 0,-4 2 0,8 0 0,-5 0 0,6 0 0,-2 0 0,2 0 0,1-2 0,-3 1 0,2-1 0,-4 2 0,1 2 0,-4-1 0,4 1 0,-6-2 0,6 0 0,-4 0 0,2 0 0,0 0 0,0 0 0,5 0 0,-4 2 0,2-2 0,-1 2 0,-6 0 0,9-2 0,-11 2 0,7 0 0,-7-2 0,5 2 0,1-2 0,1 0 0,4 2 0,-7-1 0,4 1 0,-4-2 0,0 0 0,1 2 0,-3-2 0,1 2 0,0-2 0,-1 2 0,1-2 0,4 2 0,-3-2 0,4 2 0,-3-2 0,-1 2 0,-1 0 0,1-2 0,-3 2 0,3-2 0,-2 0 0,5 0 0,-6 0 0,1 0 0,2 0 0,-3-2 0,6 2 0,-6-2 0,2 2 0,0 0 0,-1 2 0,2-2 0,-3 4 0,1-4 0,0 2 0,2-2 0,-2 0 0,0 1 0,-1 0 0,2 2 0,-1-2 0,-1 2 0,2-2 0,2 0 0,-6-1 0,8 0 0,-8-1 0,7 2 0,-3-2 0,3 3 0,3-2 0,0 2 0,3-2 0,-1 2 0,3 0 0,-4-1 0,10 1 0,-10-2 0,11 0 0,-9 0 0,0 0 0,-1 0 0,-2 0 0,0 0 0,-5 0 0,-1 0 0,-4-2 0,5 3 0,0-1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39.464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62 24575,'35'0'0,"-3"0"0,-16 0 0,0 0 0,2 0 0,-6 0 0,11 0 0,-11 0 0,6 0 0,-9 0 0,1 0 0,-1 2 0,0-2 0,4 2 0,-6-2 0,4 0 0,-1 0 0,1 0 0,1 2 0,-2-2 0,-3 2 0,8-4 0,-10 2 0,9-2 0,-5 2 0,0 0 0,3 1 0,-2 0 0,-3 1 0,8-2 0,-5 0 0,4 0 0,0 0 0,0 0 0,8 0 0,-3 0 0,0 0 0,-1 0 0,-4 0 0,1 0 0,-2 0 0,-2 0 0,1 0 0,-1 0 0,2-2 0,-2 1 0,-1-1 0,-2 2 0,2 0 0,-1 0 0,1 0 0,0 0 0,3 0 0,0 2 0,0-1 0,-2 1 0,-1-2 0,2 0 0,-2 0 0,3 0 0,0 0 0,-2 0 0,1 0 0,-1 0 0,2 0 0,-2 0 0,1 0 0,-1-2 0,2 1 0,-2-1 0,1 2 0,-3 0 0,5 0 0,-7 2 0,6-2 0,-4 2 0,0-2 0,6 0 0,-7 0 0,4 0 0,-1 0 0,-3 0 0,5 0 0,-7 0 0,6-2 0,-2 1 0,3-1 0,-2 2 0,-3 0 0,1 0 0,-1 0 0,2 0 0,-1 0 0,-1 0 0,4 0 0,-5 0 0,4 0 0,-1 0 0,1 0 0,1 0 0,0 0 0,-1 0 0,4 0 0,-3 0 0,0 0 0,-1 0 0,-4 0 0,8 0 0,-6 0 0,9 0 0,-4 0 0,5 0 0,0 0 0,-1-2 0,1 2 0,0-2 0,-1 2 0,4 0 0,-6 0 0,8 0 0,-7 0 0,4-2 0,-3 1 0,-5-1 0,2 2 0,-4 0 0,2 0 0,5 0 0,-3 0 0,2-2 0,-3 2 0,-2-2 0,3 2 0,-2-2 0,3 1 0,-3-1 0,5 2 0,-2-2 0,-2 2 0,-1-2 0,-3 2 0,1-2 0,1 1 0,-1-1 0,-1 2 0,0-2 0,-3 2 0,6-2 0,-7 2 0,7 2 0,-3-2 0,0 2 0,1-2 0,-4 1 0,6 0 0,-7 0 0,5-1 0,-2 0 0,-2 0 0,4 2 0,-3-2 0,4 2 0,-5-2 0,4 2 0,-4-2 0,2 2 0,4 0 0,-4-2 0,5 2 0,-5 0 0,1-1 0,-2 0 0,0-1 0,5 0 0,-7 0 0,5 0 0,-3 0 0,1 0 0,7 0 0,-2 0 0,6 0 0,-4-2 0,0 2 0,-3-2 0,-2 2 0,1-2 0,-3 1 0,1-2 0,3 2 0,-4-1 0,2 2 0,-2 0 0,-1 0 0,3-1 0,-1 0 0,-2-1 0,1 2 0,-1 0 0,4 0 0,-2 0 0,6-2 0,0 2 0,2-2 0,1 2 0,-3 0 0,0 0 0,-3 0 0,-2 0 0,2 0 0,-5 0 0,2 0 0,1 0 0,-3 0 0,2 0 0,1 1 0,-1 0 0,3 1 0,-2-2 0,1 0 0,-1 0 0,1 0 0,4 0 0,-5 0 0,4 0 0,-4 0 0,2 0 0,0 0 0,0 0 0,-1 0 0,1 0 0,3 0 0,-3 0 0,4 0 0,-4 0 0,5 0 0,-1-2 0,4 1 0,-5-1 0,2 2 0,0 0 0,1 0 0,6 2 0,0-1 0,-3 1 0,3-2 0,-4 0 0,-4 0 0,8 0 0,-11 0 0,4 0 0,-5 2 0,0-2 0,0 2 0,5-2 0,-5 0 0,11 0 0,-10 0 0,4 0 0,-5 2 0,0-1 0,3 1 0,-3-2 0,5 0 0,-4 2 0,1-2 0,-4 2 0,-1-2 0,-2 0 0,7 0 0,-7 0 0,5 0 0,-1 0 0,-1 0 0,3 2 0,-5-2 0,-2 2 0,2 0 0,2-2 0,3 4 0,-5-4 0,1 2 0,-1 0 0,0-2 0,2 4 0,-3-4 0,1 4 0,1-4 0,0 2 0,0-1 0,-2 2 0,3 0 0,-4-1 0,4 1 0,0-2 0,-1 0 0,4-1 0,-4 0 0,1 0 0,0 2 0,4-1 0,-6 0 0,6-3 0,-6 2 0,2-2 0,0 2 0,2 0 0,5 0 0,-1-2 0,4 1 0,-2-1 0,-3 2 0,2 0 0,1 2 0,3-1 0,6 6 0,-5-6 0,8 4 0,-8-5 0,7 0 0,-10 2 0,4-2 0,-13 4 0,4-4 0,-2 2 0,-1 0 0,5-2 0,-6 2 0,7 0 0,-6-2 0,0 2 0,1 1 0,1-3 0,7 2 0,0 0 0,-2-1 0,-2 1 0,-4-2 0,0 0 0,5 0 0,-8 0 0,10 0 0,-3 2 0,2-2 0,2 3 0,-2-1 0,-5-2 0,1 2 0,-4 0 0,-1-2 0,5 4 0,2-3 0,0 3 0,3-4 0,-6 4 0,-1-2 0,2 1 0,-6 0 0,9-2 0,-4 0 0,2-1 0,-1 2 0,-4-1 0,-3 1 0,-2-2 0</inkml:trace>
  <inkml:trace contextRef="#ctx0" brushRef="#br0" timeOffset="2700">4545 10 24575,'-32'0'0,"5"1"0,9-3 0,4 2 0,-7 0 0,7 0 0,-4 0 0,6 0 0,-5 0 0,3 0 0,-1 0 0,2-2 0,-3 1 0,2 0 0,-4 1 0,2 0 0,-3 0 0,3 0 0,5 0 0,-2 0 0,9 0 0,-8 0 0,3-2 0,-1 1 0,-5-1 0,6 2 0,-4 0 0,5 0 0,-2 0 0,0 0 0,-1 0 0,-4 0 0,2 0 0,-5 0 0,-4 3 0,2-1 0,-8 1 0,9-1 0,-3-2 0,4 0 0,1 0 0,2 0 0,2 0 0,-3 0 0,2 0 0,3 2 0,2-2 0,3 2 0,-3-2 0,-3 0 0,1 0 0,1 0 0,35 7 0,-6-3 0,33 3 0,-3-1 0,0-6 0,3 3 0,-12 0 0,-7-3 0,-9 2 0,-3-2 0,3 0 0,2 0 0,0 0 0,1 3 0,-7-3 0,4 2 0,-2-2 0,3 0 0,3 0 0,-5 0 0,1 0 0,-8 0 0,2 2 0,-2-1 0,0 1 0,2-2 0,-4 0 0,-1 0 0,-5 0 0,0 0 0,3 0 0,-1 0 0,4 0 0,-6 2 0,0-2 0,3 2 0,-2-2 0,5 0 0,-1 0 0,1 0 0,1-2 0,-3 1 0,-3 0 0,-1 1 0,1 0 0,1 0 0,1-2 0,-3 1 0,3-1 0,-1 2 0,-1 0 0,4 0 0,-6 0 0,3 0 0,-3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51.625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0 4 24575,'29'0'0,"0"0"0,-9 0 0,1 0 0,0 0 0,-1 0 0,7-2 0,-4 1 0,-1 1 0,-6 0 0,-3 2 0,-3-2 0,1 0 0,2 0 0,0 0 0,3 2 0,3-1 0,-1 1 0,7-2 0,-5 2 0,4-2 0,-5 4 0,-3-3 0,-3 1 0,2-2 0,-6 0 0,6 0 0,-4 0 0,2 0 0,0 2 0,-3-2 0,3 2 0,-2-2 0,-1 0 0,0 0 0,-2 0 0,2 0 0,0-1 0,0 0 0,-2 0 0,3 2 0,-4 0 0,3 1 0,1-2 0,-3 1 0,5 0 0,-5 0 0,1-1 0,1 0 0,-1 2 0,1-1 0,0 0 0,0-1 0,-1 0 0,0 0 0,0-1 0,1 0 0,-1 0 0,0 1 0,0 0 0,0-2 0,2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8:57.07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68 1 24575,'0'0'0</inkml:trace>
  <inkml:trace contextRef="#ctx0" brushRef="#br0" timeOffset="2284">0 167 24575,'0'0'0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07.03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24575,'30'0'0,"3"0"0,-1 0 0,16 0 0,15 0 0,19 0 0,7 0 0,-4 0 0,6 0 0,-17 0 0,5 0 0,-13 0 0,-9 0 0,11 3 0,-9-2 0,11 5 0,1-6 0,-17 6 0,9-3 0,-22 0 0,10 0 0,-3-3 0,-7 0 0,1 0 0,-3 0 0,-5 0 0,8 0 0,-6 0 0,7 3 0,0 0 0,-2 3 0,8-3 0,-6-1 0,8-2 0,-5 0 0,-5 0 0,4 0 0,0 0 0,4 0 0,-1 0 0,-6 0 0,1 0 0,-3 0 0,7 0 0,-3 0 0,-7 0 0,4 0 0,-8 0 0,9 0 0,0 0 0,0 0 0,-2 3 0,2 0 0,1 0 0,5 0 0,-7-3 0,1 0 0,-2 0 0,7 2 0,5-1 0,-2 4 0,0-4 0,-2 1 0,3-2 0,9 3 0,-1-2 0,10 1 0,-8-2 0,10 0 0,-5 0 0,-5 0 0,3 0 0,-6 0 0,7 0 0,-16 0 0,1 2 0,-7-1 0,-2 1 0,6-2 0,-7 3 0,15-3 0,-7 6 0,10-6 0,-7 6 0,-10-6 0,1 3 0,-4 0 0,3-3 0,6 3 0,-13-3 0,7 0 0,-12 0 0,1 0 0,-4 2 0,-7-1 0,3 1 0,0 0 0,-5-1 0,-1 3 0,-8-4 0,-1 2 0,3-2 0,1 2 0,1-2 0,-2 2 0,-2-2 0,4 0 0,-3 2 0,2-2 0,-3 2 0,3-2 0,0 2 0,-2-2 0,0 2 0,-2-2 0,3-2 0,-1 2 0,2-2 0,-2 2 0,-1 0 0,3 0 0,-2 0 0,0 0 0,1 0 0,-2 0 0,5 2 0,-6-2 0,3 2 0,-2-2 0,0 0 0,3 0 0,-3 0 0,3 0 0,-3 0 0,4 1 0,-5 0 0,3 0 0,-1 1 0,-1-2 0,4 2 0,-6-4 0,3 2 0,3 0 0,-4 1 0,3 2 0,-2-3 0,-2 2 0,4-2 0,-3 2 0,2-2 0,-1 2 0,0-2 0,2 0 0,-4 0 0,4 0 0,0 0 0,-3 0 0,2 0 0,-1 0 0,-1-2 0,4 1 0,-5-2 0,2 3 0,1-2 0,-2 2 0,3-2 0,-4-1 0,0-3 0</inkml:trace>
  <inkml:trace contextRef="#ctx0" brushRef="#br0" timeOffset="2610">5777 128 24575,'0'0'0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13.080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0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19.89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11 1 24575,'-5'20'0,"2"-3"0,3-14 0,-2 6 0,2 0 0,0 3 0,0 2 0,2-8 0,0 5 0,1 2 0,3-3 0,-2 4 0,4-4 0,1-3 0,-1 0 0,1-3 0,-2 1 0,5-2 0,-3 4 0,4-3 0,-2-1 0,2-1 0,6 0 0,-3-2 0,14 0 0,-2 0 0,27 0 0,5 0 0,16-3 0,14 2 0,5-4 0,-35 4 0,1 1 0,1-4 0,1-1 0,1 4 0,2-1-362,10 0 1,1-1 361,-3-2 0,0-1 0,11 3 0,1 0 0,-3-1 0,-1-1 0,-6 1 0,-1 1 0,6 3 0,0-1 0,-9-3 0,1 0 0,5 3 0,0-2 0,-6 1 0,0 0 0,-4-1 0,0 1 0,5 0 0,1 1 0,-4 0 0,-1 0 0,1-1 0,-1 0 0,-1 2 0,-3 0 0,31 0 0,-42 0 0,-2 0 0,26 3 0,3-2 0,-11 2 0,-8-3 723,2 2-723,7 3 0,6-1 0,20-1 0,-8-1 0,-33 0 0,1 0 0,2 2 0,1-1 0,5 2 0,1-1 0,-3-1 0,-1-2 0,-2 3 0,0 0 0,1-2 0,1 0 0,0 0 0,1 0 0,9 0 0,-2 0 0,-15-2 0,0 0 0,12 1 0,1 1 0,-10-1 0,1-1-251,15 1 0,2 1 251,-4-2 0,-1 0 0,-5 0 0,-1 0 0,2 0 0,-1 0 0,-12 0 0,-1 0 0,43 0 0,-35 0 0,-30 0 0,-19-1 0,-6-2 0,-4-4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25.759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3363 70 24575,'-25'-9'0,"5"3"0,14 5 0,-2 1 0,-2-2 0,-3 1 0,3-2 0,-3 2 0,8-2 0,-7 3 0,5-2 0,-10 0 0,6 1 0,-3-1 0,-1 2 0,4 0 0,-5 0 0,5 0 0,3-1 0,-3 1 0,4-1 0,-5 1 0,1 0 0,3-2 0,-5 1 0,2-1 0,-1 2 0,2 0 0,1 0 0,-2 0 0,-2 0 0,4 0 0,-3 0 0,5 0 0,-3 0 0,-1 0 0,1 0 0,-6 0 0,0-2 0,-3 2 0,-3-2 0,6 2 0,-9-2 0,8 1 0,-6-1 0,1-1 0,-3 3 0,0-2 0,-7 2 0,6 0 0,-3 0 0,7 0 0,3 0 0,1 0 0,2 0 0,-5 0 0,4 0 0,-7 0 0,4 0 0,-7-3 0,4 3 0,-6-3 0,4 3 0,4 0 0,-3 0 0,4-2 0,-7 2 0,4-2 0,-5-1 0,2 3 0,1-3 0,-3 3 0,4 0 0,-4 0 0,5 0 0,2 0 0,2 0 0,0 0 0,0 0 0,0 0 0,3 2 0,-5-1 0,6 1 0,-7-2 0,5 0 0,-5 0 0,6 0 0,-2 0 0,-1 0 0,2 0 0,-2 0 0,8 0 0,-2 2 0,2-2 0,-4 2 0,3-2 0,-5 0 0,5 0 0,-5 0 0,3 0 0,-1 0 0,2 0 0,0 0 0,-3 0 0,2 0 0,0 0 0,1 0 0,0 0 0,-1 0 0,-1 0 0,1 0 0,-1 0 0,1 0 0,-3 0 0,3 0 0,-1 0 0,-4 0 0,2 0 0,-2 0 0,3 2 0,3-2 0,0 2 0,2-2 0,-2 2 0,5-1 0,-3 1 0,1-2 0,-1 0 0,2 0 0,-2 0 0,4 0 0,-1 0 0</inkml:trace>
  <inkml:trace contextRef="#ctx0" brushRef="#br0" timeOffset="1452">1 33 24575,'0'0'0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31.913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 16 24575,'30'0'0,"1"-2"0,-9 1 0,3-1 0,-3 0 0,2 1 0,1-1 0,4 0 0,-1 1 0,-3-1 0,3 2 0,-2 0 0,5 0 0,1 0 0,-3 0 0,8 2 0,1-1 0,13 4 0,-2-4 0,19 2 0,-4-3 0,17 0 0,-5 0 0,-9 0 0,11 3 0,-5-2 0,13 5 0,1-5 0,-14 2 0,5-3 0,-16 0 0,4 0 0,-5 0 0,-9 0 0,7 0 0,-2 3 0,5-2 0,34 2 0,-27-3 0,28 0 0,-35 0 0,-13 0 0,5 0 0,-9 0 0,11 0 0,0 0 0,-3 0 0,2 0 0,-7 0 0,0 0 0,-5 0 0,-4 2 0,4 1 0,1 3 0,3-3 0,9 0 0,-7-3 0,7 3 0,-9-3 0,4 3 0,-6-3 0,2 0 0,0 0 0,2 0 0,7 0 0,0 0 0,-4 0 0,4 0 0,4 0 0,3 3 0,3 0 0,3 1 0,-6-1 0,7-3 0,0 0 0,-12 2 0,10 2 0,-14-1 0,6 0 0,-8-3 0,-4 0 0,-5 2 0,4-1 0,-2 1 0,2 1 0,-4-2 0,4 1 0,6 1 0,8 0 0,1 4 0,-9-4 0,-3 0 0,-2-3 0,4 3 0,4 1 0,-4 0 0,8 1 0,-7-4 0,4 2 0,-2-3 0,-10 0 0,9 3 0,-5-3 0,7 3 0,0-3 0,-7 3 0,5-3 0,-1 3 0,4 0 0,8-3 0,-12 3 0,7 0 0,-4 0 0,6 4 0,-1-4 0,13 0 0,-1-3 0,4 0 0,2 0 0,-16 0 0,15 0 0,-10 0 0,13 3 0,-10 1 0,-9-1 0,1 0 0,-5-3 0,8 3 0,-1-2 0,-7 2 0,5-3 0,-9 0 0,10 0 0,-11 0 0,-1 0 0,-1 0 0,-3 0 0,13 3 0,0-3 0,1 6 0,2-5 0,2 1 0,10-2 0,-3 0 0,1 0 0,-4 0 0,-11 0 0,-3 3 0,-19 0 0,-3 0 0,-8-1 0,2 0 0,-6-1 0,-6 1 0,4-2 0,-2 0 0,7 2 0,-3-1 0,-4 1 0,0-2 0,-1 2 0,1-2 0,-2 2 0,0-2 0,-6 0 0,5 0 0,-1 0 0,5 0 0,-1 0 0,1 0 0,-3 0 0,-3 0 0,-2 0 0,-5 0 0,7 0 0,-1 0 0,5 0 0,-1 0 0,-3 0 0,0 0 0,-3 0 0,3 0 0,-5 0 0,3 0 0,-1 2 0,0-1 0,3 1 0,-4-2 0,1 0 0,-3 0 0,3 1 0,5 0 0,-5 0 0,2-1 0,-7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19-05-14T15:49:36.121"/>
    </inkml:context>
    <inkml:brush xml:id="br0">
      <inkml:brushProperty name="width" value="0.35" units="cm"/>
      <inkml:brushProperty name="height" value="0.35" units="cm"/>
      <inkml:brushProperty name="color" value="#FFFFFF"/>
    </inkml:brush>
  </inkml:definitions>
  <inkml:trace contextRef="#ctx0" brushRef="#br0">1521 31 24575,'-30'-2'0,"0"0"0,5 2 0,-1 0 0,-5-2 0,-4 1 0,-2-1 0,-14 2 0,13 0 0,-12 0 0,10 0 0,-8-3 0,4 0 0,10-1 0,-6 2 0,9 2 0,-9 0 0,8 0 0,9 0 0,-4 0 0,7 0 0,-11-3 0,5 3 0,1-3 0,6 1 0,1 2 0,2-2 0,-1 2 0,-1 0 0,5 0 0,-6 0 0,3 0 0,0 2 0,0-2 0,7 2 0,-5-2 0,7 2 0,-9-1 0,6 0 0,-1 1 0,-4-1 0,3 2 0,-1-2 0,-2 1 0,3-1 0,-3 0 0,-4 1 0,2-2 0,-4 0 0,5 0 0,-3 2 0,7-2 0,-5 2 0,6-2 0,1 0 0,2 0 0,-3 0 0,3 0 0,-5 0 0,0 0 0,-1 0 0,-4 0 0,2 0 0,-3 0 0,3 0 0,0 0 0,5 0 0,-1 0 0,3 0 0,-1 0 0,0 2 0,2-2 0,-1 2 0,0-2 0,0 0 0,0 0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79998168889431442"/>
    <pageSetUpPr fitToPage="1"/>
  </sheetPr>
  <dimension ref="A3:J369"/>
  <sheetViews>
    <sheetView showGridLines="0" zoomScaleNormal="100" workbookViewId="0">
      <selection activeCell="C19" sqref="C19"/>
    </sheetView>
  </sheetViews>
  <sheetFormatPr baseColWidth="10" defaultColWidth="9" defaultRowHeight="13.2" x14ac:dyDescent="0.25"/>
  <cols>
    <col min="1" max="1" width="11.59765625" style="25" bestFit="1" customWidth="1"/>
    <col min="2" max="3" width="9.59765625" style="25" customWidth="1"/>
    <col min="4" max="4" width="6.09765625" style="25" customWidth="1"/>
    <col min="5" max="6" width="4.5" style="25" customWidth="1"/>
    <col min="7" max="7" width="8.59765625" style="25" customWidth="1"/>
    <col min="8" max="8" width="9.59765625" style="25" customWidth="1"/>
    <col min="9" max="9" width="11.09765625" style="25" customWidth="1"/>
    <col min="10" max="10" width="11" style="25" customWidth="1"/>
    <col min="11" max="14" width="9.59765625" style="25" customWidth="1"/>
    <col min="15" max="256" width="9" style="25"/>
    <col min="257" max="257" width="11.59765625" style="25" bestFit="1" customWidth="1"/>
    <col min="258" max="259" width="9.59765625" style="25" customWidth="1"/>
    <col min="260" max="260" width="6.09765625" style="25" customWidth="1"/>
    <col min="261" max="262" width="4.5" style="25" customWidth="1"/>
    <col min="263" max="263" width="8.59765625" style="25" customWidth="1"/>
    <col min="264" max="264" width="9.59765625" style="25" customWidth="1"/>
    <col min="265" max="265" width="11.09765625" style="25" customWidth="1"/>
    <col min="266" max="266" width="11" style="25" customWidth="1"/>
    <col min="267" max="270" width="9.59765625" style="25" customWidth="1"/>
    <col min="271" max="512" width="9" style="25"/>
    <col min="513" max="513" width="11.59765625" style="25" bestFit="1" customWidth="1"/>
    <col min="514" max="515" width="9.59765625" style="25" customWidth="1"/>
    <col min="516" max="516" width="6.09765625" style="25" customWidth="1"/>
    <col min="517" max="518" width="4.5" style="25" customWidth="1"/>
    <col min="519" max="519" width="8.59765625" style="25" customWidth="1"/>
    <col min="520" max="520" width="9.59765625" style="25" customWidth="1"/>
    <col min="521" max="521" width="11.09765625" style="25" customWidth="1"/>
    <col min="522" max="522" width="11" style="25" customWidth="1"/>
    <col min="523" max="526" width="9.59765625" style="25" customWidth="1"/>
    <col min="527" max="768" width="9" style="25"/>
    <col min="769" max="769" width="11.59765625" style="25" bestFit="1" customWidth="1"/>
    <col min="770" max="771" width="9.59765625" style="25" customWidth="1"/>
    <col min="772" max="772" width="6.09765625" style="25" customWidth="1"/>
    <col min="773" max="774" width="4.5" style="25" customWidth="1"/>
    <col min="775" max="775" width="8.59765625" style="25" customWidth="1"/>
    <col min="776" max="776" width="9.59765625" style="25" customWidth="1"/>
    <col min="777" max="777" width="11.09765625" style="25" customWidth="1"/>
    <col min="778" max="778" width="11" style="25" customWidth="1"/>
    <col min="779" max="782" width="9.59765625" style="25" customWidth="1"/>
    <col min="783" max="1024" width="9" style="25"/>
    <col min="1025" max="1025" width="11.59765625" style="25" bestFit="1" customWidth="1"/>
    <col min="1026" max="1027" width="9.59765625" style="25" customWidth="1"/>
    <col min="1028" max="1028" width="6.09765625" style="25" customWidth="1"/>
    <col min="1029" max="1030" width="4.5" style="25" customWidth="1"/>
    <col min="1031" max="1031" width="8.59765625" style="25" customWidth="1"/>
    <col min="1032" max="1032" width="9.59765625" style="25" customWidth="1"/>
    <col min="1033" max="1033" width="11.09765625" style="25" customWidth="1"/>
    <col min="1034" max="1034" width="11" style="25" customWidth="1"/>
    <col min="1035" max="1038" width="9.59765625" style="25" customWidth="1"/>
    <col min="1039" max="1280" width="9" style="25"/>
    <col min="1281" max="1281" width="11.59765625" style="25" bestFit="1" customWidth="1"/>
    <col min="1282" max="1283" width="9.59765625" style="25" customWidth="1"/>
    <col min="1284" max="1284" width="6.09765625" style="25" customWidth="1"/>
    <col min="1285" max="1286" width="4.5" style="25" customWidth="1"/>
    <col min="1287" max="1287" width="8.59765625" style="25" customWidth="1"/>
    <col min="1288" max="1288" width="9.59765625" style="25" customWidth="1"/>
    <col min="1289" max="1289" width="11.09765625" style="25" customWidth="1"/>
    <col min="1290" max="1290" width="11" style="25" customWidth="1"/>
    <col min="1291" max="1294" width="9.59765625" style="25" customWidth="1"/>
    <col min="1295" max="1536" width="9" style="25"/>
    <col min="1537" max="1537" width="11.59765625" style="25" bestFit="1" customWidth="1"/>
    <col min="1538" max="1539" width="9.59765625" style="25" customWidth="1"/>
    <col min="1540" max="1540" width="6.09765625" style="25" customWidth="1"/>
    <col min="1541" max="1542" width="4.5" style="25" customWidth="1"/>
    <col min="1543" max="1543" width="8.59765625" style="25" customWidth="1"/>
    <col min="1544" max="1544" width="9.59765625" style="25" customWidth="1"/>
    <col min="1545" max="1545" width="11.09765625" style="25" customWidth="1"/>
    <col min="1546" max="1546" width="11" style="25" customWidth="1"/>
    <col min="1547" max="1550" width="9.59765625" style="25" customWidth="1"/>
    <col min="1551" max="1792" width="9" style="25"/>
    <col min="1793" max="1793" width="11.59765625" style="25" bestFit="1" customWidth="1"/>
    <col min="1794" max="1795" width="9.59765625" style="25" customWidth="1"/>
    <col min="1796" max="1796" width="6.09765625" style="25" customWidth="1"/>
    <col min="1797" max="1798" width="4.5" style="25" customWidth="1"/>
    <col min="1799" max="1799" width="8.59765625" style="25" customWidth="1"/>
    <col min="1800" max="1800" width="9.59765625" style="25" customWidth="1"/>
    <col min="1801" max="1801" width="11.09765625" style="25" customWidth="1"/>
    <col min="1802" max="1802" width="11" style="25" customWidth="1"/>
    <col min="1803" max="1806" width="9.59765625" style="25" customWidth="1"/>
    <col min="1807" max="2048" width="9" style="25"/>
    <col min="2049" max="2049" width="11.59765625" style="25" bestFit="1" customWidth="1"/>
    <col min="2050" max="2051" width="9.59765625" style="25" customWidth="1"/>
    <col min="2052" max="2052" width="6.09765625" style="25" customWidth="1"/>
    <col min="2053" max="2054" width="4.5" style="25" customWidth="1"/>
    <col min="2055" max="2055" width="8.59765625" style="25" customWidth="1"/>
    <col min="2056" max="2056" width="9.59765625" style="25" customWidth="1"/>
    <col min="2057" max="2057" width="11.09765625" style="25" customWidth="1"/>
    <col min="2058" max="2058" width="11" style="25" customWidth="1"/>
    <col min="2059" max="2062" width="9.59765625" style="25" customWidth="1"/>
    <col min="2063" max="2304" width="9" style="25"/>
    <col min="2305" max="2305" width="11.59765625" style="25" bestFit="1" customWidth="1"/>
    <col min="2306" max="2307" width="9.59765625" style="25" customWidth="1"/>
    <col min="2308" max="2308" width="6.09765625" style="25" customWidth="1"/>
    <col min="2309" max="2310" width="4.5" style="25" customWidth="1"/>
    <col min="2311" max="2311" width="8.59765625" style="25" customWidth="1"/>
    <col min="2312" max="2312" width="9.59765625" style="25" customWidth="1"/>
    <col min="2313" max="2313" width="11.09765625" style="25" customWidth="1"/>
    <col min="2314" max="2314" width="11" style="25" customWidth="1"/>
    <col min="2315" max="2318" width="9.59765625" style="25" customWidth="1"/>
    <col min="2319" max="2560" width="9" style="25"/>
    <col min="2561" max="2561" width="11.59765625" style="25" bestFit="1" customWidth="1"/>
    <col min="2562" max="2563" width="9.59765625" style="25" customWidth="1"/>
    <col min="2564" max="2564" width="6.09765625" style="25" customWidth="1"/>
    <col min="2565" max="2566" width="4.5" style="25" customWidth="1"/>
    <col min="2567" max="2567" width="8.59765625" style="25" customWidth="1"/>
    <col min="2568" max="2568" width="9.59765625" style="25" customWidth="1"/>
    <col min="2569" max="2569" width="11.09765625" style="25" customWidth="1"/>
    <col min="2570" max="2570" width="11" style="25" customWidth="1"/>
    <col min="2571" max="2574" width="9.59765625" style="25" customWidth="1"/>
    <col min="2575" max="2816" width="9" style="25"/>
    <col min="2817" max="2817" width="11.59765625" style="25" bestFit="1" customWidth="1"/>
    <col min="2818" max="2819" width="9.59765625" style="25" customWidth="1"/>
    <col min="2820" max="2820" width="6.09765625" style="25" customWidth="1"/>
    <col min="2821" max="2822" width="4.5" style="25" customWidth="1"/>
    <col min="2823" max="2823" width="8.59765625" style="25" customWidth="1"/>
    <col min="2824" max="2824" width="9.59765625" style="25" customWidth="1"/>
    <col min="2825" max="2825" width="11.09765625" style="25" customWidth="1"/>
    <col min="2826" max="2826" width="11" style="25" customWidth="1"/>
    <col min="2827" max="2830" width="9.59765625" style="25" customWidth="1"/>
    <col min="2831" max="3072" width="9" style="25"/>
    <col min="3073" max="3073" width="11.59765625" style="25" bestFit="1" customWidth="1"/>
    <col min="3074" max="3075" width="9.59765625" style="25" customWidth="1"/>
    <col min="3076" max="3076" width="6.09765625" style="25" customWidth="1"/>
    <col min="3077" max="3078" width="4.5" style="25" customWidth="1"/>
    <col min="3079" max="3079" width="8.59765625" style="25" customWidth="1"/>
    <col min="3080" max="3080" width="9.59765625" style="25" customWidth="1"/>
    <col min="3081" max="3081" width="11.09765625" style="25" customWidth="1"/>
    <col min="3082" max="3082" width="11" style="25" customWidth="1"/>
    <col min="3083" max="3086" width="9.59765625" style="25" customWidth="1"/>
    <col min="3087" max="3328" width="9" style="25"/>
    <col min="3329" max="3329" width="11.59765625" style="25" bestFit="1" customWidth="1"/>
    <col min="3330" max="3331" width="9.59765625" style="25" customWidth="1"/>
    <col min="3332" max="3332" width="6.09765625" style="25" customWidth="1"/>
    <col min="3333" max="3334" width="4.5" style="25" customWidth="1"/>
    <col min="3335" max="3335" width="8.59765625" style="25" customWidth="1"/>
    <col min="3336" max="3336" width="9.59765625" style="25" customWidth="1"/>
    <col min="3337" max="3337" width="11.09765625" style="25" customWidth="1"/>
    <col min="3338" max="3338" width="11" style="25" customWidth="1"/>
    <col min="3339" max="3342" width="9.59765625" style="25" customWidth="1"/>
    <col min="3343" max="3584" width="9" style="25"/>
    <col min="3585" max="3585" width="11.59765625" style="25" bestFit="1" customWidth="1"/>
    <col min="3586" max="3587" width="9.59765625" style="25" customWidth="1"/>
    <col min="3588" max="3588" width="6.09765625" style="25" customWidth="1"/>
    <col min="3589" max="3590" width="4.5" style="25" customWidth="1"/>
    <col min="3591" max="3591" width="8.59765625" style="25" customWidth="1"/>
    <col min="3592" max="3592" width="9.59765625" style="25" customWidth="1"/>
    <col min="3593" max="3593" width="11.09765625" style="25" customWidth="1"/>
    <col min="3594" max="3594" width="11" style="25" customWidth="1"/>
    <col min="3595" max="3598" width="9.59765625" style="25" customWidth="1"/>
    <col min="3599" max="3840" width="9" style="25"/>
    <col min="3841" max="3841" width="11.59765625" style="25" bestFit="1" customWidth="1"/>
    <col min="3842" max="3843" width="9.59765625" style="25" customWidth="1"/>
    <col min="3844" max="3844" width="6.09765625" style="25" customWidth="1"/>
    <col min="3845" max="3846" width="4.5" style="25" customWidth="1"/>
    <col min="3847" max="3847" width="8.59765625" style="25" customWidth="1"/>
    <col min="3848" max="3848" width="9.59765625" style="25" customWidth="1"/>
    <col min="3849" max="3849" width="11.09765625" style="25" customWidth="1"/>
    <col min="3850" max="3850" width="11" style="25" customWidth="1"/>
    <col min="3851" max="3854" width="9.59765625" style="25" customWidth="1"/>
    <col min="3855" max="4096" width="9" style="25"/>
    <col min="4097" max="4097" width="11.59765625" style="25" bestFit="1" customWidth="1"/>
    <col min="4098" max="4099" width="9.59765625" style="25" customWidth="1"/>
    <col min="4100" max="4100" width="6.09765625" style="25" customWidth="1"/>
    <col min="4101" max="4102" width="4.5" style="25" customWidth="1"/>
    <col min="4103" max="4103" width="8.59765625" style="25" customWidth="1"/>
    <col min="4104" max="4104" width="9.59765625" style="25" customWidth="1"/>
    <col min="4105" max="4105" width="11.09765625" style="25" customWidth="1"/>
    <col min="4106" max="4106" width="11" style="25" customWidth="1"/>
    <col min="4107" max="4110" width="9.59765625" style="25" customWidth="1"/>
    <col min="4111" max="4352" width="9" style="25"/>
    <col min="4353" max="4353" width="11.59765625" style="25" bestFit="1" customWidth="1"/>
    <col min="4354" max="4355" width="9.59765625" style="25" customWidth="1"/>
    <col min="4356" max="4356" width="6.09765625" style="25" customWidth="1"/>
    <col min="4357" max="4358" width="4.5" style="25" customWidth="1"/>
    <col min="4359" max="4359" width="8.59765625" style="25" customWidth="1"/>
    <col min="4360" max="4360" width="9.59765625" style="25" customWidth="1"/>
    <col min="4361" max="4361" width="11.09765625" style="25" customWidth="1"/>
    <col min="4362" max="4362" width="11" style="25" customWidth="1"/>
    <col min="4363" max="4366" width="9.59765625" style="25" customWidth="1"/>
    <col min="4367" max="4608" width="9" style="25"/>
    <col min="4609" max="4609" width="11.59765625" style="25" bestFit="1" customWidth="1"/>
    <col min="4610" max="4611" width="9.59765625" style="25" customWidth="1"/>
    <col min="4612" max="4612" width="6.09765625" style="25" customWidth="1"/>
    <col min="4613" max="4614" width="4.5" style="25" customWidth="1"/>
    <col min="4615" max="4615" width="8.59765625" style="25" customWidth="1"/>
    <col min="4616" max="4616" width="9.59765625" style="25" customWidth="1"/>
    <col min="4617" max="4617" width="11.09765625" style="25" customWidth="1"/>
    <col min="4618" max="4618" width="11" style="25" customWidth="1"/>
    <col min="4619" max="4622" width="9.59765625" style="25" customWidth="1"/>
    <col min="4623" max="4864" width="9" style="25"/>
    <col min="4865" max="4865" width="11.59765625" style="25" bestFit="1" customWidth="1"/>
    <col min="4866" max="4867" width="9.59765625" style="25" customWidth="1"/>
    <col min="4868" max="4868" width="6.09765625" style="25" customWidth="1"/>
    <col min="4869" max="4870" width="4.5" style="25" customWidth="1"/>
    <col min="4871" max="4871" width="8.59765625" style="25" customWidth="1"/>
    <col min="4872" max="4872" width="9.59765625" style="25" customWidth="1"/>
    <col min="4873" max="4873" width="11.09765625" style="25" customWidth="1"/>
    <col min="4874" max="4874" width="11" style="25" customWidth="1"/>
    <col min="4875" max="4878" width="9.59765625" style="25" customWidth="1"/>
    <col min="4879" max="5120" width="9" style="25"/>
    <col min="5121" max="5121" width="11.59765625" style="25" bestFit="1" customWidth="1"/>
    <col min="5122" max="5123" width="9.59765625" style="25" customWidth="1"/>
    <col min="5124" max="5124" width="6.09765625" style="25" customWidth="1"/>
    <col min="5125" max="5126" width="4.5" style="25" customWidth="1"/>
    <col min="5127" max="5127" width="8.59765625" style="25" customWidth="1"/>
    <col min="5128" max="5128" width="9.59765625" style="25" customWidth="1"/>
    <col min="5129" max="5129" width="11.09765625" style="25" customWidth="1"/>
    <col min="5130" max="5130" width="11" style="25" customWidth="1"/>
    <col min="5131" max="5134" width="9.59765625" style="25" customWidth="1"/>
    <col min="5135" max="5376" width="9" style="25"/>
    <col min="5377" max="5377" width="11.59765625" style="25" bestFit="1" customWidth="1"/>
    <col min="5378" max="5379" width="9.59765625" style="25" customWidth="1"/>
    <col min="5380" max="5380" width="6.09765625" style="25" customWidth="1"/>
    <col min="5381" max="5382" width="4.5" style="25" customWidth="1"/>
    <col min="5383" max="5383" width="8.59765625" style="25" customWidth="1"/>
    <col min="5384" max="5384" width="9.59765625" style="25" customWidth="1"/>
    <col min="5385" max="5385" width="11.09765625" style="25" customWidth="1"/>
    <col min="5386" max="5386" width="11" style="25" customWidth="1"/>
    <col min="5387" max="5390" width="9.59765625" style="25" customWidth="1"/>
    <col min="5391" max="5632" width="9" style="25"/>
    <col min="5633" max="5633" width="11.59765625" style="25" bestFit="1" customWidth="1"/>
    <col min="5634" max="5635" width="9.59765625" style="25" customWidth="1"/>
    <col min="5636" max="5636" width="6.09765625" style="25" customWidth="1"/>
    <col min="5637" max="5638" width="4.5" style="25" customWidth="1"/>
    <col min="5639" max="5639" width="8.59765625" style="25" customWidth="1"/>
    <col min="5640" max="5640" width="9.59765625" style="25" customWidth="1"/>
    <col min="5641" max="5641" width="11.09765625" style="25" customWidth="1"/>
    <col min="5642" max="5642" width="11" style="25" customWidth="1"/>
    <col min="5643" max="5646" width="9.59765625" style="25" customWidth="1"/>
    <col min="5647" max="5888" width="9" style="25"/>
    <col min="5889" max="5889" width="11.59765625" style="25" bestFit="1" customWidth="1"/>
    <col min="5890" max="5891" width="9.59765625" style="25" customWidth="1"/>
    <col min="5892" max="5892" width="6.09765625" style="25" customWidth="1"/>
    <col min="5893" max="5894" width="4.5" style="25" customWidth="1"/>
    <col min="5895" max="5895" width="8.59765625" style="25" customWidth="1"/>
    <col min="5896" max="5896" width="9.59765625" style="25" customWidth="1"/>
    <col min="5897" max="5897" width="11.09765625" style="25" customWidth="1"/>
    <col min="5898" max="5898" width="11" style="25" customWidth="1"/>
    <col min="5899" max="5902" width="9.59765625" style="25" customWidth="1"/>
    <col min="5903" max="6144" width="9" style="25"/>
    <col min="6145" max="6145" width="11.59765625" style="25" bestFit="1" customWidth="1"/>
    <col min="6146" max="6147" width="9.59765625" style="25" customWidth="1"/>
    <col min="6148" max="6148" width="6.09765625" style="25" customWidth="1"/>
    <col min="6149" max="6150" width="4.5" style="25" customWidth="1"/>
    <col min="6151" max="6151" width="8.59765625" style="25" customWidth="1"/>
    <col min="6152" max="6152" width="9.59765625" style="25" customWidth="1"/>
    <col min="6153" max="6153" width="11.09765625" style="25" customWidth="1"/>
    <col min="6154" max="6154" width="11" style="25" customWidth="1"/>
    <col min="6155" max="6158" width="9.59765625" style="25" customWidth="1"/>
    <col min="6159" max="6400" width="9" style="25"/>
    <col min="6401" max="6401" width="11.59765625" style="25" bestFit="1" customWidth="1"/>
    <col min="6402" max="6403" width="9.59765625" style="25" customWidth="1"/>
    <col min="6404" max="6404" width="6.09765625" style="25" customWidth="1"/>
    <col min="6405" max="6406" width="4.5" style="25" customWidth="1"/>
    <col min="6407" max="6407" width="8.59765625" style="25" customWidth="1"/>
    <col min="6408" max="6408" width="9.59765625" style="25" customWidth="1"/>
    <col min="6409" max="6409" width="11.09765625" style="25" customWidth="1"/>
    <col min="6410" max="6410" width="11" style="25" customWidth="1"/>
    <col min="6411" max="6414" width="9.59765625" style="25" customWidth="1"/>
    <col min="6415" max="6656" width="9" style="25"/>
    <col min="6657" max="6657" width="11.59765625" style="25" bestFit="1" customWidth="1"/>
    <col min="6658" max="6659" width="9.59765625" style="25" customWidth="1"/>
    <col min="6660" max="6660" width="6.09765625" style="25" customWidth="1"/>
    <col min="6661" max="6662" width="4.5" style="25" customWidth="1"/>
    <col min="6663" max="6663" width="8.59765625" style="25" customWidth="1"/>
    <col min="6664" max="6664" width="9.59765625" style="25" customWidth="1"/>
    <col min="6665" max="6665" width="11.09765625" style="25" customWidth="1"/>
    <col min="6666" max="6666" width="11" style="25" customWidth="1"/>
    <col min="6667" max="6670" width="9.59765625" style="25" customWidth="1"/>
    <col min="6671" max="6912" width="9" style="25"/>
    <col min="6913" max="6913" width="11.59765625" style="25" bestFit="1" customWidth="1"/>
    <col min="6914" max="6915" width="9.59765625" style="25" customWidth="1"/>
    <col min="6916" max="6916" width="6.09765625" style="25" customWidth="1"/>
    <col min="6917" max="6918" width="4.5" style="25" customWidth="1"/>
    <col min="6919" max="6919" width="8.59765625" style="25" customWidth="1"/>
    <col min="6920" max="6920" width="9.59765625" style="25" customWidth="1"/>
    <col min="6921" max="6921" width="11.09765625" style="25" customWidth="1"/>
    <col min="6922" max="6922" width="11" style="25" customWidth="1"/>
    <col min="6923" max="6926" width="9.59765625" style="25" customWidth="1"/>
    <col min="6927" max="7168" width="9" style="25"/>
    <col min="7169" max="7169" width="11.59765625" style="25" bestFit="1" customWidth="1"/>
    <col min="7170" max="7171" width="9.59765625" style="25" customWidth="1"/>
    <col min="7172" max="7172" width="6.09765625" style="25" customWidth="1"/>
    <col min="7173" max="7174" width="4.5" style="25" customWidth="1"/>
    <col min="7175" max="7175" width="8.59765625" style="25" customWidth="1"/>
    <col min="7176" max="7176" width="9.59765625" style="25" customWidth="1"/>
    <col min="7177" max="7177" width="11.09765625" style="25" customWidth="1"/>
    <col min="7178" max="7178" width="11" style="25" customWidth="1"/>
    <col min="7179" max="7182" width="9.59765625" style="25" customWidth="1"/>
    <col min="7183" max="7424" width="9" style="25"/>
    <col min="7425" max="7425" width="11.59765625" style="25" bestFit="1" customWidth="1"/>
    <col min="7426" max="7427" width="9.59765625" style="25" customWidth="1"/>
    <col min="7428" max="7428" width="6.09765625" style="25" customWidth="1"/>
    <col min="7429" max="7430" width="4.5" style="25" customWidth="1"/>
    <col min="7431" max="7431" width="8.59765625" style="25" customWidth="1"/>
    <col min="7432" max="7432" width="9.59765625" style="25" customWidth="1"/>
    <col min="7433" max="7433" width="11.09765625" style="25" customWidth="1"/>
    <col min="7434" max="7434" width="11" style="25" customWidth="1"/>
    <col min="7435" max="7438" width="9.59765625" style="25" customWidth="1"/>
    <col min="7439" max="7680" width="9" style="25"/>
    <col min="7681" max="7681" width="11.59765625" style="25" bestFit="1" customWidth="1"/>
    <col min="7682" max="7683" width="9.59765625" style="25" customWidth="1"/>
    <col min="7684" max="7684" width="6.09765625" style="25" customWidth="1"/>
    <col min="7685" max="7686" width="4.5" style="25" customWidth="1"/>
    <col min="7687" max="7687" width="8.59765625" style="25" customWidth="1"/>
    <col min="7688" max="7688" width="9.59765625" style="25" customWidth="1"/>
    <col min="7689" max="7689" width="11.09765625" style="25" customWidth="1"/>
    <col min="7690" max="7690" width="11" style="25" customWidth="1"/>
    <col min="7691" max="7694" width="9.59765625" style="25" customWidth="1"/>
    <col min="7695" max="7936" width="9" style="25"/>
    <col min="7937" max="7937" width="11.59765625" style="25" bestFit="1" customWidth="1"/>
    <col min="7938" max="7939" width="9.59765625" style="25" customWidth="1"/>
    <col min="7940" max="7940" width="6.09765625" style="25" customWidth="1"/>
    <col min="7941" max="7942" width="4.5" style="25" customWidth="1"/>
    <col min="7943" max="7943" width="8.59765625" style="25" customWidth="1"/>
    <col min="7944" max="7944" width="9.59765625" style="25" customWidth="1"/>
    <col min="7945" max="7945" width="11.09765625" style="25" customWidth="1"/>
    <col min="7946" max="7946" width="11" style="25" customWidth="1"/>
    <col min="7947" max="7950" width="9.59765625" style="25" customWidth="1"/>
    <col min="7951" max="8192" width="9" style="25"/>
    <col min="8193" max="8193" width="11.59765625" style="25" bestFit="1" customWidth="1"/>
    <col min="8194" max="8195" width="9.59765625" style="25" customWidth="1"/>
    <col min="8196" max="8196" width="6.09765625" style="25" customWidth="1"/>
    <col min="8197" max="8198" width="4.5" style="25" customWidth="1"/>
    <col min="8199" max="8199" width="8.59765625" style="25" customWidth="1"/>
    <col min="8200" max="8200" width="9.59765625" style="25" customWidth="1"/>
    <col min="8201" max="8201" width="11.09765625" style="25" customWidth="1"/>
    <col min="8202" max="8202" width="11" style="25" customWidth="1"/>
    <col min="8203" max="8206" width="9.59765625" style="25" customWidth="1"/>
    <col min="8207" max="8448" width="9" style="25"/>
    <col min="8449" max="8449" width="11.59765625" style="25" bestFit="1" customWidth="1"/>
    <col min="8450" max="8451" width="9.59765625" style="25" customWidth="1"/>
    <col min="8452" max="8452" width="6.09765625" style="25" customWidth="1"/>
    <col min="8453" max="8454" width="4.5" style="25" customWidth="1"/>
    <col min="8455" max="8455" width="8.59765625" style="25" customWidth="1"/>
    <col min="8456" max="8456" width="9.59765625" style="25" customWidth="1"/>
    <col min="8457" max="8457" width="11.09765625" style="25" customWidth="1"/>
    <col min="8458" max="8458" width="11" style="25" customWidth="1"/>
    <col min="8459" max="8462" width="9.59765625" style="25" customWidth="1"/>
    <col min="8463" max="8704" width="9" style="25"/>
    <col min="8705" max="8705" width="11.59765625" style="25" bestFit="1" customWidth="1"/>
    <col min="8706" max="8707" width="9.59765625" style="25" customWidth="1"/>
    <col min="8708" max="8708" width="6.09765625" style="25" customWidth="1"/>
    <col min="8709" max="8710" width="4.5" style="25" customWidth="1"/>
    <col min="8711" max="8711" width="8.59765625" style="25" customWidth="1"/>
    <col min="8712" max="8712" width="9.59765625" style="25" customWidth="1"/>
    <col min="8713" max="8713" width="11.09765625" style="25" customWidth="1"/>
    <col min="8714" max="8714" width="11" style="25" customWidth="1"/>
    <col min="8715" max="8718" width="9.59765625" style="25" customWidth="1"/>
    <col min="8719" max="8960" width="9" style="25"/>
    <col min="8961" max="8961" width="11.59765625" style="25" bestFit="1" customWidth="1"/>
    <col min="8962" max="8963" width="9.59765625" style="25" customWidth="1"/>
    <col min="8964" max="8964" width="6.09765625" style="25" customWidth="1"/>
    <col min="8965" max="8966" width="4.5" style="25" customWidth="1"/>
    <col min="8967" max="8967" width="8.59765625" style="25" customWidth="1"/>
    <col min="8968" max="8968" width="9.59765625" style="25" customWidth="1"/>
    <col min="8969" max="8969" width="11.09765625" style="25" customWidth="1"/>
    <col min="8970" max="8970" width="11" style="25" customWidth="1"/>
    <col min="8971" max="8974" width="9.59765625" style="25" customWidth="1"/>
    <col min="8975" max="9216" width="9" style="25"/>
    <col min="9217" max="9217" width="11.59765625" style="25" bestFit="1" customWidth="1"/>
    <col min="9218" max="9219" width="9.59765625" style="25" customWidth="1"/>
    <col min="9220" max="9220" width="6.09765625" style="25" customWidth="1"/>
    <col min="9221" max="9222" width="4.5" style="25" customWidth="1"/>
    <col min="9223" max="9223" width="8.59765625" style="25" customWidth="1"/>
    <col min="9224" max="9224" width="9.59765625" style="25" customWidth="1"/>
    <col min="9225" max="9225" width="11.09765625" style="25" customWidth="1"/>
    <col min="9226" max="9226" width="11" style="25" customWidth="1"/>
    <col min="9227" max="9230" width="9.59765625" style="25" customWidth="1"/>
    <col min="9231" max="9472" width="9" style="25"/>
    <col min="9473" max="9473" width="11.59765625" style="25" bestFit="1" customWidth="1"/>
    <col min="9474" max="9475" width="9.59765625" style="25" customWidth="1"/>
    <col min="9476" max="9476" width="6.09765625" style="25" customWidth="1"/>
    <col min="9477" max="9478" width="4.5" style="25" customWidth="1"/>
    <col min="9479" max="9479" width="8.59765625" style="25" customWidth="1"/>
    <col min="9480" max="9480" width="9.59765625" style="25" customWidth="1"/>
    <col min="9481" max="9481" width="11.09765625" style="25" customWidth="1"/>
    <col min="9482" max="9482" width="11" style="25" customWidth="1"/>
    <col min="9483" max="9486" width="9.59765625" style="25" customWidth="1"/>
    <col min="9487" max="9728" width="9" style="25"/>
    <col min="9729" max="9729" width="11.59765625" style="25" bestFit="1" customWidth="1"/>
    <col min="9730" max="9731" width="9.59765625" style="25" customWidth="1"/>
    <col min="9732" max="9732" width="6.09765625" style="25" customWidth="1"/>
    <col min="9733" max="9734" width="4.5" style="25" customWidth="1"/>
    <col min="9735" max="9735" width="8.59765625" style="25" customWidth="1"/>
    <col min="9736" max="9736" width="9.59765625" style="25" customWidth="1"/>
    <col min="9737" max="9737" width="11.09765625" style="25" customWidth="1"/>
    <col min="9738" max="9738" width="11" style="25" customWidth="1"/>
    <col min="9739" max="9742" width="9.59765625" style="25" customWidth="1"/>
    <col min="9743" max="9984" width="9" style="25"/>
    <col min="9985" max="9985" width="11.59765625" style="25" bestFit="1" customWidth="1"/>
    <col min="9986" max="9987" width="9.59765625" style="25" customWidth="1"/>
    <col min="9988" max="9988" width="6.09765625" style="25" customWidth="1"/>
    <col min="9989" max="9990" width="4.5" style="25" customWidth="1"/>
    <col min="9991" max="9991" width="8.59765625" style="25" customWidth="1"/>
    <col min="9992" max="9992" width="9.59765625" style="25" customWidth="1"/>
    <col min="9993" max="9993" width="11.09765625" style="25" customWidth="1"/>
    <col min="9994" max="9994" width="11" style="25" customWidth="1"/>
    <col min="9995" max="9998" width="9.59765625" style="25" customWidth="1"/>
    <col min="9999" max="10240" width="9" style="25"/>
    <col min="10241" max="10241" width="11.59765625" style="25" bestFit="1" customWidth="1"/>
    <col min="10242" max="10243" width="9.59765625" style="25" customWidth="1"/>
    <col min="10244" max="10244" width="6.09765625" style="25" customWidth="1"/>
    <col min="10245" max="10246" width="4.5" style="25" customWidth="1"/>
    <col min="10247" max="10247" width="8.59765625" style="25" customWidth="1"/>
    <col min="10248" max="10248" width="9.59765625" style="25" customWidth="1"/>
    <col min="10249" max="10249" width="11.09765625" style="25" customWidth="1"/>
    <col min="10250" max="10250" width="11" style="25" customWidth="1"/>
    <col min="10251" max="10254" width="9.59765625" style="25" customWidth="1"/>
    <col min="10255" max="10496" width="9" style="25"/>
    <col min="10497" max="10497" width="11.59765625" style="25" bestFit="1" customWidth="1"/>
    <col min="10498" max="10499" width="9.59765625" style="25" customWidth="1"/>
    <col min="10500" max="10500" width="6.09765625" style="25" customWidth="1"/>
    <col min="10501" max="10502" width="4.5" style="25" customWidth="1"/>
    <col min="10503" max="10503" width="8.59765625" style="25" customWidth="1"/>
    <col min="10504" max="10504" width="9.59765625" style="25" customWidth="1"/>
    <col min="10505" max="10505" width="11.09765625" style="25" customWidth="1"/>
    <col min="10506" max="10506" width="11" style="25" customWidth="1"/>
    <col min="10507" max="10510" width="9.59765625" style="25" customWidth="1"/>
    <col min="10511" max="10752" width="9" style="25"/>
    <col min="10753" max="10753" width="11.59765625" style="25" bestFit="1" customWidth="1"/>
    <col min="10754" max="10755" width="9.59765625" style="25" customWidth="1"/>
    <col min="10756" max="10756" width="6.09765625" style="25" customWidth="1"/>
    <col min="10757" max="10758" width="4.5" style="25" customWidth="1"/>
    <col min="10759" max="10759" width="8.59765625" style="25" customWidth="1"/>
    <col min="10760" max="10760" width="9.59765625" style="25" customWidth="1"/>
    <col min="10761" max="10761" width="11.09765625" style="25" customWidth="1"/>
    <col min="10762" max="10762" width="11" style="25" customWidth="1"/>
    <col min="10763" max="10766" width="9.59765625" style="25" customWidth="1"/>
    <col min="10767" max="11008" width="9" style="25"/>
    <col min="11009" max="11009" width="11.59765625" style="25" bestFit="1" customWidth="1"/>
    <col min="11010" max="11011" width="9.59765625" style="25" customWidth="1"/>
    <col min="11012" max="11012" width="6.09765625" style="25" customWidth="1"/>
    <col min="11013" max="11014" width="4.5" style="25" customWidth="1"/>
    <col min="11015" max="11015" width="8.59765625" style="25" customWidth="1"/>
    <col min="11016" max="11016" width="9.59765625" style="25" customWidth="1"/>
    <col min="11017" max="11017" width="11.09765625" style="25" customWidth="1"/>
    <col min="11018" max="11018" width="11" style="25" customWidth="1"/>
    <col min="11019" max="11022" width="9.59765625" style="25" customWidth="1"/>
    <col min="11023" max="11264" width="9" style="25"/>
    <col min="11265" max="11265" width="11.59765625" style="25" bestFit="1" customWidth="1"/>
    <col min="11266" max="11267" width="9.59765625" style="25" customWidth="1"/>
    <col min="11268" max="11268" width="6.09765625" style="25" customWidth="1"/>
    <col min="11269" max="11270" width="4.5" style="25" customWidth="1"/>
    <col min="11271" max="11271" width="8.59765625" style="25" customWidth="1"/>
    <col min="11272" max="11272" width="9.59765625" style="25" customWidth="1"/>
    <col min="11273" max="11273" width="11.09765625" style="25" customWidth="1"/>
    <col min="11274" max="11274" width="11" style="25" customWidth="1"/>
    <col min="11275" max="11278" width="9.59765625" style="25" customWidth="1"/>
    <col min="11279" max="11520" width="9" style="25"/>
    <col min="11521" max="11521" width="11.59765625" style="25" bestFit="1" customWidth="1"/>
    <col min="11522" max="11523" width="9.59765625" style="25" customWidth="1"/>
    <col min="11524" max="11524" width="6.09765625" style="25" customWidth="1"/>
    <col min="11525" max="11526" width="4.5" style="25" customWidth="1"/>
    <col min="11527" max="11527" width="8.59765625" style="25" customWidth="1"/>
    <col min="11528" max="11528" width="9.59765625" style="25" customWidth="1"/>
    <col min="11529" max="11529" width="11.09765625" style="25" customWidth="1"/>
    <col min="11530" max="11530" width="11" style="25" customWidth="1"/>
    <col min="11531" max="11534" width="9.59765625" style="25" customWidth="1"/>
    <col min="11535" max="11776" width="9" style="25"/>
    <col min="11777" max="11777" width="11.59765625" style="25" bestFit="1" customWidth="1"/>
    <col min="11778" max="11779" width="9.59765625" style="25" customWidth="1"/>
    <col min="11780" max="11780" width="6.09765625" style="25" customWidth="1"/>
    <col min="11781" max="11782" width="4.5" style="25" customWidth="1"/>
    <col min="11783" max="11783" width="8.59765625" style="25" customWidth="1"/>
    <col min="11784" max="11784" width="9.59765625" style="25" customWidth="1"/>
    <col min="11785" max="11785" width="11.09765625" style="25" customWidth="1"/>
    <col min="11786" max="11786" width="11" style="25" customWidth="1"/>
    <col min="11787" max="11790" width="9.59765625" style="25" customWidth="1"/>
    <col min="11791" max="12032" width="9" style="25"/>
    <col min="12033" max="12033" width="11.59765625" style="25" bestFit="1" customWidth="1"/>
    <col min="12034" max="12035" width="9.59765625" style="25" customWidth="1"/>
    <col min="12036" max="12036" width="6.09765625" style="25" customWidth="1"/>
    <col min="12037" max="12038" width="4.5" style="25" customWidth="1"/>
    <col min="12039" max="12039" width="8.59765625" style="25" customWidth="1"/>
    <col min="12040" max="12040" width="9.59765625" style="25" customWidth="1"/>
    <col min="12041" max="12041" width="11.09765625" style="25" customWidth="1"/>
    <col min="12042" max="12042" width="11" style="25" customWidth="1"/>
    <col min="12043" max="12046" width="9.59765625" style="25" customWidth="1"/>
    <col min="12047" max="12288" width="9" style="25"/>
    <col min="12289" max="12289" width="11.59765625" style="25" bestFit="1" customWidth="1"/>
    <col min="12290" max="12291" width="9.59765625" style="25" customWidth="1"/>
    <col min="12292" max="12292" width="6.09765625" style="25" customWidth="1"/>
    <col min="12293" max="12294" width="4.5" style="25" customWidth="1"/>
    <col min="12295" max="12295" width="8.59765625" style="25" customWidth="1"/>
    <col min="12296" max="12296" width="9.59765625" style="25" customWidth="1"/>
    <col min="12297" max="12297" width="11.09765625" style="25" customWidth="1"/>
    <col min="12298" max="12298" width="11" style="25" customWidth="1"/>
    <col min="12299" max="12302" width="9.59765625" style="25" customWidth="1"/>
    <col min="12303" max="12544" width="9" style="25"/>
    <col min="12545" max="12545" width="11.59765625" style="25" bestFit="1" customWidth="1"/>
    <col min="12546" max="12547" width="9.59765625" style="25" customWidth="1"/>
    <col min="12548" max="12548" width="6.09765625" style="25" customWidth="1"/>
    <col min="12549" max="12550" width="4.5" style="25" customWidth="1"/>
    <col min="12551" max="12551" width="8.59765625" style="25" customWidth="1"/>
    <col min="12552" max="12552" width="9.59765625" style="25" customWidth="1"/>
    <col min="12553" max="12553" width="11.09765625" style="25" customWidth="1"/>
    <col min="12554" max="12554" width="11" style="25" customWidth="1"/>
    <col min="12555" max="12558" width="9.59765625" style="25" customWidth="1"/>
    <col min="12559" max="12800" width="9" style="25"/>
    <col min="12801" max="12801" width="11.59765625" style="25" bestFit="1" customWidth="1"/>
    <col min="12802" max="12803" width="9.59765625" style="25" customWidth="1"/>
    <col min="12804" max="12804" width="6.09765625" style="25" customWidth="1"/>
    <col min="12805" max="12806" width="4.5" style="25" customWidth="1"/>
    <col min="12807" max="12807" width="8.59765625" style="25" customWidth="1"/>
    <col min="12808" max="12808" width="9.59765625" style="25" customWidth="1"/>
    <col min="12809" max="12809" width="11.09765625" style="25" customWidth="1"/>
    <col min="12810" max="12810" width="11" style="25" customWidth="1"/>
    <col min="12811" max="12814" width="9.59765625" style="25" customWidth="1"/>
    <col min="12815" max="13056" width="9" style="25"/>
    <col min="13057" max="13057" width="11.59765625" style="25" bestFit="1" customWidth="1"/>
    <col min="13058" max="13059" width="9.59765625" style="25" customWidth="1"/>
    <col min="13060" max="13060" width="6.09765625" style="25" customWidth="1"/>
    <col min="13061" max="13062" width="4.5" style="25" customWidth="1"/>
    <col min="13063" max="13063" width="8.59765625" style="25" customWidth="1"/>
    <col min="13064" max="13064" width="9.59765625" style="25" customWidth="1"/>
    <col min="13065" max="13065" width="11.09765625" style="25" customWidth="1"/>
    <col min="13066" max="13066" width="11" style="25" customWidth="1"/>
    <col min="13067" max="13070" width="9.59765625" style="25" customWidth="1"/>
    <col min="13071" max="13312" width="9" style="25"/>
    <col min="13313" max="13313" width="11.59765625" style="25" bestFit="1" customWidth="1"/>
    <col min="13314" max="13315" width="9.59765625" style="25" customWidth="1"/>
    <col min="13316" max="13316" width="6.09765625" style="25" customWidth="1"/>
    <col min="13317" max="13318" width="4.5" style="25" customWidth="1"/>
    <col min="13319" max="13319" width="8.59765625" style="25" customWidth="1"/>
    <col min="13320" max="13320" width="9.59765625" style="25" customWidth="1"/>
    <col min="13321" max="13321" width="11.09765625" style="25" customWidth="1"/>
    <col min="13322" max="13322" width="11" style="25" customWidth="1"/>
    <col min="13323" max="13326" width="9.59765625" style="25" customWidth="1"/>
    <col min="13327" max="13568" width="9" style="25"/>
    <col min="13569" max="13569" width="11.59765625" style="25" bestFit="1" customWidth="1"/>
    <col min="13570" max="13571" width="9.59765625" style="25" customWidth="1"/>
    <col min="13572" max="13572" width="6.09765625" style="25" customWidth="1"/>
    <col min="13573" max="13574" width="4.5" style="25" customWidth="1"/>
    <col min="13575" max="13575" width="8.59765625" style="25" customWidth="1"/>
    <col min="13576" max="13576" width="9.59765625" style="25" customWidth="1"/>
    <col min="13577" max="13577" width="11.09765625" style="25" customWidth="1"/>
    <col min="13578" max="13578" width="11" style="25" customWidth="1"/>
    <col min="13579" max="13582" width="9.59765625" style="25" customWidth="1"/>
    <col min="13583" max="13824" width="9" style="25"/>
    <col min="13825" max="13825" width="11.59765625" style="25" bestFit="1" customWidth="1"/>
    <col min="13826" max="13827" width="9.59765625" style="25" customWidth="1"/>
    <col min="13828" max="13828" width="6.09765625" style="25" customWidth="1"/>
    <col min="13829" max="13830" width="4.5" style="25" customWidth="1"/>
    <col min="13831" max="13831" width="8.59765625" style="25" customWidth="1"/>
    <col min="13832" max="13832" width="9.59765625" style="25" customWidth="1"/>
    <col min="13833" max="13833" width="11.09765625" style="25" customWidth="1"/>
    <col min="13834" max="13834" width="11" style="25" customWidth="1"/>
    <col min="13835" max="13838" width="9.59765625" style="25" customWidth="1"/>
    <col min="13839" max="14080" width="9" style="25"/>
    <col min="14081" max="14081" width="11.59765625" style="25" bestFit="1" customWidth="1"/>
    <col min="14082" max="14083" width="9.59765625" style="25" customWidth="1"/>
    <col min="14084" max="14084" width="6.09765625" style="25" customWidth="1"/>
    <col min="14085" max="14086" width="4.5" style="25" customWidth="1"/>
    <col min="14087" max="14087" width="8.59765625" style="25" customWidth="1"/>
    <col min="14088" max="14088" width="9.59765625" style="25" customWidth="1"/>
    <col min="14089" max="14089" width="11.09765625" style="25" customWidth="1"/>
    <col min="14090" max="14090" width="11" style="25" customWidth="1"/>
    <col min="14091" max="14094" width="9.59765625" style="25" customWidth="1"/>
    <col min="14095" max="14336" width="9" style="25"/>
    <col min="14337" max="14337" width="11.59765625" style="25" bestFit="1" customWidth="1"/>
    <col min="14338" max="14339" width="9.59765625" style="25" customWidth="1"/>
    <col min="14340" max="14340" width="6.09765625" style="25" customWidth="1"/>
    <col min="14341" max="14342" width="4.5" style="25" customWidth="1"/>
    <col min="14343" max="14343" width="8.59765625" style="25" customWidth="1"/>
    <col min="14344" max="14344" width="9.59765625" style="25" customWidth="1"/>
    <col min="14345" max="14345" width="11.09765625" style="25" customWidth="1"/>
    <col min="14346" max="14346" width="11" style="25" customWidth="1"/>
    <col min="14347" max="14350" width="9.59765625" style="25" customWidth="1"/>
    <col min="14351" max="14592" width="9" style="25"/>
    <col min="14593" max="14593" width="11.59765625" style="25" bestFit="1" customWidth="1"/>
    <col min="14594" max="14595" width="9.59765625" style="25" customWidth="1"/>
    <col min="14596" max="14596" width="6.09765625" style="25" customWidth="1"/>
    <col min="14597" max="14598" width="4.5" style="25" customWidth="1"/>
    <col min="14599" max="14599" width="8.59765625" style="25" customWidth="1"/>
    <col min="14600" max="14600" width="9.59765625" style="25" customWidth="1"/>
    <col min="14601" max="14601" width="11.09765625" style="25" customWidth="1"/>
    <col min="14602" max="14602" width="11" style="25" customWidth="1"/>
    <col min="14603" max="14606" width="9.59765625" style="25" customWidth="1"/>
    <col min="14607" max="14848" width="9" style="25"/>
    <col min="14849" max="14849" width="11.59765625" style="25" bestFit="1" customWidth="1"/>
    <col min="14850" max="14851" width="9.59765625" style="25" customWidth="1"/>
    <col min="14852" max="14852" width="6.09765625" style="25" customWidth="1"/>
    <col min="14853" max="14854" width="4.5" style="25" customWidth="1"/>
    <col min="14855" max="14855" width="8.59765625" style="25" customWidth="1"/>
    <col min="14856" max="14856" width="9.59765625" style="25" customWidth="1"/>
    <col min="14857" max="14857" width="11.09765625" style="25" customWidth="1"/>
    <col min="14858" max="14858" width="11" style="25" customWidth="1"/>
    <col min="14859" max="14862" width="9.59765625" style="25" customWidth="1"/>
    <col min="14863" max="15104" width="9" style="25"/>
    <col min="15105" max="15105" width="11.59765625" style="25" bestFit="1" customWidth="1"/>
    <col min="15106" max="15107" width="9.59765625" style="25" customWidth="1"/>
    <col min="15108" max="15108" width="6.09765625" style="25" customWidth="1"/>
    <col min="15109" max="15110" width="4.5" style="25" customWidth="1"/>
    <col min="15111" max="15111" width="8.59765625" style="25" customWidth="1"/>
    <col min="15112" max="15112" width="9.59765625" style="25" customWidth="1"/>
    <col min="15113" max="15113" width="11.09765625" style="25" customWidth="1"/>
    <col min="15114" max="15114" width="11" style="25" customWidth="1"/>
    <col min="15115" max="15118" width="9.59765625" style="25" customWidth="1"/>
    <col min="15119" max="15360" width="9" style="25"/>
    <col min="15361" max="15361" width="11.59765625" style="25" bestFit="1" customWidth="1"/>
    <col min="15362" max="15363" width="9.59765625" style="25" customWidth="1"/>
    <col min="15364" max="15364" width="6.09765625" style="25" customWidth="1"/>
    <col min="15365" max="15366" width="4.5" style="25" customWidth="1"/>
    <col min="15367" max="15367" width="8.59765625" style="25" customWidth="1"/>
    <col min="15368" max="15368" width="9.59765625" style="25" customWidth="1"/>
    <col min="15369" max="15369" width="11.09765625" style="25" customWidth="1"/>
    <col min="15370" max="15370" width="11" style="25" customWidth="1"/>
    <col min="15371" max="15374" width="9.59765625" style="25" customWidth="1"/>
    <col min="15375" max="15616" width="9" style="25"/>
    <col min="15617" max="15617" width="11.59765625" style="25" bestFit="1" customWidth="1"/>
    <col min="15618" max="15619" width="9.59765625" style="25" customWidth="1"/>
    <col min="15620" max="15620" width="6.09765625" style="25" customWidth="1"/>
    <col min="15621" max="15622" width="4.5" style="25" customWidth="1"/>
    <col min="15623" max="15623" width="8.59765625" style="25" customWidth="1"/>
    <col min="15624" max="15624" width="9.59765625" style="25" customWidth="1"/>
    <col min="15625" max="15625" width="11.09765625" style="25" customWidth="1"/>
    <col min="15626" max="15626" width="11" style="25" customWidth="1"/>
    <col min="15627" max="15630" width="9.59765625" style="25" customWidth="1"/>
    <col min="15631" max="15872" width="9" style="25"/>
    <col min="15873" max="15873" width="11.59765625" style="25" bestFit="1" customWidth="1"/>
    <col min="15874" max="15875" width="9.59765625" style="25" customWidth="1"/>
    <col min="15876" max="15876" width="6.09765625" style="25" customWidth="1"/>
    <col min="15877" max="15878" width="4.5" style="25" customWidth="1"/>
    <col min="15879" max="15879" width="8.59765625" style="25" customWidth="1"/>
    <col min="15880" max="15880" width="9.59765625" style="25" customWidth="1"/>
    <col min="15881" max="15881" width="11.09765625" style="25" customWidth="1"/>
    <col min="15882" max="15882" width="11" style="25" customWidth="1"/>
    <col min="15883" max="15886" width="9.59765625" style="25" customWidth="1"/>
    <col min="15887" max="16128" width="9" style="25"/>
    <col min="16129" max="16129" width="11.59765625" style="25" bestFit="1" customWidth="1"/>
    <col min="16130" max="16131" width="9.59765625" style="25" customWidth="1"/>
    <col min="16132" max="16132" width="6.09765625" style="25" customWidth="1"/>
    <col min="16133" max="16134" width="4.5" style="25" customWidth="1"/>
    <col min="16135" max="16135" width="8.59765625" style="25" customWidth="1"/>
    <col min="16136" max="16136" width="9.59765625" style="25" customWidth="1"/>
    <col min="16137" max="16137" width="11.09765625" style="25" customWidth="1"/>
    <col min="16138" max="16138" width="11" style="25" customWidth="1"/>
    <col min="16139" max="16142" width="9.59765625" style="25" customWidth="1"/>
    <col min="16143" max="16384" width="9" style="25"/>
  </cols>
  <sheetData>
    <row r="3" spans="1:10" x14ac:dyDescent="0.25">
      <c r="A3" s="24" t="s">
        <v>0</v>
      </c>
      <c r="B3" s="24" t="s">
        <v>1</v>
      </c>
      <c r="I3" s="26"/>
      <c r="J3" s="27"/>
    </row>
    <row r="4" spans="1:10" x14ac:dyDescent="0.25">
      <c r="A4" s="28" t="s">
        <v>2</v>
      </c>
      <c r="B4" s="29">
        <v>2023</v>
      </c>
      <c r="I4" s="26"/>
      <c r="J4" s="27"/>
    </row>
    <row r="5" spans="1:10" x14ac:dyDescent="0.25">
      <c r="A5" s="28" t="s">
        <v>3</v>
      </c>
      <c r="B5" s="57">
        <v>3</v>
      </c>
      <c r="I5" s="26"/>
      <c r="J5" s="27"/>
    </row>
    <row r="6" spans="1:10" x14ac:dyDescent="0.25">
      <c r="A6" s="28" t="s">
        <v>4</v>
      </c>
      <c r="B6" s="57">
        <v>31</v>
      </c>
      <c r="I6" s="26"/>
      <c r="J6" s="27"/>
    </row>
    <row r="7" spans="1:10" x14ac:dyDescent="0.25">
      <c r="A7" s="28" t="s">
        <v>5</v>
      </c>
      <c r="B7" s="29">
        <f>+B6-B8</f>
        <v>27</v>
      </c>
      <c r="I7" s="26"/>
      <c r="J7" s="27"/>
    </row>
    <row r="8" spans="1:10" x14ac:dyDescent="0.25">
      <c r="A8" s="28" t="s">
        <v>6</v>
      </c>
      <c r="B8" s="29">
        <f>COUNTIF(B12:B42,"=DOM")</f>
        <v>4</v>
      </c>
      <c r="I8" s="26"/>
      <c r="J8" s="27"/>
    </row>
    <row r="9" spans="1:10" x14ac:dyDescent="0.25">
      <c r="I9" s="26"/>
      <c r="J9" s="27"/>
    </row>
    <row r="10" spans="1:10" x14ac:dyDescent="0.25">
      <c r="I10" s="26"/>
      <c r="J10" s="27"/>
    </row>
    <row r="11" spans="1:10" x14ac:dyDescent="0.25">
      <c r="A11" s="24" t="s">
        <v>7</v>
      </c>
      <c r="B11" s="24" t="s">
        <v>8</v>
      </c>
      <c r="C11" s="24" t="s">
        <v>9</v>
      </c>
      <c r="D11" s="24" t="s">
        <v>9</v>
      </c>
      <c r="G11" s="26"/>
      <c r="I11" s="26"/>
      <c r="J11" s="27"/>
    </row>
    <row r="12" spans="1:10" ht="13.8" x14ac:dyDescent="0.3">
      <c r="A12" s="29">
        <v>1</v>
      </c>
      <c r="B12" s="29">
        <f>HLOOKUP(MONTH(RetPxM!$A$2),[15]Calendario!$B$4:$M$35,A12+1)</f>
        <v>1</v>
      </c>
      <c r="C12" s="29">
        <f>+IF(B12="DOM",1,0)</f>
        <v>0</v>
      </c>
      <c r="D12" s="30">
        <f>IF(B12="DOM",2,3)</f>
        <v>3</v>
      </c>
      <c r="G12" s="26"/>
      <c r="I12" s="26"/>
      <c r="J12" s="27"/>
    </row>
    <row r="13" spans="1:10" ht="13.8" x14ac:dyDescent="0.3">
      <c r="A13" s="29">
        <v>2</v>
      </c>
      <c r="B13" s="29">
        <f>HLOOKUP(MONTH(RetPxM!$A$2),[15]Calendario!$B$4:$M$35,A13+1)</f>
        <v>2</v>
      </c>
      <c r="C13" s="29">
        <f t="shared" ref="C13:C42" si="0">+IF(B13="DOM",1,0)</f>
        <v>0</v>
      </c>
      <c r="D13" s="30">
        <f t="shared" ref="D13:D42" si="1">IF(B13="DOM",2,3)</f>
        <v>3</v>
      </c>
      <c r="G13" s="26"/>
      <c r="I13" s="26"/>
      <c r="J13" s="27"/>
    </row>
    <row r="14" spans="1:10" ht="13.8" x14ac:dyDescent="0.3">
      <c r="A14" s="29">
        <v>3</v>
      </c>
      <c r="B14" s="29">
        <f>HLOOKUP(MONTH(RetPxM!$A$2),[15]Calendario!$B$4:$M$35,A14+1)</f>
        <v>3</v>
      </c>
      <c r="C14" s="29">
        <f t="shared" si="0"/>
        <v>0</v>
      </c>
      <c r="D14" s="30">
        <f t="shared" si="1"/>
        <v>3</v>
      </c>
      <c r="G14" s="26"/>
      <c r="I14" s="26"/>
      <c r="J14" s="27"/>
    </row>
    <row r="15" spans="1:10" ht="13.8" x14ac:dyDescent="0.3">
      <c r="A15" s="29">
        <v>4</v>
      </c>
      <c r="B15" s="29">
        <f>HLOOKUP(MONTH(RetPxM!$A$2),[15]Calendario!$B$4:$M$35,A15+1)</f>
        <v>4</v>
      </c>
      <c r="C15" s="29">
        <f t="shared" si="0"/>
        <v>0</v>
      </c>
      <c r="D15" s="30">
        <f t="shared" si="1"/>
        <v>3</v>
      </c>
      <c r="G15" s="26"/>
      <c r="I15" s="26"/>
      <c r="J15" s="27"/>
    </row>
    <row r="16" spans="1:10" ht="13.8" x14ac:dyDescent="0.3">
      <c r="A16" s="29">
        <v>5</v>
      </c>
      <c r="B16" s="29" t="str">
        <f>HLOOKUP(MONTH(RetPxM!$A$2),[15]Calendario!$B$4:$M$35,A16+1)</f>
        <v>DOM</v>
      </c>
      <c r="C16" s="29">
        <f t="shared" si="0"/>
        <v>1</v>
      </c>
      <c r="D16" s="30">
        <f t="shared" si="1"/>
        <v>2</v>
      </c>
      <c r="G16" s="26"/>
      <c r="I16" s="26"/>
      <c r="J16" s="27"/>
    </row>
    <row r="17" spans="1:10" ht="13.8" x14ac:dyDescent="0.3">
      <c r="A17" s="29">
        <v>6</v>
      </c>
      <c r="B17" s="29">
        <f>HLOOKUP(MONTH(RetPxM!$A$2),[15]Calendario!$B$4:$M$35,A17+1)</f>
        <v>6</v>
      </c>
      <c r="C17" s="29">
        <f t="shared" si="0"/>
        <v>0</v>
      </c>
      <c r="D17" s="30">
        <f t="shared" si="1"/>
        <v>3</v>
      </c>
      <c r="G17" s="26"/>
      <c r="I17" s="26"/>
      <c r="J17" s="27"/>
    </row>
    <row r="18" spans="1:10" ht="13.8" x14ac:dyDescent="0.3">
      <c r="A18" s="29">
        <v>7</v>
      </c>
      <c r="B18" s="29">
        <f>HLOOKUP(MONTH(RetPxM!$A$2),[15]Calendario!$B$4:$M$35,A18+1)</f>
        <v>7</v>
      </c>
      <c r="C18" s="29">
        <f t="shared" si="0"/>
        <v>0</v>
      </c>
      <c r="D18" s="30">
        <f t="shared" si="1"/>
        <v>3</v>
      </c>
      <c r="G18" s="26"/>
      <c r="I18" s="26"/>
      <c r="J18" s="27"/>
    </row>
    <row r="19" spans="1:10" ht="13.8" x14ac:dyDescent="0.3">
      <c r="A19" s="29">
        <v>8</v>
      </c>
      <c r="B19" s="29">
        <f>HLOOKUP(MONTH(RetPxM!$A$2),[15]Calendario!$B$4:$M$35,A19+1)</f>
        <v>8</v>
      </c>
      <c r="C19" s="29">
        <f t="shared" si="0"/>
        <v>0</v>
      </c>
      <c r="D19" s="30">
        <f t="shared" si="1"/>
        <v>3</v>
      </c>
      <c r="G19" s="26"/>
      <c r="I19" s="26"/>
      <c r="J19" s="27"/>
    </row>
    <row r="20" spans="1:10" ht="13.8" x14ac:dyDescent="0.3">
      <c r="A20" s="29">
        <v>9</v>
      </c>
      <c r="B20" s="29">
        <f>HLOOKUP(MONTH(RetPxM!$A$2),[15]Calendario!$B$4:$M$35,A20+1)</f>
        <v>9</v>
      </c>
      <c r="C20" s="29">
        <f t="shared" si="0"/>
        <v>0</v>
      </c>
      <c r="D20" s="30">
        <f t="shared" si="1"/>
        <v>3</v>
      </c>
      <c r="G20" s="26"/>
      <c r="I20" s="26"/>
      <c r="J20" s="27"/>
    </row>
    <row r="21" spans="1:10" ht="13.8" x14ac:dyDescent="0.3">
      <c r="A21" s="29">
        <v>10</v>
      </c>
      <c r="B21" s="29">
        <f>HLOOKUP(MONTH(RetPxM!$A$2),[15]Calendario!$B$4:$M$35,A21+1)</f>
        <v>10</v>
      </c>
      <c r="C21" s="29">
        <f t="shared" si="0"/>
        <v>0</v>
      </c>
      <c r="D21" s="30">
        <f t="shared" si="1"/>
        <v>3</v>
      </c>
      <c r="G21" s="26"/>
      <c r="I21" s="26"/>
      <c r="J21" s="27"/>
    </row>
    <row r="22" spans="1:10" ht="13.8" x14ac:dyDescent="0.3">
      <c r="A22" s="29">
        <v>11</v>
      </c>
      <c r="B22" s="29">
        <f>HLOOKUP(MONTH(RetPxM!$A$2),[15]Calendario!$B$4:$M$35,A22+1)</f>
        <v>11</v>
      </c>
      <c r="C22" s="29">
        <f t="shared" si="0"/>
        <v>0</v>
      </c>
      <c r="D22" s="30">
        <f t="shared" si="1"/>
        <v>3</v>
      </c>
      <c r="G22" s="26"/>
      <c r="I22" s="26"/>
      <c r="J22" s="27"/>
    </row>
    <row r="23" spans="1:10" ht="13.8" x14ac:dyDescent="0.3">
      <c r="A23" s="29">
        <v>12</v>
      </c>
      <c r="B23" s="29" t="str">
        <f>HLOOKUP(MONTH(RetPxM!$A$2),[15]Calendario!$B$4:$M$35,A23+1)</f>
        <v>DOM</v>
      </c>
      <c r="C23" s="29">
        <f t="shared" si="0"/>
        <v>1</v>
      </c>
      <c r="D23" s="30">
        <f t="shared" si="1"/>
        <v>2</v>
      </c>
      <c r="G23" s="26"/>
      <c r="I23" s="26"/>
      <c r="J23" s="27"/>
    </row>
    <row r="24" spans="1:10" ht="13.8" x14ac:dyDescent="0.3">
      <c r="A24" s="29">
        <v>13</v>
      </c>
      <c r="B24" s="29">
        <f>HLOOKUP(MONTH(RetPxM!$A$2),[15]Calendario!$B$4:$M$35,A24+1)</f>
        <v>13</v>
      </c>
      <c r="C24" s="29">
        <f t="shared" si="0"/>
        <v>0</v>
      </c>
      <c r="D24" s="30">
        <f t="shared" si="1"/>
        <v>3</v>
      </c>
      <c r="G24" s="26"/>
      <c r="I24" s="26"/>
      <c r="J24" s="27"/>
    </row>
    <row r="25" spans="1:10" ht="13.8" x14ac:dyDescent="0.3">
      <c r="A25" s="29">
        <v>14</v>
      </c>
      <c r="B25" s="29">
        <f>HLOOKUP(MONTH(RetPxM!$A$2),[15]Calendario!$B$4:$M$35,A25+1)</f>
        <v>14</v>
      </c>
      <c r="C25" s="29">
        <f t="shared" si="0"/>
        <v>0</v>
      </c>
      <c r="D25" s="30">
        <f t="shared" si="1"/>
        <v>3</v>
      </c>
      <c r="G25" s="26"/>
      <c r="I25" s="26"/>
      <c r="J25" s="27"/>
    </row>
    <row r="26" spans="1:10" ht="13.8" x14ac:dyDescent="0.3">
      <c r="A26" s="29">
        <v>15</v>
      </c>
      <c r="B26" s="29">
        <f>HLOOKUP(MONTH(RetPxM!$A$2),[15]Calendario!$B$4:$M$35,A26+1)</f>
        <v>15</v>
      </c>
      <c r="C26" s="29">
        <f t="shared" si="0"/>
        <v>0</v>
      </c>
      <c r="D26" s="30">
        <f t="shared" si="1"/>
        <v>3</v>
      </c>
      <c r="G26" s="26"/>
      <c r="I26" s="26"/>
      <c r="J26" s="27"/>
    </row>
    <row r="27" spans="1:10" ht="13.8" x14ac:dyDescent="0.3">
      <c r="A27" s="29">
        <v>16</v>
      </c>
      <c r="B27" s="29">
        <f>HLOOKUP(MONTH(RetPxM!$A$2),[15]Calendario!$B$4:$M$35,A27+1)</f>
        <v>16</v>
      </c>
      <c r="C27" s="29">
        <f t="shared" si="0"/>
        <v>0</v>
      </c>
      <c r="D27" s="30">
        <f t="shared" si="1"/>
        <v>3</v>
      </c>
      <c r="G27" s="26"/>
      <c r="I27" s="26"/>
      <c r="J27" s="27"/>
    </row>
    <row r="28" spans="1:10" ht="13.8" x14ac:dyDescent="0.3">
      <c r="A28" s="29">
        <v>17</v>
      </c>
      <c r="B28" s="29">
        <f>HLOOKUP(MONTH(RetPxM!$A$2),[15]Calendario!$B$4:$M$35,A28+1)</f>
        <v>17</v>
      </c>
      <c r="C28" s="29">
        <f t="shared" si="0"/>
        <v>0</v>
      </c>
      <c r="D28" s="30">
        <f t="shared" si="1"/>
        <v>3</v>
      </c>
      <c r="G28" s="26"/>
      <c r="I28" s="26"/>
      <c r="J28" s="27"/>
    </row>
    <row r="29" spans="1:10" ht="13.8" x14ac:dyDescent="0.3">
      <c r="A29" s="29">
        <v>18</v>
      </c>
      <c r="B29" s="29">
        <f>HLOOKUP(MONTH(RetPxM!$A$2),[15]Calendario!$B$4:$M$35,A29+1)</f>
        <v>18</v>
      </c>
      <c r="C29" s="29">
        <f t="shared" si="0"/>
        <v>0</v>
      </c>
      <c r="D29" s="30">
        <f t="shared" si="1"/>
        <v>3</v>
      </c>
      <c r="G29" s="26"/>
      <c r="I29" s="26"/>
      <c r="J29" s="27"/>
    </row>
    <row r="30" spans="1:10" ht="13.8" x14ac:dyDescent="0.3">
      <c r="A30" s="29">
        <v>19</v>
      </c>
      <c r="B30" s="29" t="str">
        <f>HLOOKUP(MONTH(RetPxM!$A$2),[15]Calendario!$B$4:$M$35,A30+1)</f>
        <v>DOM</v>
      </c>
      <c r="C30" s="29">
        <f t="shared" si="0"/>
        <v>1</v>
      </c>
      <c r="D30" s="30">
        <f t="shared" si="1"/>
        <v>2</v>
      </c>
      <c r="G30" s="26"/>
      <c r="I30" s="26"/>
      <c r="J30" s="27"/>
    </row>
    <row r="31" spans="1:10" ht="13.8" x14ac:dyDescent="0.3">
      <c r="A31" s="29">
        <v>20</v>
      </c>
      <c r="B31" s="29">
        <f>HLOOKUP(MONTH(RetPxM!$A$2),[15]Calendario!$B$4:$M$35,A31+1)</f>
        <v>20</v>
      </c>
      <c r="C31" s="29">
        <f t="shared" si="0"/>
        <v>0</v>
      </c>
      <c r="D31" s="30">
        <f t="shared" si="1"/>
        <v>3</v>
      </c>
      <c r="G31" s="26"/>
      <c r="I31" s="26"/>
      <c r="J31" s="27"/>
    </row>
    <row r="32" spans="1:10" ht="13.8" x14ac:dyDescent="0.3">
      <c r="A32" s="29">
        <v>21</v>
      </c>
      <c r="B32" s="29">
        <f>HLOOKUP(MONTH(RetPxM!$A$2),[15]Calendario!$B$4:$M$35,A32+1)</f>
        <v>21</v>
      </c>
      <c r="C32" s="29">
        <f t="shared" si="0"/>
        <v>0</v>
      </c>
      <c r="D32" s="30">
        <f t="shared" si="1"/>
        <v>3</v>
      </c>
      <c r="G32" s="26"/>
      <c r="I32" s="26"/>
      <c r="J32" s="27"/>
    </row>
    <row r="33" spans="1:10" ht="13.8" x14ac:dyDescent="0.3">
      <c r="A33" s="29">
        <v>22</v>
      </c>
      <c r="B33" s="29">
        <f>HLOOKUP(MONTH(RetPxM!$A$2),[15]Calendario!$B$4:$M$35,A33+1)</f>
        <v>22</v>
      </c>
      <c r="C33" s="29">
        <f t="shared" si="0"/>
        <v>0</v>
      </c>
      <c r="D33" s="30">
        <f t="shared" si="1"/>
        <v>3</v>
      </c>
      <c r="G33" s="26"/>
      <c r="I33" s="26"/>
      <c r="J33" s="27"/>
    </row>
    <row r="34" spans="1:10" ht="13.8" x14ac:dyDescent="0.3">
      <c r="A34" s="29">
        <v>23</v>
      </c>
      <c r="B34" s="29">
        <f>HLOOKUP(MONTH(RetPxM!$A$2),[15]Calendario!$B$4:$M$35,A34+1)</f>
        <v>23</v>
      </c>
      <c r="C34" s="29">
        <f t="shared" si="0"/>
        <v>0</v>
      </c>
      <c r="D34" s="30">
        <f t="shared" si="1"/>
        <v>3</v>
      </c>
      <c r="G34" s="26"/>
      <c r="I34" s="26"/>
      <c r="J34" s="27"/>
    </row>
    <row r="35" spans="1:10" ht="13.8" x14ac:dyDescent="0.3">
      <c r="A35" s="29">
        <v>24</v>
      </c>
      <c r="B35" s="29">
        <f>HLOOKUP(MONTH(RetPxM!$A$2),[15]Calendario!$B$4:$M$35,A35+1)</f>
        <v>24</v>
      </c>
      <c r="C35" s="29">
        <f t="shared" si="0"/>
        <v>0</v>
      </c>
      <c r="D35" s="30">
        <f t="shared" si="1"/>
        <v>3</v>
      </c>
      <c r="G35" s="26"/>
      <c r="I35" s="26"/>
      <c r="J35" s="27"/>
    </row>
    <row r="36" spans="1:10" ht="13.8" x14ac:dyDescent="0.3">
      <c r="A36" s="29">
        <v>25</v>
      </c>
      <c r="B36" s="29">
        <f>HLOOKUP(MONTH(RetPxM!$A$2),[15]Calendario!$B$4:$M$35,A36+1)</f>
        <v>25</v>
      </c>
      <c r="C36" s="29">
        <f t="shared" si="0"/>
        <v>0</v>
      </c>
      <c r="D36" s="30">
        <f t="shared" si="1"/>
        <v>3</v>
      </c>
      <c r="G36" s="26"/>
      <c r="I36" s="26"/>
      <c r="J36" s="27"/>
    </row>
    <row r="37" spans="1:10" ht="13.8" x14ac:dyDescent="0.3">
      <c r="A37" s="29">
        <v>26</v>
      </c>
      <c r="B37" s="29" t="str">
        <f>HLOOKUP(MONTH(RetPxM!$A$2),[15]Calendario!$B$4:$M$35,A37+1)</f>
        <v>DOM</v>
      </c>
      <c r="C37" s="29">
        <f t="shared" si="0"/>
        <v>1</v>
      </c>
      <c r="D37" s="30">
        <f t="shared" si="1"/>
        <v>2</v>
      </c>
      <c r="G37" s="26"/>
      <c r="I37" s="26"/>
      <c r="J37" s="27"/>
    </row>
    <row r="38" spans="1:10" ht="13.8" x14ac:dyDescent="0.3">
      <c r="A38" s="29">
        <v>27</v>
      </c>
      <c r="B38" s="29">
        <f>HLOOKUP(MONTH(RetPxM!$A$2),[15]Calendario!$B$4:$M$35,A38+1)</f>
        <v>27</v>
      </c>
      <c r="C38" s="29">
        <f t="shared" si="0"/>
        <v>0</v>
      </c>
      <c r="D38" s="30">
        <f t="shared" si="1"/>
        <v>3</v>
      </c>
      <c r="G38" s="26"/>
      <c r="I38" s="26"/>
      <c r="J38" s="27"/>
    </row>
    <row r="39" spans="1:10" ht="13.8" x14ac:dyDescent="0.3">
      <c r="A39" s="29">
        <v>28</v>
      </c>
      <c r="B39" s="29">
        <f>HLOOKUP(MONTH(RetPxM!$A$2),[15]Calendario!$B$4:$M$35,A39+1)</f>
        <v>28</v>
      </c>
      <c r="C39" s="29">
        <f t="shared" si="0"/>
        <v>0</v>
      </c>
      <c r="D39" s="30">
        <f t="shared" si="1"/>
        <v>3</v>
      </c>
      <c r="G39" s="26"/>
      <c r="I39" s="26"/>
      <c r="J39" s="27"/>
    </row>
    <row r="40" spans="1:10" ht="13.8" x14ac:dyDescent="0.3">
      <c r="A40" s="53">
        <v>29</v>
      </c>
      <c r="B40" s="29">
        <f>HLOOKUP(MONTH(RetPxM!$A$2),[15]Calendario!$B$4:$M$35,A40+1)</f>
        <v>29</v>
      </c>
      <c r="C40" s="29">
        <f t="shared" si="0"/>
        <v>0</v>
      </c>
      <c r="D40" s="30">
        <f t="shared" si="1"/>
        <v>3</v>
      </c>
      <c r="G40" s="26"/>
      <c r="I40" s="26"/>
      <c r="J40" s="27"/>
    </row>
    <row r="41" spans="1:10" ht="13.8" x14ac:dyDescent="0.3">
      <c r="A41" s="53">
        <v>30</v>
      </c>
      <c r="B41" s="29">
        <f>HLOOKUP(MONTH(RetPxM!$A$2),[15]Calendario!$B$4:$M$35,A41+1)</f>
        <v>30</v>
      </c>
      <c r="C41" s="29">
        <f t="shared" si="0"/>
        <v>0</v>
      </c>
      <c r="D41" s="30">
        <f t="shared" si="1"/>
        <v>3</v>
      </c>
      <c r="G41" s="26"/>
      <c r="I41" s="26"/>
      <c r="J41" s="27"/>
    </row>
    <row r="42" spans="1:10" ht="13.8" x14ac:dyDescent="0.3">
      <c r="A42" s="53">
        <v>31</v>
      </c>
      <c r="B42" s="29">
        <f>HLOOKUP(MONTH(RetPxM!$A$2),[15]Calendario!$B$4:$M$35,A42+1)</f>
        <v>31</v>
      </c>
      <c r="C42" s="29">
        <f t="shared" si="0"/>
        <v>0</v>
      </c>
      <c r="D42" s="30">
        <f t="shared" si="1"/>
        <v>3</v>
      </c>
      <c r="G42" s="26"/>
      <c r="I42" s="26"/>
      <c r="J42" s="27"/>
    </row>
    <row r="43" spans="1:10" x14ac:dyDescent="0.25">
      <c r="I43" s="26"/>
      <c r="J43" s="27"/>
    </row>
    <row r="44" spans="1:10" x14ac:dyDescent="0.25">
      <c r="I44" s="26"/>
      <c r="J44" s="27"/>
    </row>
    <row r="45" spans="1:10" x14ac:dyDescent="0.25">
      <c r="A45" s="89" t="s">
        <v>10</v>
      </c>
      <c r="B45" s="90"/>
      <c r="C45" s="90"/>
      <c r="D45" s="91"/>
      <c r="F45" s="31"/>
      <c r="I45" s="26"/>
      <c r="J45" s="27"/>
    </row>
    <row r="46" spans="1:10" x14ac:dyDescent="0.25">
      <c r="C46" s="32"/>
      <c r="D46" s="31"/>
      <c r="E46" s="31"/>
      <c r="F46" s="31"/>
      <c r="I46" s="26"/>
      <c r="J46" s="27"/>
    </row>
    <row r="47" spans="1:10" x14ac:dyDescent="0.25">
      <c r="B47" s="33"/>
      <c r="D47" s="92" t="s">
        <v>11</v>
      </c>
      <c r="E47" s="92"/>
      <c r="F47" s="92" t="s">
        <v>12</v>
      </c>
      <c r="G47" s="92"/>
      <c r="I47" s="26"/>
      <c r="J47" s="27"/>
    </row>
    <row r="48" spans="1:10" x14ac:dyDescent="0.25">
      <c r="A48" s="25" t="s">
        <v>13</v>
      </c>
      <c r="D48" s="34">
        <v>18</v>
      </c>
      <c r="E48" s="35" t="s">
        <v>14</v>
      </c>
      <c r="F48" s="34">
        <v>23</v>
      </c>
      <c r="G48" s="35" t="s">
        <v>14</v>
      </c>
      <c r="I48" s="26"/>
      <c r="J48" s="27"/>
    </row>
    <row r="49" spans="1:10" x14ac:dyDescent="0.25">
      <c r="A49" s="25" t="s">
        <v>15</v>
      </c>
      <c r="D49" s="34">
        <v>18</v>
      </c>
      <c r="E49" s="35" t="s">
        <v>14</v>
      </c>
      <c r="F49" s="34">
        <v>23</v>
      </c>
      <c r="G49" s="35" t="s">
        <v>14</v>
      </c>
      <c r="I49" s="26"/>
      <c r="J49" s="27"/>
    </row>
    <row r="50" spans="1:10" x14ac:dyDescent="0.25">
      <c r="I50" s="26"/>
      <c r="J50" s="27"/>
    </row>
    <row r="51" spans="1:10" x14ac:dyDescent="0.25">
      <c r="I51" s="26"/>
      <c r="J51" s="27"/>
    </row>
    <row r="52" spans="1:10" x14ac:dyDescent="0.25">
      <c r="I52" s="26"/>
      <c r="J52" s="27"/>
    </row>
    <row r="53" spans="1:10" x14ac:dyDescent="0.25">
      <c r="I53" s="26"/>
      <c r="J53" s="27"/>
    </row>
    <row r="54" spans="1:10" x14ac:dyDescent="0.25">
      <c r="I54" s="26"/>
      <c r="J54" s="27"/>
    </row>
    <row r="55" spans="1:10" x14ac:dyDescent="0.25">
      <c r="I55" s="26"/>
      <c r="J55" s="27"/>
    </row>
    <row r="56" spans="1:10" x14ac:dyDescent="0.25">
      <c r="I56" s="26"/>
      <c r="J56" s="27"/>
    </row>
    <row r="57" spans="1:10" x14ac:dyDescent="0.25">
      <c r="I57" s="26"/>
      <c r="J57" s="27"/>
    </row>
    <row r="58" spans="1:10" x14ac:dyDescent="0.25">
      <c r="I58" s="26"/>
      <c r="J58" s="27"/>
    </row>
    <row r="59" spans="1:10" x14ac:dyDescent="0.25">
      <c r="I59" s="26"/>
      <c r="J59" s="27"/>
    </row>
    <row r="60" spans="1:10" x14ac:dyDescent="0.25">
      <c r="I60" s="26"/>
      <c r="J60" s="27"/>
    </row>
    <row r="61" spans="1:10" x14ac:dyDescent="0.25">
      <c r="I61" s="26"/>
      <c r="J61" s="27"/>
    </row>
    <row r="62" spans="1:10" x14ac:dyDescent="0.25">
      <c r="I62" s="26"/>
      <c r="J62" s="27"/>
    </row>
    <row r="63" spans="1:10" x14ac:dyDescent="0.25">
      <c r="I63" s="26"/>
      <c r="J63" s="27"/>
    </row>
    <row r="64" spans="1:10" x14ac:dyDescent="0.25">
      <c r="I64" s="26"/>
      <c r="J64" s="27"/>
    </row>
    <row r="65" spans="9:10" x14ac:dyDescent="0.25">
      <c r="I65" s="26"/>
      <c r="J65" s="27"/>
    </row>
    <row r="66" spans="9:10" x14ac:dyDescent="0.25">
      <c r="I66" s="26"/>
      <c r="J66" s="27"/>
    </row>
    <row r="67" spans="9:10" x14ac:dyDescent="0.25">
      <c r="I67" s="26"/>
      <c r="J67" s="27"/>
    </row>
    <row r="68" spans="9:10" x14ac:dyDescent="0.25">
      <c r="I68" s="26"/>
      <c r="J68" s="27"/>
    </row>
    <row r="69" spans="9:10" x14ac:dyDescent="0.25">
      <c r="I69" s="26"/>
      <c r="J69" s="27"/>
    </row>
    <row r="70" spans="9:10" x14ac:dyDescent="0.25">
      <c r="I70" s="26"/>
      <c r="J70" s="27"/>
    </row>
    <row r="71" spans="9:10" x14ac:dyDescent="0.25">
      <c r="I71" s="26"/>
      <c r="J71" s="27"/>
    </row>
    <row r="72" spans="9:10" x14ac:dyDescent="0.25">
      <c r="I72" s="26"/>
      <c r="J72" s="27"/>
    </row>
    <row r="73" spans="9:10" x14ac:dyDescent="0.25">
      <c r="I73" s="26"/>
      <c r="J73" s="27"/>
    </row>
    <row r="74" spans="9:10" x14ac:dyDescent="0.25">
      <c r="I74" s="26"/>
      <c r="J74" s="27"/>
    </row>
    <row r="75" spans="9:10" x14ac:dyDescent="0.25">
      <c r="I75" s="26"/>
      <c r="J75" s="27"/>
    </row>
    <row r="76" spans="9:10" x14ac:dyDescent="0.25">
      <c r="I76" s="26"/>
      <c r="J76" s="27"/>
    </row>
    <row r="77" spans="9:10" x14ac:dyDescent="0.25">
      <c r="I77" s="26"/>
      <c r="J77" s="27"/>
    </row>
    <row r="78" spans="9:10" x14ac:dyDescent="0.25">
      <c r="I78" s="26"/>
      <c r="J78" s="27"/>
    </row>
    <row r="79" spans="9:10" x14ac:dyDescent="0.25">
      <c r="I79" s="26"/>
      <c r="J79" s="27"/>
    </row>
    <row r="80" spans="9:10" x14ac:dyDescent="0.25">
      <c r="I80" s="26"/>
      <c r="J80" s="27"/>
    </row>
    <row r="81" spans="9:10" x14ac:dyDescent="0.25">
      <c r="I81" s="26"/>
      <c r="J81" s="27"/>
    </row>
    <row r="82" spans="9:10" x14ac:dyDescent="0.25">
      <c r="I82" s="26"/>
      <c r="J82" s="27"/>
    </row>
    <row r="83" spans="9:10" x14ac:dyDescent="0.25">
      <c r="I83" s="26"/>
      <c r="J83" s="27"/>
    </row>
    <row r="84" spans="9:10" x14ac:dyDescent="0.25">
      <c r="I84" s="26"/>
      <c r="J84" s="27"/>
    </row>
    <row r="85" spans="9:10" x14ac:dyDescent="0.25">
      <c r="I85" s="26"/>
      <c r="J85" s="27"/>
    </row>
    <row r="86" spans="9:10" x14ac:dyDescent="0.25">
      <c r="I86" s="26"/>
      <c r="J86" s="27"/>
    </row>
    <row r="87" spans="9:10" x14ac:dyDescent="0.25">
      <c r="I87" s="26"/>
      <c r="J87" s="27"/>
    </row>
    <row r="88" spans="9:10" x14ac:dyDescent="0.25">
      <c r="I88" s="26"/>
      <c r="J88" s="27"/>
    </row>
    <row r="89" spans="9:10" x14ac:dyDescent="0.25">
      <c r="I89" s="26"/>
      <c r="J89" s="27"/>
    </row>
    <row r="90" spans="9:10" x14ac:dyDescent="0.25">
      <c r="I90" s="26"/>
      <c r="J90" s="27"/>
    </row>
    <row r="91" spans="9:10" x14ac:dyDescent="0.25">
      <c r="I91" s="26"/>
      <c r="J91" s="27"/>
    </row>
    <row r="92" spans="9:10" x14ac:dyDescent="0.25">
      <c r="I92" s="26"/>
      <c r="J92" s="27"/>
    </row>
    <row r="93" spans="9:10" x14ac:dyDescent="0.25">
      <c r="I93" s="26"/>
      <c r="J93" s="27"/>
    </row>
    <row r="94" spans="9:10" x14ac:dyDescent="0.25">
      <c r="I94" s="26"/>
      <c r="J94" s="27"/>
    </row>
    <row r="95" spans="9:10" x14ac:dyDescent="0.25">
      <c r="I95" s="26"/>
      <c r="J95" s="27"/>
    </row>
    <row r="96" spans="9:10" x14ac:dyDescent="0.25">
      <c r="I96" s="26"/>
      <c r="J96" s="27"/>
    </row>
    <row r="97" spans="9:10" x14ac:dyDescent="0.25">
      <c r="I97" s="26"/>
      <c r="J97" s="27"/>
    </row>
    <row r="98" spans="9:10" x14ac:dyDescent="0.25">
      <c r="I98" s="26"/>
      <c r="J98" s="27"/>
    </row>
    <row r="99" spans="9:10" x14ac:dyDescent="0.25">
      <c r="I99" s="26"/>
      <c r="J99" s="27"/>
    </row>
    <row r="100" spans="9:10" x14ac:dyDescent="0.25">
      <c r="I100" s="26"/>
      <c r="J100" s="27"/>
    </row>
    <row r="101" spans="9:10" x14ac:dyDescent="0.25">
      <c r="I101" s="26"/>
      <c r="J101" s="27"/>
    </row>
    <row r="102" spans="9:10" x14ac:dyDescent="0.25">
      <c r="I102" s="26"/>
      <c r="J102" s="27"/>
    </row>
    <row r="103" spans="9:10" x14ac:dyDescent="0.25">
      <c r="I103" s="26"/>
      <c r="J103" s="27"/>
    </row>
    <row r="104" spans="9:10" x14ac:dyDescent="0.25">
      <c r="I104" s="26"/>
      <c r="J104" s="27"/>
    </row>
    <row r="105" spans="9:10" x14ac:dyDescent="0.25">
      <c r="I105" s="26"/>
      <c r="J105" s="27"/>
    </row>
    <row r="106" spans="9:10" x14ac:dyDescent="0.25">
      <c r="I106" s="26"/>
      <c r="J106" s="27"/>
    </row>
    <row r="107" spans="9:10" x14ac:dyDescent="0.25">
      <c r="I107" s="26"/>
      <c r="J107" s="27"/>
    </row>
    <row r="108" spans="9:10" x14ac:dyDescent="0.25">
      <c r="I108" s="26"/>
      <c r="J108" s="27"/>
    </row>
    <row r="109" spans="9:10" x14ac:dyDescent="0.25">
      <c r="I109" s="26"/>
      <c r="J109" s="27"/>
    </row>
    <row r="110" spans="9:10" x14ac:dyDescent="0.25">
      <c r="I110" s="26"/>
      <c r="J110" s="27"/>
    </row>
    <row r="111" spans="9:10" x14ac:dyDescent="0.25">
      <c r="I111" s="26"/>
      <c r="J111" s="27"/>
    </row>
    <row r="112" spans="9:10" x14ac:dyDescent="0.25">
      <c r="I112" s="26"/>
      <c r="J112" s="27"/>
    </row>
    <row r="113" spans="9:10" x14ac:dyDescent="0.25">
      <c r="I113" s="26"/>
      <c r="J113" s="27"/>
    </row>
    <row r="114" spans="9:10" x14ac:dyDescent="0.25">
      <c r="I114" s="26"/>
      <c r="J114" s="27"/>
    </row>
    <row r="115" spans="9:10" x14ac:dyDescent="0.25">
      <c r="I115" s="26"/>
      <c r="J115" s="27"/>
    </row>
    <row r="116" spans="9:10" x14ac:dyDescent="0.25">
      <c r="I116" s="26"/>
      <c r="J116" s="27"/>
    </row>
    <row r="117" spans="9:10" x14ac:dyDescent="0.25">
      <c r="I117" s="26"/>
      <c r="J117" s="27"/>
    </row>
    <row r="118" spans="9:10" x14ac:dyDescent="0.25">
      <c r="I118" s="26"/>
      <c r="J118" s="27"/>
    </row>
    <row r="119" spans="9:10" x14ac:dyDescent="0.25">
      <c r="I119" s="26"/>
      <c r="J119" s="27"/>
    </row>
    <row r="120" spans="9:10" x14ac:dyDescent="0.25">
      <c r="I120" s="26"/>
      <c r="J120" s="27"/>
    </row>
    <row r="121" spans="9:10" x14ac:dyDescent="0.25">
      <c r="I121" s="26"/>
      <c r="J121" s="27"/>
    </row>
    <row r="122" spans="9:10" x14ac:dyDescent="0.25">
      <c r="I122" s="26"/>
      <c r="J122" s="27"/>
    </row>
    <row r="123" spans="9:10" x14ac:dyDescent="0.25">
      <c r="I123" s="26"/>
      <c r="J123" s="27"/>
    </row>
    <row r="124" spans="9:10" x14ac:dyDescent="0.25">
      <c r="I124" s="26"/>
      <c r="J124" s="27"/>
    </row>
    <row r="125" spans="9:10" x14ac:dyDescent="0.25">
      <c r="I125" s="26"/>
      <c r="J125" s="27"/>
    </row>
    <row r="126" spans="9:10" x14ac:dyDescent="0.25">
      <c r="I126" s="26"/>
      <c r="J126" s="27"/>
    </row>
    <row r="127" spans="9:10" x14ac:dyDescent="0.25">
      <c r="I127" s="26"/>
      <c r="J127" s="27"/>
    </row>
    <row r="128" spans="9:10" x14ac:dyDescent="0.25">
      <c r="I128" s="26"/>
      <c r="J128" s="27"/>
    </row>
    <row r="129" spans="9:10" x14ac:dyDescent="0.25">
      <c r="I129" s="26"/>
      <c r="J129" s="27"/>
    </row>
    <row r="130" spans="9:10" x14ac:dyDescent="0.25">
      <c r="I130" s="26"/>
      <c r="J130" s="27"/>
    </row>
    <row r="131" spans="9:10" x14ac:dyDescent="0.25">
      <c r="I131" s="26"/>
      <c r="J131" s="27"/>
    </row>
    <row r="132" spans="9:10" x14ac:dyDescent="0.25">
      <c r="I132" s="26"/>
      <c r="J132" s="27"/>
    </row>
    <row r="133" spans="9:10" x14ac:dyDescent="0.25">
      <c r="I133" s="26"/>
      <c r="J133" s="27"/>
    </row>
    <row r="134" spans="9:10" x14ac:dyDescent="0.25">
      <c r="I134" s="26"/>
      <c r="J134" s="27"/>
    </row>
    <row r="135" spans="9:10" x14ac:dyDescent="0.25">
      <c r="I135" s="26"/>
      <c r="J135" s="27"/>
    </row>
    <row r="136" spans="9:10" x14ac:dyDescent="0.25">
      <c r="I136" s="26"/>
      <c r="J136" s="27"/>
    </row>
    <row r="137" spans="9:10" x14ac:dyDescent="0.25">
      <c r="I137" s="26"/>
      <c r="J137" s="27"/>
    </row>
    <row r="138" spans="9:10" x14ac:dyDescent="0.25">
      <c r="I138" s="26"/>
      <c r="J138" s="27"/>
    </row>
    <row r="139" spans="9:10" x14ac:dyDescent="0.25">
      <c r="I139" s="26"/>
      <c r="J139" s="27"/>
    </row>
    <row r="140" spans="9:10" x14ac:dyDescent="0.25">
      <c r="I140" s="26"/>
      <c r="J140" s="27"/>
    </row>
    <row r="141" spans="9:10" x14ac:dyDescent="0.25">
      <c r="I141" s="26"/>
      <c r="J141" s="27"/>
    </row>
    <row r="142" spans="9:10" x14ac:dyDescent="0.25">
      <c r="I142" s="26"/>
      <c r="J142" s="27"/>
    </row>
    <row r="143" spans="9:10" x14ac:dyDescent="0.25">
      <c r="I143" s="26"/>
      <c r="J143" s="27"/>
    </row>
    <row r="144" spans="9:10" x14ac:dyDescent="0.25">
      <c r="I144" s="26"/>
      <c r="J144" s="27"/>
    </row>
    <row r="145" spans="9:10" x14ac:dyDescent="0.25">
      <c r="I145" s="26"/>
      <c r="J145" s="27"/>
    </row>
    <row r="146" spans="9:10" x14ac:dyDescent="0.25">
      <c r="I146" s="26"/>
      <c r="J146" s="27"/>
    </row>
    <row r="147" spans="9:10" x14ac:dyDescent="0.25">
      <c r="I147" s="26"/>
      <c r="J147" s="27"/>
    </row>
    <row r="148" spans="9:10" x14ac:dyDescent="0.25">
      <c r="I148" s="26"/>
      <c r="J148" s="27"/>
    </row>
    <row r="149" spans="9:10" x14ac:dyDescent="0.25">
      <c r="I149" s="26"/>
      <c r="J149" s="27"/>
    </row>
    <row r="150" spans="9:10" x14ac:dyDescent="0.25">
      <c r="I150" s="26"/>
      <c r="J150" s="27"/>
    </row>
    <row r="151" spans="9:10" x14ac:dyDescent="0.25">
      <c r="I151" s="26"/>
      <c r="J151" s="27"/>
    </row>
    <row r="152" spans="9:10" x14ac:dyDescent="0.25">
      <c r="I152" s="26"/>
      <c r="J152" s="27"/>
    </row>
    <row r="153" spans="9:10" x14ac:dyDescent="0.25">
      <c r="I153" s="26"/>
      <c r="J153" s="27"/>
    </row>
    <row r="154" spans="9:10" x14ac:dyDescent="0.25">
      <c r="I154" s="26"/>
      <c r="J154" s="27"/>
    </row>
    <row r="155" spans="9:10" x14ac:dyDescent="0.25">
      <c r="I155" s="26"/>
      <c r="J155" s="27"/>
    </row>
    <row r="156" spans="9:10" x14ac:dyDescent="0.25">
      <c r="I156" s="26"/>
      <c r="J156" s="27"/>
    </row>
    <row r="157" spans="9:10" x14ac:dyDescent="0.25">
      <c r="I157" s="26"/>
      <c r="J157" s="27"/>
    </row>
    <row r="158" spans="9:10" x14ac:dyDescent="0.25">
      <c r="I158" s="26"/>
      <c r="J158" s="27"/>
    </row>
    <row r="159" spans="9:10" x14ac:dyDescent="0.25">
      <c r="I159" s="26"/>
      <c r="J159" s="27"/>
    </row>
    <row r="160" spans="9:10" x14ac:dyDescent="0.25">
      <c r="I160" s="26"/>
      <c r="J160" s="27"/>
    </row>
    <row r="161" spans="9:10" x14ac:dyDescent="0.25">
      <c r="I161" s="26"/>
      <c r="J161" s="27"/>
    </row>
    <row r="162" spans="9:10" x14ac:dyDescent="0.25">
      <c r="I162" s="26"/>
      <c r="J162" s="27"/>
    </row>
    <row r="163" spans="9:10" x14ac:dyDescent="0.25">
      <c r="I163" s="26"/>
      <c r="J163" s="27"/>
    </row>
    <row r="164" spans="9:10" x14ac:dyDescent="0.25">
      <c r="I164" s="26"/>
      <c r="J164" s="27"/>
    </row>
    <row r="165" spans="9:10" x14ac:dyDescent="0.25">
      <c r="I165" s="26"/>
      <c r="J165" s="27"/>
    </row>
    <row r="166" spans="9:10" x14ac:dyDescent="0.25">
      <c r="I166" s="26"/>
      <c r="J166" s="27"/>
    </row>
    <row r="167" spans="9:10" x14ac:dyDescent="0.25">
      <c r="I167" s="26"/>
      <c r="J167" s="27"/>
    </row>
    <row r="168" spans="9:10" x14ac:dyDescent="0.25">
      <c r="I168" s="26"/>
      <c r="J168" s="27"/>
    </row>
    <row r="169" spans="9:10" x14ac:dyDescent="0.25">
      <c r="I169" s="26"/>
      <c r="J169" s="27"/>
    </row>
    <row r="170" spans="9:10" x14ac:dyDescent="0.25">
      <c r="I170" s="26"/>
      <c r="J170" s="27"/>
    </row>
    <row r="171" spans="9:10" x14ac:dyDescent="0.25">
      <c r="I171" s="26"/>
      <c r="J171" s="27"/>
    </row>
    <row r="172" spans="9:10" x14ac:dyDescent="0.25">
      <c r="I172" s="26"/>
      <c r="J172" s="27"/>
    </row>
    <row r="173" spans="9:10" x14ac:dyDescent="0.25">
      <c r="I173" s="26"/>
      <c r="J173" s="27"/>
    </row>
    <row r="174" spans="9:10" x14ac:dyDescent="0.25">
      <c r="I174" s="26"/>
      <c r="J174" s="27"/>
    </row>
    <row r="175" spans="9:10" x14ac:dyDescent="0.25">
      <c r="I175" s="26"/>
      <c r="J175" s="27"/>
    </row>
    <row r="176" spans="9:10" x14ac:dyDescent="0.25">
      <c r="I176" s="26"/>
      <c r="J176" s="27"/>
    </row>
    <row r="177" spans="9:10" x14ac:dyDescent="0.25">
      <c r="I177" s="26"/>
      <c r="J177" s="27"/>
    </row>
    <row r="178" spans="9:10" x14ac:dyDescent="0.25">
      <c r="I178" s="26"/>
      <c r="J178" s="27"/>
    </row>
    <row r="179" spans="9:10" x14ac:dyDescent="0.25">
      <c r="I179" s="26"/>
      <c r="J179" s="27"/>
    </row>
    <row r="180" spans="9:10" x14ac:dyDescent="0.25">
      <c r="I180" s="26"/>
      <c r="J180" s="27"/>
    </row>
    <row r="181" spans="9:10" x14ac:dyDescent="0.25">
      <c r="I181" s="26"/>
      <c r="J181" s="27"/>
    </row>
    <row r="182" spans="9:10" x14ac:dyDescent="0.25">
      <c r="I182" s="26"/>
      <c r="J182" s="27"/>
    </row>
    <row r="183" spans="9:10" x14ac:dyDescent="0.25">
      <c r="I183" s="26"/>
      <c r="J183" s="27"/>
    </row>
    <row r="184" spans="9:10" x14ac:dyDescent="0.25">
      <c r="I184" s="26"/>
      <c r="J184" s="27"/>
    </row>
    <row r="185" spans="9:10" x14ac:dyDescent="0.25">
      <c r="I185" s="26"/>
      <c r="J185" s="27"/>
    </row>
    <row r="186" spans="9:10" x14ac:dyDescent="0.25">
      <c r="I186" s="26"/>
      <c r="J186" s="27"/>
    </row>
    <row r="187" spans="9:10" x14ac:dyDescent="0.25">
      <c r="I187" s="26"/>
      <c r="J187" s="27"/>
    </row>
    <row r="188" spans="9:10" x14ac:dyDescent="0.25">
      <c r="I188" s="26"/>
      <c r="J188" s="27"/>
    </row>
    <row r="189" spans="9:10" x14ac:dyDescent="0.25">
      <c r="I189" s="26"/>
      <c r="J189" s="27"/>
    </row>
    <row r="190" spans="9:10" x14ac:dyDescent="0.25">
      <c r="I190" s="26"/>
      <c r="J190" s="27"/>
    </row>
    <row r="191" spans="9:10" x14ac:dyDescent="0.25">
      <c r="I191" s="26"/>
      <c r="J191" s="27"/>
    </row>
    <row r="192" spans="9:10" x14ac:dyDescent="0.25">
      <c r="I192" s="26"/>
      <c r="J192" s="27"/>
    </row>
    <row r="193" spans="9:10" x14ac:dyDescent="0.25">
      <c r="I193" s="26"/>
      <c r="J193" s="27"/>
    </row>
    <row r="194" spans="9:10" x14ac:dyDescent="0.25">
      <c r="I194" s="26"/>
      <c r="J194" s="27"/>
    </row>
    <row r="195" spans="9:10" x14ac:dyDescent="0.25">
      <c r="I195" s="26"/>
      <c r="J195" s="27"/>
    </row>
    <row r="196" spans="9:10" x14ac:dyDescent="0.25">
      <c r="I196" s="26"/>
      <c r="J196" s="27"/>
    </row>
    <row r="197" spans="9:10" x14ac:dyDescent="0.25">
      <c r="I197" s="26"/>
      <c r="J197" s="27"/>
    </row>
    <row r="198" spans="9:10" x14ac:dyDescent="0.25">
      <c r="I198" s="26"/>
      <c r="J198" s="27"/>
    </row>
    <row r="199" spans="9:10" x14ac:dyDescent="0.25">
      <c r="I199" s="26"/>
      <c r="J199" s="27"/>
    </row>
    <row r="200" spans="9:10" x14ac:dyDescent="0.25">
      <c r="I200" s="26"/>
      <c r="J200" s="27"/>
    </row>
    <row r="201" spans="9:10" x14ac:dyDescent="0.25">
      <c r="I201" s="26"/>
      <c r="J201" s="27"/>
    </row>
    <row r="202" spans="9:10" x14ac:dyDescent="0.25">
      <c r="I202" s="26"/>
      <c r="J202" s="27"/>
    </row>
    <row r="203" spans="9:10" x14ac:dyDescent="0.25">
      <c r="I203" s="26"/>
      <c r="J203" s="27"/>
    </row>
    <row r="204" spans="9:10" x14ac:dyDescent="0.25">
      <c r="I204" s="26"/>
      <c r="J204" s="27"/>
    </row>
    <row r="205" spans="9:10" x14ac:dyDescent="0.25">
      <c r="I205" s="26"/>
      <c r="J205" s="27"/>
    </row>
    <row r="206" spans="9:10" x14ac:dyDescent="0.25">
      <c r="I206" s="26"/>
      <c r="J206" s="27"/>
    </row>
    <row r="207" spans="9:10" x14ac:dyDescent="0.25">
      <c r="I207" s="26"/>
      <c r="J207" s="27"/>
    </row>
    <row r="208" spans="9:10" x14ac:dyDescent="0.25">
      <c r="I208" s="26"/>
      <c r="J208" s="27"/>
    </row>
    <row r="209" spans="9:10" x14ac:dyDescent="0.25">
      <c r="I209" s="26"/>
      <c r="J209" s="27"/>
    </row>
    <row r="210" spans="9:10" x14ac:dyDescent="0.25">
      <c r="I210" s="26"/>
      <c r="J210" s="27"/>
    </row>
    <row r="211" spans="9:10" x14ac:dyDescent="0.25">
      <c r="I211" s="26"/>
      <c r="J211" s="27"/>
    </row>
    <row r="212" spans="9:10" x14ac:dyDescent="0.25">
      <c r="I212" s="26"/>
      <c r="J212" s="27"/>
    </row>
    <row r="213" spans="9:10" x14ac:dyDescent="0.25">
      <c r="I213" s="26"/>
      <c r="J213" s="27"/>
    </row>
    <row r="214" spans="9:10" x14ac:dyDescent="0.25">
      <c r="I214" s="26"/>
      <c r="J214" s="27"/>
    </row>
    <row r="215" spans="9:10" x14ac:dyDescent="0.25">
      <c r="I215" s="26"/>
      <c r="J215" s="27"/>
    </row>
    <row r="216" spans="9:10" x14ac:dyDescent="0.25">
      <c r="I216" s="26"/>
      <c r="J216" s="27"/>
    </row>
    <row r="217" spans="9:10" x14ac:dyDescent="0.25">
      <c r="I217" s="26"/>
      <c r="J217" s="27"/>
    </row>
    <row r="218" spans="9:10" x14ac:dyDescent="0.25">
      <c r="I218" s="26"/>
      <c r="J218" s="27"/>
    </row>
    <row r="219" spans="9:10" x14ac:dyDescent="0.25">
      <c r="I219" s="26"/>
      <c r="J219" s="27"/>
    </row>
    <row r="220" spans="9:10" x14ac:dyDescent="0.25">
      <c r="I220" s="26"/>
      <c r="J220" s="27"/>
    </row>
    <row r="221" spans="9:10" x14ac:dyDescent="0.25">
      <c r="I221" s="26"/>
      <c r="J221" s="27"/>
    </row>
    <row r="222" spans="9:10" x14ac:dyDescent="0.25">
      <c r="I222" s="26"/>
      <c r="J222" s="27"/>
    </row>
    <row r="223" spans="9:10" x14ac:dyDescent="0.25">
      <c r="I223" s="26"/>
      <c r="J223" s="27"/>
    </row>
    <row r="224" spans="9:10" x14ac:dyDescent="0.25">
      <c r="I224" s="26"/>
      <c r="J224" s="27"/>
    </row>
    <row r="225" spans="9:10" x14ac:dyDescent="0.25">
      <c r="I225" s="26"/>
      <c r="J225" s="27"/>
    </row>
    <row r="226" spans="9:10" x14ac:dyDescent="0.25">
      <c r="I226" s="26"/>
      <c r="J226" s="27"/>
    </row>
    <row r="227" spans="9:10" x14ac:dyDescent="0.25">
      <c r="I227" s="26"/>
      <c r="J227" s="27"/>
    </row>
    <row r="228" spans="9:10" x14ac:dyDescent="0.25">
      <c r="I228" s="26"/>
      <c r="J228" s="27"/>
    </row>
    <row r="229" spans="9:10" x14ac:dyDescent="0.25">
      <c r="I229" s="26"/>
      <c r="J229" s="27"/>
    </row>
    <row r="230" spans="9:10" x14ac:dyDescent="0.25">
      <c r="I230" s="26"/>
      <c r="J230" s="27"/>
    </row>
    <row r="231" spans="9:10" x14ac:dyDescent="0.25">
      <c r="I231" s="26"/>
      <c r="J231" s="27"/>
    </row>
    <row r="232" spans="9:10" x14ac:dyDescent="0.25">
      <c r="I232" s="26"/>
      <c r="J232" s="27"/>
    </row>
    <row r="233" spans="9:10" x14ac:dyDescent="0.25">
      <c r="I233" s="26"/>
      <c r="J233" s="27"/>
    </row>
    <row r="234" spans="9:10" x14ac:dyDescent="0.25">
      <c r="I234" s="26"/>
      <c r="J234" s="27"/>
    </row>
    <row r="235" spans="9:10" x14ac:dyDescent="0.25">
      <c r="I235" s="26"/>
      <c r="J235" s="27"/>
    </row>
    <row r="236" spans="9:10" x14ac:dyDescent="0.25">
      <c r="I236" s="26"/>
      <c r="J236" s="27"/>
    </row>
    <row r="237" spans="9:10" x14ac:dyDescent="0.25">
      <c r="I237" s="26"/>
      <c r="J237" s="27"/>
    </row>
    <row r="238" spans="9:10" x14ac:dyDescent="0.25">
      <c r="I238" s="26"/>
      <c r="J238" s="27"/>
    </row>
    <row r="239" spans="9:10" x14ac:dyDescent="0.25">
      <c r="I239" s="26"/>
      <c r="J239" s="27"/>
    </row>
    <row r="240" spans="9:10" x14ac:dyDescent="0.25">
      <c r="I240" s="26"/>
      <c r="J240" s="27"/>
    </row>
    <row r="241" spans="9:10" x14ac:dyDescent="0.25">
      <c r="I241" s="26"/>
      <c r="J241" s="27"/>
    </row>
    <row r="242" spans="9:10" x14ac:dyDescent="0.25">
      <c r="I242" s="26"/>
      <c r="J242" s="27"/>
    </row>
    <row r="243" spans="9:10" x14ac:dyDescent="0.25">
      <c r="I243" s="26"/>
      <c r="J243" s="27"/>
    </row>
    <row r="244" spans="9:10" x14ac:dyDescent="0.25">
      <c r="I244" s="26"/>
      <c r="J244" s="27"/>
    </row>
    <row r="245" spans="9:10" x14ac:dyDescent="0.25">
      <c r="I245" s="26"/>
      <c r="J245" s="27"/>
    </row>
    <row r="246" spans="9:10" x14ac:dyDescent="0.25">
      <c r="I246" s="26"/>
      <c r="J246" s="27"/>
    </row>
    <row r="247" spans="9:10" x14ac:dyDescent="0.25">
      <c r="I247" s="26"/>
      <c r="J247" s="27"/>
    </row>
    <row r="248" spans="9:10" x14ac:dyDescent="0.25">
      <c r="I248" s="26"/>
      <c r="J248" s="27"/>
    </row>
    <row r="249" spans="9:10" x14ac:dyDescent="0.25">
      <c r="I249" s="26"/>
      <c r="J249" s="27"/>
    </row>
    <row r="250" spans="9:10" x14ac:dyDescent="0.25">
      <c r="I250" s="26"/>
      <c r="J250" s="27"/>
    </row>
    <row r="251" spans="9:10" x14ac:dyDescent="0.25">
      <c r="I251" s="26"/>
      <c r="J251" s="27"/>
    </row>
    <row r="252" spans="9:10" x14ac:dyDescent="0.25">
      <c r="I252" s="26"/>
      <c r="J252" s="27"/>
    </row>
    <row r="253" spans="9:10" x14ac:dyDescent="0.25">
      <c r="I253" s="26"/>
      <c r="J253" s="27"/>
    </row>
    <row r="254" spans="9:10" x14ac:dyDescent="0.25">
      <c r="I254" s="26"/>
      <c r="J254" s="27"/>
    </row>
    <row r="255" spans="9:10" x14ac:dyDescent="0.25">
      <c r="I255" s="26"/>
      <c r="J255" s="27"/>
    </row>
    <row r="256" spans="9:10" x14ac:dyDescent="0.25">
      <c r="I256" s="26"/>
      <c r="J256" s="27"/>
    </row>
    <row r="257" spans="9:10" x14ac:dyDescent="0.25">
      <c r="I257" s="26"/>
      <c r="J257" s="27"/>
    </row>
    <row r="258" spans="9:10" x14ac:dyDescent="0.25">
      <c r="I258" s="26"/>
      <c r="J258" s="27"/>
    </row>
    <row r="259" spans="9:10" x14ac:dyDescent="0.25">
      <c r="I259" s="26"/>
      <c r="J259" s="27"/>
    </row>
    <row r="260" spans="9:10" x14ac:dyDescent="0.25">
      <c r="I260" s="26"/>
      <c r="J260" s="27"/>
    </row>
    <row r="261" spans="9:10" x14ac:dyDescent="0.25">
      <c r="I261" s="26"/>
      <c r="J261" s="27"/>
    </row>
    <row r="262" spans="9:10" x14ac:dyDescent="0.25">
      <c r="I262" s="26"/>
      <c r="J262" s="27"/>
    </row>
    <row r="263" spans="9:10" x14ac:dyDescent="0.25">
      <c r="I263" s="26"/>
      <c r="J263" s="27"/>
    </row>
    <row r="264" spans="9:10" x14ac:dyDescent="0.25">
      <c r="I264" s="26"/>
      <c r="J264" s="27"/>
    </row>
    <row r="265" spans="9:10" x14ac:dyDescent="0.25">
      <c r="I265" s="26"/>
      <c r="J265" s="27"/>
    </row>
    <row r="266" spans="9:10" x14ac:dyDescent="0.25">
      <c r="I266" s="26"/>
      <c r="J266" s="27"/>
    </row>
    <row r="267" spans="9:10" x14ac:dyDescent="0.25">
      <c r="I267" s="26"/>
      <c r="J267" s="27"/>
    </row>
    <row r="268" spans="9:10" x14ac:dyDescent="0.25">
      <c r="I268" s="26"/>
      <c r="J268" s="27"/>
    </row>
    <row r="269" spans="9:10" x14ac:dyDescent="0.25">
      <c r="I269" s="26"/>
      <c r="J269" s="27"/>
    </row>
    <row r="270" spans="9:10" x14ac:dyDescent="0.25">
      <c r="I270" s="26"/>
      <c r="J270" s="27"/>
    </row>
    <row r="271" spans="9:10" x14ac:dyDescent="0.25">
      <c r="I271" s="26"/>
      <c r="J271" s="27"/>
    </row>
    <row r="272" spans="9:10" x14ac:dyDescent="0.25">
      <c r="I272" s="26"/>
      <c r="J272" s="27"/>
    </row>
    <row r="273" spans="9:10" x14ac:dyDescent="0.25">
      <c r="I273" s="26"/>
      <c r="J273" s="27"/>
    </row>
    <row r="274" spans="9:10" x14ac:dyDescent="0.25">
      <c r="I274" s="26"/>
      <c r="J274" s="27"/>
    </row>
    <row r="275" spans="9:10" x14ac:dyDescent="0.25">
      <c r="I275" s="26"/>
      <c r="J275" s="27"/>
    </row>
    <row r="276" spans="9:10" x14ac:dyDescent="0.25">
      <c r="I276" s="26"/>
      <c r="J276" s="27"/>
    </row>
    <row r="277" spans="9:10" x14ac:dyDescent="0.25">
      <c r="I277" s="26"/>
      <c r="J277" s="27"/>
    </row>
    <row r="278" spans="9:10" x14ac:dyDescent="0.25">
      <c r="I278" s="26"/>
      <c r="J278" s="27"/>
    </row>
    <row r="279" spans="9:10" x14ac:dyDescent="0.25">
      <c r="I279" s="26"/>
      <c r="J279" s="27"/>
    </row>
    <row r="280" spans="9:10" x14ac:dyDescent="0.25">
      <c r="I280" s="26"/>
      <c r="J280" s="27"/>
    </row>
    <row r="281" spans="9:10" x14ac:dyDescent="0.25">
      <c r="I281" s="26"/>
      <c r="J281" s="27"/>
    </row>
    <row r="282" spans="9:10" x14ac:dyDescent="0.25">
      <c r="I282" s="26"/>
      <c r="J282" s="27"/>
    </row>
    <row r="283" spans="9:10" x14ac:dyDescent="0.25">
      <c r="I283" s="26"/>
      <c r="J283" s="27"/>
    </row>
    <row r="284" spans="9:10" x14ac:dyDescent="0.25">
      <c r="I284" s="26"/>
      <c r="J284" s="27"/>
    </row>
    <row r="285" spans="9:10" x14ac:dyDescent="0.25">
      <c r="I285" s="26"/>
      <c r="J285" s="27"/>
    </row>
    <row r="286" spans="9:10" x14ac:dyDescent="0.25">
      <c r="I286" s="26"/>
      <c r="J286" s="27"/>
    </row>
    <row r="287" spans="9:10" x14ac:dyDescent="0.25">
      <c r="I287" s="26"/>
      <c r="J287" s="27"/>
    </row>
    <row r="288" spans="9:10" x14ac:dyDescent="0.25">
      <c r="I288" s="26"/>
      <c r="J288" s="27"/>
    </row>
    <row r="289" spans="9:10" x14ac:dyDescent="0.25">
      <c r="I289" s="26"/>
      <c r="J289" s="27"/>
    </row>
    <row r="290" spans="9:10" x14ac:dyDescent="0.25">
      <c r="I290" s="26"/>
      <c r="J290" s="27"/>
    </row>
    <row r="291" spans="9:10" x14ac:dyDescent="0.25">
      <c r="I291" s="26"/>
      <c r="J291" s="27"/>
    </row>
    <row r="292" spans="9:10" x14ac:dyDescent="0.25">
      <c r="I292" s="26"/>
      <c r="J292" s="27"/>
    </row>
    <row r="293" spans="9:10" x14ac:dyDescent="0.25">
      <c r="I293" s="26"/>
      <c r="J293" s="27"/>
    </row>
    <row r="294" spans="9:10" x14ac:dyDescent="0.25">
      <c r="I294" s="26"/>
      <c r="J294" s="27"/>
    </row>
    <row r="295" spans="9:10" x14ac:dyDescent="0.25">
      <c r="I295" s="26"/>
      <c r="J295" s="27"/>
    </row>
    <row r="296" spans="9:10" x14ac:dyDescent="0.25">
      <c r="I296" s="26"/>
      <c r="J296" s="27"/>
    </row>
    <row r="297" spans="9:10" x14ac:dyDescent="0.25">
      <c r="I297" s="26"/>
      <c r="J297" s="27"/>
    </row>
    <row r="298" spans="9:10" x14ac:dyDescent="0.25">
      <c r="I298" s="26"/>
      <c r="J298" s="27"/>
    </row>
    <row r="299" spans="9:10" x14ac:dyDescent="0.25">
      <c r="I299" s="26"/>
      <c r="J299" s="27"/>
    </row>
    <row r="300" spans="9:10" x14ac:dyDescent="0.25">
      <c r="I300" s="26"/>
      <c r="J300" s="27"/>
    </row>
    <row r="301" spans="9:10" x14ac:dyDescent="0.25">
      <c r="I301" s="26"/>
      <c r="J301" s="27"/>
    </row>
    <row r="302" spans="9:10" x14ac:dyDescent="0.25">
      <c r="I302" s="26"/>
      <c r="J302" s="27"/>
    </row>
    <row r="303" spans="9:10" x14ac:dyDescent="0.25">
      <c r="I303" s="26"/>
      <c r="J303" s="27"/>
    </row>
    <row r="304" spans="9:10" x14ac:dyDescent="0.25">
      <c r="I304" s="26"/>
      <c r="J304" s="27"/>
    </row>
    <row r="305" spans="9:10" x14ac:dyDescent="0.25">
      <c r="I305" s="26"/>
      <c r="J305" s="27"/>
    </row>
    <row r="306" spans="9:10" x14ac:dyDescent="0.25">
      <c r="I306" s="26"/>
      <c r="J306" s="27"/>
    </row>
    <row r="307" spans="9:10" x14ac:dyDescent="0.25">
      <c r="I307" s="26"/>
      <c r="J307" s="27"/>
    </row>
    <row r="308" spans="9:10" x14ac:dyDescent="0.25">
      <c r="I308" s="26"/>
      <c r="J308" s="27"/>
    </row>
    <row r="309" spans="9:10" x14ac:dyDescent="0.25">
      <c r="I309" s="26"/>
      <c r="J309" s="27"/>
    </row>
    <row r="310" spans="9:10" x14ac:dyDescent="0.25">
      <c r="I310" s="26"/>
      <c r="J310" s="27"/>
    </row>
    <row r="311" spans="9:10" x14ac:dyDescent="0.25">
      <c r="I311" s="26"/>
      <c r="J311" s="27"/>
    </row>
    <row r="312" spans="9:10" x14ac:dyDescent="0.25">
      <c r="I312" s="26"/>
      <c r="J312" s="27"/>
    </row>
    <row r="313" spans="9:10" x14ac:dyDescent="0.25">
      <c r="I313" s="26"/>
      <c r="J313" s="27"/>
    </row>
    <row r="314" spans="9:10" x14ac:dyDescent="0.25">
      <c r="I314" s="26"/>
      <c r="J314" s="27"/>
    </row>
    <row r="315" spans="9:10" x14ac:dyDescent="0.25">
      <c r="I315" s="26"/>
      <c r="J315" s="27"/>
    </row>
    <row r="316" spans="9:10" x14ac:dyDescent="0.25">
      <c r="I316" s="26"/>
      <c r="J316" s="27"/>
    </row>
    <row r="317" spans="9:10" x14ac:dyDescent="0.25">
      <c r="I317" s="26"/>
      <c r="J317" s="27"/>
    </row>
    <row r="318" spans="9:10" x14ac:dyDescent="0.25">
      <c r="I318" s="26"/>
      <c r="J318" s="27"/>
    </row>
    <row r="319" spans="9:10" x14ac:dyDescent="0.25">
      <c r="I319" s="26"/>
      <c r="J319" s="27"/>
    </row>
    <row r="320" spans="9:10" x14ac:dyDescent="0.25">
      <c r="I320" s="26"/>
      <c r="J320" s="27"/>
    </row>
    <row r="321" spans="9:10" x14ac:dyDescent="0.25">
      <c r="I321" s="26"/>
      <c r="J321" s="27"/>
    </row>
    <row r="322" spans="9:10" x14ac:dyDescent="0.25">
      <c r="I322" s="26"/>
      <c r="J322" s="27"/>
    </row>
    <row r="323" spans="9:10" x14ac:dyDescent="0.25">
      <c r="I323" s="26"/>
      <c r="J323" s="27"/>
    </row>
    <row r="324" spans="9:10" x14ac:dyDescent="0.25">
      <c r="I324" s="26"/>
      <c r="J324" s="27"/>
    </row>
    <row r="325" spans="9:10" x14ac:dyDescent="0.25">
      <c r="I325" s="26"/>
      <c r="J325" s="27"/>
    </row>
    <row r="326" spans="9:10" x14ac:dyDescent="0.25">
      <c r="I326" s="26"/>
      <c r="J326" s="27"/>
    </row>
    <row r="327" spans="9:10" x14ac:dyDescent="0.25">
      <c r="I327" s="26"/>
      <c r="J327" s="27"/>
    </row>
    <row r="328" spans="9:10" x14ac:dyDescent="0.25">
      <c r="I328" s="26"/>
      <c r="J328" s="27"/>
    </row>
    <row r="329" spans="9:10" x14ac:dyDescent="0.25">
      <c r="I329" s="26"/>
      <c r="J329" s="27"/>
    </row>
    <row r="330" spans="9:10" x14ac:dyDescent="0.25">
      <c r="I330" s="26"/>
      <c r="J330" s="27"/>
    </row>
    <row r="331" spans="9:10" x14ac:dyDescent="0.25">
      <c r="I331" s="26"/>
      <c r="J331" s="27"/>
    </row>
    <row r="332" spans="9:10" x14ac:dyDescent="0.25">
      <c r="I332" s="26"/>
      <c r="J332" s="27"/>
    </row>
    <row r="333" spans="9:10" x14ac:dyDescent="0.25">
      <c r="I333" s="26"/>
      <c r="J333" s="27"/>
    </row>
    <row r="334" spans="9:10" x14ac:dyDescent="0.25">
      <c r="I334" s="26"/>
      <c r="J334" s="27"/>
    </row>
    <row r="335" spans="9:10" x14ac:dyDescent="0.25">
      <c r="I335" s="26"/>
      <c r="J335" s="27"/>
    </row>
    <row r="336" spans="9:10" x14ac:dyDescent="0.25">
      <c r="I336" s="26"/>
      <c r="J336" s="27"/>
    </row>
    <row r="337" spans="9:10" x14ac:dyDescent="0.25">
      <c r="I337" s="26"/>
      <c r="J337" s="27"/>
    </row>
    <row r="338" spans="9:10" x14ac:dyDescent="0.25">
      <c r="I338" s="26"/>
      <c r="J338" s="27"/>
    </row>
    <row r="339" spans="9:10" x14ac:dyDescent="0.25">
      <c r="I339" s="26"/>
      <c r="J339" s="27"/>
    </row>
    <row r="340" spans="9:10" x14ac:dyDescent="0.25">
      <c r="I340" s="26"/>
      <c r="J340" s="27"/>
    </row>
    <row r="341" spans="9:10" x14ac:dyDescent="0.25">
      <c r="I341" s="26"/>
      <c r="J341" s="27"/>
    </row>
    <row r="342" spans="9:10" x14ac:dyDescent="0.25">
      <c r="I342" s="26"/>
      <c r="J342" s="27"/>
    </row>
    <row r="343" spans="9:10" x14ac:dyDescent="0.25">
      <c r="I343" s="26"/>
      <c r="J343" s="27"/>
    </row>
    <row r="344" spans="9:10" x14ac:dyDescent="0.25">
      <c r="I344" s="26"/>
      <c r="J344" s="27"/>
    </row>
    <row r="345" spans="9:10" x14ac:dyDescent="0.25">
      <c r="I345" s="26"/>
      <c r="J345" s="27"/>
    </row>
    <row r="346" spans="9:10" x14ac:dyDescent="0.25">
      <c r="I346" s="26"/>
      <c r="J346" s="27"/>
    </row>
    <row r="347" spans="9:10" x14ac:dyDescent="0.25">
      <c r="I347" s="26"/>
      <c r="J347" s="27"/>
    </row>
    <row r="348" spans="9:10" x14ac:dyDescent="0.25">
      <c r="I348" s="26"/>
      <c r="J348" s="27"/>
    </row>
    <row r="349" spans="9:10" x14ac:dyDescent="0.25">
      <c r="I349" s="26"/>
      <c r="J349" s="27"/>
    </row>
    <row r="350" spans="9:10" x14ac:dyDescent="0.25">
      <c r="I350" s="26"/>
      <c r="J350" s="27"/>
    </row>
    <row r="351" spans="9:10" x14ac:dyDescent="0.25">
      <c r="I351" s="26"/>
      <c r="J351" s="27"/>
    </row>
    <row r="352" spans="9:10" x14ac:dyDescent="0.25">
      <c r="I352" s="26"/>
      <c r="J352" s="27"/>
    </row>
    <row r="353" spans="9:10" x14ac:dyDescent="0.25">
      <c r="I353" s="26"/>
      <c r="J353" s="27"/>
    </row>
    <row r="354" spans="9:10" x14ac:dyDescent="0.25">
      <c r="I354" s="26"/>
      <c r="J354" s="27"/>
    </row>
    <row r="355" spans="9:10" x14ac:dyDescent="0.25">
      <c r="I355" s="26"/>
      <c r="J355" s="27"/>
    </row>
    <row r="356" spans="9:10" x14ac:dyDescent="0.25">
      <c r="I356" s="26"/>
      <c r="J356" s="27"/>
    </row>
    <row r="357" spans="9:10" x14ac:dyDescent="0.25">
      <c r="I357" s="26"/>
      <c r="J357" s="27"/>
    </row>
    <row r="358" spans="9:10" x14ac:dyDescent="0.25">
      <c r="I358" s="26"/>
      <c r="J358" s="27"/>
    </row>
    <row r="359" spans="9:10" x14ac:dyDescent="0.25">
      <c r="I359" s="26"/>
      <c r="J359" s="27"/>
    </row>
    <row r="360" spans="9:10" x14ac:dyDescent="0.25">
      <c r="I360" s="26"/>
      <c r="J360" s="27"/>
    </row>
    <row r="361" spans="9:10" x14ac:dyDescent="0.25">
      <c r="I361" s="26"/>
      <c r="J361" s="27"/>
    </row>
    <row r="362" spans="9:10" x14ac:dyDescent="0.25">
      <c r="I362" s="26"/>
      <c r="J362" s="27"/>
    </row>
    <row r="363" spans="9:10" x14ac:dyDescent="0.25">
      <c r="I363" s="26"/>
      <c r="J363" s="27"/>
    </row>
    <row r="364" spans="9:10" x14ac:dyDescent="0.25">
      <c r="I364" s="26"/>
      <c r="J364" s="27"/>
    </row>
    <row r="365" spans="9:10" x14ac:dyDescent="0.25">
      <c r="I365" s="26"/>
      <c r="J365" s="27"/>
    </row>
    <row r="366" spans="9:10" x14ac:dyDescent="0.25">
      <c r="I366" s="26"/>
      <c r="J366" s="27"/>
    </row>
    <row r="367" spans="9:10" x14ac:dyDescent="0.25">
      <c r="I367" s="26"/>
      <c r="J367" s="27"/>
    </row>
    <row r="368" spans="9:10" x14ac:dyDescent="0.25">
      <c r="I368" s="26"/>
      <c r="J368" s="27"/>
    </row>
    <row r="369" spans="9:10" x14ac:dyDescent="0.25">
      <c r="I369" s="26"/>
      <c r="J369" s="27"/>
    </row>
  </sheetData>
  <mergeCells count="3">
    <mergeCell ref="A45:D45"/>
    <mergeCell ref="D47:E47"/>
    <mergeCell ref="F47:G47"/>
  </mergeCells>
  <printOptions horizontalCentered="1" verticalCentered="1"/>
  <pageMargins left="0" right="0" top="1" bottom="1" header="0" footer="0"/>
  <pageSetup paperSize="9" scale="76" orientation="landscape" horizontalDpi="4294967292" verticalDpi="4294967292"/>
  <headerFooter alignWithMargins="0">
    <oddHeader>&amp;L&amp;"Calibri"&amp;10&amp;K000000 Información Pública&amp;1#_x000D_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AC3018"/>
  <sheetViews>
    <sheetView showGridLines="0" tabSelected="1" zoomScale="85" zoomScaleNormal="85" workbookViewId="0">
      <pane xSplit="1" ySplit="4" topLeftCell="H29" activePane="bottomRight" state="frozen"/>
      <selection pane="topRight" activeCell="B1" sqref="B1"/>
      <selection pane="bottomLeft" activeCell="A5" sqref="A5"/>
      <selection pane="bottomRight" activeCell="P39" sqref="P39"/>
    </sheetView>
  </sheetViews>
  <sheetFormatPr baseColWidth="10" defaultColWidth="11" defaultRowHeight="15.6" x14ac:dyDescent="0.3"/>
  <cols>
    <col min="1" max="1" width="16.59765625" bestFit="1" customWidth="1"/>
    <col min="2" max="2" width="5.59765625" customWidth="1"/>
    <col min="3" max="3" width="6.09765625" customWidth="1"/>
    <col min="5" max="5" width="13.5" customWidth="1"/>
    <col min="6" max="6" width="13.5" style="14" customWidth="1"/>
    <col min="7" max="7" width="13.5" customWidth="1"/>
    <col min="8" max="8" width="13.5" style="14" customWidth="1"/>
    <col min="9" max="9" width="11" customWidth="1"/>
    <col min="10" max="10" width="26.59765625" customWidth="1"/>
    <col min="11" max="11" width="15.09765625" customWidth="1"/>
    <col min="12" max="13" width="12" customWidth="1"/>
    <col min="14" max="14" width="31.3984375" customWidth="1"/>
    <col min="15" max="15" width="13.59765625" customWidth="1"/>
    <col min="16" max="16" width="20.09765625" customWidth="1"/>
    <col min="17" max="17" width="18.09765625" customWidth="1"/>
    <col min="18" max="18" width="14.09765625" bestFit="1" customWidth="1"/>
    <col min="19" max="19" width="18.09765625" bestFit="1" customWidth="1"/>
    <col min="20" max="20" width="13.09765625" bestFit="1" customWidth="1"/>
    <col min="21" max="21" width="20.5" bestFit="1" customWidth="1"/>
    <col min="22" max="22" width="18.5" bestFit="1" customWidth="1"/>
    <col min="23" max="23" width="11" bestFit="1" customWidth="1"/>
    <col min="24" max="24" width="18.09765625" bestFit="1" customWidth="1"/>
    <col min="27" max="27" width="14.09765625" bestFit="1" customWidth="1"/>
    <col min="28" max="28" width="14" bestFit="1" customWidth="1"/>
    <col min="41" max="41" width="11" customWidth="1"/>
  </cols>
  <sheetData>
    <row r="1" spans="1:29" x14ac:dyDescent="0.3">
      <c r="E1" s="22"/>
      <c r="F1" s="83"/>
      <c r="G1" s="22"/>
      <c r="H1" s="83"/>
      <c r="K1" s="13"/>
      <c r="L1" s="13"/>
      <c r="M1" s="13"/>
      <c r="R1" s="22"/>
      <c r="S1" s="13"/>
      <c r="X1" s="13"/>
      <c r="Y1" s="13"/>
      <c r="AB1" s="22"/>
    </row>
    <row r="2" spans="1:29" ht="18" x14ac:dyDescent="0.35">
      <c r="A2" s="67">
        <v>44986</v>
      </c>
      <c r="B2" s="2"/>
      <c r="C2" s="2"/>
      <c r="E2" s="98" t="s">
        <v>16</v>
      </c>
      <c r="F2" s="98"/>
      <c r="G2" s="98" t="s">
        <v>17</v>
      </c>
      <c r="H2" s="98"/>
      <c r="J2" t="s">
        <v>18</v>
      </c>
      <c r="K2">
        <v>18.681999999999999</v>
      </c>
      <c r="L2" s="22">
        <f>K2/4*95%*(28*96)*0.8</f>
        <v>9541.2710399999978</v>
      </c>
      <c r="M2" s="13">
        <f>K2/4*95%*(28*96)*0.2</f>
        <v>2385.3177599999995</v>
      </c>
      <c r="N2" s="13"/>
      <c r="O2" s="99" t="s">
        <v>19</v>
      </c>
      <c r="P2" s="100"/>
      <c r="Q2" s="100"/>
      <c r="R2" s="100"/>
      <c r="S2" s="101"/>
      <c r="T2" s="98" t="s">
        <v>20</v>
      </c>
      <c r="U2" s="98"/>
      <c r="V2" s="98"/>
      <c r="W2" s="98"/>
      <c r="X2" s="98"/>
    </row>
    <row r="3" spans="1:29" x14ac:dyDescent="0.3">
      <c r="B3" s="3" t="s">
        <v>7</v>
      </c>
      <c r="C3" s="3" t="s">
        <v>21</v>
      </c>
      <c r="D3" s="5" t="s">
        <v>22</v>
      </c>
      <c r="E3" s="4" t="s">
        <v>23</v>
      </c>
      <c r="F3" s="84" t="s">
        <v>24</v>
      </c>
      <c r="G3" s="4" t="s">
        <v>23</v>
      </c>
      <c r="H3" s="84" t="s">
        <v>24</v>
      </c>
      <c r="J3" t="s">
        <v>25</v>
      </c>
      <c r="K3">
        <v>18.681999999999999</v>
      </c>
      <c r="L3" s="22">
        <f>K3/4*95%*(28*96)*0.8</f>
        <v>9541.2710399999978</v>
      </c>
      <c r="M3" s="13">
        <f>K3/4*95%*(28*96)*0.2</f>
        <v>2385.3177599999995</v>
      </c>
      <c r="N3" s="13"/>
      <c r="O3" s="4" t="s">
        <v>26</v>
      </c>
      <c r="P3" s="94" t="s">
        <v>27</v>
      </c>
      <c r="Q3" s="94" t="s">
        <v>157</v>
      </c>
      <c r="R3" s="96" t="s">
        <v>28</v>
      </c>
      <c r="S3" s="52" t="s">
        <v>29</v>
      </c>
      <c r="T3" s="4" t="s">
        <v>26</v>
      </c>
      <c r="U3" s="94" t="s">
        <v>27</v>
      </c>
      <c r="V3" s="94" t="s">
        <v>157</v>
      </c>
      <c r="W3" s="96" t="s">
        <v>28</v>
      </c>
      <c r="X3" s="52" t="s">
        <v>29</v>
      </c>
      <c r="Y3" s="13"/>
    </row>
    <row r="4" spans="1:29" x14ac:dyDescent="0.3">
      <c r="B4" s="3"/>
      <c r="C4" s="3"/>
      <c r="D4" s="5"/>
      <c r="E4" s="36">
        <f>SUM(E5:E2980)</f>
        <v>9608.0963411645716</v>
      </c>
      <c r="F4" s="85">
        <f>MAX(F5:F2980)</f>
        <v>18.595312499999999</v>
      </c>
      <c r="G4" s="36">
        <f>SUM(G5:G2980)</f>
        <v>9833.0820655135485</v>
      </c>
      <c r="H4" s="85">
        <f>MAX(H5:H2980)</f>
        <v>18.61708203125</v>
      </c>
      <c r="J4" s="63"/>
      <c r="K4" s="63"/>
      <c r="L4" s="63"/>
      <c r="M4" s="63"/>
      <c r="N4" s="64"/>
      <c r="O4" s="65">
        <f>SUM(O5:O2980)</f>
        <v>3885.2541081496129</v>
      </c>
      <c r="P4" s="95"/>
      <c r="Q4" s="95"/>
      <c r="R4" s="97"/>
      <c r="S4" s="65">
        <f>SUM(S5:S2980)</f>
        <v>58807.172871451854</v>
      </c>
      <c r="T4" s="65">
        <f>SUM(T5:T2980)</f>
        <v>3650.9908275853109</v>
      </c>
      <c r="U4" s="95"/>
      <c r="V4" s="95"/>
      <c r="W4" s="97"/>
      <c r="X4" s="65">
        <f>SUM(X5:X2980)</f>
        <v>53160.870189270703</v>
      </c>
      <c r="Y4" s="13"/>
      <c r="Z4" s="13"/>
      <c r="AA4" s="13"/>
    </row>
    <row r="5" spans="1:29" x14ac:dyDescent="0.3">
      <c r="A5" s="1">
        <f>$A$2+0.0104166666666667</f>
        <v>44986.010416666664</v>
      </c>
      <c r="B5" s="56">
        <v>1</v>
      </c>
      <c r="C5" s="6">
        <v>1.0416666666666666E-2</v>
      </c>
      <c r="D5">
        <f>IF(HOUR(A5)+MINUTE(A5)/60&lt;=18,1,IF(HOUR(A5)+MINUTE(A5)/60&gt;=23.25,1,LOOKUP(DAY(A5),calendario!$A$12:$A$42,calendario!$C$12:$C$42)))</f>
        <v>1</v>
      </c>
      <c r="E5" s="60">
        <f>F5/4</f>
        <v>3.3967836914062501</v>
      </c>
      <c r="F5" s="86">
        <v>13.587134765625001</v>
      </c>
      <c r="G5" s="107">
        <f>H5/4</f>
        <v>4.13481787109375</v>
      </c>
      <c r="H5" s="103">
        <v>16.539271484375</v>
      </c>
      <c r="J5" t="s">
        <v>30</v>
      </c>
      <c r="L5" s="12" t="s">
        <v>31</v>
      </c>
      <c r="M5" s="12" t="s">
        <v>32</v>
      </c>
      <c r="O5" s="61">
        <v>1.07</v>
      </c>
      <c r="P5" s="62">
        <f>IF(B5&lt;=3,IF(D5=1,$L$14*10/$K$11,$K$14*10/$K$11),IF(D5=1,$L$15*10/$K$11,$K$15*10/$K$11))</f>
        <v>58.140770252324039</v>
      </c>
      <c r="Q5" s="70">
        <v>27.264552988047807</v>
      </c>
      <c r="R5" s="61">
        <f>IF((P5*95%-Q5)/2&lt;0,0,(P5*95%-Q5)/2)</f>
        <v>13.984589375830014</v>
      </c>
      <c r="S5" s="61">
        <f>R5*O5</f>
        <v>14.963510632138115</v>
      </c>
      <c r="T5" s="61">
        <f>IF(($K$3*95%/4-G5)*$M$8*$M$9&lt;0,0,($K$3*95%/4-G5)*$M$8*$M$9)</f>
        <v>0.30821996910760785</v>
      </c>
      <c r="U5" s="61">
        <f>IF(B5&lt;=3,IF(D5=1,$L$14*10/$K$11,$K$14*10/$K$11),IF(D5=1,$L$15*10/$K$11,$K$15*10/$K$11))</f>
        <v>58.140770252324039</v>
      </c>
      <c r="V5" s="70">
        <v>27.264552988047807</v>
      </c>
      <c r="W5" s="61">
        <f>IF((U5*95%-V5)/2&lt;0,0,(U5*95%-V5)/2)</f>
        <v>13.984589375830014</v>
      </c>
      <c r="X5" s="61">
        <f>W5*T5</f>
        <v>4.3103297054009078</v>
      </c>
      <c r="Y5" s="13"/>
      <c r="Z5" s="22"/>
      <c r="AA5" s="54"/>
      <c r="AB5" s="22"/>
      <c r="AC5" s="13"/>
    </row>
    <row r="6" spans="1:29" x14ac:dyDescent="0.3">
      <c r="A6" s="1">
        <f t="shared" ref="A6:A69" si="0">A5+0.0104166666666667</f>
        <v>44986.020833333328</v>
      </c>
      <c r="B6" s="7">
        <v>1</v>
      </c>
      <c r="C6" s="7" t="s">
        <v>33</v>
      </c>
      <c r="D6">
        <f>IF(HOUR(A6)+MINUTE(A6)/60&lt;=18,1,IF(HOUR(A6)+MINUTE(A6)/60&gt;=23.25,1,LOOKUP(DAY(A6),calendario!$A$12:$A$42,calendario!$C$12:$C$42)))</f>
        <v>1</v>
      </c>
      <c r="E6" s="60">
        <f t="shared" ref="E6:G69" si="1">F6/4</f>
        <v>8.7452804565429684E-2</v>
      </c>
      <c r="F6" s="86">
        <v>0.34981121826171874</v>
      </c>
      <c r="G6" s="60">
        <f>H6/4</f>
        <v>9.0816711425781252E-2</v>
      </c>
      <c r="H6" s="104">
        <v>0.36326684570312501</v>
      </c>
      <c r="K6" s="12" t="s">
        <v>34</v>
      </c>
      <c r="L6" s="68">
        <f>[15]pcspt!$J378</f>
        <v>1.0013000000000001</v>
      </c>
      <c r="M6" s="68">
        <f>[15]pcspt!$J320</f>
        <v>1.0006999999999999</v>
      </c>
      <c r="N6" s="13">
        <v>58.140770252324003</v>
      </c>
      <c r="O6" s="108">
        <f t="shared" ref="O6:O69" si="2">IF(($K$2*95%/4-E6)*$M$8*$M$9&lt;0,0,($K$2*95%/4-E6)*$M$8*$M$9)</f>
        <v>4.436796184695182</v>
      </c>
      <c r="P6" s="62">
        <f t="shared" ref="P6:P69" si="3">IF(B6&lt;=3,IF(D6=1,$L$14*10/$K$11,$K$14*10/$K$11),IF(D6=1,$L$15*10/$K$11,$K$15*10/$K$11))</f>
        <v>58.140770252324039</v>
      </c>
      <c r="Q6" s="70">
        <v>27.264552988047807</v>
      </c>
      <c r="R6" s="61">
        <f t="shared" ref="R6:R69" si="4">IF((P6*95%-Q6)/2&lt;0,0,(P6*95%-Q6)/2)</f>
        <v>13.984589375830014</v>
      </c>
      <c r="S6" s="61">
        <f t="shared" ref="S6:S69" si="5">R6*O6</f>
        <v>62.046772787211381</v>
      </c>
      <c r="T6" s="61">
        <f t="shared" ref="T6:T69" si="6">IF(($K$3*95%/4-G6)*$M$8*$M$9&lt;0,0,($K$3*95%/4-G6)*$M$8*$M$9)</f>
        <v>4.433364780404534</v>
      </c>
      <c r="U6" s="61">
        <f t="shared" ref="U6:U69" si="7">IF(B6&lt;=3,IF(D6=1,$L$14*10/$K$11,$K$14*10/$K$11),IF(D6=1,$L$15*10/$K$11,$K$15*10/$K$11))</f>
        <v>58.140770252324039</v>
      </c>
      <c r="V6" s="70">
        <v>27.264552988047807</v>
      </c>
      <c r="W6" s="61">
        <f t="shared" ref="W6:W69" si="8">IF((U6*95%-V6)/2&lt;0,0,(U6*95%-V6)/2)</f>
        <v>13.984589375830014</v>
      </c>
      <c r="X6" s="61">
        <f t="shared" ref="X6:X69" si="9">W6*T6</f>
        <v>61.998786007224211</v>
      </c>
      <c r="Y6" s="13"/>
      <c r="Z6" s="22"/>
      <c r="AA6" s="54"/>
      <c r="AB6" s="22"/>
      <c r="AC6" s="13"/>
    </row>
    <row r="7" spans="1:29" x14ac:dyDescent="0.3">
      <c r="A7" s="1">
        <f t="shared" si="0"/>
        <v>44986.031249999993</v>
      </c>
      <c r="B7" s="7">
        <v>1</v>
      </c>
      <c r="C7" s="7" t="s">
        <v>35</v>
      </c>
      <c r="D7">
        <f>IF(HOUR(A7)+MINUTE(A7)/60&lt;=18,1,IF(HOUR(A7)+MINUTE(A7)/60&gt;=23.25,1,LOOKUP(DAY(A7),calendario!$A$12:$A$42,calendario!$C$12:$C$42)))</f>
        <v>1</v>
      </c>
      <c r="E7" s="60">
        <f t="shared" si="1"/>
        <v>0</v>
      </c>
      <c r="F7" s="86">
        <v>0</v>
      </c>
      <c r="G7" s="60">
        <f t="shared" si="1"/>
        <v>0</v>
      </c>
      <c r="H7" s="104">
        <v>0</v>
      </c>
      <c r="K7" s="12" t="s">
        <v>36</v>
      </c>
      <c r="L7" s="68">
        <f>[15]pcspt!$J379</f>
        <v>1.0029999999999999</v>
      </c>
      <c r="M7" s="68">
        <f>[15]pcspt!$J321</f>
        <v>1.0033000000000001</v>
      </c>
      <c r="N7">
        <v>4.4341978790000001</v>
      </c>
      <c r="O7" s="61">
        <f t="shared" si="2"/>
        <v>4.5260037464002503</v>
      </c>
      <c r="P7" s="62">
        <f t="shared" si="3"/>
        <v>58.140770252324039</v>
      </c>
      <c r="Q7" s="70">
        <v>27.061583266932271</v>
      </c>
      <c r="R7" s="61">
        <f t="shared" si="4"/>
        <v>14.086074236387782</v>
      </c>
      <c r="S7" s="61">
        <f t="shared" si="5"/>
        <v>63.753624765963146</v>
      </c>
      <c r="T7" s="61">
        <f t="shared" si="6"/>
        <v>4.5260037464002503</v>
      </c>
      <c r="U7" s="61">
        <f t="shared" si="7"/>
        <v>58.140770252324039</v>
      </c>
      <c r="V7" s="70">
        <v>27.061583266932271</v>
      </c>
      <c r="W7" s="61">
        <f t="shared" si="8"/>
        <v>14.086074236387782</v>
      </c>
      <c r="X7" s="61">
        <f t="shared" si="9"/>
        <v>63.753624765963146</v>
      </c>
      <c r="Y7" s="13"/>
      <c r="Z7" s="22"/>
      <c r="AA7" s="54"/>
      <c r="AB7" s="22"/>
      <c r="AC7" s="13"/>
    </row>
    <row r="8" spans="1:29" x14ac:dyDescent="0.3">
      <c r="A8" s="1">
        <f t="shared" si="0"/>
        <v>44986.041666666657</v>
      </c>
      <c r="B8" s="7">
        <v>1</v>
      </c>
      <c r="C8" s="7" t="s">
        <v>37</v>
      </c>
      <c r="D8">
        <f>IF(HOUR(A8)+MINUTE(A8)/60&lt;=18,1,IF(HOUR(A8)+MINUTE(A8)/60&gt;=23.25,1,LOOKUP(DAY(A8),calendario!$A$12:$A$42,calendario!$C$12:$C$42)))</f>
        <v>1</v>
      </c>
      <c r="E8" s="60">
        <f t="shared" si="1"/>
        <v>0</v>
      </c>
      <c r="F8" s="86">
        <v>0</v>
      </c>
      <c r="G8" s="60">
        <f t="shared" si="1"/>
        <v>0</v>
      </c>
      <c r="H8" s="104">
        <v>0</v>
      </c>
      <c r="K8" s="12" t="s">
        <v>38</v>
      </c>
      <c r="L8" s="68">
        <f>[15]pcspt!$J380</f>
        <v>1.0233000000000001</v>
      </c>
      <c r="M8" s="68">
        <f>[15]pcspt!$J322</f>
        <v>1.0159</v>
      </c>
      <c r="N8">
        <v>4.4341978793002497</v>
      </c>
      <c r="O8" s="61">
        <f t="shared" si="2"/>
        <v>4.5260037464002503</v>
      </c>
      <c r="P8" s="62">
        <f t="shared" si="3"/>
        <v>58.140770252324039</v>
      </c>
      <c r="Q8" s="70">
        <v>27.061583266932271</v>
      </c>
      <c r="R8" s="61">
        <f t="shared" si="4"/>
        <v>14.086074236387782</v>
      </c>
      <c r="S8" s="61">
        <f t="shared" si="5"/>
        <v>63.753624765963146</v>
      </c>
      <c r="T8" s="61">
        <f t="shared" si="6"/>
        <v>4.5260037464002503</v>
      </c>
      <c r="U8" s="61">
        <f t="shared" si="7"/>
        <v>58.140770252324039</v>
      </c>
      <c r="V8" s="70">
        <v>27.061583266932271</v>
      </c>
      <c r="W8" s="61">
        <f t="shared" si="8"/>
        <v>14.086074236387782</v>
      </c>
      <c r="X8" s="61">
        <f t="shared" si="9"/>
        <v>63.753624765963146</v>
      </c>
      <c r="Y8" s="13"/>
      <c r="Z8" s="22"/>
      <c r="AA8" s="54"/>
      <c r="AB8" s="22"/>
      <c r="AC8" s="13"/>
    </row>
    <row r="9" spans="1:29" x14ac:dyDescent="0.3">
      <c r="A9" s="1">
        <f t="shared" si="0"/>
        <v>44986.052083333321</v>
      </c>
      <c r="B9" s="7">
        <v>1</v>
      </c>
      <c r="C9" s="7" t="s">
        <v>39</v>
      </c>
      <c r="D9">
        <f>IF(HOUR(A9)+MINUTE(A9)/60&lt;=18,1,IF(HOUR(A9)+MINUTE(A9)/60&gt;=23.25,1,LOOKUP(DAY(A9),calendario!$A$12:$A$42,calendario!$C$12:$C$42)))</f>
        <v>1</v>
      </c>
      <c r="E9" s="60">
        <f t="shared" si="1"/>
        <v>0</v>
      </c>
      <c r="F9" s="86">
        <v>0</v>
      </c>
      <c r="G9" s="60">
        <f t="shared" si="1"/>
        <v>0</v>
      </c>
      <c r="H9" s="104">
        <v>0</v>
      </c>
      <c r="K9" s="12" t="s">
        <v>40</v>
      </c>
      <c r="L9" s="68">
        <f>[15]pcspt!$J381</f>
        <v>1.004</v>
      </c>
      <c r="M9" s="68">
        <f>[15]pcspt!$J323</f>
        <v>1.0041</v>
      </c>
      <c r="N9">
        <f>(($K$2*95%)/4-0.09)*1.0159 * 1.0041</f>
        <v>4.4341978793002497</v>
      </c>
      <c r="O9" s="61">
        <f t="shared" si="2"/>
        <v>4.5260037464002503</v>
      </c>
      <c r="P9" s="62">
        <f t="shared" si="3"/>
        <v>58.140770252324039</v>
      </c>
      <c r="Q9" s="70">
        <v>26.016674634794157</v>
      </c>
      <c r="R9" s="61">
        <f t="shared" si="4"/>
        <v>14.608528552456839</v>
      </c>
      <c r="S9" s="61">
        <f t="shared" si="5"/>
        <v>66.118254957814685</v>
      </c>
      <c r="T9" s="61">
        <f t="shared" si="6"/>
        <v>4.5260037464002503</v>
      </c>
      <c r="U9" s="61">
        <f t="shared" si="7"/>
        <v>58.140770252324039</v>
      </c>
      <c r="V9" s="70">
        <v>26.016674634794157</v>
      </c>
      <c r="W9" s="61">
        <f t="shared" si="8"/>
        <v>14.608528552456839</v>
      </c>
      <c r="X9" s="61">
        <f t="shared" si="9"/>
        <v>66.118254957814685</v>
      </c>
      <c r="Y9" s="13"/>
      <c r="Z9" s="22"/>
      <c r="AA9" s="54"/>
      <c r="AB9" s="22"/>
      <c r="AC9" s="13"/>
    </row>
    <row r="10" spans="1:29" x14ac:dyDescent="0.3">
      <c r="A10" s="1">
        <f t="shared" si="0"/>
        <v>44986.062499999985</v>
      </c>
      <c r="B10" s="7">
        <v>1</v>
      </c>
      <c r="C10" s="7" t="s">
        <v>41</v>
      </c>
      <c r="D10">
        <f>IF(HOUR(A10)+MINUTE(A10)/60&lt;=18,1,IF(HOUR(A10)+MINUTE(A10)/60&gt;=23.25,1,LOOKUP(DAY(A10),calendario!$A$12:$A$42,calendario!$C$12:$C$42)))</f>
        <v>1</v>
      </c>
      <c r="E10" s="60">
        <f t="shared" si="1"/>
        <v>0</v>
      </c>
      <c r="F10" s="86">
        <v>0</v>
      </c>
      <c r="G10" s="60">
        <f t="shared" si="1"/>
        <v>0</v>
      </c>
      <c r="H10" s="104">
        <v>0</v>
      </c>
      <c r="M10" s="13"/>
      <c r="O10" s="61">
        <f t="shared" si="2"/>
        <v>4.5260037464002503</v>
      </c>
      <c r="P10" s="62">
        <f t="shared" si="3"/>
        <v>58.140770252324039</v>
      </c>
      <c r="Q10" s="70">
        <v>26.016674634794157</v>
      </c>
      <c r="R10" s="61">
        <f t="shared" si="4"/>
        <v>14.608528552456839</v>
      </c>
      <c r="S10" s="61">
        <f t="shared" si="5"/>
        <v>66.118254957814685</v>
      </c>
      <c r="T10" s="61">
        <f t="shared" si="6"/>
        <v>4.5260037464002503</v>
      </c>
      <c r="U10" s="61">
        <f t="shared" si="7"/>
        <v>58.140770252324039</v>
      </c>
      <c r="V10" s="70">
        <v>26.016674634794157</v>
      </c>
      <c r="W10" s="61">
        <f t="shared" si="8"/>
        <v>14.608528552456839</v>
      </c>
      <c r="X10" s="61">
        <f t="shared" si="9"/>
        <v>66.118254957814685</v>
      </c>
      <c r="Y10" s="13"/>
      <c r="Z10" s="22"/>
      <c r="AA10" s="54"/>
      <c r="AB10" s="22"/>
      <c r="AC10" s="13"/>
    </row>
    <row r="11" spans="1:29" x14ac:dyDescent="0.3">
      <c r="A11" s="1">
        <f t="shared" si="0"/>
        <v>44986.07291666665</v>
      </c>
      <c r="B11" s="7">
        <v>1</v>
      </c>
      <c r="C11" s="7" t="s">
        <v>42</v>
      </c>
      <c r="D11">
        <f>IF(HOUR(A11)+MINUTE(A11)/60&lt;=18,1,IF(HOUR(A11)+MINUTE(A11)/60&gt;=23.25,1,LOOKUP(DAY(A11),calendario!$A$12:$A$42,calendario!$C$12:$C$42)))</f>
        <v>1</v>
      </c>
      <c r="E11" s="60">
        <f t="shared" si="1"/>
        <v>0</v>
      </c>
      <c r="F11" s="86">
        <v>0</v>
      </c>
      <c r="G11" s="60">
        <f t="shared" si="1"/>
        <v>0</v>
      </c>
      <c r="H11" s="104">
        <v>0</v>
      </c>
      <c r="J11" s="12" t="s">
        <v>43</v>
      </c>
      <c r="K11" s="69">
        <v>3.7650000000000001</v>
      </c>
      <c r="M11" s="14"/>
      <c r="O11" s="61">
        <f t="shared" si="2"/>
        <v>4.5260037464002503</v>
      </c>
      <c r="P11" s="62">
        <f t="shared" si="3"/>
        <v>58.140770252324039</v>
      </c>
      <c r="Q11" s="70">
        <v>26.363471447543162</v>
      </c>
      <c r="R11" s="61">
        <f t="shared" si="4"/>
        <v>14.435130146082336</v>
      </c>
      <c r="S11" s="61">
        <f t="shared" si="5"/>
        <v>65.333453120943844</v>
      </c>
      <c r="T11" s="61">
        <f t="shared" si="6"/>
        <v>4.5260037464002503</v>
      </c>
      <c r="U11" s="61">
        <f t="shared" si="7"/>
        <v>58.140770252324039</v>
      </c>
      <c r="V11" s="70">
        <v>26.363471447543162</v>
      </c>
      <c r="W11" s="61">
        <f t="shared" si="8"/>
        <v>14.435130146082336</v>
      </c>
      <c r="X11" s="61">
        <f t="shared" si="9"/>
        <v>65.333453120943844</v>
      </c>
      <c r="Y11" s="13"/>
      <c r="Z11" s="22"/>
      <c r="AA11" s="54"/>
      <c r="AB11" s="22"/>
      <c r="AC11" s="13"/>
    </row>
    <row r="12" spans="1:29" x14ac:dyDescent="0.3">
      <c r="A12" s="1">
        <f t="shared" si="0"/>
        <v>44986.083333333314</v>
      </c>
      <c r="B12" s="7">
        <v>1</v>
      </c>
      <c r="C12" s="7" t="s">
        <v>44</v>
      </c>
      <c r="D12">
        <f>IF(HOUR(A12)+MINUTE(A12)/60&lt;=18,1,IF(HOUR(A12)+MINUTE(A12)/60&gt;=23.25,1,LOOKUP(DAY(A12),calendario!$A$12:$A$42,calendario!$C$12:$C$42)))</f>
        <v>1</v>
      </c>
      <c r="E12" s="60">
        <f t="shared" si="1"/>
        <v>0</v>
      </c>
      <c r="F12" s="86">
        <v>0</v>
      </c>
      <c r="G12" s="60">
        <f t="shared" si="1"/>
        <v>0</v>
      </c>
      <c r="H12" s="104">
        <v>0</v>
      </c>
      <c r="M12" s="13"/>
      <c r="O12" s="61">
        <f t="shared" si="2"/>
        <v>4.5260037464002503</v>
      </c>
      <c r="P12" s="62">
        <f t="shared" si="3"/>
        <v>58.140770252324039</v>
      </c>
      <c r="Q12" s="70">
        <v>26.363471447543162</v>
      </c>
      <c r="R12" s="61">
        <f t="shared" si="4"/>
        <v>14.435130146082336</v>
      </c>
      <c r="S12" s="61">
        <f t="shared" si="5"/>
        <v>65.333453120943844</v>
      </c>
      <c r="T12" s="61">
        <f t="shared" si="6"/>
        <v>4.5260037464002503</v>
      </c>
      <c r="U12" s="61">
        <f t="shared" si="7"/>
        <v>58.140770252324039</v>
      </c>
      <c r="V12" s="70">
        <v>26.363471447543162</v>
      </c>
      <c r="W12" s="61">
        <f t="shared" si="8"/>
        <v>14.435130146082336</v>
      </c>
      <c r="X12" s="61">
        <f t="shared" si="9"/>
        <v>65.333453120943844</v>
      </c>
      <c r="Y12" s="13"/>
      <c r="Z12" s="22"/>
      <c r="AA12" s="54"/>
      <c r="AB12" s="22"/>
      <c r="AC12" s="13"/>
    </row>
    <row r="13" spans="1:29" x14ac:dyDescent="0.3">
      <c r="A13" s="1">
        <f t="shared" si="0"/>
        <v>44986.093749999978</v>
      </c>
      <c r="B13" s="7">
        <v>1</v>
      </c>
      <c r="C13" s="7" t="s">
        <v>45</v>
      </c>
      <c r="D13">
        <f>IF(HOUR(A13)+MINUTE(A13)/60&lt;=18,1,IF(HOUR(A13)+MINUTE(A13)/60&gt;=23.25,1,LOOKUP(DAY(A13),calendario!$A$12:$A$42,calendario!$C$12:$C$42)))</f>
        <v>1</v>
      </c>
      <c r="E13" s="60">
        <f t="shared" si="1"/>
        <v>0</v>
      </c>
      <c r="F13" s="86">
        <v>0</v>
      </c>
      <c r="G13" s="60">
        <f t="shared" si="1"/>
        <v>0</v>
      </c>
      <c r="H13" s="104">
        <v>0</v>
      </c>
      <c r="K13" s="12" t="s">
        <v>46</v>
      </c>
      <c r="L13" s="12" t="s">
        <v>47</v>
      </c>
      <c r="O13" s="61">
        <f t="shared" si="2"/>
        <v>4.5260037464002503</v>
      </c>
      <c r="P13" s="62">
        <f t="shared" si="3"/>
        <v>58.140770252324039</v>
      </c>
      <c r="Q13" s="70">
        <v>18.797406640106242</v>
      </c>
      <c r="R13" s="61">
        <f t="shared" si="4"/>
        <v>18.218162549800795</v>
      </c>
      <c r="S13" s="61">
        <f t="shared" si="5"/>
        <v>82.455471952927127</v>
      </c>
      <c r="T13" s="61">
        <f t="shared" si="6"/>
        <v>4.5260037464002503</v>
      </c>
      <c r="U13" s="61">
        <f t="shared" si="7"/>
        <v>58.140770252324039</v>
      </c>
      <c r="V13" s="70">
        <v>18.797406640106242</v>
      </c>
      <c r="W13" s="61">
        <f t="shared" si="8"/>
        <v>18.218162549800795</v>
      </c>
      <c r="X13" s="61">
        <f t="shared" si="9"/>
        <v>82.455471952927127</v>
      </c>
      <c r="Y13" s="13"/>
      <c r="Z13" s="22"/>
      <c r="AA13" s="54"/>
      <c r="AB13" s="22"/>
      <c r="AC13" s="13"/>
    </row>
    <row r="14" spans="1:29" x14ac:dyDescent="0.3">
      <c r="A14" s="1">
        <f t="shared" si="0"/>
        <v>44986.104166666642</v>
      </c>
      <c r="B14" s="7">
        <v>1</v>
      </c>
      <c r="C14" s="7" t="s">
        <v>48</v>
      </c>
      <c r="D14">
        <f>IF(HOUR(A14)+MINUTE(A14)/60&lt;=18,1,IF(HOUR(A14)+MINUTE(A14)/60&gt;=23.25,1,LOOKUP(DAY(A14),calendario!$A$12:$A$42,calendario!$C$12:$C$42)))</f>
        <v>1</v>
      </c>
      <c r="E14" s="60">
        <f t="shared" si="1"/>
        <v>0</v>
      </c>
      <c r="F14" s="86">
        <v>0</v>
      </c>
      <c r="G14" s="60">
        <f t="shared" si="1"/>
        <v>0</v>
      </c>
      <c r="H14" s="104">
        <v>0</v>
      </c>
      <c r="I14" t="s">
        <v>49</v>
      </c>
      <c r="J14" s="12" t="s">
        <v>50</v>
      </c>
      <c r="K14" s="66">
        <f>ROUND([15]pcspt!$C$165*[15]pcspt!$C$321,2)</f>
        <v>22.31</v>
      </c>
      <c r="L14" s="66">
        <f>ROUND([15]pcspt!$C$166*[15]pcspt!$C$321,2)</f>
        <v>21.89</v>
      </c>
      <c r="M14" s="13"/>
      <c r="N14" s="13"/>
      <c r="O14" s="61">
        <f t="shared" si="2"/>
        <v>4.5260037464002503</v>
      </c>
      <c r="P14" s="62">
        <f t="shared" si="3"/>
        <v>58.140770252324039</v>
      </c>
      <c r="Q14" s="70">
        <v>18.797406640106242</v>
      </c>
      <c r="R14" s="61">
        <f t="shared" si="4"/>
        <v>18.218162549800795</v>
      </c>
      <c r="S14" s="61">
        <f t="shared" si="5"/>
        <v>82.455471952927127</v>
      </c>
      <c r="T14" s="61">
        <f t="shared" si="6"/>
        <v>4.5260037464002503</v>
      </c>
      <c r="U14" s="61">
        <f t="shared" si="7"/>
        <v>58.140770252324039</v>
      </c>
      <c r="V14" s="70">
        <v>18.797406640106242</v>
      </c>
      <c r="W14" s="61">
        <f t="shared" si="8"/>
        <v>18.218162549800795</v>
      </c>
      <c r="X14" s="61">
        <f t="shared" si="9"/>
        <v>82.455471952927127</v>
      </c>
      <c r="Y14" s="13"/>
      <c r="Z14" s="22"/>
      <c r="AA14" s="54"/>
      <c r="AB14" s="22"/>
      <c r="AC14" s="13"/>
    </row>
    <row r="15" spans="1:29" x14ac:dyDescent="0.3">
      <c r="A15" s="1">
        <f t="shared" si="0"/>
        <v>44986.114583333307</v>
      </c>
      <c r="B15" s="7">
        <v>1</v>
      </c>
      <c r="C15" s="7" t="s">
        <v>51</v>
      </c>
      <c r="D15">
        <f>IF(HOUR(A15)+MINUTE(A15)/60&lt;=18,1,IF(HOUR(A15)+MINUTE(A15)/60&gt;=23.25,1,LOOKUP(DAY(A15),calendario!$A$12:$A$42,calendario!$C$12:$C$42)))</f>
        <v>1</v>
      </c>
      <c r="E15" s="60">
        <f t="shared" si="1"/>
        <v>0</v>
      </c>
      <c r="F15" s="86">
        <v>0</v>
      </c>
      <c r="G15" s="60">
        <f t="shared" si="1"/>
        <v>0</v>
      </c>
      <c r="H15" s="104">
        <v>0</v>
      </c>
      <c r="I15" t="s">
        <v>52</v>
      </c>
      <c r="J15" s="12" t="s">
        <v>50</v>
      </c>
      <c r="K15" s="66">
        <f>ROUND([15]pcspt!$D$165*[15]pcspt!$C$321,2)</f>
        <v>22.31</v>
      </c>
      <c r="L15" s="66">
        <f>ROUND([15]pcspt!$D$166*[15]pcspt!$C$321,2)</f>
        <v>21.89</v>
      </c>
      <c r="M15" s="22"/>
      <c r="N15" s="22"/>
      <c r="O15" s="61">
        <f t="shared" si="2"/>
        <v>4.5260037464002503</v>
      </c>
      <c r="P15" s="62">
        <f t="shared" si="3"/>
        <v>58.140770252324039</v>
      </c>
      <c r="Q15" s="70">
        <v>18.397218061088974</v>
      </c>
      <c r="R15" s="61">
        <f t="shared" si="4"/>
        <v>18.418256839309429</v>
      </c>
      <c r="S15" s="61">
        <f t="shared" si="5"/>
        <v>83.361099456876502</v>
      </c>
      <c r="T15" s="61">
        <f t="shared" si="6"/>
        <v>4.5260037464002503</v>
      </c>
      <c r="U15" s="61">
        <f t="shared" si="7"/>
        <v>58.140770252324039</v>
      </c>
      <c r="V15" s="70">
        <v>18.397218061088974</v>
      </c>
      <c r="W15" s="61">
        <f t="shared" si="8"/>
        <v>18.418256839309429</v>
      </c>
      <c r="X15" s="61">
        <f t="shared" si="9"/>
        <v>83.361099456876502</v>
      </c>
      <c r="Y15" s="13"/>
      <c r="Z15" s="22"/>
      <c r="AA15" s="54"/>
      <c r="AB15" s="22"/>
      <c r="AC15" s="13"/>
    </row>
    <row r="16" spans="1:29" x14ac:dyDescent="0.3">
      <c r="A16" s="1">
        <f t="shared" si="0"/>
        <v>44986.124999999971</v>
      </c>
      <c r="B16" s="7">
        <v>1</v>
      </c>
      <c r="C16" s="7" t="s">
        <v>53</v>
      </c>
      <c r="D16">
        <f>IF(HOUR(A16)+MINUTE(A16)/60&lt;=18,1,IF(HOUR(A16)+MINUTE(A16)/60&gt;=23.25,1,LOOKUP(DAY(A16),calendario!$A$12:$A$42,calendario!$C$12:$C$42)))</f>
        <v>1</v>
      </c>
      <c r="E16" s="60">
        <f t="shared" si="1"/>
        <v>0</v>
      </c>
      <c r="F16" s="86">
        <v>0</v>
      </c>
      <c r="G16" s="60">
        <f t="shared" si="1"/>
        <v>0</v>
      </c>
      <c r="H16" s="104">
        <v>0</v>
      </c>
      <c r="O16" s="61">
        <f t="shared" si="2"/>
        <v>4.5260037464002503</v>
      </c>
      <c r="P16" s="62">
        <f t="shared" si="3"/>
        <v>58.140770252324039</v>
      </c>
      <c r="Q16" s="70">
        <v>18.397218061088974</v>
      </c>
      <c r="R16" s="61">
        <f t="shared" si="4"/>
        <v>18.418256839309429</v>
      </c>
      <c r="S16" s="61">
        <f t="shared" si="5"/>
        <v>83.361099456876502</v>
      </c>
      <c r="T16" s="61">
        <f t="shared" si="6"/>
        <v>4.5260037464002503</v>
      </c>
      <c r="U16" s="61">
        <f t="shared" si="7"/>
        <v>58.140770252324039</v>
      </c>
      <c r="V16" s="70">
        <v>18.397218061088974</v>
      </c>
      <c r="W16" s="61">
        <f t="shared" si="8"/>
        <v>18.418256839309429</v>
      </c>
      <c r="X16" s="61">
        <f t="shared" si="9"/>
        <v>83.361099456876502</v>
      </c>
      <c r="Y16" s="13"/>
      <c r="Z16" s="22"/>
      <c r="AA16" s="54"/>
      <c r="AB16" s="22"/>
      <c r="AC16" s="13"/>
    </row>
    <row r="17" spans="1:29" x14ac:dyDescent="0.3">
      <c r="A17" s="1">
        <f t="shared" si="0"/>
        <v>44986.135416666635</v>
      </c>
      <c r="B17" s="7">
        <v>1</v>
      </c>
      <c r="C17" s="7" t="s">
        <v>54</v>
      </c>
      <c r="D17">
        <f>IF(HOUR(A17)+MINUTE(A17)/60&lt;=18,1,IF(HOUR(A17)+MINUTE(A17)/60&gt;=23.25,1,LOOKUP(DAY(A17),calendario!$A$12:$A$42,calendario!$C$12:$C$42)))</f>
        <v>1</v>
      </c>
      <c r="E17" s="60">
        <f t="shared" si="1"/>
        <v>0</v>
      </c>
      <c r="F17" s="86">
        <v>0</v>
      </c>
      <c r="G17" s="60">
        <f t="shared" si="1"/>
        <v>0</v>
      </c>
      <c r="H17" s="104">
        <v>0</v>
      </c>
      <c r="O17" s="61">
        <f t="shared" si="2"/>
        <v>4.5260037464002503</v>
      </c>
      <c r="P17" s="62">
        <f t="shared" si="3"/>
        <v>58.140770252324039</v>
      </c>
      <c r="Q17" s="70">
        <v>18.542597078353253</v>
      </c>
      <c r="R17" s="61">
        <f t="shared" si="4"/>
        <v>18.345567330677291</v>
      </c>
      <c r="S17" s="61">
        <f t="shared" si="5"/>
        <v>83.032106468483462</v>
      </c>
      <c r="T17" s="61">
        <f t="shared" si="6"/>
        <v>4.5260037464002503</v>
      </c>
      <c r="U17" s="61">
        <f t="shared" si="7"/>
        <v>58.140770252324039</v>
      </c>
      <c r="V17" s="70">
        <v>18.542597078353253</v>
      </c>
      <c r="W17" s="61">
        <f t="shared" si="8"/>
        <v>18.345567330677291</v>
      </c>
      <c r="X17" s="61">
        <f t="shared" si="9"/>
        <v>83.032106468483462</v>
      </c>
      <c r="Y17" s="13"/>
      <c r="Z17" s="22"/>
      <c r="AA17" s="54"/>
      <c r="AB17" s="22"/>
      <c r="AC17" s="13"/>
    </row>
    <row r="18" spans="1:29" x14ac:dyDescent="0.3">
      <c r="A18" s="1">
        <f t="shared" si="0"/>
        <v>44986.145833333299</v>
      </c>
      <c r="B18" s="7">
        <v>1</v>
      </c>
      <c r="C18" s="7" t="s">
        <v>55</v>
      </c>
      <c r="D18">
        <f>IF(HOUR(A18)+MINUTE(A18)/60&lt;=18,1,IF(HOUR(A18)+MINUTE(A18)/60&gt;=23.25,1,LOOKUP(DAY(A18),calendario!$A$12:$A$42,calendario!$C$12:$C$42)))</f>
        <v>1</v>
      </c>
      <c r="E18" s="60">
        <f t="shared" si="1"/>
        <v>0</v>
      </c>
      <c r="F18" s="86">
        <v>0</v>
      </c>
      <c r="G18" s="60">
        <f t="shared" si="1"/>
        <v>0</v>
      </c>
      <c r="H18" s="104">
        <v>0</v>
      </c>
      <c r="O18" s="61">
        <f t="shared" si="2"/>
        <v>4.5260037464002503</v>
      </c>
      <c r="P18" s="62">
        <f t="shared" si="3"/>
        <v>58.140770252324039</v>
      </c>
      <c r="Q18" s="70">
        <v>18.542597078353253</v>
      </c>
      <c r="R18" s="61">
        <f t="shared" si="4"/>
        <v>18.345567330677291</v>
      </c>
      <c r="S18" s="61">
        <f t="shared" si="5"/>
        <v>83.032106468483462</v>
      </c>
      <c r="T18" s="61">
        <f t="shared" si="6"/>
        <v>4.5260037464002503</v>
      </c>
      <c r="U18" s="61">
        <f t="shared" si="7"/>
        <v>58.140770252324039</v>
      </c>
      <c r="V18" s="70">
        <v>18.542597078353253</v>
      </c>
      <c r="W18" s="61">
        <f t="shared" si="8"/>
        <v>18.345567330677291</v>
      </c>
      <c r="X18" s="61">
        <f t="shared" si="9"/>
        <v>83.032106468483462</v>
      </c>
      <c r="Y18" s="13"/>
      <c r="Z18" s="22"/>
      <c r="AA18" s="54"/>
      <c r="AB18" s="22"/>
      <c r="AC18" s="13"/>
    </row>
    <row r="19" spans="1:29" x14ac:dyDescent="0.3">
      <c r="A19" s="1">
        <f t="shared" si="0"/>
        <v>44986.156249999964</v>
      </c>
      <c r="B19" s="7">
        <v>1</v>
      </c>
      <c r="C19" s="7" t="s">
        <v>56</v>
      </c>
      <c r="D19">
        <f>IF(HOUR(A19)+MINUTE(A19)/60&lt;=18,1,IF(HOUR(A19)+MINUTE(A19)/60&gt;=23.25,1,LOOKUP(DAY(A19),calendario!$A$12:$A$42,calendario!$C$12:$C$42)))</f>
        <v>1</v>
      </c>
      <c r="E19" s="60">
        <f t="shared" si="1"/>
        <v>0</v>
      </c>
      <c r="F19" s="86">
        <v>0</v>
      </c>
      <c r="G19" s="60">
        <f t="shared" si="1"/>
        <v>0</v>
      </c>
      <c r="H19" s="104">
        <v>0</v>
      </c>
      <c r="K19" s="93" t="s">
        <v>23</v>
      </c>
      <c r="L19" s="93"/>
      <c r="O19" s="61">
        <f t="shared" si="2"/>
        <v>4.5260037464002503</v>
      </c>
      <c r="P19" s="62">
        <f t="shared" si="3"/>
        <v>58.140770252324039</v>
      </c>
      <c r="Q19" s="70">
        <v>18.245232138114208</v>
      </c>
      <c r="R19" s="61">
        <f t="shared" si="4"/>
        <v>18.494249800796815</v>
      </c>
      <c r="S19" s="61">
        <f t="shared" si="5"/>
        <v>83.705043885268466</v>
      </c>
      <c r="T19" s="61">
        <f t="shared" si="6"/>
        <v>4.5260037464002503</v>
      </c>
      <c r="U19" s="61">
        <f t="shared" si="7"/>
        <v>58.140770252324039</v>
      </c>
      <c r="V19" s="70">
        <v>18.245232138114208</v>
      </c>
      <c r="W19" s="61">
        <f t="shared" si="8"/>
        <v>18.494249800796815</v>
      </c>
      <c r="X19" s="61">
        <f t="shared" si="9"/>
        <v>83.705043885268466</v>
      </c>
      <c r="Y19" s="13"/>
      <c r="Z19" s="22"/>
      <c r="AA19" s="54"/>
      <c r="AB19" s="22"/>
      <c r="AC19" s="13"/>
    </row>
    <row r="20" spans="1:29" x14ac:dyDescent="0.3">
      <c r="A20" s="1">
        <f t="shared" si="0"/>
        <v>44986.166666666628</v>
      </c>
      <c r="B20" s="7">
        <v>1</v>
      </c>
      <c r="C20" s="7" t="s">
        <v>57</v>
      </c>
      <c r="D20">
        <f>IF(HOUR(A20)+MINUTE(A20)/60&lt;=18,1,IF(HOUR(A20)+MINUTE(A20)/60&gt;=23.25,1,LOOKUP(DAY(A20),calendario!$A$12:$A$42,calendario!$C$12:$C$42)))</f>
        <v>1</v>
      </c>
      <c r="E20" s="60">
        <f t="shared" si="1"/>
        <v>0</v>
      </c>
      <c r="F20" s="86">
        <v>0</v>
      </c>
      <c r="G20" s="60">
        <f t="shared" si="1"/>
        <v>0</v>
      </c>
      <c r="H20" s="104">
        <v>0</v>
      </c>
      <c r="J20" s="42" t="s">
        <v>58</v>
      </c>
      <c r="K20" s="43" t="s">
        <v>19</v>
      </c>
      <c r="L20" s="43" t="s">
        <v>20</v>
      </c>
      <c r="O20" s="61">
        <f t="shared" si="2"/>
        <v>4.5260037464002503</v>
      </c>
      <c r="P20" s="62">
        <f t="shared" si="3"/>
        <v>58.140770252324039</v>
      </c>
      <c r="Q20" s="70">
        <v>18.245232138114208</v>
      </c>
      <c r="R20" s="61">
        <f t="shared" si="4"/>
        <v>18.494249800796815</v>
      </c>
      <c r="S20" s="61">
        <f t="shared" si="5"/>
        <v>83.705043885268466</v>
      </c>
      <c r="T20" s="61">
        <f t="shared" si="6"/>
        <v>4.5260037464002503</v>
      </c>
      <c r="U20" s="61">
        <f t="shared" si="7"/>
        <v>58.140770252324039</v>
      </c>
      <c r="V20" s="70">
        <v>18.245232138114208</v>
      </c>
      <c r="W20" s="61">
        <f t="shared" si="8"/>
        <v>18.494249800796815</v>
      </c>
      <c r="X20" s="61">
        <f t="shared" si="9"/>
        <v>83.705043885268466</v>
      </c>
      <c r="Y20" s="13"/>
      <c r="Z20" s="22"/>
      <c r="AA20" s="54"/>
      <c r="AB20" s="22"/>
      <c r="AC20" s="13"/>
    </row>
    <row r="21" spans="1:29" x14ac:dyDescent="0.3">
      <c r="A21" s="1">
        <f t="shared" si="0"/>
        <v>44986.177083333292</v>
      </c>
      <c r="B21" s="7">
        <v>1</v>
      </c>
      <c r="C21" s="7" t="s">
        <v>59</v>
      </c>
      <c r="D21">
        <f>IF(HOUR(A21)+MINUTE(A21)/60&lt;=18,1,IF(HOUR(A21)+MINUTE(A21)/60&gt;=23.25,1,LOOKUP(DAY(A21),calendario!$A$12:$A$42,calendario!$C$12:$C$42)))</f>
        <v>1</v>
      </c>
      <c r="E21" s="60">
        <f t="shared" si="1"/>
        <v>0</v>
      </c>
      <c r="F21" s="86">
        <v>0</v>
      </c>
      <c r="G21" s="60">
        <f t="shared" si="1"/>
        <v>0</v>
      </c>
      <c r="H21" s="104">
        <v>0</v>
      </c>
      <c r="J21" s="42">
        <v>1</v>
      </c>
      <c r="K21" s="47">
        <f t="array" ref="K21">SUM($E$5:$E$2980*($B$5:$B$2980=$J21))</f>
        <v>321.01157013702385</v>
      </c>
      <c r="L21" s="48">
        <f t="array" ref="L21">SUM($G$5:$G$2980*($B$5:$B$2980=$J21))</f>
        <v>324.26253253173826</v>
      </c>
      <c r="M21" s="44"/>
      <c r="O21" s="61">
        <f t="shared" si="2"/>
        <v>4.5260037464002503</v>
      </c>
      <c r="P21" s="62">
        <f t="shared" si="3"/>
        <v>58.140770252324039</v>
      </c>
      <c r="Q21" s="70">
        <v>18.138496679946876</v>
      </c>
      <c r="R21" s="61">
        <f t="shared" si="4"/>
        <v>18.54761752988048</v>
      </c>
      <c r="S21" s="61">
        <f t="shared" si="5"/>
        <v>83.946586427038014</v>
      </c>
      <c r="T21" s="61">
        <f t="shared" si="6"/>
        <v>4.5260037464002503</v>
      </c>
      <c r="U21" s="61">
        <f t="shared" si="7"/>
        <v>58.140770252324039</v>
      </c>
      <c r="V21" s="70">
        <v>18.138496679946876</v>
      </c>
      <c r="W21" s="61">
        <f t="shared" si="8"/>
        <v>18.54761752988048</v>
      </c>
      <c r="X21" s="61">
        <f t="shared" si="9"/>
        <v>83.946586427038014</v>
      </c>
      <c r="Y21" s="13"/>
      <c r="Z21" s="22"/>
      <c r="AA21" s="54"/>
      <c r="AB21" s="22"/>
      <c r="AC21" s="13"/>
    </row>
    <row r="22" spans="1:29" x14ac:dyDescent="0.3">
      <c r="A22" s="1">
        <f t="shared" si="0"/>
        <v>44986.187499999956</v>
      </c>
      <c r="B22" s="7">
        <v>1</v>
      </c>
      <c r="C22" s="7" t="s">
        <v>60</v>
      </c>
      <c r="D22">
        <f>IF(HOUR(A22)+MINUTE(A22)/60&lt;=18,1,IF(HOUR(A22)+MINUTE(A22)/60&gt;=23.25,1,LOOKUP(DAY(A22),calendario!$A$12:$A$42,calendario!$C$12:$C$42)))</f>
        <v>1</v>
      </c>
      <c r="E22" s="60">
        <f t="shared" si="1"/>
        <v>0</v>
      </c>
      <c r="F22" s="86">
        <v>0</v>
      </c>
      <c r="G22" s="60">
        <f t="shared" si="1"/>
        <v>0</v>
      </c>
      <c r="H22" s="104">
        <v>0</v>
      </c>
      <c r="J22" s="42">
        <v>2</v>
      </c>
      <c r="K22" s="47">
        <f t="array" ref="K22">SUM($E$5:$E$2980*($B$5:$B$2980=$J22))</f>
        <v>327.00933762359614</v>
      </c>
      <c r="L22" s="48">
        <f t="array" ref="L22">SUM($G$5:$G$2980*($B$5:$B$2980=$J22))</f>
        <v>334.24144464111316</v>
      </c>
      <c r="M22" s="44"/>
      <c r="O22" s="61">
        <f t="shared" si="2"/>
        <v>4.5260037464002503</v>
      </c>
      <c r="P22" s="62">
        <f t="shared" si="3"/>
        <v>58.140770252324039</v>
      </c>
      <c r="Q22" s="70">
        <v>18.138496679946876</v>
      </c>
      <c r="R22" s="61">
        <f t="shared" si="4"/>
        <v>18.54761752988048</v>
      </c>
      <c r="S22" s="61">
        <f t="shared" si="5"/>
        <v>83.946586427038014</v>
      </c>
      <c r="T22" s="61">
        <f t="shared" si="6"/>
        <v>4.5260037464002503</v>
      </c>
      <c r="U22" s="61">
        <f t="shared" si="7"/>
        <v>58.140770252324039</v>
      </c>
      <c r="V22" s="70">
        <v>18.138496679946876</v>
      </c>
      <c r="W22" s="61">
        <f t="shared" si="8"/>
        <v>18.54761752988048</v>
      </c>
      <c r="X22" s="61">
        <f t="shared" si="9"/>
        <v>83.946586427038014</v>
      </c>
      <c r="Y22" s="13"/>
      <c r="Z22" s="22"/>
      <c r="AA22" s="54"/>
      <c r="AB22" s="22"/>
      <c r="AC22" s="13"/>
    </row>
    <row r="23" spans="1:29" x14ac:dyDescent="0.3">
      <c r="A23" s="1">
        <f t="shared" si="0"/>
        <v>44986.197916666621</v>
      </c>
      <c r="B23" s="7">
        <v>1</v>
      </c>
      <c r="C23" s="7" t="s">
        <v>61</v>
      </c>
      <c r="D23">
        <f>IF(HOUR(A23)+MINUTE(A23)/60&lt;=18,1,IF(HOUR(A23)+MINUTE(A23)/60&gt;=23.25,1,LOOKUP(DAY(A23),calendario!$A$12:$A$42,calendario!$C$12:$C$42)))</f>
        <v>1</v>
      </c>
      <c r="E23" s="60">
        <f t="shared" si="1"/>
        <v>0</v>
      </c>
      <c r="F23" s="86">
        <v>0</v>
      </c>
      <c r="G23" s="60">
        <f t="shared" si="1"/>
        <v>0</v>
      </c>
      <c r="H23" s="104">
        <v>0</v>
      </c>
      <c r="J23" s="42">
        <v>3</v>
      </c>
      <c r="K23" s="47">
        <f t="array" ref="K23">SUM($E$5:$E$2980*($B$5:$B$2980=$J23))</f>
        <v>319.50911242675789</v>
      </c>
      <c r="L23" s="48">
        <f t="array" ref="L23">SUM($G$5:$G$2980*($B$5:$B$2980=$J23))</f>
        <v>330.70480682373034</v>
      </c>
      <c r="M23" s="44"/>
      <c r="O23" s="61">
        <f t="shared" si="2"/>
        <v>4.5260037464002503</v>
      </c>
      <c r="P23" s="62">
        <f t="shared" si="3"/>
        <v>58.140770252324039</v>
      </c>
      <c r="Q23" s="70">
        <v>18.582840637450197</v>
      </c>
      <c r="R23" s="61">
        <f t="shared" si="4"/>
        <v>18.325445551128819</v>
      </c>
      <c r="S23" s="61">
        <f t="shared" si="5"/>
        <v>82.941035218862837</v>
      </c>
      <c r="T23" s="61">
        <f t="shared" si="6"/>
        <v>4.5260037464002503</v>
      </c>
      <c r="U23" s="61">
        <f t="shared" si="7"/>
        <v>58.140770252324039</v>
      </c>
      <c r="V23" s="70">
        <v>18.582840637450197</v>
      </c>
      <c r="W23" s="61">
        <f t="shared" si="8"/>
        <v>18.325445551128819</v>
      </c>
      <c r="X23" s="61">
        <f t="shared" si="9"/>
        <v>82.941035218862837</v>
      </c>
      <c r="Y23" s="13"/>
      <c r="Z23" s="22"/>
      <c r="AA23" s="54"/>
      <c r="AB23" s="22"/>
      <c r="AC23" s="13"/>
    </row>
    <row r="24" spans="1:29" x14ac:dyDescent="0.3">
      <c r="A24" s="1">
        <f t="shared" si="0"/>
        <v>44986.208333333285</v>
      </c>
      <c r="B24" s="7">
        <v>1</v>
      </c>
      <c r="C24" s="7" t="s">
        <v>62</v>
      </c>
      <c r="D24">
        <f>IF(HOUR(A24)+MINUTE(A24)/60&lt;=18,1,IF(HOUR(A24)+MINUTE(A24)/60&gt;=23.25,1,LOOKUP(DAY(A24),calendario!$A$12:$A$42,calendario!$C$12:$C$42)))</f>
        <v>1</v>
      </c>
      <c r="E24" s="60">
        <f t="shared" si="1"/>
        <v>0</v>
      </c>
      <c r="F24" s="86">
        <v>0</v>
      </c>
      <c r="G24" s="60">
        <f t="shared" si="1"/>
        <v>0</v>
      </c>
      <c r="H24" s="104">
        <v>0</v>
      </c>
      <c r="J24" s="42">
        <v>4</v>
      </c>
      <c r="K24" s="47">
        <f t="array" ref="K24">SUM($E$5:$E$2980*($B$5:$B$2980=$J24))</f>
        <v>318.38248484802244</v>
      </c>
      <c r="L24" s="48">
        <f t="array" ref="L24">SUM($G$5:$G$2980*($B$5:$B$2980=$J24))</f>
        <v>236.10191357421874</v>
      </c>
      <c r="M24" s="44"/>
      <c r="O24" s="61">
        <f t="shared" si="2"/>
        <v>4.5260037464002503</v>
      </c>
      <c r="P24" s="62">
        <f t="shared" si="3"/>
        <v>58.140770252324039</v>
      </c>
      <c r="Q24" s="70">
        <v>18.582840637450197</v>
      </c>
      <c r="R24" s="61">
        <f t="shared" si="4"/>
        <v>18.325445551128819</v>
      </c>
      <c r="S24" s="61">
        <f t="shared" si="5"/>
        <v>82.941035218862837</v>
      </c>
      <c r="T24" s="61">
        <f t="shared" si="6"/>
        <v>4.5260037464002503</v>
      </c>
      <c r="U24" s="61">
        <f t="shared" si="7"/>
        <v>58.140770252324039</v>
      </c>
      <c r="V24" s="70">
        <v>18.582840637450197</v>
      </c>
      <c r="W24" s="61">
        <f t="shared" si="8"/>
        <v>18.325445551128819</v>
      </c>
      <c r="X24" s="61">
        <f t="shared" si="9"/>
        <v>82.941035218862837</v>
      </c>
      <c r="Y24" s="13"/>
      <c r="Z24" s="22"/>
      <c r="AA24" s="54"/>
      <c r="AB24" s="22"/>
      <c r="AC24" s="13"/>
    </row>
    <row r="25" spans="1:29" x14ac:dyDescent="0.3">
      <c r="A25" s="1">
        <f t="shared" si="0"/>
        <v>44986.218749999949</v>
      </c>
      <c r="B25" s="7">
        <v>1</v>
      </c>
      <c r="C25" s="7" t="s">
        <v>63</v>
      </c>
      <c r="D25">
        <f>IF(HOUR(A25)+MINUTE(A25)/60&lt;=18,1,IF(HOUR(A25)+MINUTE(A25)/60&gt;=23.25,1,LOOKUP(DAY(A25),calendario!$A$12:$A$42,calendario!$C$12:$C$42)))</f>
        <v>1</v>
      </c>
      <c r="E25" s="60">
        <f t="shared" si="1"/>
        <v>0</v>
      </c>
      <c r="F25" s="86">
        <v>0</v>
      </c>
      <c r="G25" s="60">
        <f t="shared" si="1"/>
        <v>0</v>
      </c>
      <c r="H25" s="104">
        <v>0</v>
      </c>
      <c r="J25" s="42">
        <v>5</v>
      </c>
      <c r="K25" s="47">
        <f t="array" ref="K25">SUM($E$5:$E$2980*($B$5:$B$2980=$J25))</f>
        <v>311.97905718994127</v>
      </c>
      <c r="L25" s="48">
        <f t="array" ref="L25">SUM($G$5:$G$2980*($B$5:$B$2980=$J25))</f>
        <v>90.141285255372537</v>
      </c>
      <c r="M25" s="44"/>
      <c r="O25" s="61">
        <f t="shared" si="2"/>
        <v>4.5260037464002503</v>
      </c>
      <c r="P25" s="62">
        <f t="shared" si="3"/>
        <v>58.140770252324039</v>
      </c>
      <c r="Q25" s="70">
        <v>18.401793891102255</v>
      </c>
      <c r="R25" s="61">
        <f t="shared" si="4"/>
        <v>18.415968924302788</v>
      </c>
      <c r="S25" s="61">
        <f t="shared" si="5"/>
        <v>83.350744344985003</v>
      </c>
      <c r="T25" s="61">
        <f t="shared" si="6"/>
        <v>4.5260037464002503</v>
      </c>
      <c r="U25" s="61">
        <f t="shared" si="7"/>
        <v>58.140770252324039</v>
      </c>
      <c r="V25" s="70">
        <v>18.401793891102255</v>
      </c>
      <c r="W25" s="61">
        <f t="shared" si="8"/>
        <v>18.415968924302788</v>
      </c>
      <c r="X25" s="61">
        <f t="shared" si="9"/>
        <v>83.350744344985003</v>
      </c>
      <c r="Y25" s="13"/>
      <c r="Z25" s="22"/>
      <c r="AA25" s="54"/>
      <c r="AB25" s="22"/>
      <c r="AC25" s="13"/>
    </row>
    <row r="26" spans="1:29" x14ac:dyDescent="0.3">
      <c r="A26" s="1">
        <f t="shared" si="0"/>
        <v>44986.229166666613</v>
      </c>
      <c r="B26" s="7">
        <v>1</v>
      </c>
      <c r="C26" s="7" t="s">
        <v>64</v>
      </c>
      <c r="D26">
        <f>IF(HOUR(A26)+MINUTE(A26)/60&lt;=18,1,IF(HOUR(A26)+MINUTE(A26)/60&gt;=23.25,1,LOOKUP(DAY(A26),calendario!$A$12:$A$42,calendario!$C$12:$C$42)))</f>
        <v>1</v>
      </c>
      <c r="E26" s="60">
        <f t="shared" si="1"/>
        <v>0</v>
      </c>
      <c r="F26" s="86">
        <v>0</v>
      </c>
      <c r="G26" s="60">
        <f t="shared" si="1"/>
        <v>0</v>
      </c>
      <c r="H26" s="104">
        <v>0</v>
      </c>
      <c r="J26" s="42">
        <v>6</v>
      </c>
      <c r="K26" s="47">
        <f t="array" ref="K26">SUM($E$5:$E$2980*($B$5:$B$2980=$J26))</f>
        <v>302.97723365783685</v>
      </c>
      <c r="L26" s="48">
        <f t="array" ref="L26">SUM($G$5:$G$2980*($B$5:$B$2980=$J26))</f>
        <v>336.25267948913552</v>
      </c>
      <c r="M26" s="44"/>
      <c r="O26" s="61">
        <f t="shared" si="2"/>
        <v>4.5260037464002503</v>
      </c>
      <c r="P26" s="62">
        <f t="shared" si="3"/>
        <v>58.140770252324039</v>
      </c>
      <c r="Q26" s="70">
        <v>18.401793891102255</v>
      </c>
      <c r="R26" s="61">
        <f t="shared" si="4"/>
        <v>18.415968924302788</v>
      </c>
      <c r="S26" s="61">
        <f t="shared" si="5"/>
        <v>83.350744344985003</v>
      </c>
      <c r="T26" s="61">
        <f t="shared" si="6"/>
        <v>4.5260037464002503</v>
      </c>
      <c r="U26" s="61">
        <f t="shared" si="7"/>
        <v>58.140770252324039</v>
      </c>
      <c r="V26" s="70">
        <v>18.401793891102255</v>
      </c>
      <c r="W26" s="61">
        <f t="shared" si="8"/>
        <v>18.415968924302788</v>
      </c>
      <c r="X26" s="61">
        <f t="shared" si="9"/>
        <v>83.350744344985003</v>
      </c>
      <c r="Y26" s="13"/>
      <c r="Z26" s="22"/>
      <c r="AA26" s="54"/>
      <c r="AB26" s="22"/>
      <c r="AC26" s="13"/>
    </row>
    <row r="27" spans="1:29" x14ac:dyDescent="0.3">
      <c r="A27" s="1">
        <f t="shared" si="0"/>
        <v>44986.239583333278</v>
      </c>
      <c r="B27" s="7">
        <v>1</v>
      </c>
      <c r="C27" s="7" t="s">
        <v>65</v>
      </c>
      <c r="D27">
        <f>IF(HOUR(A27)+MINUTE(A27)/60&lt;=18,1,IF(HOUR(A27)+MINUTE(A27)/60&gt;=23.25,1,LOOKUP(DAY(A27),calendario!$A$12:$A$42,calendario!$C$12:$C$42)))</f>
        <v>1</v>
      </c>
      <c r="E27" s="60">
        <f t="shared" si="1"/>
        <v>0</v>
      </c>
      <c r="F27" s="86">
        <v>0</v>
      </c>
      <c r="G27" s="60">
        <f t="shared" si="1"/>
        <v>0</v>
      </c>
      <c r="H27" s="104">
        <v>0</v>
      </c>
      <c r="J27" s="42">
        <v>7</v>
      </c>
      <c r="K27" s="47">
        <f t="array" ref="K27">SUM($E$5:$E$2980*($B$5:$B$2980=$J27))</f>
        <v>311.78948110961909</v>
      </c>
      <c r="L27" s="48">
        <f t="array" ref="L27">SUM($G$5:$G$2980*($B$5:$B$2980=$J27))</f>
        <v>332.39229475402834</v>
      </c>
      <c r="M27" s="44"/>
      <c r="O27" s="61">
        <f t="shared" si="2"/>
        <v>4.5260037464002503</v>
      </c>
      <c r="P27" s="62">
        <f t="shared" si="3"/>
        <v>58.140770252324039</v>
      </c>
      <c r="Q27" s="70">
        <v>17.16051235059761</v>
      </c>
      <c r="R27" s="61">
        <f t="shared" si="4"/>
        <v>19.036609694555111</v>
      </c>
      <c r="S27" s="61">
        <f t="shared" si="5"/>
        <v>86.159766796315751</v>
      </c>
      <c r="T27" s="61">
        <f t="shared" si="6"/>
        <v>4.5260037464002503</v>
      </c>
      <c r="U27" s="61">
        <f t="shared" si="7"/>
        <v>58.140770252324039</v>
      </c>
      <c r="V27" s="70">
        <v>17.16051235059761</v>
      </c>
      <c r="W27" s="61">
        <f t="shared" si="8"/>
        <v>19.036609694555111</v>
      </c>
      <c r="X27" s="61">
        <f t="shared" si="9"/>
        <v>86.159766796315751</v>
      </c>
      <c r="Y27" s="13"/>
      <c r="Z27" s="22"/>
      <c r="AA27" s="54"/>
      <c r="AB27" s="22"/>
      <c r="AC27" s="13"/>
    </row>
    <row r="28" spans="1:29" x14ac:dyDescent="0.3">
      <c r="A28" s="1">
        <f t="shared" si="0"/>
        <v>44986.249999999942</v>
      </c>
      <c r="B28" s="7">
        <v>1</v>
      </c>
      <c r="C28" s="7" t="s">
        <v>66</v>
      </c>
      <c r="D28">
        <f>IF(HOUR(A28)+MINUTE(A28)/60&lt;=18,1,IF(HOUR(A28)+MINUTE(A28)/60&gt;=23.25,1,LOOKUP(DAY(A28),calendario!$A$12:$A$42,calendario!$C$12:$C$42)))</f>
        <v>1</v>
      </c>
      <c r="E28" s="60">
        <f t="shared" si="1"/>
        <v>0</v>
      </c>
      <c r="F28" s="86">
        <v>0</v>
      </c>
      <c r="G28" s="60">
        <f t="shared" si="1"/>
        <v>0</v>
      </c>
      <c r="H28" s="104">
        <v>0</v>
      </c>
      <c r="J28" s="42">
        <v>8</v>
      </c>
      <c r="K28" s="47">
        <f t="array" ref="K28">SUM($E$5:$E$2980*($B$5:$B$2980=$J28))</f>
        <v>312.49112817001344</v>
      </c>
      <c r="L28" s="48">
        <f t="array" ref="L28">SUM($G$5:$G$2980*($B$5:$B$2980=$J28))</f>
        <v>332.7927408905029</v>
      </c>
      <c r="M28" s="44"/>
      <c r="O28" s="61">
        <f t="shared" si="2"/>
        <v>4.5260037464002503</v>
      </c>
      <c r="P28" s="62">
        <f t="shared" si="3"/>
        <v>58.140770252324039</v>
      </c>
      <c r="Q28" s="70">
        <v>17.16051235059761</v>
      </c>
      <c r="R28" s="61">
        <f t="shared" si="4"/>
        <v>19.036609694555111</v>
      </c>
      <c r="S28" s="61">
        <f t="shared" si="5"/>
        <v>86.159766796315751</v>
      </c>
      <c r="T28" s="61">
        <f t="shared" si="6"/>
        <v>4.5260037464002503</v>
      </c>
      <c r="U28" s="61">
        <f t="shared" si="7"/>
        <v>58.140770252324039</v>
      </c>
      <c r="V28" s="70">
        <v>17.16051235059761</v>
      </c>
      <c r="W28" s="61">
        <f t="shared" si="8"/>
        <v>19.036609694555111</v>
      </c>
      <c r="X28" s="61">
        <f t="shared" si="9"/>
        <v>86.159766796315751</v>
      </c>
      <c r="Y28" s="13"/>
      <c r="Z28" s="22"/>
      <c r="AA28" s="54"/>
      <c r="AB28" s="22"/>
      <c r="AC28" s="13"/>
    </row>
    <row r="29" spans="1:29" x14ac:dyDescent="0.3">
      <c r="A29" s="1">
        <f t="shared" si="0"/>
        <v>44986.260416666606</v>
      </c>
      <c r="B29" s="7">
        <v>1</v>
      </c>
      <c r="C29" s="7" t="s">
        <v>67</v>
      </c>
      <c r="D29">
        <f>IF(HOUR(A29)+MINUTE(A29)/60&lt;=18,1,IF(HOUR(A29)+MINUTE(A29)/60&gt;=23.25,1,LOOKUP(DAY(A29),calendario!$A$12:$A$42,calendario!$C$12:$C$42)))</f>
        <v>1</v>
      </c>
      <c r="E29" s="60">
        <f t="shared" si="1"/>
        <v>0</v>
      </c>
      <c r="F29" s="86">
        <v>0</v>
      </c>
      <c r="G29" s="60">
        <f t="shared" si="1"/>
        <v>0</v>
      </c>
      <c r="H29" s="104">
        <v>0</v>
      </c>
      <c r="J29" s="42">
        <v>9</v>
      </c>
      <c r="K29" s="47">
        <f t="array" ref="K29">SUM($E$5:$E$2980*($B$5:$B$2980=$J29))</f>
        <v>316.69090063476568</v>
      </c>
      <c r="L29" s="48">
        <f t="array" ref="L29">SUM($G$5:$G$2980*($B$5:$B$2980=$J29))</f>
        <v>381.87968243408204</v>
      </c>
      <c r="M29" s="44"/>
      <c r="O29" s="61">
        <f t="shared" si="2"/>
        <v>4.5260037464002503</v>
      </c>
      <c r="P29" s="62">
        <f t="shared" si="3"/>
        <v>58.140770252324039</v>
      </c>
      <c r="Q29" s="70">
        <v>17.559636122177956</v>
      </c>
      <c r="R29" s="61">
        <f t="shared" si="4"/>
        <v>18.83704780876494</v>
      </c>
      <c r="S29" s="61">
        <f t="shared" si="5"/>
        <v>85.256548953590737</v>
      </c>
      <c r="T29" s="61">
        <f t="shared" si="6"/>
        <v>4.5260037464002503</v>
      </c>
      <c r="U29" s="61">
        <f t="shared" si="7"/>
        <v>58.140770252324039</v>
      </c>
      <c r="V29" s="70">
        <v>17.559636122177956</v>
      </c>
      <c r="W29" s="61">
        <f t="shared" si="8"/>
        <v>18.83704780876494</v>
      </c>
      <c r="X29" s="61">
        <f t="shared" si="9"/>
        <v>85.256548953590737</v>
      </c>
      <c r="Y29" s="13"/>
      <c r="Z29" s="22"/>
      <c r="AA29" s="54"/>
      <c r="AB29" s="22"/>
      <c r="AC29" s="13"/>
    </row>
    <row r="30" spans="1:29" x14ac:dyDescent="0.3">
      <c r="A30" s="1">
        <f t="shared" si="0"/>
        <v>44986.27083333327</v>
      </c>
      <c r="B30" s="7">
        <v>1</v>
      </c>
      <c r="C30" s="7" t="s">
        <v>68</v>
      </c>
      <c r="D30">
        <f>IF(HOUR(A30)+MINUTE(A30)/60&lt;=18,1,IF(HOUR(A30)+MINUTE(A30)/60&gt;=23.25,1,LOOKUP(DAY(A30),calendario!$A$12:$A$42,calendario!$C$12:$C$42)))</f>
        <v>1</v>
      </c>
      <c r="E30" s="60">
        <f t="shared" si="1"/>
        <v>6.4576805114746089E-2</v>
      </c>
      <c r="F30" s="86">
        <v>0.25830722045898435</v>
      </c>
      <c r="G30" s="60">
        <f t="shared" si="1"/>
        <v>1.9061337890625001</v>
      </c>
      <c r="H30" s="104">
        <v>7.6245351562500003</v>
      </c>
      <c r="J30" s="42">
        <v>10</v>
      </c>
      <c r="K30" s="47">
        <f t="array" ref="K30">SUM($E$5:$E$2980*($B$5:$B$2980=$J30))</f>
        <v>319.35367144775387</v>
      </c>
      <c r="L30" s="48">
        <f t="array" ref="L30">SUM($G$5:$G$2980*($B$5:$B$2980=$J30))</f>
        <v>380.09254272460919</v>
      </c>
      <c r="M30" s="44"/>
      <c r="O30" s="61">
        <f t="shared" si="2"/>
        <v>4.4601311954212832</v>
      </c>
      <c r="P30" s="62">
        <f t="shared" si="3"/>
        <v>58.140770252324039</v>
      </c>
      <c r="Q30" s="70">
        <v>17.559636122177956</v>
      </c>
      <c r="R30" s="61">
        <f t="shared" si="4"/>
        <v>18.83704780876494</v>
      </c>
      <c r="S30" s="61">
        <f t="shared" si="5"/>
        <v>84.015704561514639</v>
      </c>
      <c r="T30" s="61">
        <f t="shared" si="6"/>
        <v>2.5816230206947903</v>
      </c>
      <c r="U30" s="61">
        <f t="shared" si="7"/>
        <v>58.140770252324039</v>
      </c>
      <c r="V30" s="70">
        <v>17.559636122177956</v>
      </c>
      <c r="W30" s="61">
        <f t="shared" si="8"/>
        <v>18.83704780876494</v>
      </c>
      <c r="X30" s="61">
        <f t="shared" si="9"/>
        <v>48.630156265035922</v>
      </c>
      <c r="Y30" s="13"/>
      <c r="Z30" s="22"/>
      <c r="AA30" s="54"/>
      <c r="AB30" s="22"/>
      <c r="AC30" s="13"/>
    </row>
    <row r="31" spans="1:29" x14ac:dyDescent="0.3">
      <c r="A31" s="1">
        <f t="shared" si="0"/>
        <v>44986.281249999935</v>
      </c>
      <c r="B31" s="7">
        <v>1</v>
      </c>
      <c r="C31" s="7" t="s">
        <v>69</v>
      </c>
      <c r="D31">
        <f>IF(HOUR(A31)+MINUTE(A31)/60&lt;=18,1,IF(HOUR(A31)+MINUTE(A31)/60&gt;=23.25,1,LOOKUP(DAY(A31),calendario!$A$12:$A$42,calendario!$C$12:$C$42)))</f>
        <v>1</v>
      </c>
      <c r="E31" s="60">
        <f t="shared" si="1"/>
        <v>3.3427226562499999</v>
      </c>
      <c r="F31" s="86">
        <v>13.370890624999999</v>
      </c>
      <c r="G31" s="60">
        <f t="shared" si="1"/>
        <v>4.495099609375</v>
      </c>
      <c r="H31" s="104">
        <v>17.9803984375</v>
      </c>
      <c r="J31" s="42">
        <v>11</v>
      </c>
      <c r="K31" s="47">
        <f t="array" ref="K31">SUM($E$5:$E$2980*($B$5:$B$2980=$J31))</f>
        <v>328.71154974365231</v>
      </c>
      <c r="L31" s="48">
        <f t="array" ref="L31">SUM($G$5:$G$2980*($B$5:$B$2980=$J31))</f>
        <v>305.01502337646474</v>
      </c>
      <c r="M31" s="44"/>
      <c r="O31" s="61">
        <f t="shared" si="2"/>
        <v>1.1162087249352888</v>
      </c>
      <c r="P31" s="62">
        <f t="shared" si="3"/>
        <v>58.140770252324039</v>
      </c>
      <c r="Q31" s="70">
        <v>25.874589110225763</v>
      </c>
      <c r="R31" s="61">
        <f t="shared" si="4"/>
        <v>14.679571314741036</v>
      </c>
      <c r="S31" s="61">
        <f t="shared" si="5"/>
        <v>16.385465579823734</v>
      </c>
      <c r="T31" s="61">
        <f t="shared" si="6"/>
        <v>0</v>
      </c>
      <c r="U31" s="61">
        <f t="shared" si="7"/>
        <v>58.140770252324039</v>
      </c>
      <c r="V31" s="70">
        <v>25.874589110225763</v>
      </c>
      <c r="W31" s="61">
        <f t="shared" si="8"/>
        <v>14.679571314741036</v>
      </c>
      <c r="X31" s="61">
        <f t="shared" si="9"/>
        <v>0</v>
      </c>
      <c r="Y31" s="13"/>
      <c r="Z31" s="22"/>
      <c r="AA31" s="54"/>
      <c r="AB31" s="22"/>
      <c r="AC31" s="13"/>
    </row>
    <row r="32" spans="1:29" x14ac:dyDescent="0.3">
      <c r="A32" s="1">
        <f t="shared" si="0"/>
        <v>44986.291666666599</v>
      </c>
      <c r="B32" s="7">
        <v>1</v>
      </c>
      <c r="C32" s="7" t="s">
        <v>70</v>
      </c>
      <c r="D32">
        <f>IF(HOUR(A32)+MINUTE(A32)/60&lt;=18,1,IF(HOUR(A32)+MINUTE(A32)/60&gt;=23.25,1,LOOKUP(DAY(A32),calendario!$A$12:$A$42,calendario!$C$12:$C$42)))</f>
        <v>1</v>
      </c>
      <c r="E32" s="60">
        <f t="shared" si="1"/>
        <v>4.5057133789062496</v>
      </c>
      <c r="F32" s="86">
        <v>18.022853515624998</v>
      </c>
      <c r="G32" s="60">
        <f t="shared" si="1"/>
        <v>4.4953681640624996</v>
      </c>
      <c r="H32" s="104">
        <v>17.981472656249998</v>
      </c>
      <c r="J32" s="42">
        <v>12</v>
      </c>
      <c r="K32" s="47">
        <f t="array" ref="K32">SUM($E$5:$E$2980*($B$5:$B$2980=$J32))</f>
        <v>317.43071771240233</v>
      </c>
      <c r="L32" s="48">
        <f t="array" ref="L32">SUM($G$5:$G$2980*($B$5:$B$2980=$J32))</f>
        <v>319.65003242492679</v>
      </c>
      <c r="M32" s="44"/>
      <c r="O32" s="61">
        <f t="shared" si="2"/>
        <v>0</v>
      </c>
      <c r="P32" s="62">
        <f t="shared" si="3"/>
        <v>58.140770252324039</v>
      </c>
      <c r="Q32" s="70">
        <v>25.874589110225763</v>
      </c>
      <c r="R32" s="61">
        <f t="shared" si="4"/>
        <v>14.679571314741036</v>
      </c>
      <c r="S32" s="61">
        <f t="shared" si="5"/>
        <v>0</v>
      </c>
      <c r="T32" s="61">
        <f t="shared" si="6"/>
        <v>0</v>
      </c>
      <c r="U32" s="61">
        <f t="shared" si="7"/>
        <v>58.140770252324039</v>
      </c>
      <c r="V32" s="70">
        <v>25.874589110225763</v>
      </c>
      <c r="W32" s="61">
        <f t="shared" si="8"/>
        <v>14.679571314741036</v>
      </c>
      <c r="X32" s="61">
        <f t="shared" si="9"/>
        <v>0</v>
      </c>
      <c r="Y32" s="13"/>
      <c r="Z32" s="22"/>
      <c r="AA32" s="54"/>
      <c r="AB32" s="22"/>
      <c r="AC32" s="13"/>
    </row>
    <row r="33" spans="1:29" x14ac:dyDescent="0.3">
      <c r="A33" s="1">
        <f t="shared" si="0"/>
        <v>44986.302083333263</v>
      </c>
      <c r="B33" s="7">
        <v>1</v>
      </c>
      <c r="C33" s="7" t="s">
        <v>71</v>
      </c>
      <c r="D33">
        <f>IF(HOUR(A33)+MINUTE(A33)/60&lt;=18,1,IF(HOUR(A33)+MINUTE(A33)/60&gt;=23.25,1,LOOKUP(DAY(A33),calendario!$A$12:$A$42,calendario!$C$12:$C$42)))</f>
        <v>1</v>
      </c>
      <c r="E33" s="60">
        <f t="shared" si="1"/>
        <v>4.5069414062500002</v>
      </c>
      <c r="F33" s="86">
        <v>18.027765625000001</v>
      </c>
      <c r="G33" s="60">
        <f t="shared" si="1"/>
        <v>4.4965166015625</v>
      </c>
      <c r="H33" s="104">
        <v>17.98606640625</v>
      </c>
      <c r="J33" s="42">
        <v>13</v>
      </c>
      <c r="K33" s="47">
        <f t="array" ref="K33">SUM($E$5:$E$2980*($B$5:$B$2980=$J33))</f>
        <v>320.78703826904297</v>
      </c>
      <c r="L33" s="48">
        <f t="array" ref="L33">SUM($G$5:$G$2980*($B$5:$B$2980=$J33))</f>
        <v>303.8312547607423</v>
      </c>
      <c r="M33" s="44"/>
      <c r="O33" s="61">
        <f t="shared" si="2"/>
        <v>0</v>
      </c>
      <c r="P33" s="62">
        <f t="shared" si="3"/>
        <v>58.140770252324039</v>
      </c>
      <c r="Q33" s="70">
        <v>27.49175962815405</v>
      </c>
      <c r="R33" s="61">
        <f t="shared" si="4"/>
        <v>13.870986055776893</v>
      </c>
      <c r="S33" s="61">
        <f t="shared" si="5"/>
        <v>0</v>
      </c>
      <c r="T33" s="61">
        <f t="shared" si="6"/>
        <v>0</v>
      </c>
      <c r="U33" s="61">
        <f t="shared" si="7"/>
        <v>58.140770252324039</v>
      </c>
      <c r="V33" s="70">
        <v>27.49175962815405</v>
      </c>
      <c r="W33" s="61">
        <f t="shared" si="8"/>
        <v>13.870986055776893</v>
      </c>
      <c r="X33" s="61">
        <f t="shared" si="9"/>
        <v>0</v>
      </c>
      <c r="Y33" s="13"/>
      <c r="Z33" s="22"/>
      <c r="AA33" s="54"/>
      <c r="AB33" s="22"/>
      <c r="AC33" s="13"/>
    </row>
    <row r="34" spans="1:29" x14ac:dyDescent="0.3">
      <c r="A34" s="1">
        <f t="shared" si="0"/>
        <v>44986.312499999927</v>
      </c>
      <c r="B34" s="7">
        <v>1</v>
      </c>
      <c r="C34" s="7" t="s">
        <v>72</v>
      </c>
      <c r="D34">
        <f>IF(HOUR(A34)+MINUTE(A34)/60&lt;=18,1,IF(HOUR(A34)+MINUTE(A34)/60&gt;=23.25,1,LOOKUP(DAY(A34),calendario!$A$12:$A$42,calendario!$C$12:$C$42)))</f>
        <v>1</v>
      </c>
      <c r="E34" s="60">
        <f t="shared" si="1"/>
        <v>4.5067089843749999</v>
      </c>
      <c r="F34" s="86">
        <v>18.0268359375</v>
      </c>
      <c r="G34" s="60">
        <f t="shared" si="1"/>
        <v>4.4962890624999998</v>
      </c>
      <c r="H34" s="104">
        <v>17.985156249999999</v>
      </c>
      <c r="J34" s="42">
        <v>14</v>
      </c>
      <c r="K34" s="47">
        <f t="array" ref="K34">SUM($E$5:$E$2980*($B$5:$B$2980=$J34))</f>
        <v>320.03299462890624</v>
      </c>
      <c r="L34" s="48">
        <f t="array" ref="L34">SUM($G$5:$G$2980*($B$5:$B$2980=$J34))</f>
        <v>322.06400720214828</v>
      </c>
      <c r="M34" s="44"/>
      <c r="O34" s="61">
        <f t="shared" si="2"/>
        <v>0</v>
      </c>
      <c r="P34" s="62">
        <f t="shared" si="3"/>
        <v>58.140770252324039</v>
      </c>
      <c r="Q34" s="70">
        <v>27.49175962815405</v>
      </c>
      <c r="R34" s="61">
        <f t="shared" si="4"/>
        <v>13.870986055776893</v>
      </c>
      <c r="S34" s="61">
        <f t="shared" si="5"/>
        <v>0</v>
      </c>
      <c r="T34" s="61">
        <f t="shared" si="6"/>
        <v>0</v>
      </c>
      <c r="U34" s="61">
        <f t="shared" si="7"/>
        <v>58.140770252324039</v>
      </c>
      <c r="V34" s="70">
        <v>27.49175962815405</v>
      </c>
      <c r="W34" s="61">
        <f t="shared" si="8"/>
        <v>13.870986055776893</v>
      </c>
      <c r="X34" s="61">
        <f t="shared" si="9"/>
        <v>0</v>
      </c>
      <c r="Y34" s="13"/>
      <c r="Z34" s="22"/>
      <c r="AA34" s="54"/>
      <c r="AB34" s="22"/>
      <c r="AC34" s="13"/>
    </row>
    <row r="35" spans="1:29" x14ac:dyDescent="0.3">
      <c r="A35" s="1">
        <f t="shared" si="0"/>
        <v>44986.322916666591</v>
      </c>
      <c r="B35" s="7">
        <v>1</v>
      </c>
      <c r="C35" s="7" t="s">
        <v>73</v>
      </c>
      <c r="D35">
        <f>IF(HOUR(A35)+MINUTE(A35)/60&lt;=18,1,IF(HOUR(A35)+MINUTE(A35)/60&gt;=23.25,1,LOOKUP(DAY(A35),calendario!$A$12:$A$42,calendario!$C$12:$C$42)))</f>
        <v>1</v>
      </c>
      <c r="E35" s="60">
        <f t="shared" si="1"/>
        <v>4.5065908203124998</v>
      </c>
      <c r="F35" s="86">
        <v>18.026363281249999</v>
      </c>
      <c r="G35" s="60">
        <f t="shared" si="1"/>
        <v>4.4965371093749997</v>
      </c>
      <c r="H35" s="104">
        <v>17.986148437499999</v>
      </c>
      <c r="J35" s="42">
        <v>15</v>
      </c>
      <c r="K35" s="47">
        <f t="array" ref="K35">SUM($E$5:$E$2980*($B$5:$B$2980=$J35))</f>
        <v>321.34368518066407</v>
      </c>
      <c r="L35" s="48">
        <f t="array" ref="L35">SUM($G$5:$G$2980*($B$5:$B$2980=$J35))</f>
        <v>324.13444056701667</v>
      </c>
      <c r="M35" s="44"/>
      <c r="O35" s="61">
        <f t="shared" si="2"/>
        <v>0</v>
      </c>
      <c r="P35" s="62">
        <f t="shared" si="3"/>
        <v>58.140770252324039</v>
      </c>
      <c r="Q35" s="70">
        <v>27.298755378486057</v>
      </c>
      <c r="R35" s="61">
        <f t="shared" si="4"/>
        <v>13.967488180610889</v>
      </c>
      <c r="S35" s="61">
        <f t="shared" si="5"/>
        <v>0</v>
      </c>
      <c r="T35" s="61">
        <f t="shared" si="6"/>
        <v>0</v>
      </c>
      <c r="U35" s="61">
        <f t="shared" si="7"/>
        <v>58.140770252324039</v>
      </c>
      <c r="V35" s="70">
        <v>27.298755378486057</v>
      </c>
      <c r="W35" s="61">
        <f t="shared" si="8"/>
        <v>13.967488180610889</v>
      </c>
      <c r="X35" s="61">
        <f t="shared" si="9"/>
        <v>0</v>
      </c>
      <c r="Y35" s="13"/>
      <c r="Z35" s="22"/>
      <c r="AA35" s="54"/>
      <c r="AB35" s="22"/>
      <c r="AC35" s="13"/>
    </row>
    <row r="36" spans="1:29" x14ac:dyDescent="0.3">
      <c r="A36" s="1">
        <f t="shared" si="0"/>
        <v>44986.333333333256</v>
      </c>
      <c r="B36" s="7">
        <v>1</v>
      </c>
      <c r="C36" s="7" t="s">
        <v>74</v>
      </c>
      <c r="D36">
        <f>IF(HOUR(A36)+MINUTE(A36)/60&lt;=18,1,IF(HOUR(A36)+MINUTE(A36)/60&gt;=23.25,1,LOOKUP(DAY(A36),calendario!$A$12:$A$42,calendario!$C$12:$C$42)))</f>
        <v>1</v>
      </c>
      <c r="E36" s="60">
        <f t="shared" si="1"/>
        <v>4.5059887695312497</v>
      </c>
      <c r="F36" s="86">
        <v>18.023955078124999</v>
      </c>
      <c r="G36" s="60">
        <f t="shared" si="1"/>
        <v>4.4966401367187503</v>
      </c>
      <c r="H36" s="104">
        <v>17.986560546875001</v>
      </c>
      <c r="J36" s="42">
        <v>16</v>
      </c>
      <c r="K36" s="47">
        <f t="array" ref="K36">SUM($E$5:$E$2980*($B$5:$B$2980=$J36))</f>
        <v>267.97634548950185</v>
      </c>
      <c r="L36" s="48">
        <f t="array" ref="L36">SUM($G$5:$G$2980*($B$5:$B$2980=$J36))</f>
        <v>324.67990106201165</v>
      </c>
      <c r="M36" s="44"/>
      <c r="O36" s="61">
        <f t="shared" si="2"/>
        <v>0</v>
      </c>
      <c r="P36" s="62">
        <f t="shared" si="3"/>
        <v>58.140770252324039</v>
      </c>
      <c r="Q36" s="70">
        <v>27.298755378486057</v>
      </c>
      <c r="R36" s="61">
        <f t="shared" si="4"/>
        <v>13.967488180610889</v>
      </c>
      <c r="S36" s="61">
        <f t="shared" si="5"/>
        <v>0</v>
      </c>
      <c r="T36" s="61">
        <f t="shared" si="6"/>
        <v>0</v>
      </c>
      <c r="U36" s="61">
        <f t="shared" si="7"/>
        <v>58.140770252324039</v>
      </c>
      <c r="V36" s="70">
        <v>27.298755378486057</v>
      </c>
      <c r="W36" s="61">
        <f t="shared" si="8"/>
        <v>13.967488180610889</v>
      </c>
      <c r="X36" s="61">
        <f t="shared" si="9"/>
        <v>0</v>
      </c>
      <c r="Y36" s="13"/>
      <c r="Z36" s="22"/>
      <c r="AA36" s="54"/>
      <c r="AB36" s="22"/>
      <c r="AC36" s="13"/>
    </row>
    <row r="37" spans="1:29" x14ac:dyDescent="0.3">
      <c r="A37" s="1">
        <f t="shared" si="0"/>
        <v>44986.34374999992</v>
      </c>
      <c r="B37" s="7">
        <v>1</v>
      </c>
      <c r="C37" s="7" t="s">
        <v>75</v>
      </c>
      <c r="D37">
        <f>IF(HOUR(A37)+MINUTE(A37)/60&lt;=18,1,IF(HOUR(A37)+MINUTE(A37)/60&gt;=23.25,1,LOOKUP(DAY(A37),calendario!$A$12:$A$42,calendario!$C$12:$C$42)))</f>
        <v>1</v>
      </c>
      <c r="E37" s="60">
        <f t="shared" si="1"/>
        <v>4.5041958007812504</v>
      </c>
      <c r="F37" s="86">
        <v>18.016783203125001</v>
      </c>
      <c r="G37" s="60">
        <f t="shared" si="1"/>
        <v>4.4967832031250001</v>
      </c>
      <c r="H37" s="104">
        <v>17.987132812500001</v>
      </c>
      <c r="J37" s="42">
        <v>17</v>
      </c>
      <c r="K37" s="47">
        <f t="array" ref="K37">SUM($E$5:$E$2980*($B$5:$B$2980=$J37))</f>
        <v>318.27935832214359</v>
      </c>
      <c r="L37" s="48">
        <f t="array" ref="L37">SUM($G$5:$G$2980*($B$5:$B$2980=$J37))</f>
        <v>323.2993731079103</v>
      </c>
      <c r="M37" s="44"/>
      <c r="O37" s="61">
        <f t="shared" si="2"/>
        <v>0</v>
      </c>
      <c r="P37" s="62">
        <f t="shared" si="3"/>
        <v>58.140770252324039</v>
      </c>
      <c r="Q37" s="70">
        <v>32.221565205843291</v>
      </c>
      <c r="R37" s="61">
        <f t="shared" si="4"/>
        <v>11.506083266932272</v>
      </c>
      <c r="S37" s="61">
        <f t="shared" si="5"/>
        <v>0</v>
      </c>
      <c r="T37" s="61">
        <f t="shared" si="6"/>
        <v>0</v>
      </c>
      <c r="U37" s="61">
        <f t="shared" si="7"/>
        <v>58.140770252324039</v>
      </c>
      <c r="V37" s="70">
        <v>32.221565205843291</v>
      </c>
      <c r="W37" s="61">
        <f t="shared" si="8"/>
        <v>11.506083266932272</v>
      </c>
      <c r="X37" s="61">
        <f t="shared" si="9"/>
        <v>0</v>
      </c>
      <c r="Y37" s="13"/>
      <c r="Z37" s="22"/>
      <c r="AA37" s="54"/>
      <c r="AB37" s="22"/>
      <c r="AC37" s="13"/>
    </row>
    <row r="38" spans="1:29" x14ac:dyDescent="0.3">
      <c r="A38" s="1">
        <f t="shared" si="0"/>
        <v>44986.354166666584</v>
      </c>
      <c r="B38" s="7">
        <v>1</v>
      </c>
      <c r="C38" s="7" t="s">
        <v>76</v>
      </c>
      <c r="D38">
        <f>IF(HOUR(A38)+MINUTE(A38)/60&lt;=18,1,IF(HOUR(A38)+MINUTE(A38)/60&gt;=23.25,1,LOOKUP(DAY(A38),calendario!$A$12:$A$42,calendario!$C$12:$C$42)))</f>
        <v>1</v>
      </c>
      <c r="E38" s="60">
        <f t="shared" si="1"/>
        <v>4.5026728515625001</v>
      </c>
      <c r="F38" s="86">
        <v>18.01069140625</v>
      </c>
      <c r="G38" s="60">
        <f t="shared" si="1"/>
        <v>4.4971684570312496</v>
      </c>
      <c r="H38" s="104">
        <v>17.988673828124998</v>
      </c>
      <c r="J38" s="42">
        <v>18</v>
      </c>
      <c r="K38" s="47">
        <f t="array" ref="K38">SUM($E$5:$E$2980*($B$5:$B$2980=$J38))</f>
        <v>328.4513217554092</v>
      </c>
      <c r="L38" s="48">
        <f t="array" ref="L38">SUM($G$5:$G$2980*($B$5:$B$2980=$J38))</f>
        <v>319.12624627685545</v>
      </c>
      <c r="M38" s="44"/>
      <c r="O38" s="61">
        <f t="shared" si="2"/>
        <v>0</v>
      </c>
      <c r="P38" s="62">
        <f t="shared" si="3"/>
        <v>58.140770252324039</v>
      </c>
      <c r="Q38" s="70">
        <v>32.221565205843291</v>
      </c>
      <c r="R38" s="61">
        <f t="shared" si="4"/>
        <v>11.506083266932272</v>
      </c>
      <c r="S38" s="61">
        <f t="shared" si="5"/>
        <v>0</v>
      </c>
      <c r="T38" s="61">
        <f t="shared" si="6"/>
        <v>0</v>
      </c>
      <c r="U38" s="61">
        <f t="shared" si="7"/>
        <v>58.140770252324039</v>
      </c>
      <c r="V38" s="70">
        <v>32.221565205843291</v>
      </c>
      <c r="W38" s="61">
        <f t="shared" si="8"/>
        <v>11.506083266932272</v>
      </c>
      <c r="X38" s="61">
        <f t="shared" si="9"/>
        <v>0</v>
      </c>
      <c r="Y38" s="13"/>
      <c r="Z38" s="22"/>
      <c r="AA38" s="54"/>
      <c r="AB38" s="22"/>
      <c r="AC38" s="13"/>
    </row>
    <row r="39" spans="1:29" x14ac:dyDescent="0.3">
      <c r="A39" s="1">
        <f t="shared" si="0"/>
        <v>44986.364583333248</v>
      </c>
      <c r="B39" s="7">
        <v>1</v>
      </c>
      <c r="C39" s="7" t="s">
        <v>77</v>
      </c>
      <c r="D39">
        <f>IF(HOUR(A39)+MINUTE(A39)/60&lt;=18,1,IF(HOUR(A39)+MINUTE(A39)/60&gt;=23.25,1,LOOKUP(DAY(A39),calendario!$A$12:$A$42,calendario!$C$12:$C$42)))</f>
        <v>1</v>
      </c>
      <c r="E39" s="60">
        <f t="shared" si="1"/>
        <v>4.5011020507812498</v>
      </c>
      <c r="F39" s="86">
        <v>18.004408203124999</v>
      </c>
      <c r="G39" s="60">
        <f t="shared" si="1"/>
        <v>4.4961577148437497</v>
      </c>
      <c r="H39" s="104">
        <v>17.984630859374999</v>
      </c>
      <c r="J39" s="42">
        <v>19</v>
      </c>
      <c r="K39" s="47">
        <f t="array" ref="K39">SUM($E$5:$E$2980*($B$5:$B$2980=$J39))</f>
        <v>325.27517119598394</v>
      </c>
      <c r="L39" s="48">
        <f t="array" ref="L39">SUM($G$5:$G$2980*($B$5:$B$2980=$J39))</f>
        <v>134.06462640380855</v>
      </c>
      <c r="M39" s="44"/>
      <c r="O39" s="61">
        <f t="shared" si="2"/>
        <v>0</v>
      </c>
      <c r="P39" s="62">
        <v>59.16</v>
      </c>
      <c r="Q39" s="70">
        <v>37.915134130146086</v>
      </c>
      <c r="R39" s="61">
        <f t="shared" si="4"/>
        <v>9.1434329349269525</v>
      </c>
      <c r="S39" s="61">
        <f t="shared" si="5"/>
        <v>0</v>
      </c>
      <c r="T39" s="61">
        <f t="shared" si="6"/>
        <v>0</v>
      </c>
      <c r="U39" s="61">
        <f t="shared" si="7"/>
        <v>58.140770252324039</v>
      </c>
      <c r="V39" s="70">
        <v>37.915134130146086</v>
      </c>
      <c r="W39" s="61">
        <f t="shared" si="8"/>
        <v>8.6592988047808745</v>
      </c>
      <c r="X39" s="61">
        <f t="shared" si="9"/>
        <v>0</v>
      </c>
      <c r="Y39" s="13"/>
      <c r="Z39" s="22"/>
      <c r="AA39" s="54"/>
      <c r="AB39" s="22"/>
      <c r="AC39" s="13"/>
    </row>
    <row r="40" spans="1:29" x14ac:dyDescent="0.3">
      <c r="A40" s="1">
        <f t="shared" si="0"/>
        <v>44986.374999999913</v>
      </c>
      <c r="B40" s="7">
        <v>1</v>
      </c>
      <c r="C40" s="7" t="s">
        <v>78</v>
      </c>
      <c r="D40">
        <f>IF(HOUR(A40)+MINUTE(A40)/60&lt;=18,1,IF(HOUR(A40)+MINUTE(A40)/60&gt;=23.25,1,LOOKUP(DAY(A40),calendario!$A$12:$A$42,calendario!$C$12:$C$42)))</f>
        <v>1</v>
      </c>
      <c r="E40" s="60">
        <f t="shared" si="1"/>
        <v>4.4997504882812498</v>
      </c>
      <c r="F40" s="86">
        <v>17.999001953124999</v>
      </c>
      <c r="G40" s="60">
        <f t="shared" si="1"/>
        <v>4.4962802734374998</v>
      </c>
      <c r="H40" s="104">
        <v>17.985121093749999</v>
      </c>
      <c r="J40" s="42">
        <v>20</v>
      </c>
      <c r="K40" s="47">
        <f t="array" ref="K40">SUM($E$5:$E$2980*($B$5:$B$2980=$J40))</f>
        <v>319.3378141098022</v>
      </c>
      <c r="L40" s="48">
        <f t="array" ref="L40">SUM($G$5:$G$2980*($B$5:$B$2980=$J40))</f>
        <v>217.40086669921885</v>
      </c>
      <c r="M40" s="44"/>
      <c r="O40" s="61">
        <f t="shared" si="2"/>
        <v>0</v>
      </c>
      <c r="P40" s="62">
        <f t="shared" si="3"/>
        <v>58.140770252324039</v>
      </c>
      <c r="Q40" s="70">
        <v>37.915134130146086</v>
      </c>
      <c r="R40" s="61">
        <f t="shared" si="4"/>
        <v>8.6592988047808745</v>
      </c>
      <c r="S40" s="61">
        <f t="shared" si="5"/>
        <v>0</v>
      </c>
      <c r="T40" s="61">
        <f t="shared" si="6"/>
        <v>0</v>
      </c>
      <c r="U40" s="61">
        <f t="shared" si="7"/>
        <v>58.140770252324039</v>
      </c>
      <c r="V40" s="70">
        <v>37.915134130146086</v>
      </c>
      <c r="W40" s="61">
        <f t="shared" si="8"/>
        <v>8.6592988047808745</v>
      </c>
      <c r="X40" s="61">
        <f t="shared" si="9"/>
        <v>0</v>
      </c>
      <c r="Y40" s="13"/>
      <c r="Z40" s="22"/>
      <c r="AA40" s="54"/>
      <c r="AB40" s="22"/>
      <c r="AC40" s="13"/>
    </row>
    <row r="41" spans="1:29" x14ac:dyDescent="0.3">
      <c r="A41" s="1">
        <f t="shared" si="0"/>
        <v>44986.385416666577</v>
      </c>
      <c r="B41" s="7">
        <v>1</v>
      </c>
      <c r="C41" s="7" t="s">
        <v>79</v>
      </c>
      <c r="D41">
        <f>IF(HOUR(A41)+MINUTE(A41)/60&lt;=18,1,IF(HOUR(A41)+MINUTE(A41)/60&gt;=23.25,1,LOOKUP(DAY(A41),calendario!$A$12:$A$42,calendario!$C$12:$C$42)))</f>
        <v>1</v>
      </c>
      <c r="E41" s="60">
        <f t="shared" si="1"/>
        <v>4.4976752929687498</v>
      </c>
      <c r="F41" s="86">
        <v>17.990701171874999</v>
      </c>
      <c r="G41" s="60">
        <f t="shared" si="1"/>
        <v>4.4959809570312501</v>
      </c>
      <c r="H41" s="104">
        <v>17.983923828125</v>
      </c>
      <c r="J41" s="42">
        <v>21</v>
      </c>
      <c r="K41" s="47">
        <f t="array" ref="K41">SUM($E$5:$E$2980*($B$5:$B$2980=$J41))</f>
        <v>309.51699082946783</v>
      </c>
      <c r="L41" s="48">
        <f t="array" ref="L41">SUM($G$5:$G$2980*($B$5:$B$2980=$J41))</f>
        <v>271.27967773437513</v>
      </c>
      <c r="M41" s="44"/>
      <c r="O41" s="61">
        <f t="shared" si="2"/>
        <v>0</v>
      </c>
      <c r="P41" s="62">
        <f t="shared" si="3"/>
        <v>58.140770252324039</v>
      </c>
      <c r="Q41" s="70">
        <v>37.713984329349273</v>
      </c>
      <c r="R41" s="61">
        <f t="shared" si="4"/>
        <v>8.759873705179281</v>
      </c>
      <c r="S41" s="61">
        <f t="shared" si="5"/>
        <v>0</v>
      </c>
      <c r="T41" s="61">
        <f t="shared" si="6"/>
        <v>0</v>
      </c>
      <c r="U41" s="61">
        <f t="shared" si="7"/>
        <v>58.140770252324039</v>
      </c>
      <c r="V41" s="70">
        <v>37.713984329349273</v>
      </c>
      <c r="W41" s="61">
        <f t="shared" si="8"/>
        <v>8.759873705179281</v>
      </c>
      <c r="X41" s="61">
        <f t="shared" si="9"/>
        <v>0</v>
      </c>
      <c r="Y41" s="13"/>
      <c r="Z41" s="22"/>
      <c r="AA41" s="54"/>
      <c r="AB41" s="22"/>
      <c r="AC41" s="13"/>
    </row>
    <row r="42" spans="1:29" x14ac:dyDescent="0.3">
      <c r="A42" s="1">
        <f t="shared" si="0"/>
        <v>44986.395833333241</v>
      </c>
      <c r="B42" s="7">
        <v>1</v>
      </c>
      <c r="C42" s="7" t="s">
        <v>80</v>
      </c>
      <c r="D42">
        <f>IF(HOUR(A42)+MINUTE(A42)/60&lt;=18,1,IF(HOUR(A42)+MINUTE(A42)/60&gt;=23.25,1,LOOKUP(DAY(A42),calendario!$A$12:$A$42,calendario!$C$12:$C$42)))</f>
        <v>1</v>
      </c>
      <c r="E42" s="60">
        <f t="shared" si="1"/>
        <v>4.4962182617187496</v>
      </c>
      <c r="F42" s="86">
        <v>17.984873046874998</v>
      </c>
      <c r="G42" s="60">
        <f t="shared" si="1"/>
        <v>4.4957792968749999</v>
      </c>
      <c r="H42" s="104">
        <v>17.9831171875</v>
      </c>
      <c r="J42" s="42">
        <v>22</v>
      </c>
      <c r="K42" s="47">
        <f t="array" ref="K42">SUM($E$5:$E$2980*($B$5:$B$2980=$J42))</f>
        <v>316.69555449676506</v>
      </c>
      <c r="L42" s="48">
        <f t="array" ref="L42">SUM($G$5:$G$2980*($B$5:$B$2980=$J42))</f>
        <v>435.7118891601562</v>
      </c>
      <c r="M42" s="44"/>
      <c r="O42" s="61">
        <f t="shared" si="2"/>
        <v>0</v>
      </c>
      <c r="P42" s="62">
        <f t="shared" si="3"/>
        <v>58.140770252324039</v>
      </c>
      <c r="Q42" s="70">
        <v>37.713984329349273</v>
      </c>
      <c r="R42" s="61">
        <f t="shared" si="4"/>
        <v>8.759873705179281</v>
      </c>
      <c r="S42" s="61">
        <f t="shared" si="5"/>
        <v>0</v>
      </c>
      <c r="T42" s="61">
        <f t="shared" si="6"/>
        <v>0</v>
      </c>
      <c r="U42" s="61">
        <f t="shared" si="7"/>
        <v>58.140770252324039</v>
      </c>
      <c r="V42" s="70">
        <v>37.713984329349273</v>
      </c>
      <c r="W42" s="61">
        <f t="shared" si="8"/>
        <v>8.759873705179281</v>
      </c>
      <c r="X42" s="61">
        <f t="shared" si="9"/>
        <v>0</v>
      </c>
      <c r="Y42" s="13"/>
      <c r="Z42" s="22"/>
      <c r="AA42" s="54"/>
      <c r="AB42" s="22"/>
      <c r="AC42" s="13"/>
    </row>
    <row r="43" spans="1:29" x14ac:dyDescent="0.3">
      <c r="A43" s="1">
        <f t="shared" si="0"/>
        <v>44986.406249999905</v>
      </c>
      <c r="B43" s="7">
        <v>1</v>
      </c>
      <c r="C43" s="7" t="s">
        <v>81</v>
      </c>
      <c r="D43">
        <f>IF(HOUR(A43)+MINUTE(A43)/60&lt;=18,1,IF(HOUR(A43)+MINUTE(A43)/60&gt;=23.25,1,LOOKUP(DAY(A43),calendario!$A$12:$A$42,calendario!$C$12:$C$42)))</f>
        <v>1</v>
      </c>
      <c r="E43" s="60">
        <f t="shared" si="1"/>
        <v>4.4962578124999997</v>
      </c>
      <c r="F43" s="86">
        <v>17.985031249999999</v>
      </c>
      <c r="G43" s="60">
        <f t="shared" si="1"/>
        <v>4.4959243164062501</v>
      </c>
      <c r="H43" s="104">
        <v>17.983697265625</v>
      </c>
      <c r="J43" s="42">
        <v>23</v>
      </c>
      <c r="K43" s="47">
        <f t="array" ref="K43">SUM($E$5:$E$2980*($B$5:$B$2980=$J43))</f>
        <v>313.0373854217529</v>
      </c>
      <c r="L43" s="48">
        <f t="array" ref="L43">SUM($G$5:$G$2980*($B$5:$B$2980=$J43))</f>
        <v>434.50715966796861</v>
      </c>
      <c r="M43" s="44"/>
      <c r="O43" s="61">
        <f t="shared" si="2"/>
        <v>0</v>
      </c>
      <c r="P43" s="62">
        <f t="shared" si="3"/>
        <v>58.140770252324039</v>
      </c>
      <c r="Q43" s="70">
        <v>37.803904116865866</v>
      </c>
      <c r="R43" s="61">
        <f t="shared" si="4"/>
        <v>8.7149138114209848</v>
      </c>
      <c r="S43" s="61">
        <f t="shared" si="5"/>
        <v>0</v>
      </c>
      <c r="T43" s="61">
        <f t="shared" si="6"/>
        <v>0</v>
      </c>
      <c r="U43" s="61">
        <f t="shared" si="7"/>
        <v>58.140770252324039</v>
      </c>
      <c r="V43" s="70">
        <v>37.803904116865866</v>
      </c>
      <c r="W43" s="61">
        <f t="shared" si="8"/>
        <v>8.7149138114209848</v>
      </c>
      <c r="X43" s="61">
        <f t="shared" si="9"/>
        <v>0</v>
      </c>
      <c r="Y43" s="13"/>
      <c r="Z43" s="22"/>
      <c r="AA43" s="54"/>
      <c r="AB43" s="22"/>
      <c r="AC43" s="13"/>
    </row>
    <row r="44" spans="1:29" x14ac:dyDescent="0.3">
      <c r="A44" s="1">
        <f t="shared" si="0"/>
        <v>44986.41666666657</v>
      </c>
      <c r="B44" s="7">
        <v>1</v>
      </c>
      <c r="C44" s="7" t="s">
        <v>82</v>
      </c>
      <c r="D44">
        <f>IF(HOUR(A44)+MINUTE(A44)/60&lt;=18,1,IF(HOUR(A44)+MINUTE(A44)/60&gt;=23.25,1,LOOKUP(DAY(A44),calendario!$A$12:$A$42,calendario!$C$12:$C$42)))</f>
        <v>1</v>
      </c>
      <c r="E44" s="60">
        <f t="shared" si="1"/>
        <v>4.4961020507812499</v>
      </c>
      <c r="F44" s="86">
        <v>17.984408203125</v>
      </c>
      <c r="G44" s="60">
        <f t="shared" si="1"/>
        <v>4.4952543945312504</v>
      </c>
      <c r="H44" s="104">
        <v>17.981017578125002</v>
      </c>
      <c r="J44" s="42">
        <v>24</v>
      </c>
      <c r="K44" s="47">
        <f t="array" ref="K44">SUM($E$5:$E$2980*($B$5:$B$2980=$J44))</f>
        <v>315.79591759109496</v>
      </c>
      <c r="L44" s="48">
        <f t="array" ref="L44">SUM($G$5:$G$2980*($B$5:$B$2980=$J44))</f>
        <v>434.41133203124991</v>
      </c>
      <c r="M44" s="44"/>
      <c r="O44" s="61">
        <f t="shared" si="2"/>
        <v>0</v>
      </c>
      <c r="P44" s="62">
        <f t="shared" si="3"/>
        <v>58.140770252324039</v>
      </c>
      <c r="Q44" s="70">
        <v>37.803904116865866</v>
      </c>
      <c r="R44" s="61">
        <f t="shared" si="4"/>
        <v>8.7149138114209848</v>
      </c>
      <c r="S44" s="61">
        <f t="shared" si="5"/>
        <v>0</v>
      </c>
      <c r="T44" s="61">
        <f t="shared" si="6"/>
        <v>0</v>
      </c>
      <c r="U44" s="61">
        <f t="shared" si="7"/>
        <v>58.140770252324039</v>
      </c>
      <c r="V44" s="70">
        <v>37.803904116865866</v>
      </c>
      <c r="W44" s="61">
        <f t="shared" si="8"/>
        <v>8.7149138114209848</v>
      </c>
      <c r="X44" s="61">
        <f t="shared" si="9"/>
        <v>0</v>
      </c>
      <c r="Y44" s="13"/>
      <c r="Z44" s="22"/>
      <c r="AA44" s="54"/>
      <c r="AB44" s="22"/>
      <c r="AC44" s="13"/>
    </row>
    <row r="45" spans="1:29" x14ac:dyDescent="0.3">
      <c r="A45" s="1">
        <f t="shared" si="0"/>
        <v>44986.427083333234</v>
      </c>
      <c r="B45" s="7">
        <v>1</v>
      </c>
      <c r="C45" s="7" t="s">
        <v>83</v>
      </c>
      <c r="D45">
        <f>IF(HOUR(A45)+MINUTE(A45)/60&lt;=18,1,IF(HOUR(A45)+MINUTE(A45)/60&gt;=23.25,1,LOOKUP(DAY(A45),calendario!$A$12:$A$42,calendario!$C$12:$C$42)))</f>
        <v>1</v>
      </c>
      <c r="E45" s="60">
        <f t="shared" si="1"/>
        <v>4.4955297851562497</v>
      </c>
      <c r="F45" s="86">
        <v>17.982119140624999</v>
      </c>
      <c r="G45" s="60">
        <f t="shared" si="1"/>
        <v>4.4951889648437504</v>
      </c>
      <c r="H45" s="104">
        <v>17.980755859375002</v>
      </c>
      <c r="J45" s="42">
        <v>25</v>
      </c>
      <c r="K45" s="47">
        <f t="array" ref="K45">SUM($E$5:$E$2980*($B$5:$B$2980=$J45))</f>
        <v>139.45616437149044</v>
      </c>
      <c r="L45" s="48">
        <f t="array" ref="L45">SUM($G$5:$G$2980*($B$5:$B$2980=$J45))</f>
        <v>331.90989532470712</v>
      </c>
      <c r="M45" s="44"/>
      <c r="O45" s="61">
        <f t="shared" si="2"/>
        <v>0</v>
      </c>
      <c r="P45" s="62">
        <f t="shared" si="3"/>
        <v>58.140770252324039</v>
      </c>
      <c r="Q45" s="70">
        <v>37.269275962815406</v>
      </c>
      <c r="R45" s="61">
        <f t="shared" si="4"/>
        <v>8.9822278884462143</v>
      </c>
      <c r="S45" s="61">
        <f t="shared" si="5"/>
        <v>0</v>
      </c>
      <c r="T45" s="61">
        <f t="shared" si="6"/>
        <v>0</v>
      </c>
      <c r="U45" s="61">
        <f t="shared" si="7"/>
        <v>58.140770252324039</v>
      </c>
      <c r="V45" s="70">
        <v>37.269275962815406</v>
      </c>
      <c r="W45" s="61">
        <f t="shared" si="8"/>
        <v>8.9822278884462143</v>
      </c>
      <c r="X45" s="61">
        <f t="shared" si="9"/>
        <v>0</v>
      </c>
      <c r="Y45" s="13"/>
      <c r="Z45" s="22"/>
      <c r="AA45" s="54"/>
      <c r="AB45" s="22"/>
      <c r="AC45" s="13"/>
    </row>
    <row r="46" spans="1:29" x14ac:dyDescent="0.3">
      <c r="A46" s="1">
        <f t="shared" si="0"/>
        <v>44986.437499999898</v>
      </c>
      <c r="B46" s="7">
        <v>1</v>
      </c>
      <c r="C46" s="7" t="s">
        <v>84</v>
      </c>
      <c r="D46">
        <f>IF(HOUR(A46)+MINUTE(A46)/60&lt;=18,1,IF(HOUR(A46)+MINUTE(A46)/60&gt;=23.25,1,LOOKUP(DAY(A46),calendario!$A$12:$A$42,calendario!$C$12:$C$42)))</f>
        <v>1</v>
      </c>
      <c r="E46" s="60">
        <f t="shared" si="1"/>
        <v>4.4949418945312498</v>
      </c>
      <c r="F46" s="86">
        <v>17.979767578124999</v>
      </c>
      <c r="G46" s="60">
        <f t="shared" si="1"/>
        <v>4.4953120117187497</v>
      </c>
      <c r="H46" s="104">
        <v>17.981248046874999</v>
      </c>
      <c r="J46" s="42">
        <v>26</v>
      </c>
      <c r="K46" s="47">
        <f t="array" ref="K46">SUM($E$5:$E$2980*($B$5:$B$2980=$J46))</f>
        <v>330.92899546432494</v>
      </c>
      <c r="L46" s="48">
        <f t="array" ref="L46">SUM($G$5:$G$2980*($B$5:$B$2980=$J46))</f>
        <v>325.09934364318843</v>
      </c>
      <c r="M46" s="44"/>
      <c r="O46" s="61">
        <f t="shared" si="2"/>
        <v>0</v>
      </c>
      <c r="P46" s="62">
        <f t="shared" si="3"/>
        <v>58.140770252324039</v>
      </c>
      <c r="Q46" s="70">
        <v>37.269275962815406</v>
      </c>
      <c r="R46" s="61">
        <f t="shared" si="4"/>
        <v>8.9822278884462143</v>
      </c>
      <c r="S46" s="61">
        <f t="shared" si="5"/>
        <v>0</v>
      </c>
      <c r="T46" s="61">
        <f t="shared" si="6"/>
        <v>0</v>
      </c>
      <c r="U46" s="61">
        <f t="shared" si="7"/>
        <v>58.140770252324039</v>
      </c>
      <c r="V46" s="70">
        <v>37.269275962815406</v>
      </c>
      <c r="W46" s="61">
        <f t="shared" si="8"/>
        <v>8.9822278884462143</v>
      </c>
      <c r="X46" s="61">
        <f t="shared" si="9"/>
        <v>0</v>
      </c>
      <c r="Y46" s="13"/>
      <c r="Z46" s="22"/>
      <c r="AA46" s="54"/>
      <c r="AB46" s="22"/>
      <c r="AC46" s="13"/>
    </row>
    <row r="47" spans="1:29" x14ac:dyDescent="0.3">
      <c r="A47" s="1">
        <f t="shared" si="0"/>
        <v>44986.447916666562</v>
      </c>
      <c r="B47" s="7">
        <v>1</v>
      </c>
      <c r="C47" s="7" t="s">
        <v>85</v>
      </c>
      <c r="D47">
        <f>IF(HOUR(A47)+MINUTE(A47)/60&lt;=18,1,IF(HOUR(A47)+MINUTE(A47)/60&gt;=23.25,1,LOOKUP(DAY(A47),calendario!$A$12:$A$42,calendario!$C$12:$C$42)))</f>
        <v>1</v>
      </c>
      <c r="E47" s="60">
        <f t="shared" si="1"/>
        <v>4.4949062499999997</v>
      </c>
      <c r="F47" s="86">
        <v>17.979624999999999</v>
      </c>
      <c r="G47" s="60">
        <f t="shared" si="1"/>
        <v>4.4954780273437498</v>
      </c>
      <c r="H47" s="104">
        <v>17.981912109374999</v>
      </c>
      <c r="J47" s="42">
        <v>27</v>
      </c>
      <c r="K47" s="47">
        <f t="array" ref="K47">SUM($E$5:$E$2980*($B$5:$B$2980=$J47))</f>
        <v>316.72074070358275</v>
      </c>
      <c r="L47" s="48">
        <f t="array" ref="L47">SUM($G$5:$G$2980*($B$5:$B$2980=$J47))</f>
        <v>379.14812109375015</v>
      </c>
      <c r="M47" s="44"/>
      <c r="O47" s="61">
        <f t="shared" si="2"/>
        <v>0</v>
      </c>
      <c r="P47" s="62">
        <f t="shared" si="3"/>
        <v>58.140770252324039</v>
      </c>
      <c r="Q47" s="70">
        <v>37.908571314741039</v>
      </c>
      <c r="R47" s="61">
        <f t="shared" si="4"/>
        <v>8.6625802124833982</v>
      </c>
      <c r="S47" s="61">
        <f t="shared" si="5"/>
        <v>0</v>
      </c>
      <c r="T47" s="61">
        <f t="shared" si="6"/>
        <v>0</v>
      </c>
      <c r="U47" s="61">
        <f t="shared" si="7"/>
        <v>58.140770252324039</v>
      </c>
      <c r="V47" s="70">
        <v>37.908571314741039</v>
      </c>
      <c r="W47" s="61">
        <f t="shared" si="8"/>
        <v>8.6625802124833982</v>
      </c>
      <c r="X47" s="61">
        <f t="shared" si="9"/>
        <v>0</v>
      </c>
      <c r="Y47" s="13"/>
      <c r="Z47" s="22"/>
      <c r="AA47" s="54"/>
      <c r="AB47" s="22"/>
      <c r="AC47" s="13"/>
    </row>
    <row r="48" spans="1:29" x14ac:dyDescent="0.3">
      <c r="A48" s="1">
        <f t="shared" si="0"/>
        <v>44986.458333333227</v>
      </c>
      <c r="B48" s="7">
        <v>1</v>
      </c>
      <c r="C48" s="7" t="s">
        <v>86</v>
      </c>
      <c r="D48">
        <f>IF(HOUR(A48)+MINUTE(A48)/60&lt;=18,1,IF(HOUR(A48)+MINUTE(A48)/60&gt;=23.25,1,LOOKUP(DAY(A48),calendario!$A$12:$A$42,calendario!$C$12:$C$42)))</f>
        <v>1</v>
      </c>
      <c r="E48" s="60">
        <f t="shared" si="1"/>
        <v>4.4950610351562501</v>
      </c>
      <c r="F48" s="86">
        <v>17.980244140625</v>
      </c>
      <c r="G48" s="60">
        <f t="shared" si="1"/>
        <v>4.4956220703124998</v>
      </c>
      <c r="H48" s="104">
        <v>17.982488281249999</v>
      </c>
      <c r="J48" s="42">
        <v>28</v>
      </c>
      <c r="K48" s="47">
        <f t="array" ref="K48">SUM($E$5:$E$2980*($B$5:$B$2980=$J48))</f>
        <v>304.8261037597656</v>
      </c>
      <c r="L48" s="48">
        <f t="array" ref="L48">SUM($G$5:$G$2980*($B$5:$B$2980=$J48))</f>
        <v>373.35061987304692</v>
      </c>
      <c r="M48" s="44"/>
      <c r="O48" s="61">
        <f t="shared" si="2"/>
        <v>0</v>
      </c>
      <c r="P48" s="62">
        <f t="shared" si="3"/>
        <v>58.140770252324039</v>
      </c>
      <c r="Q48" s="70">
        <v>37.908571314741039</v>
      </c>
      <c r="R48" s="61">
        <f t="shared" si="4"/>
        <v>8.6625802124833982</v>
      </c>
      <c r="S48" s="61">
        <f t="shared" si="5"/>
        <v>0</v>
      </c>
      <c r="T48" s="61">
        <f t="shared" si="6"/>
        <v>0</v>
      </c>
      <c r="U48" s="61">
        <f t="shared" si="7"/>
        <v>58.140770252324039</v>
      </c>
      <c r="V48" s="70">
        <v>37.908571314741039</v>
      </c>
      <c r="W48" s="61">
        <f t="shared" si="8"/>
        <v>8.6625802124833982</v>
      </c>
      <c r="X48" s="61">
        <f t="shared" si="9"/>
        <v>0</v>
      </c>
      <c r="Y48" s="13"/>
      <c r="Z48" s="22"/>
      <c r="AA48" s="54"/>
      <c r="AB48" s="22"/>
      <c r="AC48" s="13"/>
    </row>
    <row r="49" spans="1:29" x14ac:dyDescent="0.3">
      <c r="A49" s="1">
        <f t="shared" si="0"/>
        <v>44986.468749999891</v>
      </c>
      <c r="B49" s="7">
        <v>1</v>
      </c>
      <c r="C49" s="7" t="s">
        <v>87</v>
      </c>
      <c r="D49">
        <f>IF(HOUR(A49)+MINUTE(A49)/60&lt;=18,1,IF(HOUR(A49)+MINUTE(A49)/60&gt;=23.25,1,LOOKUP(DAY(A49),calendario!$A$12:$A$42,calendario!$C$12:$C$42)))</f>
        <v>1</v>
      </c>
      <c r="E49" s="60">
        <f t="shared" si="1"/>
        <v>4.4943227539062498</v>
      </c>
      <c r="F49" s="86">
        <v>17.977291015624999</v>
      </c>
      <c r="G49" s="60">
        <f t="shared" si="1"/>
        <v>4.49527392578125</v>
      </c>
      <c r="H49" s="104">
        <v>17.981095703125</v>
      </c>
      <c r="J49" s="42">
        <v>29</v>
      </c>
      <c r="K49" s="47">
        <f t="array" ref="K49">SUM($E$5:$E$2980*($B$5:$B$2980=$J49))</f>
        <v>306.99820507812495</v>
      </c>
      <c r="L49" s="48">
        <f t="array" ref="L49">SUM($G$5:$G$2980*($B$5:$B$2980=$J49))</f>
        <v>292.28555331420893</v>
      </c>
      <c r="M49" s="44"/>
      <c r="O49" s="61">
        <f t="shared" si="2"/>
        <v>0</v>
      </c>
      <c r="P49" s="62">
        <f t="shared" si="3"/>
        <v>58.140770252324039</v>
      </c>
      <c r="Q49" s="70">
        <v>35.685179017264275</v>
      </c>
      <c r="R49" s="61">
        <f t="shared" si="4"/>
        <v>9.77427636122178</v>
      </c>
      <c r="S49" s="61">
        <f t="shared" si="5"/>
        <v>0</v>
      </c>
      <c r="T49" s="61">
        <f t="shared" si="6"/>
        <v>0</v>
      </c>
      <c r="U49" s="61">
        <f t="shared" si="7"/>
        <v>58.140770252324039</v>
      </c>
      <c r="V49" s="70">
        <v>35.685179017264275</v>
      </c>
      <c r="W49" s="61">
        <f t="shared" si="8"/>
        <v>9.77427636122178</v>
      </c>
      <c r="X49" s="61">
        <f t="shared" si="9"/>
        <v>0</v>
      </c>
      <c r="Y49" s="13"/>
      <c r="Z49" s="22"/>
      <c r="AA49" s="54"/>
      <c r="AB49" s="22"/>
      <c r="AC49" s="13"/>
    </row>
    <row r="50" spans="1:29" x14ac:dyDescent="0.3">
      <c r="A50" s="1">
        <f t="shared" si="0"/>
        <v>44986.479166666555</v>
      </c>
      <c r="B50" s="7">
        <v>1</v>
      </c>
      <c r="C50" s="7" t="s">
        <v>88</v>
      </c>
      <c r="D50">
        <f>IF(HOUR(A50)+MINUTE(A50)/60&lt;=18,1,IF(HOUR(A50)+MINUTE(A50)/60&gt;=23.25,1,LOOKUP(DAY(A50),calendario!$A$12:$A$42,calendario!$C$12:$C$42)))</f>
        <v>1</v>
      </c>
      <c r="E50" s="60">
        <f t="shared" si="1"/>
        <v>4.4940869140624997</v>
      </c>
      <c r="F50" s="86">
        <v>17.976347656249999</v>
      </c>
      <c r="G50" s="60">
        <f t="shared" si="1"/>
        <v>4.4955288085937504</v>
      </c>
      <c r="H50" s="104">
        <v>17.982115234375001</v>
      </c>
      <c r="J50" s="42">
        <v>30</v>
      </c>
      <c r="K50" s="47">
        <f t="array" ref="K50">SUM($E$5:$E$2980*($B$5:$B$2980=$J50))</f>
        <v>308.54477391052257</v>
      </c>
      <c r="L50" s="48">
        <f t="array" ref="L50">SUM($G$5:$G$2980*($B$5:$B$2980=$J50))</f>
        <v>287.18523896789554</v>
      </c>
      <c r="M50" s="44"/>
      <c r="O50" s="61">
        <f t="shared" si="2"/>
        <v>0</v>
      </c>
      <c r="P50" s="62">
        <f t="shared" si="3"/>
        <v>58.140770252324039</v>
      </c>
      <c r="Q50" s="70">
        <v>35.685179017264275</v>
      </c>
      <c r="R50" s="61">
        <f t="shared" si="4"/>
        <v>9.77427636122178</v>
      </c>
      <c r="S50" s="61">
        <f t="shared" si="5"/>
        <v>0</v>
      </c>
      <c r="T50" s="61">
        <f t="shared" si="6"/>
        <v>0</v>
      </c>
      <c r="U50" s="61">
        <f t="shared" si="7"/>
        <v>58.140770252324039</v>
      </c>
      <c r="V50" s="70">
        <v>35.685179017264275</v>
      </c>
      <c r="W50" s="61">
        <f t="shared" si="8"/>
        <v>9.77427636122178</v>
      </c>
      <c r="X50" s="61">
        <f t="shared" si="9"/>
        <v>0</v>
      </c>
      <c r="Y50" s="13"/>
      <c r="Z50" s="22"/>
      <c r="AA50" s="54"/>
      <c r="AB50" s="22"/>
      <c r="AC50" s="13"/>
    </row>
    <row r="51" spans="1:29" x14ac:dyDescent="0.3">
      <c r="A51" s="1">
        <f t="shared" si="0"/>
        <v>44986.489583333219</v>
      </c>
      <c r="B51" s="7">
        <v>1</v>
      </c>
      <c r="C51" s="7" t="s">
        <v>89</v>
      </c>
      <c r="D51">
        <f>IF(HOUR(A51)+MINUTE(A51)/60&lt;=18,1,IF(HOUR(A51)+MINUTE(A51)/60&gt;=23.25,1,LOOKUP(DAY(A51),calendario!$A$12:$A$42,calendario!$C$12:$C$42)))</f>
        <v>1</v>
      </c>
      <c r="E51" s="60">
        <f t="shared" si="1"/>
        <v>4.49417138671875</v>
      </c>
      <c r="F51" s="86">
        <v>17.976685546875</v>
      </c>
      <c r="G51" s="60">
        <f t="shared" si="1"/>
        <v>4.4957211914062496</v>
      </c>
      <c r="H51" s="104">
        <v>17.982884765624998</v>
      </c>
      <c r="J51" s="42">
        <v>31</v>
      </c>
      <c r="K51" s="47">
        <f t="array" ref="K51">SUM($E$5:$E$2980*($B$5:$B$2980=$J51))</f>
        <v>316.75553588485724</v>
      </c>
      <c r="L51" s="48">
        <f t="array" ref="L51">SUM($G$5:$G$2980*($B$5:$B$2980=$J51))</f>
        <v>296.06553970336915</v>
      </c>
      <c r="M51" s="44"/>
      <c r="O51" s="61">
        <f t="shared" si="2"/>
        <v>0</v>
      </c>
      <c r="P51" s="62">
        <f t="shared" si="3"/>
        <v>58.140770252324039</v>
      </c>
      <c r="Q51" s="70">
        <v>35.774369721115541</v>
      </c>
      <c r="R51" s="61">
        <f t="shared" si="4"/>
        <v>9.7296810092961472</v>
      </c>
      <c r="S51" s="61">
        <f t="shared" si="5"/>
        <v>0</v>
      </c>
      <c r="T51" s="61">
        <f t="shared" si="6"/>
        <v>0</v>
      </c>
      <c r="U51" s="61">
        <f t="shared" si="7"/>
        <v>58.140770252324039</v>
      </c>
      <c r="V51" s="70">
        <v>35.774369721115541</v>
      </c>
      <c r="W51" s="61">
        <f t="shared" si="8"/>
        <v>9.7296810092961472</v>
      </c>
      <c r="X51" s="61">
        <f t="shared" si="9"/>
        <v>0</v>
      </c>
      <c r="Y51" s="13"/>
      <c r="Z51" s="22"/>
      <c r="AA51" s="54"/>
      <c r="AB51" s="22"/>
      <c r="AC51" s="13"/>
    </row>
    <row r="52" spans="1:29" x14ac:dyDescent="0.3">
      <c r="A52" s="1">
        <f t="shared" si="0"/>
        <v>44986.499999999884</v>
      </c>
      <c r="B52" s="7">
        <v>1</v>
      </c>
      <c r="C52" s="7" t="s">
        <v>90</v>
      </c>
      <c r="D52">
        <f>IF(HOUR(A52)+MINUTE(A52)/60&lt;=18,1,IF(HOUR(A52)+MINUTE(A52)/60&gt;=23.25,1,LOOKUP(DAY(A52),calendario!$A$12:$A$42,calendario!$C$12:$C$42)))</f>
        <v>1</v>
      </c>
      <c r="E52" s="60">
        <f t="shared" si="1"/>
        <v>4.4944072265625001</v>
      </c>
      <c r="F52" s="86">
        <v>17.977628906250001</v>
      </c>
      <c r="G52" s="60">
        <f t="shared" si="1"/>
        <v>4.4956152343750002</v>
      </c>
      <c r="H52" s="104">
        <v>17.982460937500001</v>
      </c>
      <c r="J52" s="40" t="s">
        <v>91</v>
      </c>
      <c r="K52" s="41">
        <f>SUM(K21:K51)/1000</f>
        <v>9.6080963411645879</v>
      </c>
      <c r="L52" s="41">
        <f>SUM(L21:L51)/1000</f>
        <v>9.8330820655135529</v>
      </c>
      <c r="M52" s="44"/>
      <c r="O52" s="61">
        <f t="shared" si="2"/>
        <v>0</v>
      </c>
      <c r="P52" s="62">
        <f t="shared" si="3"/>
        <v>58.140770252324039</v>
      </c>
      <c r="Q52" s="70">
        <v>35.774369721115541</v>
      </c>
      <c r="R52" s="61">
        <f t="shared" si="4"/>
        <v>9.7296810092961472</v>
      </c>
      <c r="S52" s="61">
        <f t="shared" si="5"/>
        <v>0</v>
      </c>
      <c r="T52" s="61">
        <f t="shared" si="6"/>
        <v>0</v>
      </c>
      <c r="U52" s="61">
        <f t="shared" si="7"/>
        <v>58.140770252324039</v>
      </c>
      <c r="V52" s="70">
        <v>35.774369721115541</v>
      </c>
      <c r="W52" s="61">
        <f t="shared" si="8"/>
        <v>9.7296810092961472</v>
      </c>
      <c r="X52" s="61">
        <f t="shared" si="9"/>
        <v>0</v>
      </c>
      <c r="Y52" s="13"/>
      <c r="Z52" s="22"/>
      <c r="AA52" s="54"/>
      <c r="AB52" s="22"/>
      <c r="AC52" s="13"/>
    </row>
    <row r="53" spans="1:29" x14ac:dyDescent="0.3">
      <c r="A53" s="1">
        <f t="shared" si="0"/>
        <v>44986.510416666548</v>
      </c>
      <c r="B53" s="7">
        <v>1</v>
      </c>
      <c r="C53" s="7" t="s">
        <v>92</v>
      </c>
      <c r="D53">
        <f>IF(HOUR(A53)+MINUTE(A53)/60&lt;=18,1,IF(HOUR(A53)+MINUTE(A53)/60&gt;=23.25,1,LOOKUP(DAY(A53),calendario!$A$12:$A$42,calendario!$C$12:$C$42)))</f>
        <v>1</v>
      </c>
      <c r="E53" s="60">
        <f t="shared" si="1"/>
        <v>4.4949257812500001</v>
      </c>
      <c r="F53" s="86">
        <v>17.979703125</v>
      </c>
      <c r="G53" s="60">
        <f t="shared" si="1"/>
        <v>4.4956264648437498</v>
      </c>
      <c r="H53" s="104">
        <v>17.982505859374999</v>
      </c>
      <c r="J53" s="40" t="s">
        <v>91</v>
      </c>
      <c r="K53" s="41">
        <f>+E4/1000</f>
        <v>9.6080963411645719</v>
      </c>
      <c r="L53" s="41">
        <f>+G4/1000</f>
        <v>9.8330820655135494</v>
      </c>
      <c r="M53" s="44"/>
      <c r="O53" s="61">
        <f t="shared" si="2"/>
        <v>0</v>
      </c>
      <c r="P53" s="62">
        <f t="shared" si="3"/>
        <v>58.140770252324039</v>
      </c>
      <c r="Q53" s="70">
        <v>34.854110756972112</v>
      </c>
      <c r="R53" s="61">
        <f t="shared" si="4"/>
        <v>10.189810491367862</v>
      </c>
      <c r="S53" s="61">
        <f t="shared" si="5"/>
        <v>0</v>
      </c>
      <c r="T53" s="61">
        <f t="shared" si="6"/>
        <v>0</v>
      </c>
      <c r="U53" s="61">
        <f t="shared" si="7"/>
        <v>58.140770252324039</v>
      </c>
      <c r="V53" s="70">
        <v>34.854110756972112</v>
      </c>
      <c r="W53" s="61">
        <f t="shared" si="8"/>
        <v>10.189810491367862</v>
      </c>
      <c r="X53" s="61">
        <f t="shared" si="9"/>
        <v>0</v>
      </c>
      <c r="Y53" s="13"/>
      <c r="Z53" s="22"/>
      <c r="AA53" s="54"/>
      <c r="AB53" s="22"/>
      <c r="AC53" s="13"/>
    </row>
    <row r="54" spans="1:29" x14ac:dyDescent="0.3">
      <c r="A54" s="1">
        <f t="shared" si="0"/>
        <v>44986.520833333212</v>
      </c>
      <c r="B54" s="7">
        <v>1</v>
      </c>
      <c r="C54" s="7" t="s">
        <v>93</v>
      </c>
      <c r="D54">
        <f>IF(HOUR(A54)+MINUTE(A54)/60&lt;=18,1,IF(HOUR(A54)+MINUTE(A54)/60&gt;=23.25,1,LOOKUP(DAY(A54),calendario!$A$12:$A$42,calendario!$C$12:$C$42)))</f>
        <v>1</v>
      </c>
      <c r="E54" s="60">
        <f t="shared" si="1"/>
        <v>4.4949360351562504</v>
      </c>
      <c r="F54" s="86">
        <v>17.979744140625002</v>
      </c>
      <c r="G54" s="60">
        <f t="shared" si="1"/>
        <v>4.4952285156249996</v>
      </c>
      <c r="H54" s="104">
        <v>17.980914062499998</v>
      </c>
      <c r="J54" s="58" t="s">
        <v>94</v>
      </c>
      <c r="K54" s="59">
        <f>+K52-K53</f>
        <v>1.5987211554602254E-14</v>
      </c>
      <c r="L54" s="59">
        <f>+L52-L53</f>
        <v>0</v>
      </c>
      <c r="O54" s="61">
        <f t="shared" si="2"/>
        <v>0</v>
      </c>
      <c r="P54" s="62">
        <f t="shared" si="3"/>
        <v>58.140770252324039</v>
      </c>
      <c r="Q54" s="70">
        <v>34.854110756972112</v>
      </c>
      <c r="R54" s="61">
        <f t="shared" si="4"/>
        <v>10.189810491367862</v>
      </c>
      <c r="S54" s="61">
        <f t="shared" si="5"/>
        <v>0</v>
      </c>
      <c r="T54" s="61">
        <f t="shared" si="6"/>
        <v>0</v>
      </c>
      <c r="U54" s="61">
        <f t="shared" si="7"/>
        <v>58.140770252324039</v>
      </c>
      <c r="V54" s="70">
        <v>34.854110756972112</v>
      </c>
      <c r="W54" s="61">
        <f t="shared" si="8"/>
        <v>10.189810491367862</v>
      </c>
      <c r="X54" s="61">
        <f t="shared" si="9"/>
        <v>0</v>
      </c>
      <c r="Y54" s="13"/>
      <c r="Z54" s="22"/>
      <c r="AA54" s="54"/>
      <c r="AB54" s="22"/>
      <c r="AC54" s="13"/>
    </row>
    <row r="55" spans="1:29" x14ac:dyDescent="0.3">
      <c r="A55" s="1">
        <f t="shared" si="0"/>
        <v>44986.531249999876</v>
      </c>
      <c r="B55" s="7">
        <v>1</v>
      </c>
      <c r="C55" s="7" t="s">
        <v>95</v>
      </c>
      <c r="D55">
        <f>IF(HOUR(A55)+MINUTE(A55)/60&lt;=18,1,IF(HOUR(A55)+MINUTE(A55)/60&gt;=23.25,1,LOOKUP(DAY(A55),calendario!$A$12:$A$42,calendario!$C$12:$C$42)))</f>
        <v>1</v>
      </c>
      <c r="E55" s="60">
        <f t="shared" si="1"/>
        <v>4.49504296875</v>
      </c>
      <c r="F55" s="86">
        <v>17.980171875</v>
      </c>
      <c r="G55" s="60">
        <f t="shared" si="1"/>
        <v>4.4954155273437504</v>
      </c>
      <c r="H55" s="104">
        <v>17.981662109375002</v>
      </c>
      <c r="O55" s="61">
        <f t="shared" si="2"/>
        <v>0</v>
      </c>
      <c r="P55" s="62">
        <f t="shared" si="3"/>
        <v>58.140770252324039</v>
      </c>
      <c r="Q55" s="70">
        <v>35.046572642762285</v>
      </c>
      <c r="R55" s="61">
        <f t="shared" si="4"/>
        <v>10.093579548472775</v>
      </c>
      <c r="S55" s="61">
        <f t="shared" si="5"/>
        <v>0</v>
      </c>
      <c r="T55" s="61">
        <f t="shared" si="6"/>
        <v>0</v>
      </c>
      <c r="U55" s="61">
        <f t="shared" si="7"/>
        <v>58.140770252324039</v>
      </c>
      <c r="V55" s="70">
        <v>35.046572642762285</v>
      </c>
      <c r="W55" s="61">
        <f t="shared" si="8"/>
        <v>10.093579548472775</v>
      </c>
      <c r="X55" s="61">
        <f t="shared" si="9"/>
        <v>0</v>
      </c>
      <c r="Y55" s="13"/>
      <c r="Z55" s="22"/>
      <c r="AA55" s="54"/>
      <c r="AB55" s="22"/>
      <c r="AC55" s="13"/>
    </row>
    <row r="56" spans="1:29" x14ac:dyDescent="0.3">
      <c r="A56" s="1">
        <f t="shared" si="0"/>
        <v>44986.541666666541</v>
      </c>
      <c r="B56" s="7">
        <v>1</v>
      </c>
      <c r="C56" s="7" t="s">
        <v>96</v>
      </c>
      <c r="D56">
        <f>IF(HOUR(A56)+MINUTE(A56)/60&lt;=18,1,IF(HOUR(A56)+MINUTE(A56)/60&gt;=23.25,1,LOOKUP(DAY(A56),calendario!$A$12:$A$42,calendario!$C$12:$C$42)))</f>
        <v>1</v>
      </c>
      <c r="E56" s="60">
        <f t="shared" si="1"/>
        <v>4.4951650390625</v>
      </c>
      <c r="F56" s="86">
        <v>17.98066015625</v>
      </c>
      <c r="G56" s="60">
        <f t="shared" si="1"/>
        <v>4.4951953124999999</v>
      </c>
      <c r="H56" s="104">
        <v>17.98078125</v>
      </c>
      <c r="O56" s="61">
        <f t="shared" si="2"/>
        <v>0</v>
      </c>
      <c r="P56" s="62">
        <f t="shared" si="3"/>
        <v>58.140770252324039</v>
      </c>
      <c r="Q56" s="70">
        <v>35.046572642762285</v>
      </c>
      <c r="R56" s="61">
        <f t="shared" si="4"/>
        <v>10.093579548472775</v>
      </c>
      <c r="S56" s="61">
        <f t="shared" si="5"/>
        <v>0</v>
      </c>
      <c r="T56" s="61">
        <f t="shared" si="6"/>
        <v>0</v>
      </c>
      <c r="U56" s="61">
        <f t="shared" si="7"/>
        <v>58.140770252324039</v>
      </c>
      <c r="V56" s="70">
        <v>35.046572642762285</v>
      </c>
      <c r="W56" s="61">
        <f t="shared" si="8"/>
        <v>10.093579548472775</v>
      </c>
      <c r="X56" s="61">
        <f t="shared" si="9"/>
        <v>0</v>
      </c>
      <c r="Y56" s="13"/>
      <c r="Z56" s="22"/>
      <c r="AA56" s="54"/>
      <c r="AB56" s="22"/>
      <c r="AC56" s="13"/>
    </row>
    <row r="57" spans="1:29" x14ac:dyDescent="0.3">
      <c r="A57" s="1">
        <f t="shared" si="0"/>
        <v>44986.552083333205</v>
      </c>
      <c r="B57" s="7">
        <v>1</v>
      </c>
      <c r="C57" s="7" t="s">
        <v>97</v>
      </c>
      <c r="D57">
        <f>IF(HOUR(A57)+MINUTE(A57)/60&lt;=18,1,IF(HOUR(A57)+MINUTE(A57)/60&gt;=23.25,1,LOOKUP(DAY(A57),calendario!$A$12:$A$42,calendario!$C$12:$C$42)))</f>
        <v>1</v>
      </c>
      <c r="E57" s="60">
        <f t="shared" si="1"/>
        <v>4.4950249023437499</v>
      </c>
      <c r="F57" s="86">
        <v>17.980099609374999</v>
      </c>
      <c r="G57" s="60">
        <f t="shared" si="1"/>
        <v>4.49519140625</v>
      </c>
      <c r="H57" s="104">
        <v>17.980765625</v>
      </c>
      <c r="O57" s="61">
        <f t="shared" si="2"/>
        <v>0</v>
      </c>
      <c r="P57" s="62">
        <f t="shared" si="3"/>
        <v>58.140770252324039</v>
      </c>
      <c r="Q57" s="70">
        <v>35.092315803452856</v>
      </c>
      <c r="R57" s="61">
        <f t="shared" si="4"/>
        <v>10.07070796812749</v>
      </c>
      <c r="S57" s="61">
        <f t="shared" si="5"/>
        <v>0</v>
      </c>
      <c r="T57" s="61">
        <f t="shared" si="6"/>
        <v>0</v>
      </c>
      <c r="U57" s="61">
        <f t="shared" si="7"/>
        <v>58.140770252324039</v>
      </c>
      <c r="V57" s="70">
        <v>35.092315803452856</v>
      </c>
      <c r="W57" s="61">
        <f t="shared" si="8"/>
        <v>10.07070796812749</v>
      </c>
      <c r="X57" s="61">
        <f t="shared" si="9"/>
        <v>0</v>
      </c>
      <c r="Y57" s="13"/>
      <c r="Z57" s="22"/>
      <c r="AA57" s="54"/>
      <c r="AB57" s="22"/>
      <c r="AC57" s="13"/>
    </row>
    <row r="58" spans="1:29" x14ac:dyDescent="0.3">
      <c r="A58" s="1">
        <f t="shared" si="0"/>
        <v>44986.562499999869</v>
      </c>
      <c r="B58" s="7">
        <v>1</v>
      </c>
      <c r="C58" s="7" t="s">
        <v>98</v>
      </c>
      <c r="D58">
        <f>IF(HOUR(A58)+MINUTE(A58)/60&lt;=18,1,IF(HOUR(A58)+MINUTE(A58)/60&gt;=23.25,1,LOOKUP(DAY(A58),calendario!$A$12:$A$42,calendario!$C$12:$C$42)))</f>
        <v>1</v>
      </c>
      <c r="E58" s="60">
        <f t="shared" si="1"/>
        <v>4.4951093750000002</v>
      </c>
      <c r="F58" s="86">
        <v>17.980437500000001</v>
      </c>
      <c r="G58" s="60">
        <f t="shared" si="1"/>
        <v>4.4953642578124997</v>
      </c>
      <c r="H58" s="104">
        <v>17.981457031249999</v>
      </c>
      <c r="O58" s="61">
        <f t="shared" si="2"/>
        <v>0</v>
      </c>
      <c r="P58" s="62">
        <f t="shared" si="3"/>
        <v>58.140770252324039</v>
      </c>
      <c r="Q58" s="70">
        <v>35.092315803452856</v>
      </c>
      <c r="R58" s="61">
        <f t="shared" si="4"/>
        <v>10.07070796812749</v>
      </c>
      <c r="S58" s="61">
        <f t="shared" si="5"/>
        <v>0</v>
      </c>
      <c r="T58" s="61">
        <f t="shared" si="6"/>
        <v>0</v>
      </c>
      <c r="U58" s="61">
        <f t="shared" si="7"/>
        <v>58.140770252324039</v>
      </c>
      <c r="V58" s="70">
        <v>35.092315803452856</v>
      </c>
      <c r="W58" s="61">
        <f t="shared" si="8"/>
        <v>10.07070796812749</v>
      </c>
      <c r="X58" s="61">
        <f t="shared" si="9"/>
        <v>0</v>
      </c>
      <c r="Y58" s="13"/>
      <c r="Z58" s="22"/>
      <c r="AA58" s="54"/>
      <c r="AB58" s="22"/>
      <c r="AC58" s="13"/>
    </row>
    <row r="59" spans="1:29" x14ac:dyDescent="0.3">
      <c r="A59" s="1">
        <f t="shared" si="0"/>
        <v>44986.572916666533</v>
      </c>
      <c r="B59" s="7">
        <v>1</v>
      </c>
      <c r="C59" s="7" t="s">
        <v>99</v>
      </c>
      <c r="D59">
        <f>IF(HOUR(A59)+MINUTE(A59)/60&lt;=18,1,IF(HOUR(A59)+MINUTE(A59)/60&gt;=23.25,1,LOOKUP(DAY(A59),calendario!$A$12:$A$42,calendario!$C$12:$C$42)))</f>
        <v>1</v>
      </c>
      <c r="E59" s="60">
        <f t="shared" si="1"/>
        <v>4.4954960937499999</v>
      </c>
      <c r="F59" s="86">
        <v>17.981984375</v>
      </c>
      <c r="G59" s="60">
        <f t="shared" si="1"/>
        <v>4.4957705078124999</v>
      </c>
      <c r="H59" s="104">
        <v>17.983082031249999</v>
      </c>
      <c r="K59" s="50"/>
      <c r="O59" s="61">
        <f t="shared" si="2"/>
        <v>0</v>
      </c>
      <c r="P59" s="62">
        <f t="shared" si="3"/>
        <v>58.140770252324039</v>
      </c>
      <c r="Q59" s="70">
        <v>34.963095351925631</v>
      </c>
      <c r="R59" s="61">
        <f t="shared" si="4"/>
        <v>10.135318193891102</v>
      </c>
      <c r="S59" s="61">
        <f t="shared" si="5"/>
        <v>0</v>
      </c>
      <c r="T59" s="61">
        <f t="shared" si="6"/>
        <v>0</v>
      </c>
      <c r="U59" s="61">
        <f t="shared" si="7"/>
        <v>58.140770252324039</v>
      </c>
      <c r="V59" s="70">
        <v>34.963095351925631</v>
      </c>
      <c r="W59" s="61">
        <f t="shared" si="8"/>
        <v>10.135318193891102</v>
      </c>
      <c r="X59" s="61">
        <f t="shared" si="9"/>
        <v>0</v>
      </c>
      <c r="Y59" s="13"/>
      <c r="Z59" s="22"/>
      <c r="AA59" s="54"/>
      <c r="AB59" s="22"/>
      <c r="AC59" s="13"/>
    </row>
    <row r="60" spans="1:29" x14ac:dyDescent="0.3">
      <c r="A60" s="1">
        <f t="shared" si="0"/>
        <v>44986.583333333198</v>
      </c>
      <c r="B60" s="7">
        <v>1</v>
      </c>
      <c r="C60" s="7" t="s">
        <v>100</v>
      </c>
      <c r="D60">
        <f>IF(HOUR(A60)+MINUTE(A60)/60&lt;=18,1,IF(HOUR(A60)+MINUTE(A60)/60&gt;=23.25,1,LOOKUP(DAY(A60),calendario!$A$12:$A$42,calendario!$C$12:$C$42)))</f>
        <v>1</v>
      </c>
      <c r="E60" s="60">
        <f t="shared" si="1"/>
        <v>4.4957661132812499</v>
      </c>
      <c r="F60" s="86">
        <v>17.983064453124999</v>
      </c>
      <c r="G60" s="60">
        <f t="shared" si="1"/>
        <v>4.49565771484375</v>
      </c>
      <c r="H60" s="104">
        <v>17.982630859375</v>
      </c>
      <c r="O60" s="61">
        <f t="shared" si="2"/>
        <v>0</v>
      </c>
      <c r="P60" s="62">
        <f t="shared" si="3"/>
        <v>58.140770252324039</v>
      </c>
      <c r="Q60" s="70">
        <v>34.963095351925631</v>
      </c>
      <c r="R60" s="61">
        <f t="shared" si="4"/>
        <v>10.135318193891102</v>
      </c>
      <c r="S60" s="61">
        <f t="shared" si="5"/>
        <v>0</v>
      </c>
      <c r="T60" s="61">
        <f t="shared" si="6"/>
        <v>0</v>
      </c>
      <c r="U60" s="61">
        <f t="shared" si="7"/>
        <v>58.140770252324039</v>
      </c>
      <c r="V60" s="70">
        <v>34.963095351925631</v>
      </c>
      <c r="W60" s="61">
        <f t="shared" si="8"/>
        <v>10.135318193891102</v>
      </c>
      <c r="X60" s="61">
        <f t="shared" si="9"/>
        <v>0</v>
      </c>
      <c r="Y60" s="13"/>
      <c r="Z60" s="22"/>
      <c r="AA60" s="54"/>
      <c r="AB60" s="22"/>
      <c r="AC60" s="13"/>
    </row>
    <row r="61" spans="1:29" x14ac:dyDescent="0.3">
      <c r="A61" s="1">
        <f t="shared" si="0"/>
        <v>44986.593749999862</v>
      </c>
      <c r="B61" s="7">
        <v>1</v>
      </c>
      <c r="C61" s="7" t="s">
        <v>101</v>
      </c>
      <c r="D61">
        <f>IF(HOUR(A61)+MINUTE(A61)/60&lt;=18,1,IF(HOUR(A61)+MINUTE(A61)/60&gt;=23.25,1,LOOKUP(DAY(A61),calendario!$A$12:$A$42,calendario!$C$12:$C$42)))</f>
        <v>1</v>
      </c>
      <c r="E61" s="60">
        <f t="shared" si="1"/>
        <v>4.4958447265624999</v>
      </c>
      <c r="F61" s="86">
        <v>17.98337890625</v>
      </c>
      <c r="G61" s="60">
        <f t="shared" si="1"/>
        <v>4.4956645507812496</v>
      </c>
      <c r="H61" s="104">
        <v>17.982658203124998</v>
      </c>
      <c r="O61" s="61">
        <f t="shared" si="2"/>
        <v>0</v>
      </c>
      <c r="P61" s="62">
        <f t="shared" si="3"/>
        <v>58.140770252324039</v>
      </c>
      <c r="Q61" s="70">
        <v>35.687670385126161</v>
      </c>
      <c r="R61" s="61">
        <f t="shared" si="4"/>
        <v>9.7730306772908371</v>
      </c>
      <c r="S61" s="61">
        <f t="shared" si="5"/>
        <v>0</v>
      </c>
      <c r="T61" s="61">
        <f t="shared" si="6"/>
        <v>0</v>
      </c>
      <c r="U61" s="61">
        <f t="shared" si="7"/>
        <v>58.140770252324039</v>
      </c>
      <c r="V61" s="70">
        <v>35.687670385126161</v>
      </c>
      <c r="W61" s="61">
        <f t="shared" si="8"/>
        <v>9.7730306772908371</v>
      </c>
      <c r="X61" s="61">
        <f t="shared" si="9"/>
        <v>0</v>
      </c>
      <c r="Y61" s="13"/>
      <c r="Z61" s="22"/>
      <c r="AA61" s="54"/>
      <c r="AB61" s="22"/>
      <c r="AC61" s="13"/>
    </row>
    <row r="62" spans="1:29" x14ac:dyDescent="0.3">
      <c r="A62" s="1">
        <f t="shared" si="0"/>
        <v>44986.604166666526</v>
      </c>
      <c r="B62" s="7">
        <v>1</v>
      </c>
      <c r="C62" s="7" t="s">
        <v>102</v>
      </c>
      <c r="D62">
        <f>IF(HOUR(A62)+MINUTE(A62)/60&lt;=18,1,IF(HOUR(A62)+MINUTE(A62)/60&gt;=23.25,1,LOOKUP(DAY(A62),calendario!$A$12:$A$42,calendario!$C$12:$C$42)))</f>
        <v>1</v>
      </c>
      <c r="E62" s="60">
        <f t="shared" si="1"/>
        <v>4.4957421875000003</v>
      </c>
      <c r="F62" s="86">
        <v>17.982968750000001</v>
      </c>
      <c r="G62" s="60">
        <f t="shared" si="1"/>
        <v>4.4956914062499997</v>
      </c>
      <c r="H62" s="104">
        <v>17.982765624999999</v>
      </c>
      <c r="O62" s="61">
        <f t="shared" si="2"/>
        <v>0</v>
      </c>
      <c r="P62" s="62">
        <f t="shared" si="3"/>
        <v>58.140770252324039</v>
      </c>
      <c r="Q62" s="70">
        <v>35.687670385126161</v>
      </c>
      <c r="R62" s="61">
        <f t="shared" si="4"/>
        <v>9.7730306772908371</v>
      </c>
      <c r="S62" s="61">
        <f t="shared" si="5"/>
        <v>0</v>
      </c>
      <c r="T62" s="61">
        <f t="shared" si="6"/>
        <v>0</v>
      </c>
      <c r="U62" s="61">
        <f t="shared" si="7"/>
        <v>58.140770252324039</v>
      </c>
      <c r="V62" s="70">
        <v>35.687670385126161</v>
      </c>
      <c r="W62" s="61">
        <f t="shared" si="8"/>
        <v>9.7730306772908371</v>
      </c>
      <c r="X62" s="61">
        <f t="shared" si="9"/>
        <v>0</v>
      </c>
      <c r="Y62" s="13"/>
      <c r="Z62" s="22"/>
      <c r="AA62" s="54"/>
      <c r="AB62" s="22"/>
      <c r="AC62" s="13"/>
    </row>
    <row r="63" spans="1:29" x14ac:dyDescent="0.3">
      <c r="A63" s="1">
        <f t="shared" si="0"/>
        <v>44986.61458333319</v>
      </c>
      <c r="B63" s="7">
        <v>1</v>
      </c>
      <c r="C63" s="7" t="s">
        <v>103</v>
      </c>
      <c r="D63">
        <f>IF(HOUR(A63)+MINUTE(A63)/60&lt;=18,1,IF(HOUR(A63)+MINUTE(A63)/60&gt;=23.25,1,LOOKUP(DAY(A63),calendario!$A$12:$A$42,calendario!$C$12:$C$42)))</f>
        <v>1</v>
      </c>
      <c r="E63" s="60">
        <f t="shared" si="1"/>
        <v>4.4959970703124998</v>
      </c>
      <c r="F63" s="86">
        <v>17.983988281249999</v>
      </c>
      <c r="G63" s="60">
        <f t="shared" si="1"/>
        <v>4.4957851562500002</v>
      </c>
      <c r="H63" s="104">
        <v>17.983140625000001</v>
      </c>
      <c r="O63" s="61">
        <f t="shared" si="2"/>
        <v>0</v>
      </c>
      <c r="P63" s="62">
        <f t="shared" si="3"/>
        <v>58.140770252324039</v>
      </c>
      <c r="Q63" s="70">
        <v>39.06129508632138</v>
      </c>
      <c r="R63" s="61">
        <f t="shared" si="4"/>
        <v>8.0862183266932277</v>
      </c>
      <c r="S63" s="61">
        <f t="shared" si="5"/>
        <v>0</v>
      </c>
      <c r="T63" s="61">
        <f t="shared" si="6"/>
        <v>0</v>
      </c>
      <c r="U63" s="61">
        <f t="shared" si="7"/>
        <v>58.140770252324039</v>
      </c>
      <c r="V63" s="70">
        <v>39.06129508632138</v>
      </c>
      <c r="W63" s="61">
        <f t="shared" si="8"/>
        <v>8.0862183266932277</v>
      </c>
      <c r="X63" s="61">
        <f t="shared" si="9"/>
        <v>0</v>
      </c>
      <c r="Y63" s="13"/>
      <c r="Z63" s="22"/>
      <c r="AA63" s="54"/>
      <c r="AB63" s="22"/>
      <c r="AC63" s="13"/>
    </row>
    <row r="64" spans="1:29" x14ac:dyDescent="0.3">
      <c r="A64" s="1">
        <f t="shared" si="0"/>
        <v>44986.624999999854</v>
      </c>
      <c r="B64" s="7">
        <v>1</v>
      </c>
      <c r="C64" s="7" t="s">
        <v>104</v>
      </c>
      <c r="D64">
        <f>IF(HOUR(A64)+MINUTE(A64)/60&lt;=18,1,IF(HOUR(A64)+MINUTE(A64)/60&gt;=23.25,1,LOOKUP(DAY(A64),calendario!$A$12:$A$42,calendario!$C$12:$C$42)))</f>
        <v>1</v>
      </c>
      <c r="E64" s="60">
        <f t="shared" si="1"/>
        <v>4.4960205078125002</v>
      </c>
      <c r="F64" s="86">
        <v>17.984082031250001</v>
      </c>
      <c r="G64" s="60">
        <f t="shared" si="1"/>
        <v>4.4958647460937504</v>
      </c>
      <c r="H64" s="104">
        <v>17.983458984375002</v>
      </c>
      <c r="O64" s="61">
        <f t="shared" si="2"/>
        <v>0</v>
      </c>
      <c r="P64" s="62">
        <f t="shared" si="3"/>
        <v>58.140770252324039</v>
      </c>
      <c r="Q64" s="70">
        <v>39.06129508632138</v>
      </c>
      <c r="R64" s="61">
        <f t="shared" si="4"/>
        <v>8.0862183266932277</v>
      </c>
      <c r="S64" s="61">
        <f t="shared" si="5"/>
        <v>0</v>
      </c>
      <c r="T64" s="61">
        <f t="shared" si="6"/>
        <v>0</v>
      </c>
      <c r="U64" s="61">
        <f t="shared" si="7"/>
        <v>58.140770252324039</v>
      </c>
      <c r="V64" s="70">
        <v>39.06129508632138</v>
      </c>
      <c r="W64" s="61">
        <f t="shared" si="8"/>
        <v>8.0862183266932277</v>
      </c>
      <c r="X64" s="61">
        <f t="shared" si="9"/>
        <v>0</v>
      </c>
      <c r="Y64" s="13"/>
      <c r="Z64" s="22"/>
      <c r="AA64" s="54"/>
      <c r="AB64" s="22"/>
      <c r="AC64" s="13"/>
    </row>
    <row r="65" spans="1:29" x14ac:dyDescent="0.3">
      <c r="A65" s="1">
        <f t="shared" si="0"/>
        <v>44986.635416666519</v>
      </c>
      <c r="B65" s="7">
        <v>1</v>
      </c>
      <c r="C65" s="7" t="s">
        <v>105</v>
      </c>
      <c r="D65">
        <f>IF(HOUR(A65)+MINUTE(A65)/60&lt;=18,1,IF(HOUR(A65)+MINUTE(A65)/60&gt;=23.25,1,LOOKUP(DAY(A65),calendario!$A$12:$A$42,calendario!$C$12:$C$42)))</f>
        <v>1</v>
      </c>
      <c r="E65" s="60">
        <f t="shared" si="1"/>
        <v>4.4961743164062504</v>
      </c>
      <c r="F65" s="86">
        <v>17.984697265625002</v>
      </c>
      <c r="G65" s="60">
        <f t="shared" si="1"/>
        <v>4.4956503906250003</v>
      </c>
      <c r="H65" s="104">
        <v>17.982601562500001</v>
      </c>
      <c r="O65" s="61">
        <f t="shared" si="2"/>
        <v>0</v>
      </c>
      <c r="P65" s="62">
        <f t="shared" si="3"/>
        <v>58.140770252324039</v>
      </c>
      <c r="Q65" s="70">
        <v>39.010999468791503</v>
      </c>
      <c r="R65" s="61">
        <f t="shared" si="4"/>
        <v>8.1113661354581659</v>
      </c>
      <c r="S65" s="61">
        <f t="shared" si="5"/>
        <v>0</v>
      </c>
      <c r="T65" s="61">
        <f t="shared" si="6"/>
        <v>0</v>
      </c>
      <c r="U65" s="61">
        <f t="shared" si="7"/>
        <v>58.140770252324039</v>
      </c>
      <c r="V65" s="70">
        <v>39.010999468791503</v>
      </c>
      <c r="W65" s="61">
        <f t="shared" si="8"/>
        <v>8.1113661354581659</v>
      </c>
      <c r="X65" s="61">
        <f t="shared" si="9"/>
        <v>0</v>
      </c>
      <c r="Y65" s="13"/>
      <c r="Z65" s="22"/>
      <c r="AA65" s="54"/>
      <c r="AB65" s="22"/>
      <c r="AC65" s="13"/>
    </row>
    <row r="66" spans="1:29" x14ac:dyDescent="0.3">
      <c r="A66" s="1">
        <f t="shared" si="0"/>
        <v>44986.645833333183</v>
      </c>
      <c r="B66" s="7">
        <v>1</v>
      </c>
      <c r="C66" s="7" t="s">
        <v>106</v>
      </c>
      <c r="D66">
        <f>IF(HOUR(A66)+MINUTE(A66)/60&lt;=18,1,IF(HOUR(A66)+MINUTE(A66)/60&gt;=23.25,1,LOOKUP(DAY(A66),calendario!$A$12:$A$42,calendario!$C$12:$C$42)))</f>
        <v>1</v>
      </c>
      <c r="E66" s="60">
        <f t="shared" si="1"/>
        <v>4.49594091796875</v>
      </c>
      <c r="F66" s="86">
        <v>17.983763671875</v>
      </c>
      <c r="G66" s="60">
        <f t="shared" si="1"/>
        <v>4.49514794921875</v>
      </c>
      <c r="H66" s="104">
        <v>17.980591796875</v>
      </c>
      <c r="O66" s="61">
        <f t="shared" si="2"/>
        <v>0</v>
      </c>
      <c r="P66" s="62">
        <f t="shared" si="3"/>
        <v>58.140770252324039</v>
      </c>
      <c r="Q66" s="70">
        <v>39.010999468791503</v>
      </c>
      <c r="R66" s="61">
        <f t="shared" si="4"/>
        <v>8.1113661354581659</v>
      </c>
      <c r="S66" s="61">
        <f t="shared" si="5"/>
        <v>0</v>
      </c>
      <c r="T66" s="61">
        <f t="shared" si="6"/>
        <v>0</v>
      </c>
      <c r="U66" s="61">
        <f t="shared" si="7"/>
        <v>58.140770252324039</v>
      </c>
      <c r="V66" s="70">
        <v>39.010999468791503</v>
      </c>
      <c r="W66" s="61">
        <f t="shared" si="8"/>
        <v>8.1113661354581659</v>
      </c>
      <c r="X66" s="61">
        <f t="shared" si="9"/>
        <v>0</v>
      </c>
      <c r="Y66" s="13"/>
      <c r="Z66" s="22"/>
      <c r="AA66" s="54"/>
      <c r="AB66" s="22"/>
      <c r="AC66" s="13"/>
    </row>
    <row r="67" spans="1:29" x14ac:dyDescent="0.3">
      <c r="A67" s="1">
        <f t="shared" si="0"/>
        <v>44986.656249999847</v>
      </c>
      <c r="B67" s="7">
        <v>1</v>
      </c>
      <c r="C67" s="7" t="s">
        <v>107</v>
      </c>
      <c r="D67">
        <f>IF(HOUR(A67)+MINUTE(A67)/60&lt;=18,1,IF(HOUR(A67)+MINUTE(A67)/60&gt;=23.25,1,LOOKUP(DAY(A67),calendario!$A$12:$A$42,calendario!$C$12:$C$42)))</f>
        <v>1</v>
      </c>
      <c r="E67" s="60">
        <f t="shared" si="1"/>
        <v>4.4956240234375002</v>
      </c>
      <c r="F67" s="86">
        <v>17.982496093750001</v>
      </c>
      <c r="G67" s="60">
        <f t="shared" si="1"/>
        <v>4.4956181640624999</v>
      </c>
      <c r="H67" s="104">
        <v>17.98247265625</v>
      </c>
      <c r="O67" s="61">
        <f t="shared" si="2"/>
        <v>0</v>
      </c>
      <c r="P67" s="62">
        <f t="shared" si="3"/>
        <v>58.140770252324039</v>
      </c>
      <c r="Q67" s="70">
        <v>38.279432403718459</v>
      </c>
      <c r="R67" s="61">
        <f t="shared" si="4"/>
        <v>8.4771496679946878</v>
      </c>
      <c r="S67" s="61">
        <f t="shared" si="5"/>
        <v>0</v>
      </c>
      <c r="T67" s="61">
        <f t="shared" si="6"/>
        <v>0</v>
      </c>
      <c r="U67" s="61">
        <f t="shared" si="7"/>
        <v>58.140770252324039</v>
      </c>
      <c r="V67" s="70">
        <v>38.279432403718459</v>
      </c>
      <c r="W67" s="61">
        <f t="shared" si="8"/>
        <v>8.4771496679946878</v>
      </c>
      <c r="X67" s="61">
        <f t="shared" si="9"/>
        <v>0</v>
      </c>
      <c r="Y67" s="13"/>
      <c r="Z67" s="22"/>
      <c r="AA67" s="54"/>
      <c r="AB67" s="22"/>
      <c r="AC67" s="13"/>
    </row>
    <row r="68" spans="1:29" x14ac:dyDescent="0.3">
      <c r="A68" s="1">
        <f t="shared" si="0"/>
        <v>44986.666666666511</v>
      </c>
      <c r="B68" s="7">
        <v>1</v>
      </c>
      <c r="C68" s="7" t="s">
        <v>108</v>
      </c>
      <c r="D68">
        <f>IF(HOUR(A68)+MINUTE(A68)/60&lt;=18,1,IF(HOUR(A68)+MINUTE(A68)/60&gt;=23.25,1,LOOKUP(DAY(A68),calendario!$A$12:$A$42,calendario!$C$12:$C$42)))</f>
        <v>1</v>
      </c>
      <c r="E68" s="60">
        <f t="shared" si="1"/>
        <v>4.4959653320312496</v>
      </c>
      <c r="F68" s="86">
        <v>17.983861328124998</v>
      </c>
      <c r="G68" s="60">
        <f t="shared" si="1"/>
        <v>4.4959179687499997</v>
      </c>
      <c r="H68" s="104">
        <v>17.983671874999999</v>
      </c>
      <c r="O68" s="61">
        <f t="shared" si="2"/>
        <v>0</v>
      </c>
      <c r="P68" s="62">
        <f t="shared" si="3"/>
        <v>58.140770252324039</v>
      </c>
      <c r="Q68" s="70">
        <v>38.279432403718459</v>
      </c>
      <c r="R68" s="61">
        <f t="shared" si="4"/>
        <v>8.4771496679946878</v>
      </c>
      <c r="S68" s="61">
        <f t="shared" si="5"/>
        <v>0</v>
      </c>
      <c r="T68" s="61">
        <f t="shared" si="6"/>
        <v>0</v>
      </c>
      <c r="U68" s="61">
        <f t="shared" si="7"/>
        <v>58.140770252324039</v>
      </c>
      <c r="V68" s="70">
        <v>38.279432403718459</v>
      </c>
      <c r="W68" s="61">
        <f t="shared" si="8"/>
        <v>8.4771496679946878</v>
      </c>
      <c r="X68" s="61">
        <f t="shared" si="9"/>
        <v>0</v>
      </c>
      <c r="Y68" s="13"/>
      <c r="Z68" s="22"/>
      <c r="AA68" s="54"/>
      <c r="AB68" s="22"/>
      <c r="AC68" s="13"/>
    </row>
    <row r="69" spans="1:29" x14ac:dyDescent="0.3">
      <c r="A69" s="1">
        <f t="shared" si="0"/>
        <v>44986.677083333176</v>
      </c>
      <c r="B69" s="7">
        <v>1</v>
      </c>
      <c r="C69" s="7" t="s">
        <v>109</v>
      </c>
      <c r="D69">
        <f>IF(HOUR(A69)+MINUTE(A69)/60&lt;=18,1,IF(HOUR(A69)+MINUTE(A69)/60&gt;=23.25,1,LOOKUP(DAY(A69),calendario!$A$12:$A$42,calendario!$C$12:$C$42)))</f>
        <v>1</v>
      </c>
      <c r="E69" s="60">
        <f t="shared" si="1"/>
        <v>4.4956772460937504</v>
      </c>
      <c r="F69" s="86">
        <v>17.982708984375002</v>
      </c>
      <c r="G69" s="60">
        <f t="shared" si="1"/>
        <v>4.4958129882812496</v>
      </c>
      <c r="H69" s="104">
        <v>17.983251953124999</v>
      </c>
      <c r="O69" s="61">
        <f t="shared" si="2"/>
        <v>0</v>
      </c>
      <c r="P69" s="62">
        <f t="shared" si="3"/>
        <v>58.140770252324039</v>
      </c>
      <c r="Q69" s="70">
        <v>38.496237981407702</v>
      </c>
      <c r="R69" s="61">
        <f t="shared" si="4"/>
        <v>8.3687468791500663</v>
      </c>
      <c r="S69" s="61">
        <f t="shared" si="5"/>
        <v>0</v>
      </c>
      <c r="T69" s="61">
        <f t="shared" si="6"/>
        <v>0</v>
      </c>
      <c r="U69" s="61">
        <f t="shared" si="7"/>
        <v>58.140770252324039</v>
      </c>
      <c r="V69" s="70">
        <v>38.496237981407702</v>
      </c>
      <c r="W69" s="61">
        <f t="shared" si="8"/>
        <v>8.3687468791500663</v>
      </c>
      <c r="X69" s="61">
        <f t="shared" si="9"/>
        <v>0</v>
      </c>
      <c r="Y69" s="13"/>
      <c r="Z69" s="22"/>
      <c r="AA69" s="54"/>
      <c r="AB69" s="22"/>
      <c r="AC69" s="13"/>
    </row>
    <row r="70" spans="1:29" x14ac:dyDescent="0.3">
      <c r="A70" s="1">
        <f t="shared" ref="A70:A133" si="10">A69+0.0104166666666667</f>
        <v>44986.68749999984</v>
      </c>
      <c r="B70" s="7">
        <v>1</v>
      </c>
      <c r="C70" s="7" t="s">
        <v>110</v>
      </c>
      <c r="D70">
        <f>IF(HOUR(A70)+MINUTE(A70)/60&lt;=18,1,IF(HOUR(A70)+MINUTE(A70)/60&gt;=23.25,1,LOOKUP(DAY(A70),calendario!$A$12:$A$42,calendario!$C$12:$C$42)))</f>
        <v>1</v>
      </c>
      <c r="E70" s="60">
        <f t="shared" ref="E70:G133" si="11">F70/4</f>
        <v>4.4958051757812498</v>
      </c>
      <c r="F70" s="86">
        <v>17.983220703124999</v>
      </c>
      <c r="G70" s="60">
        <f t="shared" si="11"/>
        <v>4.4953759765625003</v>
      </c>
      <c r="H70" s="104">
        <v>17.981503906250001</v>
      </c>
      <c r="O70" s="61">
        <f t="shared" ref="O70:O133" si="12">IF(($K$2*95%/4-E70)*$M$8*$M$9&lt;0,0,($K$2*95%/4-E70)*$M$8*$M$9)</f>
        <v>0</v>
      </c>
      <c r="P70" s="62">
        <f t="shared" ref="P70:P133" si="13">IF(B70&lt;=3,IF(D70=1,$L$14*10/$K$11,$K$14*10/$K$11),IF(D70=1,$L$15*10/$K$11,$K$15*10/$K$11))</f>
        <v>58.140770252324039</v>
      </c>
      <c r="Q70" s="70">
        <v>38.496237981407702</v>
      </c>
      <c r="R70" s="61">
        <f t="shared" ref="R70:R133" si="14">IF((P70*95%-Q70)/2&lt;0,0,(P70*95%-Q70)/2)</f>
        <v>8.3687468791500663</v>
      </c>
      <c r="S70" s="61">
        <f t="shared" ref="S70:S133" si="15">R70*O70</f>
        <v>0</v>
      </c>
      <c r="T70" s="61">
        <f t="shared" ref="T70:T133" si="16">IF(($K$3*95%/4-G70)*$M$8*$M$9&lt;0,0,($K$3*95%/4-G70)*$M$8*$M$9)</f>
        <v>0</v>
      </c>
      <c r="U70" s="61">
        <f t="shared" ref="U70:U133" si="17">IF(B70&lt;=3,IF(D70=1,$L$14*10/$K$11,$K$14*10/$K$11),IF(D70=1,$L$15*10/$K$11,$K$15*10/$K$11))</f>
        <v>58.140770252324039</v>
      </c>
      <c r="V70" s="70">
        <v>38.496237981407702</v>
      </c>
      <c r="W70" s="61">
        <f t="shared" ref="W70:W133" si="18">IF((U70*95%-V70)/2&lt;0,0,(U70*95%-V70)/2)</f>
        <v>8.3687468791500663</v>
      </c>
      <c r="X70" s="61">
        <f t="shared" ref="X70:X133" si="19">W70*T70</f>
        <v>0</v>
      </c>
      <c r="Y70" s="13"/>
      <c r="Z70" s="22"/>
      <c r="AA70" s="54"/>
      <c r="AB70" s="22"/>
      <c r="AC70" s="13"/>
    </row>
    <row r="71" spans="1:29" x14ac:dyDescent="0.3">
      <c r="A71" s="1">
        <f t="shared" si="10"/>
        <v>44986.697916666504</v>
      </c>
      <c r="B71" s="7">
        <v>1</v>
      </c>
      <c r="C71" s="7" t="s">
        <v>111</v>
      </c>
      <c r="D71">
        <f>IF(HOUR(A71)+MINUTE(A71)/60&lt;=18,1,IF(HOUR(A71)+MINUTE(A71)/60&gt;=23.25,1,LOOKUP(DAY(A71),calendario!$A$12:$A$42,calendario!$C$12:$C$42)))</f>
        <v>1</v>
      </c>
      <c r="E71" s="60">
        <f t="shared" si="11"/>
        <v>4.4965366210937496</v>
      </c>
      <c r="F71" s="86">
        <v>17.986146484374999</v>
      </c>
      <c r="G71" s="60">
        <f t="shared" si="11"/>
        <v>4.4958120117187503</v>
      </c>
      <c r="H71" s="104">
        <v>17.983248046875001</v>
      </c>
      <c r="O71" s="61">
        <f t="shared" si="12"/>
        <v>0</v>
      </c>
      <c r="P71" s="62">
        <f t="shared" si="13"/>
        <v>58.140770252324039</v>
      </c>
      <c r="Q71" s="70">
        <v>37.578833200531207</v>
      </c>
      <c r="R71" s="61">
        <f t="shared" si="14"/>
        <v>8.827449269588314</v>
      </c>
      <c r="S71" s="61">
        <f t="shared" si="15"/>
        <v>0</v>
      </c>
      <c r="T71" s="61">
        <f t="shared" si="16"/>
        <v>0</v>
      </c>
      <c r="U71" s="61">
        <f t="shared" si="17"/>
        <v>58.140770252324039</v>
      </c>
      <c r="V71" s="70">
        <v>37.578833200531207</v>
      </c>
      <c r="W71" s="61">
        <f t="shared" si="18"/>
        <v>8.827449269588314</v>
      </c>
      <c r="X71" s="61">
        <f t="shared" si="19"/>
        <v>0</v>
      </c>
      <c r="Y71" s="13"/>
      <c r="Z71" s="22"/>
      <c r="AA71" s="54"/>
      <c r="AB71" s="22"/>
      <c r="AC71" s="13"/>
    </row>
    <row r="72" spans="1:29" x14ac:dyDescent="0.3">
      <c r="A72" s="1">
        <f t="shared" si="10"/>
        <v>44986.708333333168</v>
      </c>
      <c r="B72" s="7">
        <v>1</v>
      </c>
      <c r="C72" s="7" t="s">
        <v>112</v>
      </c>
      <c r="D72">
        <f>IF(HOUR(A72)+MINUTE(A72)/60&lt;=18,1,IF(HOUR(A72)+MINUTE(A72)/60&gt;=23.25,1,LOOKUP(DAY(A72),calendario!$A$12:$A$42,calendario!$C$12:$C$42)))</f>
        <v>1</v>
      </c>
      <c r="E72" s="60">
        <f t="shared" si="11"/>
        <v>4.5899199218750004</v>
      </c>
      <c r="F72" s="86">
        <v>18.359679687500002</v>
      </c>
      <c r="G72" s="60">
        <f t="shared" si="11"/>
        <v>4.4963974609374997</v>
      </c>
      <c r="H72" s="104">
        <v>17.985589843749999</v>
      </c>
      <c r="O72" s="61">
        <f t="shared" si="12"/>
        <v>0</v>
      </c>
      <c r="P72" s="62">
        <f t="shared" si="13"/>
        <v>58.140770252324039</v>
      </c>
      <c r="Q72" s="70">
        <v>37.578833200531207</v>
      </c>
      <c r="R72" s="61">
        <f t="shared" si="14"/>
        <v>8.827449269588314</v>
      </c>
      <c r="S72" s="61">
        <f t="shared" si="15"/>
        <v>0</v>
      </c>
      <c r="T72" s="61">
        <f t="shared" si="16"/>
        <v>0</v>
      </c>
      <c r="U72" s="61">
        <f t="shared" si="17"/>
        <v>58.140770252324039</v>
      </c>
      <c r="V72" s="70">
        <v>37.578833200531207</v>
      </c>
      <c r="W72" s="61">
        <f t="shared" si="18"/>
        <v>8.827449269588314</v>
      </c>
      <c r="X72" s="61">
        <f t="shared" si="19"/>
        <v>0</v>
      </c>
      <c r="Y72" s="13"/>
      <c r="Z72" s="22"/>
      <c r="AA72" s="54"/>
      <c r="AB72" s="22"/>
      <c r="AC72" s="13"/>
    </row>
    <row r="73" spans="1:29" x14ac:dyDescent="0.3">
      <c r="A73" s="1">
        <f t="shared" si="10"/>
        <v>44986.718749999833</v>
      </c>
      <c r="B73" s="7">
        <v>1</v>
      </c>
      <c r="C73" s="7" t="s">
        <v>113</v>
      </c>
      <c r="D73">
        <f>IF(HOUR(A73)+MINUTE(A73)/60&lt;=18,1,IF(HOUR(A73)+MINUTE(A73)/60&gt;=23.25,1,LOOKUP(DAY(A73),calendario!$A$12:$A$42,calendario!$C$12:$C$42)))</f>
        <v>1</v>
      </c>
      <c r="E73" s="60">
        <f t="shared" si="11"/>
        <v>4.6420258789062503</v>
      </c>
      <c r="F73" s="86">
        <v>18.568103515625001</v>
      </c>
      <c r="G73" s="60">
        <f t="shared" si="11"/>
        <v>4.4955737304687498</v>
      </c>
      <c r="H73" s="104">
        <v>17.982294921874999</v>
      </c>
      <c r="O73" s="61">
        <f t="shared" si="12"/>
        <v>0</v>
      </c>
      <c r="P73" s="62">
        <f t="shared" si="13"/>
        <v>58.140770252324039</v>
      </c>
      <c r="Q73" s="70">
        <v>38.325086586985385</v>
      </c>
      <c r="R73" s="61">
        <f t="shared" si="14"/>
        <v>8.4543225763612249</v>
      </c>
      <c r="S73" s="61">
        <f t="shared" si="15"/>
        <v>0</v>
      </c>
      <c r="T73" s="61">
        <f t="shared" si="16"/>
        <v>0</v>
      </c>
      <c r="U73" s="61">
        <f t="shared" si="17"/>
        <v>58.140770252324039</v>
      </c>
      <c r="V73" s="70">
        <v>38.325086586985385</v>
      </c>
      <c r="W73" s="61">
        <f t="shared" si="18"/>
        <v>8.4543225763612249</v>
      </c>
      <c r="X73" s="61">
        <f t="shared" si="19"/>
        <v>0</v>
      </c>
      <c r="Y73" s="13"/>
      <c r="Z73" s="22"/>
      <c r="AA73" s="54"/>
      <c r="AB73" s="22"/>
      <c r="AC73" s="13"/>
    </row>
    <row r="74" spans="1:29" x14ac:dyDescent="0.3">
      <c r="A74" s="1">
        <f t="shared" si="10"/>
        <v>44986.729166666497</v>
      </c>
      <c r="B74" s="7">
        <v>1</v>
      </c>
      <c r="C74" s="7" t="s">
        <v>114</v>
      </c>
      <c r="D74">
        <f>IF(HOUR(A74)+MINUTE(A74)/60&lt;=18,1,IF(HOUR(A74)+MINUTE(A74)/60&gt;=23.25,1,LOOKUP(DAY(A74),calendario!$A$12:$A$42,calendario!$C$12:$C$42)))</f>
        <v>1</v>
      </c>
      <c r="E74" s="60">
        <f t="shared" si="11"/>
        <v>4.6417822265625004</v>
      </c>
      <c r="F74" s="86">
        <v>18.567128906250002</v>
      </c>
      <c r="G74" s="60">
        <f t="shared" si="11"/>
        <v>4.4958471679687504</v>
      </c>
      <c r="H74" s="104">
        <v>17.983388671875002</v>
      </c>
      <c r="O74" s="61">
        <f t="shared" si="12"/>
        <v>0</v>
      </c>
      <c r="P74" s="62">
        <f t="shared" si="13"/>
        <v>58.140770252324039</v>
      </c>
      <c r="Q74" s="70">
        <v>38.325086586985385</v>
      </c>
      <c r="R74" s="61">
        <f t="shared" si="14"/>
        <v>8.4543225763612249</v>
      </c>
      <c r="S74" s="61">
        <f t="shared" si="15"/>
        <v>0</v>
      </c>
      <c r="T74" s="61">
        <f t="shared" si="16"/>
        <v>0</v>
      </c>
      <c r="U74" s="61">
        <f t="shared" si="17"/>
        <v>58.140770252324039</v>
      </c>
      <c r="V74" s="70">
        <v>38.325086586985385</v>
      </c>
      <c r="W74" s="61">
        <f t="shared" si="18"/>
        <v>8.4543225763612249</v>
      </c>
      <c r="X74" s="61">
        <f t="shared" si="19"/>
        <v>0</v>
      </c>
      <c r="Y74" s="13"/>
      <c r="Z74" s="22"/>
      <c r="AA74" s="54"/>
      <c r="AB74" s="22"/>
      <c r="AC74" s="13"/>
    </row>
    <row r="75" spans="1:29" x14ac:dyDescent="0.3">
      <c r="A75" s="1">
        <f t="shared" si="10"/>
        <v>44986.739583333161</v>
      </c>
      <c r="B75" s="7">
        <v>1</v>
      </c>
      <c r="C75" s="7" t="s">
        <v>115</v>
      </c>
      <c r="D75">
        <f>IF(HOUR(A75)+MINUTE(A75)/60&lt;=18,1,IF(HOUR(A75)+MINUTE(A75)/60&gt;=23.25,1,LOOKUP(DAY(A75),calendario!$A$12:$A$42,calendario!$C$12:$C$42)))</f>
        <v>1</v>
      </c>
      <c r="E75" s="60">
        <f t="shared" si="11"/>
        <v>4.6423891601562497</v>
      </c>
      <c r="F75" s="86">
        <v>18.569556640624999</v>
      </c>
      <c r="G75" s="60">
        <f t="shared" si="11"/>
        <v>4.5585439453124996</v>
      </c>
      <c r="H75" s="104">
        <v>18.234175781249998</v>
      </c>
      <c r="O75" s="61">
        <f t="shared" si="12"/>
        <v>0</v>
      </c>
      <c r="P75" s="62">
        <f t="shared" si="13"/>
        <v>58.140770252324039</v>
      </c>
      <c r="Q75" s="70">
        <v>33.480832403718459</v>
      </c>
      <c r="R75" s="61">
        <f t="shared" si="14"/>
        <v>10.876449667994688</v>
      </c>
      <c r="S75" s="61">
        <f t="shared" si="15"/>
        <v>0</v>
      </c>
      <c r="T75" s="61">
        <f t="shared" si="16"/>
        <v>0</v>
      </c>
      <c r="U75" s="61">
        <f t="shared" si="17"/>
        <v>58.140770252324039</v>
      </c>
      <c r="V75" s="70">
        <v>33.480832403718459</v>
      </c>
      <c r="W75" s="61">
        <f t="shared" si="18"/>
        <v>10.876449667994688</v>
      </c>
      <c r="X75" s="61">
        <f t="shared" si="19"/>
        <v>0</v>
      </c>
      <c r="Y75" s="13"/>
      <c r="Z75" s="22"/>
      <c r="AA75" s="54"/>
      <c r="AB75" s="22"/>
      <c r="AC75" s="13"/>
    </row>
    <row r="76" spans="1:29" x14ac:dyDescent="0.3">
      <c r="A76" s="1">
        <f t="shared" si="10"/>
        <v>44986.749999999825</v>
      </c>
      <c r="B76" s="7">
        <v>1</v>
      </c>
      <c r="C76" s="7" t="s">
        <v>116</v>
      </c>
      <c r="D76">
        <f>IF(HOUR(A76)+MINUTE(A76)/60&lt;=18,1,IF(HOUR(A76)+MINUTE(A76)/60&gt;=23.25,1,LOOKUP(DAY(A76),calendario!$A$12:$A$42,calendario!$C$12:$C$42)))</f>
        <v>1</v>
      </c>
      <c r="E76" s="60">
        <f t="shared" si="11"/>
        <v>4.6417792968749998</v>
      </c>
      <c r="F76" s="86">
        <v>18.567117187499999</v>
      </c>
      <c r="G76" s="60">
        <f t="shared" si="11"/>
        <v>4.6499907226562502</v>
      </c>
      <c r="H76" s="104">
        <v>18.599962890625001</v>
      </c>
      <c r="O76" s="61">
        <f t="shared" si="12"/>
        <v>0</v>
      </c>
      <c r="P76" s="62">
        <f t="shared" si="13"/>
        <v>58.140770252324039</v>
      </c>
      <c r="Q76" s="70">
        <v>33.480832403718459</v>
      </c>
      <c r="R76" s="61">
        <f t="shared" si="14"/>
        <v>10.876449667994688</v>
      </c>
      <c r="S76" s="61">
        <f t="shared" si="15"/>
        <v>0</v>
      </c>
      <c r="T76" s="61">
        <f t="shared" si="16"/>
        <v>0</v>
      </c>
      <c r="U76" s="61">
        <f t="shared" si="17"/>
        <v>58.140770252324039</v>
      </c>
      <c r="V76" s="70">
        <v>33.480832403718459</v>
      </c>
      <c r="W76" s="61">
        <f t="shared" si="18"/>
        <v>10.876449667994688</v>
      </c>
      <c r="X76" s="61">
        <f t="shared" si="19"/>
        <v>0</v>
      </c>
      <c r="Y76" s="13"/>
      <c r="Z76" s="22"/>
      <c r="AA76" s="54"/>
      <c r="AB76" s="22"/>
      <c r="AC76" s="13"/>
    </row>
    <row r="77" spans="1:29" x14ac:dyDescent="0.3">
      <c r="A77" s="1">
        <f t="shared" si="10"/>
        <v>44986.76041666649</v>
      </c>
      <c r="B77" s="7">
        <v>1</v>
      </c>
      <c r="C77" s="7" t="s">
        <v>117</v>
      </c>
      <c r="D77">
        <f>IF(HOUR(A77)+MINUTE(A77)/60&lt;=18,1,IF(HOUR(A77)+MINUTE(A77)/60&gt;=23.25,1,LOOKUP(DAY(A77),calendario!$A$12:$A$42,calendario!$C$12:$C$42)))</f>
        <v>0</v>
      </c>
      <c r="E77" s="60">
        <f t="shared" si="11"/>
        <v>4.6417802734375</v>
      </c>
      <c r="F77" s="86">
        <v>18.56712109375</v>
      </c>
      <c r="G77" s="60">
        <f t="shared" si="11"/>
        <v>4.6499428710937503</v>
      </c>
      <c r="H77" s="104">
        <v>18.599771484375001</v>
      </c>
      <c r="O77" s="61">
        <f t="shared" si="12"/>
        <v>0</v>
      </c>
      <c r="P77" s="62">
        <f t="shared" si="13"/>
        <v>59.256308100929608</v>
      </c>
      <c r="Q77" s="70">
        <v>27.32147782204515</v>
      </c>
      <c r="R77" s="61">
        <f t="shared" si="14"/>
        <v>14.486007436918987</v>
      </c>
      <c r="S77" s="61">
        <f t="shared" si="15"/>
        <v>0</v>
      </c>
      <c r="T77" s="61">
        <f t="shared" si="16"/>
        <v>0</v>
      </c>
      <c r="U77" s="61">
        <f t="shared" si="17"/>
        <v>59.256308100929608</v>
      </c>
      <c r="V77" s="70">
        <v>27.32147782204515</v>
      </c>
      <c r="W77" s="61">
        <f t="shared" si="18"/>
        <v>14.486007436918987</v>
      </c>
      <c r="X77" s="61">
        <f t="shared" si="19"/>
        <v>0</v>
      </c>
      <c r="Y77" s="13"/>
      <c r="Z77" s="22"/>
      <c r="AA77" s="54"/>
      <c r="AB77" s="22"/>
      <c r="AC77" s="13"/>
    </row>
    <row r="78" spans="1:29" x14ac:dyDescent="0.3">
      <c r="A78" s="1">
        <f t="shared" si="10"/>
        <v>44986.770833333154</v>
      </c>
      <c r="B78" s="7">
        <v>1</v>
      </c>
      <c r="C78" s="7" t="s">
        <v>118</v>
      </c>
      <c r="D78">
        <f>IF(HOUR(A78)+MINUTE(A78)/60&lt;=18,1,IF(HOUR(A78)+MINUTE(A78)/60&gt;=23.25,1,LOOKUP(DAY(A78),calendario!$A$12:$A$42,calendario!$C$12:$C$42)))</f>
        <v>0</v>
      </c>
      <c r="E78" s="60">
        <f t="shared" si="11"/>
        <v>4.6414326171875002</v>
      </c>
      <c r="F78" s="86">
        <v>18.565730468750001</v>
      </c>
      <c r="G78" s="60">
        <f t="shared" si="11"/>
        <v>4.6493154296875003</v>
      </c>
      <c r="H78" s="104">
        <v>18.597261718750001</v>
      </c>
      <c r="O78" s="61">
        <f t="shared" si="12"/>
        <v>0</v>
      </c>
      <c r="P78" s="62">
        <f t="shared" si="13"/>
        <v>59.256308100929608</v>
      </c>
      <c r="Q78" s="70">
        <v>27.32147782204515</v>
      </c>
      <c r="R78" s="61">
        <f t="shared" si="14"/>
        <v>14.486007436918987</v>
      </c>
      <c r="S78" s="61">
        <f t="shared" si="15"/>
        <v>0</v>
      </c>
      <c r="T78" s="61">
        <f t="shared" si="16"/>
        <v>0</v>
      </c>
      <c r="U78" s="61">
        <f t="shared" si="17"/>
        <v>59.256308100929608</v>
      </c>
      <c r="V78" s="70">
        <v>27.32147782204515</v>
      </c>
      <c r="W78" s="61">
        <f t="shared" si="18"/>
        <v>14.486007436918987</v>
      </c>
      <c r="X78" s="61">
        <f t="shared" si="19"/>
        <v>0</v>
      </c>
      <c r="Y78" s="13"/>
      <c r="Z78" s="22"/>
      <c r="AA78" s="54"/>
      <c r="AB78" s="22"/>
      <c r="AC78" s="13"/>
    </row>
    <row r="79" spans="1:29" x14ac:dyDescent="0.3">
      <c r="A79" s="1">
        <f t="shared" si="10"/>
        <v>44986.781249999818</v>
      </c>
      <c r="B79" s="7">
        <v>1</v>
      </c>
      <c r="C79" s="7" t="s">
        <v>119</v>
      </c>
      <c r="D79">
        <f>IF(HOUR(A79)+MINUTE(A79)/60&lt;=18,1,IF(HOUR(A79)+MINUTE(A79)/60&gt;=23.25,1,LOOKUP(DAY(A79),calendario!$A$12:$A$42,calendario!$C$12:$C$42)))</f>
        <v>0</v>
      </c>
      <c r="E79" s="60">
        <f t="shared" si="11"/>
        <v>4.6417080078125004</v>
      </c>
      <c r="F79" s="86">
        <v>18.566832031250001</v>
      </c>
      <c r="G79" s="60">
        <f t="shared" si="11"/>
        <v>4.6487670898437496</v>
      </c>
      <c r="H79" s="104">
        <v>18.595068359374999</v>
      </c>
      <c r="O79" s="61">
        <f t="shared" si="12"/>
        <v>0</v>
      </c>
      <c r="P79" s="62">
        <f t="shared" si="13"/>
        <v>59.256308100929608</v>
      </c>
      <c r="Q79" s="70">
        <v>26.936778220451529</v>
      </c>
      <c r="R79" s="61">
        <f t="shared" si="14"/>
        <v>14.678357237715797</v>
      </c>
      <c r="S79" s="61">
        <f t="shared" si="15"/>
        <v>0</v>
      </c>
      <c r="T79" s="61">
        <f t="shared" si="16"/>
        <v>0</v>
      </c>
      <c r="U79" s="61">
        <f t="shared" si="17"/>
        <v>59.256308100929608</v>
      </c>
      <c r="V79" s="70">
        <v>26.936778220451529</v>
      </c>
      <c r="W79" s="61">
        <f t="shared" si="18"/>
        <v>14.678357237715797</v>
      </c>
      <c r="X79" s="61">
        <f t="shared" si="19"/>
        <v>0</v>
      </c>
      <c r="Y79" s="13"/>
      <c r="Z79" s="22"/>
      <c r="AA79" s="54"/>
      <c r="AB79" s="22"/>
      <c r="AC79" s="13"/>
    </row>
    <row r="80" spans="1:29" x14ac:dyDescent="0.3">
      <c r="A80" s="1">
        <f t="shared" si="10"/>
        <v>44986.791666666482</v>
      </c>
      <c r="B80" s="7">
        <v>1</v>
      </c>
      <c r="C80" s="7" t="s">
        <v>120</v>
      </c>
      <c r="D80">
        <f>IF(HOUR(A80)+MINUTE(A80)/60&lt;=18,1,IF(HOUR(A80)+MINUTE(A80)/60&gt;=23.25,1,LOOKUP(DAY(A80),calendario!$A$12:$A$42,calendario!$C$12:$C$42)))</f>
        <v>0</v>
      </c>
      <c r="E80" s="60">
        <f t="shared" si="11"/>
        <v>4.6419462890625001</v>
      </c>
      <c r="F80" s="86">
        <v>18.56778515625</v>
      </c>
      <c r="G80" s="60">
        <f t="shared" si="11"/>
        <v>4.6485874023437503</v>
      </c>
      <c r="H80" s="104">
        <v>18.594349609375001</v>
      </c>
      <c r="O80" s="61">
        <f t="shared" si="12"/>
        <v>0</v>
      </c>
      <c r="P80" s="62">
        <f t="shared" si="13"/>
        <v>59.256308100929608</v>
      </c>
      <c r="Q80" s="70">
        <v>26.936778220451529</v>
      </c>
      <c r="R80" s="61">
        <f t="shared" si="14"/>
        <v>14.678357237715797</v>
      </c>
      <c r="S80" s="61">
        <f t="shared" si="15"/>
        <v>0</v>
      </c>
      <c r="T80" s="61">
        <f t="shared" si="16"/>
        <v>0</v>
      </c>
      <c r="U80" s="61">
        <f t="shared" si="17"/>
        <v>59.256308100929608</v>
      </c>
      <c r="V80" s="70">
        <v>26.936778220451529</v>
      </c>
      <c r="W80" s="61">
        <f t="shared" si="18"/>
        <v>14.678357237715797</v>
      </c>
      <c r="X80" s="61">
        <f t="shared" si="19"/>
        <v>0</v>
      </c>
      <c r="Y80" s="13"/>
      <c r="Z80" s="22"/>
      <c r="AA80" s="54"/>
      <c r="AB80" s="22"/>
      <c r="AC80" s="13"/>
    </row>
    <row r="81" spans="1:29" x14ac:dyDescent="0.3">
      <c r="A81" s="1">
        <f t="shared" si="10"/>
        <v>44986.802083333147</v>
      </c>
      <c r="B81" s="7">
        <v>1</v>
      </c>
      <c r="C81" s="7" t="s">
        <v>121</v>
      </c>
      <c r="D81">
        <f>IF(HOUR(A81)+MINUTE(A81)/60&lt;=18,1,IF(HOUR(A81)+MINUTE(A81)/60&gt;=23.25,1,LOOKUP(DAY(A81),calendario!$A$12:$A$42,calendario!$C$12:$C$42)))</f>
        <v>0</v>
      </c>
      <c r="E81" s="60">
        <f t="shared" si="11"/>
        <v>4.6422661132812504</v>
      </c>
      <c r="F81" s="86">
        <v>18.569064453125002</v>
      </c>
      <c r="G81" s="60">
        <f t="shared" si="11"/>
        <v>4.6487788085937503</v>
      </c>
      <c r="H81" s="104">
        <v>18.595115234375001</v>
      </c>
      <c r="O81" s="61">
        <f t="shared" si="12"/>
        <v>0</v>
      </c>
      <c r="P81" s="62">
        <f t="shared" si="13"/>
        <v>59.256308100929608</v>
      </c>
      <c r="Q81" s="70">
        <v>26.926842496679949</v>
      </c>
      <c r="R81" s="61">
        <f t="shared" si="14"/>
        <v>14.683325099601587</v>
      </c>
      <c r="S81" s="61">
        <f t="shared" si="15"/>
        <v>0</v>
      </c>
      <c r="T81" s="61">
        <f t="shared" si="16"/>
        <v>0</v>
      </c>
      <c r="U81" s="61">
        <f t="shared" si="17"/>
        <v>59.256308100929608</v>
      </c>
      <c r="V81" s="70">
        <v>26.926842496679949</v>
      </c>
      <c r="W81" s="61">
        <f t="shared" si="18"/>
        <v>14.683325099601587</v>
      </c>
      <c r="X81" s="61">
        <f t="shared" si="19"/>
        <v>0</v>
      </c>
      <c r="Y81" s="13"/>
      <c r="Z81" s="22"/>
      <c r="AA81" s="54"/>
      <c r="AB81" s="22"/>
      <c r="AC81" s="13"/>
    </row>
    <row r="82" spans="1:29" x14ac:dyDescent="0.3">
      <c r="A82" s="1">
        <f t="shared" si="10"/>
        <v>44986.812499999811</v>
      </c>
      <c r="B82" s="7">
        <v>1</v>
      </c>
      <c r="C82" s="7" t="s">
        <v>122</v>
      </c>
      <c r="D82">
        <f>IF(HOUR(A82)+MINUTE(A82)/60&lt;=18,1,IF(HOUR(A82)+MINUTE(A82)/60&gt;=23.25,1,LOOKUP(DAY(A82),calendario!$A$12:$A$42,calendario!$C$12:$C$42)))</f>
        <v>0</v>
      </c>
      <c r="E82" s="60">
        <f t="shared" si="11"/>
        <v>4.6425288085937497</v>
      </c>
      <c r="F82" s="86">
        <v>18.570115234374999</v>
      </c>
      <c r="G82" s="60">
        <f t="shared" si="11"/>
        <v>4.6488540039062496</v>
      </c>
      <c r="H82" s="104">
        <v>18.595416015624998</v>
      </c>
      <c r="O82" s="61">
        <f t="shared" si="12"/>
        <v>0</v>
      </c>
      <c r="P82" s="62">
        <f t="shared" si="13"/>
        <v>59.256308100929608</v>
      </c>
      <c r="Q82" s="70">
        <v>26.926842496679949</v>
      </c>
      <c r="R82" s="61">
        <f t="shared" si="14"/>
        <v>14.683325099601587</v>
      </c>
      <c r="S82" s="61">
        <f t="shared" si="15"/>
        <v>0</v>
      </c>
      <c r="T82" s="61">
        <f t="shared" si="16"/>
        <v>0</v>
      </c>
      <c r="U82" s="61">
        <f t="shared" si="17"/>
        <v>59.256308100929608</v>
      </c>
      <c r="V82" s="70">
        <v>26.926842496679949</v>
      </c>
      <c r="W82" s="61">
        <f t="shared" si="18"/>
        <v>14.683325099601587</v>
      </c>
      <c r="X82" s="61">
        <f t="shared" si="19"/>
        <v>0</v>
      </c>
      <c r="Y82" s="13"/>
      <c r="Z82" s="22"/>
      <c r="AA82" s="54"/>
      <c r="AB82" s="22"/>
      <c r="AC82" s="13"/>
    </row>
    <row r="83" spans="1:29" x14ac:dyDescent="0.3">
      <c r="A83" s="1">
        <f t="shared" si="10"/>
        <v>44986.822916666475</v>
      </c>
      <c r="B83" s="7">
        <v>1</v>
      </c>
      <c r="C83" s="7" t="s">
        <v>123</v>
      </c>
      <c r="D83">
        <f>IF(HOUR(A83)+MINUTE(A83)/60&lt;=18,1,IF(HOUR(A83)+MINUTE(A83)/60&gt;=23.25,1,LOOKUP(DAY(A83),calendario!$A$12:$A$42,calendario!$C$12:$C$42)))</f>
        <v>0</v>
      </c>
      <c r="E83" s="60">
        <f t="shared" si="11"/>
        <v>4.6426708984375002</v>
      </c>
      <c r="F83" s="86">
        <v>18.570683593750001</v>
      </c>
      <c r="G83" s="60">
        <f t="shared" si="11"/>
        <v>4.6484760742187499</v>
      </c>
      <c r="H83" s="104">
        <v>18.593904296874999</v>
      </c>
      <c r="O83" s="61">
        <f t="shared" si="12"/>
        <v>0</v>
      </c>
      <c r="P83" s="62">
        <f t="shared" si="13"/>
        <v>59.256308100929608</v>
      </c>
      <c r="Q83" s="70">
        <v>26.910760424966799</v>
      </c>
      <c r="R83" s="61">
        <f t="shared" si="14"/>
        <v>14.691366135458162</v>
      </c>
      <c r="S83" s="61">
        <f t="shared" si="15"/>
        <v>0</v>
      </c>
      <c r="T83" s="61">
        <f t="shared" si="16"/>
        <v>0</v>
      </c>
      <c r="U83" s="61">
        <f t="shared" si="17"/>
        <v>59.256308100929608</v>
      </c>
      <c r="V83" s="70">
        <v>26.910760424966799</v>
      </c>
      <c r="W83" s="61">
        <f t="shared" si="18"/>
        <v>14.691366135458162</v>
      </c>
      <c r="X83" s="61">
        <f t="shared" si="19"/>
        <v>0</v>
      </c>
      <c r="Y83" s="13"/>
      <c r="Z83" s="22"/>
      <c r="AA83" s="54"/>
      <c r="AB83" s="22"/>
      <c r="AC83" s="13"/>
    </row>
    <row r="84" spans="1:29" x14ac:dyDescent="0.3">
      <c r="A84" s="1">
        <f t="shared" si="10"/>
        <v>44986.833333333139</v>
      </c>
      <c r="B84" s="7">
        <v>1</v>
      </c>
      <c r="C84" s="7" t="s">
        <v>124</v>
      </c>
      <c r="D84">
        <f>IF(HOUR(A84)+MINUTE(A84)/60&lt;=18,1,IF(HOUR(A84)+MINUTE(A84)/60&gt;=23.25,1,LOOKUP(DAY(A84),calendario!$A$12:$A$42,calendario!$C$12:$C$42)))</f>
        <v>0</v>
      </c>
      <c r="E84" s="60">
        <f t="shared" si="11"/>
        <v>4.6398530273437499</v>
      </c>
      <c r="F84" s="86">
        <v>18.559412109375</v>
      </c>
      <c r="G84" s="60">
        <f t="shared" si="11"/>
        <v>4.6484443359374996</v>
      </c>
      <c r="H84" s="104">
        <v>18.593777343749998</v>
      </c>
      <c r="O84" s="61">
        <f t="shared" si="12"/>
        <v>0</v>
      </c>
      <c r="P84" s="62">
        <f t="shared" si="13"/>
        <v>59.256308100929608</v>
      </c>
      <c r="Q84" s="70">
        <v>26.910760424966799</v>
      </c>
      <c r="R84" s="61">
        <f t="shared" si="14"/>
        <v>14.691366135458162</v>
      </c>
      <c r="S84" s="61">
        <f t="shared" si="15"/>
        <v>0</v>
      </c>
      <c r="T84" s="61">
        <f t="shared" si="16"/>
        <v>0</v>
      </c>
      <c r="U84" s="61">
        <f t="shared" si="17"/>
        <v>59.256308100929608</v>
      </c>
      <c r="V84" s="70">
        <v>26.910760424966799</v>
      </c>
      <c r="W84" s="61">
        <f t="shared" si="18"/>
        <v>14.691366135458162</v>
      </c>
      <c r="X84" s="61">
        <f t="shared" si="19"/>
        <v>0</v>
      </c>
      <c r="Y84" s="13"/>
      <c r="Z84" s="22"/>
      <c r="AA84" s="54"/>
      <c r="AB84" s="22"/>
      <c r="AC84" s="13"/>
    </row>
    <row r="85" spans="1:29" x14ac:dyDescent="0.3">
      <c r="A85" s="1">
        <f t="shared" si="10"/>
        <v>44986.843749999804</v>
      </c>
      <c r="B85" s="7">
        <v>1</v>
      </c>
      <c r="C85" s="7" t="s">
        <v>125</v>
      </c>
      <c r="D85">
        <f>IF(HOUR(A85)+MINUTE(A85)/60&lt;=18,1,IF(HOUR(A85)+MINUTE(A85)/60&gt;=23.25,1,LOOKUP(DAY(A85),calendario!$A$12:$A$42,calendario!$C$12:$C$42)))</f>
        <v>0</v>
      </c>
      <c r="E85" s="60">
        <f t="shared" si="11"/>
        <v>4.6430844726562501</v>
      </c>
      <c r="F85" s="86">
        <v>18.572337890625001</v>
      </c>
      <c r="G85" s="60">
        <f t="shared" si="11"/>
        <v>4.6482690429687503</v>
      </c>
      <c r="H85" s="104">
        <v>18.593076171875001</v>
      </c>
      <c r="O85" s="61">
        <f t="shared" si="12"/>
        <v>0</v>
      </c>
      <c r="P85" s="62">
        <f t="shared" si="13"/>
        <v>59.256308100929608</v>
      </c>
      <c r="Q85" s="70">
        <v>26.927313944223108</v>
      </c>
      <c r="R85" s="61">
        <f t="shared" si="14"/>
        <v>14.683089375830008</v>
      </c>
      <c r="S85" s="61">
        <f t="shared" si="15"/>
        <v>0</v>
      </c>
      <c r="T85" s="61">
        <f t="shared" si="16"/>
        <v>0</v>
      </c>
      <c r="U85" s="61">
        <f t="shared" si="17"/>
        <v>59.256308100929608</v>
      </c>
      <c r="V85" s="70">
        <v>26.927313944223108</v>
      </c>
      <c r="W85" s="61">
        <f t="shared" si="18"/>
        <v>14.683089375830008</v>
      </c>
      <c r="X85" s="61">
        <f t="shared" si="19"/>
        <v>0</v>
      </c>
      <c r="Y85" s="13"/>
      <c r="Z85" s="22"/>
      <c r="AA85" s="54"/>
      <c r="AB85" s="22"/>
      <c r="AC85" s="13"/>
    </row>
    <row r="86" spans="1:29" x14ac:dyDescent="0.3">
      <c r="A86" s="1">
        <f t="shared" si="10"/>
        <v>44986.854166666468</v>
      </c>
      <c r="B86" s="7">
        <v>1</v>
      </c>
      <c r="C86" s="7" t="s">
        <v>126</v>
      </c>
      <c r="D86">
        <f>IF(HOUR(A86)+MINUTE(A86)/60&lt;=18,1,IF(HOUR(A86)+MINUTE(A86)/60&gt;=23.25,1,LOOKUP(DAY(A86),calendario!$A$12:$A$42,calendario!$C$12:$C$42)))</f>
        <v>0</v>
      </c>
      <c r="E86" s="60">
        <f t="shared" si="11"/>
        <v>4.6449042968749996</v>
      </c>
      <c r="F86" s="86">
        <v>18.579617187499998</v>
      </c>
      <c r="G86" s="60">
        <f t="shared" si="11"/>
        <v>4.6488706054687503</v>
      </c>
      <c r="H86" s="104">
        <v>18.595482421875001</v>
      </c>
      <c r="O86" s="61">
        <f t="shared" si="12"/>
        <v>0</v>
      </c>
      <c r="P86" s="62">
        <f t="shared" si="13"/>
        <v>59.256308100929608</v>
      </c>
      <c r="Q86" s="70">
        <v>26.927313944223108</v>
      </c>
      <c r="R86" s="61">
        <f t="shared" si="14"/>
        <v>14.683089375830008</v>
      </c>
      <c r="S86" s="61">
        <f t="shared" si="15"/>
        <v>0</v>
      </c>
      <c r="T86" s="61">
        <f t="shared" si="16"/>
        <v>0</v>
      </c>
      <c r="U86" s="61">
        <f t="shared" si="17"/>
        <v>59.256308100929608</v>
      </c>
      <c r="V86" s="70">
        <v>26.927313944223108</v>
      </c>
      <c r="W86" s="61">
        <f t="shared" si="18"/>
        <v>14.683089375830008</v>
      </c>
      <c r="X86" s="61">
        <f t="shared" si="19"/>
        <v>0</v>
      </c>
      <c r="Y86" s="13"/>
      <c r="Z86" s="22"/>
      <c r="AA86" s="54"/>
      <c r="AB86" s="22"/>
      <c r="AC86" s="13"/>
    </row>
    <row r="87" spans="1:29" x14ac:dyDescent="0.3">
      <c r="A87" s="1">
        <f t="shared" si="10"/>
        <v>44986.864583333132</v>
      </c>
      <c r="B87" s="7">
        <v>1</v>
      </c>
      <c r="C87" s="7" t="s">
        <v>127</v>
      </c>
      <c r="D87">
        <f>IF(HOUR(A87)+MINUTE(A87)/60&lt;=18,1,IF(HOUR(A87)+MINUTE(A87)/60&gt;=23.25,1,LOOKUP(DAY(A87),calendario!$A$12:$A$42,calendario!$C$12:$C$42)))</f>
        <v>0</v>
      </c>
      <c r="E87" s="60">
        <f t="shared" si="11"/>
        <v>4.6462416992187503</v>
      </c>
      <c r="F87" s="86">
        <v>18.584966796875001</v>
      </c>
      <c r="G87" s="60">
        <f t="shared" si="11"/>
        <v>4.6482890625</v>
      </c>
      <c r="H87" s="104">
        <v>18.59315625</v>
      </c>
      <c r="O87" s="61">
        <f t="shared" si="12"/>
        <v>0</v>
      </c>
      <c r="P87" s="62">
        <f t="shared" si="13"/>
        <v>59.256308100929608</v>
      </c>
      <c r="Q87" s="70">
        <v>26.88541567065073</v>
      </c>
      <c r="R87" s="61">
        <f t="shared" si="14"/>
        <v>14.704038512616197</v>
      </c>
      <c r="S87" s="61">
        <f t="shared" si="15"/>
        <v>0</v>
      </c>
      <c r="T87" s="61">
        <f t="shared" si="16"/>
        <v>0</v>
      </c>
      <c r="U87" s="61">
        <f t="shared" si="17"/>
        <v>59.256308100929608</v>
      </c>
      <c r="V87" s="70">
        <v>26.88541567065073</v>
      </c>
      <c r="W87" s="61">
        <f t="shared" si="18"/>
        <v>14.704038512616197</v>
      </c>
      <c r="X87" s="61">
        <f t="shared" si="19"/>
        <v>0</v>
      </c>
      <c r="Y87" s="13"/>
      <c r="Z87" s="22"/>
      <c r="AA87" s="54"/>
      <c r="AB87" s="22"/>
      <c r="AC87" s="13"/>
    </row>
    <row r="88" spans="1:29" x14ac:dyDescent="0.3">
      <c r="A88" s="1">
        <f t="shared" si="10"/>
        <v>44986.874999999796</v>
      </c>
      <c r="B88" s="7">
        <v>1</v>
      </c>
      <c r="C88" s="7" t="s">
        <v>128</v>
      </c>
      <c r="D88">
        <f>IF(HOUR(A88)+MINUTE(A88)/60&lt;=18,1,IF(HOUR(A88)+MINUTE(A88)/60&gt;=23.25,1,LOOKUP(DAY(A88),calendario!$A$12:$A$42,calendario!$C$12:$C$42)))</f>
        <v>0</v>
      </c>
      <c r="E88" s="60">
        <f t="shared" si="11"/>
        <v>4.6466083984375004</v>
      </c>
      <c r="F88" s="86">
        <v>18.586433593750002</v>
      </c>
      <c r="G88" s="60">
        <f t="shared" si="11"/>
        <v>4.64862060546875</v>
      </c>
      <c r="H88" s="104">
        <v>18.594482421875</v>
      </c>
      <c r="O88" s="61">
        <f t="shared" si="12"/>
        <v>0</v>
      </c>
      <c r="P88" s="62">
        <f t="shared" si="13"/>
        <v>59.256308100929608</v>
      </c>
      <c r="Q88" s="70">
        <v>26.88541567065073</v>
      </c>
      <c r="R88" s="61">
        <f t="shared" si="14"/>
        <v>14.704038512616197</v>
      </c>
      <c r="S88" s="61">
        <f t="shared" si="15"/>
        <v>0</v>
      </c>
      <c r="T88" s="61">
        <f t="shared" si="16"/>
        <v>0</v>
      </c>
      <c r="U88" s="61">
        <f t="shared" si="17"/>
        <v>59.256308100929608</v>
      </c>
      <c r="V88" s="70">
        <v>26.88541567065073</v>
      </c>
      <c r="W88" s="61">
        <f t="shared" si="18"/>
        <v>14.704038512616197</v>
      </c>
      <c r="X88" s="61">
        <f t="shared" si="19"/>
        <v>0</v>
      </c>
      <c r="Y88" s="13"/>
      <c r="Z88" s="22"/>
      <c r="AA88" s="54"/>
      <c r="AB88" s="22"/>
      <c r="AC88" s="13"/>
    </row>
    <row r="89" spans="1:29" x14ac:dyDescent="0.3">
      <c r="A89" s="1">
        <f t="shared" si="10"/>
        <v>44986.885416666461</v>
      </c>
      <c r="B89" s="7">
        <v>1</v>
      </c>
      <c r="C89" s="7" t="s">
        <v>129</v>
      </c>
      <c r="D89">
        <f>IF(HOUR(A89)+MINUTE(A89)/60&lt;=18,1,IF(HOUR(A89)+MINUTE(A89)/60&gt;=23.25,1,LOOKUP(DAY(A89),calendario!$A$12:$A$42,calendario!$C$12:$C$42)))</f>
        <v>0</v>
      </c>
      <c r="E89" s="60">
        <f t="shared" si="11"/>
        <v>4.6462377929687504</v>
      </c>
      <c r="F89" s="86">
        <v>18.584951171875002</v>
      </c>
      <c r="G89" s="60">
        <f t="shared" si="11"/>
        <v>4.6482329101562501</v>
      </c>
      <c r="H89" s="104">
        <v>18.592931640625</v>
      </c>
      <c r="O89" s="61">
        <f t="shared" si="12"/>
        <v>0</v>
      </c>
      <c r="P89" s="62">
        <f t="shared" si="13"/>
        <v>59.256308100929608</v>
      </c>
      <c r="Q89" s="70">
        <v>26.876691367861884</v>
      </c>
      <c r="R89" s="61">
        <f t="shared" si="14"/>
        <v>14.70840066401062</v>
      </c>
      <c r="S89" s="61">
        <f t="shared" si="15"/>
        <v>0</v>
      </c>
      <c r="T89" s="61">
        <f t="shared" si="16"/>
        <v>0</v>
      </c>
      <c r="U89" s="61">
        <f t="shared" si="17"/>
        <v>59.256308100929608</v>
      </c>
      <c r="V89" s="70">
        <v>26.876691367861884</v>
      </c>
      <c r="W89" s="61">
        <f t="shared" si="18"/>
        <v>14.70840066401062</v>
      </c>
      <c r="X89" s="61">
        <f t="shared" si="19"/>
        <v>0</v>
      </c>
      <c r="Y89" s="13"/>
      <c r="Z89" s="22"/>
      <c r="AA89" s="54"/>
      <c r="AB89" s="22"/>
      <c r="AC89" s="13"/>
    </row>
    <row r="90" spans="1:29" x14ac:dyDescent="0.3">
      <c r="A90" s="1">
        <f t="shared" si="10"/>
        <v>44986.895833333125</v>
      </c>
      <c r="B90" s="7">
        <v>1</v>
      </c>
      <c r="C90" s="7" t="s">
        <v>130</v>
      </c>
      <c r="D90">
        <f>IF(HOUR(A90)+MINUTE(A90)/60&lt;=18,1,IF(HOUR(A90)+MINUTE(A90)/60&gt;=23.25,1,LOOKUP(DAY(A90),calendario!$A$12:$A$42,calendario!$C$12:$C$42)))</f>
        <v>0</v>
      </c>
      <c r="E90" s="60">
        <f t="shared" si="11"/>
        <v>4.6470712890624997</v>
      </c>
      <c r="F90" s="86">
        <v>18.588285156249999</v>
      </c>
      <c r="G90" s="60">
        <f t="shared" si="11"/>
        <v>4.6484467773437501</v>
      </c>
      <c r="H90" s="104">
        <v>18.593787109375</v>
      </c>
      <c r="O90" s="61">
        <f t="shared" si="12"/>
        <v>0</v>
      </c>
      <c r="P90" s="62">
        <f t="shared" si="13"/>
        <v>59.256308100929608</v>
      </c>
      <c r="Q90" s="70">
        <v>26.876691367861884</v>
      </c>
      <c r="R90" s="61">
        <f t="shared" si="14"/>
        <v>14.70840066401062</v>
      </c>
      <c r="S90" s="61">
        <f t="shared" si="15"/>
        <v>0</v>
      </c>
      <c r="T90" s="61">
        <f t="shared" si="16"/>
        <v>0</v>
      </c>
      <c r="U90" s="61">
        <f t="shared" si="17"/>
        <v>59.256308100929608</v>
      </c>
      <c r="V90" s="70">
        <v>26.876691367861884</v>
      </c>
      <c r="W90" s="61">
        <f t="shared" si="18"/>
        <v>14.70840066401062</v>
      </c>
      <c r="X90" s="61">
        <f t="shared" si="19"/>
        <v>0</v>
      </c>
      <c r="Y90" s="13"/>
      <c r="Z90" s="22"/>
      <c r="AA90" s="54"/>
      <c r="AB90" s="22"/>
      <c r="AC90" s="13"/>
    </row>
    <row r="91" spans="1:29" x14ac:dyDescent="0.3">
      <c r="A91" s="1">
        <f t="shared" si="10"/>
        <v>44986.906249999789</v>
      </c>
      <c r="B91" s="7">
        <v>1</v>
      </c>
      <c r="C91" s="7" t="s">
        <v>131</v>
      </c>
      <c r="D91">
        <f>IF(HOUR(A91)+MINUTE(A91)/60&lt;=18,1,IF(HOUR(A91)+MINUTE(A91)/60&gt;=23.25,1,LOOKUP(DAY(A91),calendario!$A$12:$A$42,calendario!$C$12:$C$42)))</f>
        <v>0</v>
      </c>
      <c r="E91" s="60">
        <f t="shared" si="11"/>
        <v>4.64730419921875</v>
      </c>
      <c r="F91" s="86">
        <v>18.589216796875</v>
      </c>
      <c r="G91" s="60">
        <f t="shared" si="11"/>
        <v>4.6486113281249999</v>
      </c>
      <c r="H91" s="104">
        <v>18.5944453125</v>
      </c>
      <c r="O91" s="61">
        <f t="shared" si="12"/>
        <v>0</v>
      </c>
      <c r="P91" s="62">
        <f t="shared" si="13"/>
        <v>59.256308100929608</v>
      </c>
      <c r="Q91" s="70">
        <v>26.887850730411685</v>
      </c>
      <c r="R91" s="61">
        <f t="shared" si="14"/>
        <v>14.702820982735719</v>
      </c>
      <c r="S91" s="61">
        <f t="shared" si="15"/>
        <v>0</v>
      </c>
      <c r="T91" s="61">
        <f t="shared" si="16"/>
        <v>0</v>
      </c>
      <c r="U91" s="61">
        <f t="shared" si="17"/>
        <v>59.256308100929608</v>
      </c>
      <c r="V91" s="70">
        <v>26.887850730411685</v>
      </c>
      <c r="W91" s="61">
        <f t="shared" si="18"/>
        <v>14.702820982735719</v>
      </c>
      <c r="X91" s="61">
        <f t="shared" si="19"/>
        <v>0</v>
      </c>
      <c r="Y91" s="13"/>
      <c r="Z91" s="22"/>
      <c r="AA91" s="54"/>
      <c r="AB91" s="22"/>
      <c r="AC91" s="13"/>
    </row>
    <row r="92" spans="1:29" x14ac:dyDescent="0.3">
      <c r="A92" s="1">
        <f t="shared" si="10"/>
        <v>44986.916666666453</v>
      </c>
      <c r="B92" s="7">
        <v>1</v>
      </c>
      <c r="C92" s="7" t="s">
        <v>132</v>
      </c>
      <c r="D92">
        <f>IF(HOUR(A92)+MINUTE(A92)/60&lt;=18,1,IF(HOUR(A92)+MINUTE(A92)/60&gt;=23.25,1,LOOKUP(DAY(A92),calendario!$A$12:$A$42,calendario!$C$12:$C$42)))</f>
        <v>0</v>
      </c>
      <c r="E92" s="60">
        <f t="shared" si="11"/>
        <v>4.6471279296874997</v>
      </c>
      <c r="F92" s="86">
        <v>18.588511718749999</v>
      </c>
      <c r="G92" s="60">
        <f t="shared" si="11"/>
        <v>4.64814990234375</v>
      </c>
      <c r="H92" s="104">
        <v>18.592599609375</v>
      </c>
      <c r="O92" s="61">
        <f t="shared" si="12"/>
        <v>0</v>
      </c>
      <c r="P92" s="62">
        <f t="shared" si="13"/>
        <v>59.256308100929608</v>
      </c>
      <c r="Q92" s="70">
        <v>26.887850730411685</v>
      </c>
      <c r="R92" s="61">
        <f t="shared" si="14"/>
        <v>14.702820982735719</v>
      </c>
      <c r="S92" s="61">
        <f t="shared" si="15"/>
        <v>0</v>
      </c>
      <c r="T92" s="61">
        <f t="shared" si="16"/>
        <v>0</v>
      </c>
      <c r="U92" s="61">
        <f t="shared" si="17"/>
        <v>59.256308100929608</v>
      </c>
      <c r="V92" s="70">
        <v>26.887850730411685</v>
      </c>
      <c r="W92" s="61">
        <f t="shared" si="18"/>
        <v>14.702820982735719</v>
      </c>
      <c r="X92" s="61">
        <f t="shared" si="19"/>
        <v>0</v>
      </c>
      <c r="Y92" s="13"/>
      <c r="Z92" s="22"/>
      <c r="AA92" s="54"/>
      <c r="AB92" s="22"/>
      <c r="AC92" s="13"/>
    </row>
    <row r="93" spans="1:29" x14ac:dyDescent="0.3">
      <c r="A93" s="1">
        <f t="shared" si="10"/>
        <v>44986.927083333117</v>
      </c>
      <c r="B93" s="7">
        <v>1</v>
      </c>
      <c r="C93" s="7" t="s">
        <v>133</v>
      </c>
      <c r="D93">
        <f>IF(HOUR(A93)+MINUTE(A93)/60&lt;=18,1,IF(HOUR(A93)+MINUTE(A93)/60&gt;=23.25,1,LOOKUP(DAY(A93),calendario!$A$12:$A$42,calendario!$C$12:$C$42)))</f>
        <v>0</v>
      </c>
      <c r="E93" s="60">
        <f t="shared" si="11"/>
        <v>4.6476547851562504</v>
      </c>
      <c r="F93" s="86">
        <v>18.590619140625002</v>
      </c>
      <c r="G93" s="60">
        <f t="shared" si="11"/>
        <v>4.6481171874999996</v>
      </c>
      <c r="H93" s="104">
        <v>18.592468749999998</v>
      </c>
      <c r="O93" s="61">
        <f t="shared" si="12"/>
        <v>0</v>
      </c>
      <c r="P93" s="62">
        <f t="shared" si="13"/>
        <v>59.256308100929608</v>
      </c>
      <c r="Q93" s="70">
        <v>27.003281540504648</v>
      </c>
      <c r="R93" s="61">
        <f t="shared" si="14"/>
        <v>14.645105577689238</v>
      </c>
      <c r="S93" s="61">
        <f t="shared" si="15"/>
        <v>0</v>
      </c>
      <c r="T93" s="61">
        <f t="shared" si="16"/>
        <v>0</v>
      </c>
      <c r="U93" s="61">
        <f t="shared" si="17"/>
        <v>59.256308100929608</v>
      </c>
      <c r="V93" s="70">
        <v>27.003281540504648</v>
      </c>
      <c r="W93" s="61">
        <f t="shared" si="18"/>
        <v>14.645105577689238</v>
      </c>
      <c r="X93" s="61">
        <f t="shared" si="19"/>
        <v>0</v>
      </c>
      <c r="Y93" s="13"/>
      <c r="Z93" s="22"/>
      <c r="AA93" s="54"/>
      <c r="AB93" s="22"/>
      <c r="AC93" s="13"/>
    </row>
    <row r="94" spans="1:29" x14ac:dyDescent="0.3">
      <c r="A94" s="1">
        <f t="shared" si="10"/>
        <v>44986.937499999782</v>
      </c>
      <c r="B94" s="7">
        <v>1</v>
      </c>
      <c r="C94" s="7" t="s">
        <v>134</v>
      </c>
      <c r="D94">
        <f>IF(HOUR(A94)+MINUTE(A94)/60&lt;=18,1,IF(HOUR(A94)+MINUTE(A94)/60&gt;=23.25,1,LOOKUP(DAY(A94),calendario!$A$12:$A$42,calendario!$C$12:$C$42)))</f>
        <v>0</v>
      </c>
      <c r="E94" s="60">
        <f t="shared" si="11"/>
        <v>4.6484277343749998</v>
      </c>
      <c r="F94" s="86">
        <v>18.593710937499999</v>
      </c>
      <c r="G94" s="60">
        <f t="shared" si="11"/>
        <v>4.6483857421875001</v>
      </c>
      <c r="H94" s="104">
        <v>18.59354296875</v>
      </c>
      <c r="O94" s="61">
        <f t="shared" si="12"/>
        <v>0</v>
      </c>
      <c r="P94" s="62">
        <f t="shared" si="13"/>
        <v>59.256308100929608</v>
      </c>
      <c r="Q94" s="70">
        <v>27.003281540504648</v>
      </c>
      <c r="R94" s="61">
        <f t="shared" si="14"/>
        <v>14.645105577689238</v>
      </c>
      <c r="S94" s="61">
        <f t="shared" si="15"/>
        <v>0</v>
      </c>
      <c r="T94" s="61">
        <f t="shared" si="16"/>
        <v>0</v>
      </c>
      <c r="U94" s="61">
        <f t="shared" si="17"/>
        <v>59.256308100929608</v>
      </c>
      <c r="V94" s="70">
        <v>27.003281540504648</v>
      </c>
      <c r="W94" s="61">
        <f t="shared" si="18"/>
        <v>14.645105577689238</v>
      </c>
      <c r="X94" s="61">
        <f t="shared" si="19"/>
        <v>0</v>
      </c>
      <c r="Y94" s="13"/>
      <c r="Z94" s="22"/>
      <c r="AA94" s="54"/>
      <c r="AB94" s="22"/>
      <c r="AC94" s="13"/>
    </row>
    <row r="95" spans="1:29" x14ac:dyDescent="0.3">
      <c r="A95" s="1">
        <f t="shared" si="10"/>
        <v>44986.947916666446</v>
      </c>
      <c r="B95" s="7">
        <v>1</v>
      </c>
      <c r="C95" s="7" t="s">
        <v>135</v>
      </c>
      <c r="D95">
        <f>IF(HOUR(A95)+MINUTE(A95)/60&lt;=18,1,IF(HOUR(A95)+MINUTE(A95)/60&gt;=23.25,1,LOOKUP(DAY(A95),calendario!$A$12:$A$42,calendario!$C$12:$C$42)))</f>
        <v>0</v>
      </c>
      <c r="E95" s="60">
        <f t="shared" si="11"/>
        <v>4.6488281249999996</v>
      </c>
      <c r="F95" s="86">
        <v>18.595312499999999</v>
      </c>
      <c r="G95" s="60">
        <f t="shared" si="11"/>
        <v>4.6483081054687503</v>
      </c>
      <c r="H95" s="104">
        <v>18.593232421875001</v>
      </c>
      <c r="O95" s="61">
        <f t="shared" si="12"/>
        <v>0</v>
      </c>
      <c r="P95" s="62">
        <f t="shared" si="13"/>
        <v>59.256308100929608</v>
      </c>
      <c r="Q95" s="70">
        <v>27.397038778220452</v>
      </c>
      <c r="R95" s="61">
        <f t="shared" si="14"/>
        <v>14.448226958831336</v>
      </c>
      <c r="S95" s="61">
        <f t="shared" si="15"/>
        <v>0</v>
      </c>
      <c r="T95" s="61">
        <f t="shared" si="16"/>
        <v>0</v>
      </c>
      <c r="U95" s="61">
        <f t="shared" si="17"/>
        <v>59.256308100929608</v>
      </c>
      <c r="V95" s="70">
        <v>27.397038778220452</v>
      </c>
      <c r="W95" s="61">
        <f t="shared" si="18"/>
        <v>14.448226958831336</v>
      </c>
      <c r="X95" s="61">
        <f t="shared" si="19"/>
        <v>0</v>
      </c>
      <c r="Y95" s="13"/>
      <c r="Z95" s="22"/>
      <c r="AA95" s="54"/>
      <c r="AB95" s="22"/>
      <c r="AC95" s="13"/>
    </row>
    <row r="96" spans="1:29" x14ac:dyDescent="0.3">
      <c r="A96" s="1">
        <f t="shared" si="10"/>
        <v>44986.95833333311</v>
      </c>
      <c r="B96" s="7">
        <v>1</v>
      </c>
      <c r="C96" s="7" t="s">
        <v>136</v>
      </c>
      <c r="D96">
        <f>IF(HOUR(A96)+MINUTE(A96)/60&lt;=18,1,IF(HOUR(A96)+MINUTE(A96)/60&gt;=23.25,1,LOOKUP(DAY(A96),calendario!$A$12:$A$42,calendario!$C$12:$C$42)))</f>
        <v>0</v>
      </c>
      <c r="E96" s="60">
        <f t="shared" si="11"/>
        <v>4.6482885742187499</v>
      </c>
      <c r="F96" s="86">
        <v>18.593154296874999</v>
      </c>
      <c r="G96" s="60">
        <f t="shared" si="11"/>
        <v>4.6483056640624998</v>
      </c>
      <c r="H96" s="104">
        <v>18.593222656249999</v>
      </c>
      <c r="O96" s="61">
        <f t="shared" si="12"/>
        <v>0</v>
      </c>
      <c r="P96" s="62">
        <f t="shared" si="13"/>
        <v>59.256308100929608</v>
      </c>
      <c r="Q96" s="70">
        <v>27.397038778220452</v>
      </c>
      <c r="R96" s="61">
        <f t="shared" si="14"/>
        <v>14.448226958831336</v>
      </c>
      <c r="S96" s="61">
        <f t="shared" si="15"/>
        <v>0</v>
      </c>
      <c r="T96" s="61">
        <f t="shared" si="16"/>
        <v>0</v>
      </c>
      <c r="U96" s="61">
        <f t="shared" si="17"/>
        <v>59.256308100929608</v>
      </c>
      <c r="V96" s="70">
        <v>27.397038778220452</v>
      </c>
      <c r="W96" s="61">
        <f t="shared" si="18"/>
        <v>14.448226958831336</v>
      </c>
      <c r="X96" s="61">
        <f t="shared" si="19"/>
        <v>0</v>
      </c>
      <c r="Y96" s="13"/>
      <c r="Z96" s="22"/>
      <c r="AA96" s="54"/>
      <c r="AB96" s="22"/>
      <c r="AC96" s="13"/>
    </row>
    <row r="97" spans="1:29" x14ac:dyDescent="0.3">
      <c r="A97" s="1">
        <f t="shared" si="10"/>
        <v>44986.968749999774</v>
      </c>
      <c r="B97" s="7">
        <v>1</v>
      </c>
      <c r="C97" s="7" t="s">
        <v>137</v>
      </c>
      <c r="D97">
        <f>IF(HOUR(A97)+MINUTE(A97)/60&lt;=18,1,IF(HOUR(A97)+MINUTE(A97)/60&gt;=23.25,1,LOOKUP(DAY(A97),calendario!$A$12:$A$42,calendario!$C$12:$C$42)))</f>
        <v>1</v>
      </c>
      <c r="E97" s="60">
        <f t="shared" si="11"/>
        <v>4.64853759765625</v>
      </c>
      <c r="F97" s="86">
        <v>18.594150390625</v>
      </c>
      <c r="G97" s="60">
        <f t="shared" si="11"/>
        <v>4.6481704101562498</v>
      </c>
      <c r="H97" s="104">
        <v>18.592681640624999</v>
      </c>
      <c r="O97" s="61">
        <f t="shared" si="12"/>
        <v>0</v>
      </c>
      <c r="P97" s="62">
        <f t="shared" si="13"/>
        <v>58.140770252324039</v>
      </c>
      <c r="Q97" s="70">
        <v>27.210048871181939</v>
      </c>
      <c r="R97" s="61">
        <f t="shared" si="14"/>
        <v>14.011841434262948</v>
      </c>
      <c r="S97" s="61">
        <f t="shared" si="15"/>
        <v>0</v>
      </c>
      <c r="T97" s="61">
        <f t="shared" si="16"/>
        <v>0</v>
      </c>
      <c r="U97" s="61">
        <f t="shared" si="17"/>
        <v>58.140770252324039</v>
      </c>
      <c r="V97" s="70">
        <v>27.210048871181939</v>
      </c>
      <c r="W97" s="61">
        <f t="shared" si="18"/>
        <v>14.011841434262948</v>
      </c>
      <c r="X97" s="61">
        <f t="shared" si="19"/>
        <v>0</v>
      </c>
      <c r="Y97" s="13"/>
      <c r="Z97" s="22"/>
      <c r="AA97" s="54"/>
      <c r="AB97" s="22"/>
      <c r="AC97" s="13"/>
    </row>
    <row r="98" spans="1:29" x14ac:dyDescent="0.3">
      <c r="A98" s="1">
        <f t="shared" si="10"/>
        <v>44986.979166666439</v>
      </c>
      <c r="B98" s="7">
        <v>1</v>
      </c>
      <c r="C98" s="7" t="s">
        <v>138</v>
      </c>
      <c r="D98">
        <f>IF(HOUR(A98)+MINUTE(A98)/60&lt;=18,1,IF(HOUR(A98)+MINUTE(A98)/60&gt;=23.25,1,LOOKUP(DAY(A98),calendario!$A$12:$A$42,calendario!$C$12:$C$42)))</f>
        <v>1</v>
      </c>
      <c r="E98" s="60">
        <f t="shared" si="11"/>
        <v>4.50929052734375</v>
      </c>
      <c r="F98" s="86">
        <v>18.037162109375</v>
      </c>
      <c r="G98" s="60">
        <f t="shared" si="11"/>
        <v>4.5000317382812502</v>
      </c>
      <c r="H98" s="104">
        <v>18.000126953125001</v>
      </c>
      <c r="O98" s="61">
        <f t="shared" si="12"/>
        <v>0</v>
      </c>
      <c r="P98" s="62">
        <f t="shared" si="13"/>
        <v>58.140770252324039</v>
      </c>
      <c r="Q98" s="70">
        <v>27.210048871181939</v>
      </c>
      <c r="R98" s="61">
        <f t="shared" si="14"/>
        <v>14.011841434262948</v>
      </c>
      <c r="S98" s="61">
        <f t="shared" si="15"/>
        <v>0</v>
      </c>
      <c r="T98" s="61">
        <f t="shared" si="16"/>
        <v>0</v>
      </c>
      <c r="U98" s="61">
        <f t="shared" si="17"/>
        <v>58.140770252324039</v>
      </c>
      <c r="V98" s="70">
        <v>27.210048871181939</v>
      </c>
      <c r="W98" s="61">
        <f t="shared" si="18"/>
        <v>14.011841434262948</v>
      </c>
      <c r="X98" s="61">
        <f t="shared" si="19"/>
        <v>0</v>
      </c>
      <c r="Y98" s="13"/>
      <c r="Z98" s="22"/>
      <c r="AA98" s="54"/>
      <c r="AB98" s="22"/>
      <c r="AC98" s="13"/>
    </row>
    <row r="99" spans="1:29" x14ac:dyDescent="0.3">
      <c r="A99" s="1">
        <f t="shared" si="10"/>
        <v>44986.989583333103</v>
      </c>
      <c r="B99" s="7">
        <v>1</v>
      </c>
      <c r="C99" s="7" t="s">
        <v>139</v>
      </c>
      <c r="D99">
        <f>IF(HOUR(A99)+MINUTE(A99)/60&lt;=18,1,IF(HOUR(A99)+MINUTE(A99)/60&gt;=23.25,1,LOOKUP(DAY(A99),calendario!$A$12:$A$42,calendario!$C$12:$C$42)))</f>
        <v>1</v>
      </c>
      <c r="E99" s="60">
        <f t="shared" si="11"/>
        <v>4.5041845703124999</v>
      </c>
      <c r="F99" s="86">
        <v>18.016738281249999</v>
      </c>
      <c r="G99" s="60">
        <f t="shared" si="11"/>
        <v>4.4945498046874999</v>
      </c>
      <c r="H99" s="104">
        <v>17.978199218749999</v>
      </c>
      <c r="O99" s="61">
        <f t="shared" si="12"/>
        <v>0</v>
      </c>
      <c r="P99" s="62">
        <f t="shared" si="13"/>
        <v>58.140770252324039</v>
      </c>
      <c r="Q99" s="70">
        <v>26.805752988047807</v>
      </c>
      <c r="R99" s="61">
        <f t="shared" si="14"/>
        <v>14.213989375830014</v>
      </c>
      <c r="S99" s="61">
        <f t="shared" si="15"/>
        <v>0</v>
      </c>
      <c r="T99" s="61">
        <f t="shared" si="16"/>
        <v>0</v>
      </c>
      <c r="U99" s="61">
        <f t="shared" si="17"/>
        <v>58.140770252324039</v>
      </c>
      <c r="V99" s="70">
        <v>26.805752988047807</v>
      </c>
      <c r="W99" s="61">
        <f t="shared" si="18"/>
        <v>14.213989375830014</v>
      </c>
      <c r="X99" s="61">
        <f t="shared" si="19"/>
        <v>0</v>
      </c>
      <c r="Y99" s="13"/>
      <c r="Z99" s="22"/>
      <c r="AA99" s="54"/>
      <c r="AB99" s="22"/>
      <c r="AC99" s="13"/>
    </row>
    <row r="100" spans="1:29" x14ac:dyDescent="0.3">
      <c r="A100" s="1">
        <f t="shared" si="10"/>
        <v>44986.999999999767</v>
      </c>
      <c r="B100" s="7">
        <v>1</v>
      </c>
      <c r="C100" s="7" t="s">
        <v>140</v>
      </c>
      <c r="D100">
        <f>IF(HOUR(A100)+MINUTE(A100)/60&lt;=18,1,IF(HOUR(A100)+MINUTE(A100)/60&gt;=23.25,1,LOOKUP(DAY(A100),calendario!$A$12:$A$42,calendario!$C$12:$C$42)))</f>
        <v>1</v>
      </c>
      <c r="E100" s="60">
        <f t="shared" si="11"/>
        <v>4.5040200195312501</v>
      </c>
      <c r="F100" s="86">
        <v>18.016080078125</v>
      </c>
      <c r="G100" s="60">
        <f t="shared" si="11"/>
        <v>4.4945756835937498</v>
      </c>
      <c r="H100" s="104">
        <v>17.978302734374999</v>
      </c>
      <c r="O100" s="61">
        <f t="shared" si="12"/>
        <v>0</v>
      </c>
      <c r="P100" s="62">
        <f t="shared" si="13"/>
        <v>58.140770252324039</v>
      </c>
      <c r="Q100" s="70">
        <v>26.805752988047807</v>
      </c>
      <c r="R100" s="61">
        <f t="shared" si="14"/>
        <v>14.213989375830014</v>
      </c>
      <c r="S100" s="61">
        <f t="shared" si="15"/>
        <v>0</v>
      </c>
      <c r="T100" s="61">
        <f t="shared" si="16"/>
        <v>0</v>
      </c>
      <c r="U100" s="61">
        <f t="shared" si="17"/>
        <v>58.140770252324039</v>
      </c>
      <c r="V100" s="70">
        <v>26.805752988047807</v>
      </c>
      <c r="W100" s="61">
        <f t="shared" si="18"/>
        <v>14.213989375830014</v>
      </c>
      <c r="X100" s="61">
        <f t="shared" si="19"/>
        <v>0</v>
      </c>
      <c r="Y100" s="13"/>
      <c r="Z100" s="22"/>
      <c r="AA100" s="54"/>
      <c r="AB100" s="22"/>
      <c r="AC100" s="13"/>
    </row>
    <row r="101" spans="1:29" x14ac:dyDescent="0.3">
      <c r="A101" s="1">
        <f t="shared" si="10"/>
        <v>44987.010416666431</v>
      </c>
      <c r="B101" s="7">
        <v>2</v>
      </c>
      <c r="C101" s="7" t="s">
        <v>141</v>
      </c>
      <c r="D101">
        <f>IF(HOUR(A101)+MINUTE(A101)/60&lt;=18,1,IF(HOUR(A101)+MINUTE(A101)/60&gt;=23.25,1,LOOKUP(DAY(A101),calendario!$A$12:$A$42,calendario!$C$12:$C$42)))</f>
        <v>1</v>
      </c>
      <c r="E101" s="60">
        <f t="shared" si="11"/>
        <v>4.4846337890625003</v>
      </c>
      <c r="F101" s="86">
        <v>17.938535156250001</v>
      </c>
      <c r="G101" s="60">
        <f t="shared" si="11"/>
        <v>4.2675839843750003</v>
      </c>
      <c r="H101" s="104">
        <v>17.070335937500001</v>
      </c>
      <c r="O101" s="61">
        <f t="shared" si="12"/>
        <v>0</v>
      </c>
      <c r="P101" s="62">
        <f t="shared" si="13"/>
        <v>58.140770252324039</v>
      </c>
      <c r="Q101" s="70">
        <v>26.081434262948207</v>
      </c>
      <c r="R101" s="61">
        <f t="shared" si="14"/>
        <v>14.576148738379814</v>
      </c>
      <c r="S101" s="61">
        <f t="shared" si="15"/>
        <v>0</v>
      </c>
      <c r="T101" s="61">
        <f t="shared" si="16"/>
        <v>0.17278987853780772</v>
      </c>
      <c r="U101" s="61">
        <f t="shared" si="17"/>
        <v>58.140770252324039</v>
      </c>
      <c r="V101" s="70">
        <v>26.081434262948207</v>
      </c>
      <c r="W101" s="61">
        <f t="shared" si="18"/>
        <v>14.576148738379814</v>
      </c>
      <c r="X101" s="61">
        <f t="shared" si="19"/>
        <v>2.5186109700536674</v>
      </c>
      <c r="Y101" s="13"/>
      <c r="Z101" s="22"/>
      <c r="AA101" s="54"/>
      <c r="AB101" s="22"/>
      <c r="AC101" s="13"/>
    </row>
    <row r="102" spans="1:29" x14ac:dyDescent="0.3">
      <c r="A102" s="1">
        <f t="shared" si="10"/>
        <v>44987.020833333096</v>
      </c>
      <c r="B102" s="7">
        <v>2</v>
      </c>
      <c r="C102" s="7" t="s">
        <v>33</v>
      </c>
      <c r="D102">
        <f>IF(HOUR(A102)+MINUTE(A102)/60&lt;=18,1,IF(HOUR(A102)+MINUTE(A102)/60&gt;=23.25,1,LOOKUP(DAY(A102),calendario!$A$12:$A$42,calendario!$C$12:$C$42)))</f>
        <v>1</v>
      </c>
      <c r="E102" s="60">
        <f t="shared" si="11"/>
        <v>0.97110113525390629</v>
      </c>
      <c r="F102" s="86">
        <v>3.8844045410156252</v>
      </c>
      <c r="G102" s="60">
        <f t="shared" si="11"/>
        <v>0.30549884033203123</v>
      </c>
      <c r="H102" s="104">
        <v>1.2219953613281249</v>
      </c>
      <c r="O102" s="61">
        <f t="shared" si="12"/>
        <v>3.5354172823582579</v>
      </c>
      <c r="P102" s="62">
        <f t="shared" si="13"/>
        <v>58.140770252324039</v>
      </c>
      <c r="Q102" s="70">
        <v>26.081434262948207</v>
      </c>
      <c r="R102" s="61">
        <f t="shared" si="14"/>
        <v>14.576148738379814</v>
      </c>
      <c r="S102" s="61">
        <f t="shared" si="15"/>
        <v>51.532768159892512</v>
      </c>
      <c r="T102" s="61">
        <f t="shared" si="16"/>
        <v>4.2143750137921758</v>
      </c>
      <c r="U102" s="61">
        <f t="shared" si="17"/>
        <v>58.140770252324039</v>
      </c>
      <c r="V102" s="70">
        <v>26.081434262948207</v>
      </c>
      <c r="W102" s="61">
        <f t="shared" si="18"/>
        <v>14.576148738379814</v>
      </c>
      <c r="X102" s="61">
        <f t="shared" si="19"/>
        <v>61.429357040346233</v>
      </c>
      <c r="Y102" s="13"/>
      <c r="Z102" s="22"/>
      <c r="AA102" s="54"/>
      <c r="AB102" s="22"/>
      <c r="AC102" s="13"/>
    </row>
    <row r="103" spans="1:29" x14ac:dyDescent="0.3">
      <c r="A103" s="1">
        <f t="shared" si="10"/>
        <v>44987.03124999976</v>
      </c>
      <c r="B103" s="7">
        <v>2</v>
      </c>
      <c r="C103" s="7" t="s">
        <v>35</v>
      </c>
      <c r="D103">
        <f>IF(HOUR(A103)+MINUTE(A103)/60&lt;=18,1,IF(HOUR(A103)+MINUTE(A103)/60&gt;=23.25,1,LOOKUP(DAY(A103),calendario!$A$12:$A$42,calendario!$C$12:$C$42)))</f>
        <v>1</v>
      </c>
      <c r="E103" s="60">
        <f t="shared" si="11"/>
        <v>0</v>
      </c>
      <c r="F103" s="86">
        <v>0</v>
      </c>
      <c r="G103" s="60">
        <f t="shared" si="11"/>
        <v>0</v>
      </c>
      <c r="H103" s="104">
        <v>0</v>
      </c>
      <c r="O103" s="61">
        <f t="shared" si="12"/>
        <v>4.5260037464002503</v>
      </c>
      <c r="P103" s="62">
        <f t="shared" si="13"/>
        <v>58.140770252324039</v>
      </c>
      <c r="Q103" s="70">
        <v>20.859661354581672</v>
      </c>
      <c r="R103" s="61">
        <f t="shared" si="14"/>
        <v>17.18703519256308</v>
      </c>
      <c r="S103" s="61">
        <f t="shared" si="15"/>
        <v>77.78858567105344</v>
      </c>
      <c r="T103" s="61">
        <f t="shared" si="16"/>
        <v>4.5260037464002503</v>
      </c>
      <c r="U103" s="61">
        <f t="shared" si="17"/>
        <v>58.140770252324039</v>
      </c>
      <c r="V103" s="70">
        <v>20.859661354581672</v>
      </c>
      <c r="W103" s="61">
        <f t="shared" si="18"/>
        <v>17.18703519256308</v>
      </c>
      <c r="X103" s="61">
        <f t="shared" si="19"/>
        <v>77.78858567105344</v>
      </c>
      <c r="Y103" s="13"/>
      <c r="Z103" s="22"/>
      <c r="AA103" s="54"/>
      <c r="AB103" s="22"/>
      <c r="AC103" s="13"/>
    </row>
    <row r="104" spans="1:29" x14ac:dyDescent="0.3">
      <c r="A104" s="1">
        <f t="shared" si="10"/>
        <v>44987.041666666424</v>
      </c>
      <c r="B104" s="7">
        <v>2</v>
      </c>
      <c r="C104" s="7" t="s">
        <v>37</v>
      </c>
      <c r="D104">
        <f>IF(HOUR(A104)+MINUTE(A104)/60&lt;=18,1,IF(HOUR(A104)+MINUTE(A104)/60&gt;=23.25,1,LOOKUP(DAY(A104),calendario!$A$12:$A$42,calendario!$C$12:$C$42)))</f>
        <v>1</v>
      </c>
      <c r="E104" s="60">
        <f t="shared" si="11"/>
        <v>0</v>
      </c>
      <c r="F104" s="86">
        <v>0</v>
      </c>
      <c r="G104" s="60">
        <f t="shared" si="11"/>
        <v>0</v>
      </c>
      <c r="H104" s="104">
        <v>0</v>
      </c>
      <c r="O104" s="61">
        <f t="shared" si="12"/>
        <v>4.5260037464002503</v>
      </c>
      <c r="P104" s="62">
        <f t="shared" si="13"/>
        <v>58.140770252324039</v>
      </c>
      <c r="Q104" s="70">
        <v>20.859661354581672</v>
      </c>
      <c r="R104" s="61">
        <f t="shared" si="14"/>
        <v>17.18703519256308</v>
      </c>
      <c r="S104" s="61">
        <f t="shared" si="15"/>
        <v>77.78858567105344</v>
      </c>
      <c r="T104" s="61">
        <f t="shared" si="16"/>
        <v>4.5260037464002503</v>
      </c>
      <c r="U104" s="61">
        <f t="shared" si="17"/>
        <v>58.140770252324039</v>
      </c>
      <c r="V104" s="70">
        <v>20.859661354581672</v>
      </c>
      <c r="W104" s="61">
        <f t="shared" si="18"/>
        <v>17.18703519256308</v>
      </c>
      <c r="X104" s="61">
        <f t="shared" si="19"/>
        <v>77.78858567105344</v>
      </c>
      <c r="Y104" s="13"/>
      <c r="Z104" s="22"/>
      <c r="AA104" s="54"/>
      <c r="AB104" s="22"/>
      <c r="AC104" s="13"/>
    </row>
    <row r="105" spans="1:29" x14ac:dyDescent="0.3">
      <c r="A105" s="1">
        <f t="shared" si="10"/>
        <v>44987.052083333088</v>
      </c>
      <c r="B105" s="7">
        <v>2</v>
      </c>
      <c r="C105" s="7" t="s">
        <v>39</v>
      </c>
      <c r="D105">
        <f>IF(HOUR(A105)+MINUTE(A105)/60&lt;=18,1,IF(HOUR(A105)+MINUTE(A105)/60&gt;=23.25,1,LOOKUP(DAY(A105),calendario!$A$12:$A$42,calendario!$C$12:$C$42)))</f>
        <v>1</v>
      </c>
      <c r="E105" s="60">
        <f t="shared" si="11"/>
        <v>0</v>
      </c>
      <c r="F105" s="86">
        <v>0</v>
      </c>
      <c r="G105" s="60">
        <f t="shared" si="11"/>
        <v>0</v>
      </c>
      <c r="H105" s="104">
        <v>0</v>
      </c>
      <c r="O105" s="61">
        <f t="shared" si="12"/>
        <v>4.5260037464002503</v>
      </c>
      <c r="P105" s="62">
        <f t="shared" si="13"/>
        <v>58.140770252324039</v>
      </c>
      <c r="Q105" s="70">
        <v>21.462485790172643</v>
      </c>
      <c r="R105" s="61">
        <f t="shared" si="14"/>
        <v>16.885622974767596</v>
      </c>
      <c r="S105" s="61">
        <f t="shared" si="15"/>
        <v>76.424392844100282</v>
      </c>
      <c r="T105" s="61">
        <f t="shared" si="16"/>
        <v>4.5260037464002503</v>
      </c>
      <c r="U105" s="61">
        <f t="shared" si="17"/>
        <v>58.140770252324039</v>
      </c>
      <c r="V105" s="70">
        <v>21.462485790172643</v>
      </c>
      <c r="W105" s="61">
        <f t="shared" si="18"/>
        <v>16.885622974767596</v>
      </c>
      <c r="X105" s="61">
        <f t="shared" si="19"/>
        <v>76.424392844100282</v>
      </c>
      <c r="Y105" s="13"/>
      <c r="Z105" s="22"/>
      <c r="AA105" s="54"/>
      <c r="AB105" s="22"/>
      <c r="AC105" s="13"/>
    </row>
    <row r="106" spans="1:29" x14ac:dyDescent="0.3">
      <c r="A106" s="1">
        <f t="shared" si="10"/>
        <v>44987.062499999753</v>
      </c>
      <c r="B106" s="7">
        <v>2</v>
      </c>
      <c r="C106" s="7" t="s">
        <v>41</v>
      </c>
      <c r="D106">
        <f>IF(HOUR(A106)+MINUTE(A106)/60&lt;=18,1,IF(HOUR(A106)+MINUTE(A106)/60&gt;=23.25,1,LOOKUP(DAY(A106),calendario!$A$12:$A$42,calendario!$C$12:$C$42)))</f>
        <v>1</v>
      </c>
      <c r="E106" s="60">
        <f t="shared" si="11"/>
        <v>0</v>
      </c>
      <c r="F106" s="86">
        <v>0</v>
      </c>
      <c r="G106" s="60">
        <f t="shared" si="11"/>
        <v>0</v>
      </c>
      <c r="H106" s="104">
        <v>0</v>
      </c>
      <c r="O106" s="61">
        <f t="shared" si="12"/>
        <v>4.5260037464002503</v>
      </c>
      <c r="P106" s="62">
        <f t="shared" si="13"/>
        <v>58.140770252324039</v>
      </c>
      <c r="Q106" s="70">
        <v>21.462485790172643</v>
      </c>
      <c r="R106" s="61">
        <f t="shared" si="14"/>
        <v>16.885622974767596</v>
      </c>
      <c r="S106" s="61">
        <f t="shared" si="15"/>
        <v>76.424392844100282</v>
      </c>
      <c r="T106" s="61">
        <f t="shared" si="16"/>
        <v>4.5260037464002503</v>
      </c>
      <c r="U106" s="61">
        <f t="shared" si="17"/>
        <v>58.140770252324039</v>
      </c>
      <c r="V106" s="70">
        <v>21.462485790172643</v>
      </c>
      <c r="W106" s="61">
        <f t="shared" si="18"/>
        <v>16.885622974767596</v>
      </c>
      <c r="X106" s="61">
        <f t="shared" si="19"/>
        <v>76.424392844100282</v>
      </c>
      <c r="Y106" s="13"/>
      <c r="Z106" s="22"/>
      <c r="AA106" s="54"/>
      <c r="AB106" s="22"/>
      <c r="AC106" s="13"/>
    </row>
    <row r="107" spans="1:29" x14ac:dyDescent="0.3">
      <c r="A107" s="1">
        <f t="shared" si="10"/>
        <v>44987.072916666417</v>
      </c>
      <c r="B107" s="7">
        <v>2</v>
      </c>
      <c r="C107" s="7" t="s">
        <v>42</v>
      </c>
      <c r="D107">
        <f>IF(HOUR(A107)+MINUTE(A107)/60&lt;=18,1,IF(HOUR(A107)+MINUTE(A107)/60&gt;=23.25,1,LOOKUP(DAY(A107),calendario!$A$12:$A$42,calendario!$C$12:$C$42)))</f>
        <v>1</v>
      </c>
      <c r="E107" s="60">
        <f t="shared" si="11"/>
        <v>0</v>
      </c>
      <c r="F107" s="86">
        <v>0</v>
      </c>
      <c r="G107" s="60">
        <f t="shared" si="11"/>
        <v>0</v>
      </c>
      <c r="H107" s="104">
        <v>0</v>
      </c>
      <c r="O107" s="61">
        <f t="shared" si="12"/>
        <v>4.5260037464002503</v>
      </c>
      <c r="P107" s="62">
        <f t="shared" si="13"/>
        <v>58.140770252324039</v>
      </c>
      <c r="Q107" s="70">
        <v>20.364201328021245</v>
      </c>
      <c r="R107" s="61">
        <f t="shared" si="14"/>
        <v>17.434765205843295</v>
      </c>
      <c r="S107" s="61">
        <f t="shared" si="15"/>
        <v>78.909812639255478</v>
      </c>
      <c r="T107" s="61">
        <f t="shared" si="16"/>
        <v>4.5260037464002503</v>
      </c>
      <c r="U107" s="61">
        <f t="shared" si="17"/>
        <v>58.140770252324039</v>
      </c>
      <c r="V107" s="70">
        <v>20.364201328021245</v>
      </c>
      <c r="W107" s="61">
        <f t="shared" si="18"/>
        <v>17.434765205843295</v>
      </c>
      <c r="X107" s="61">
        <f t="shared" si="19"/>
        <v>78.909812639255478</v>
      </c>
      <c r="Y107" s="13"/>
      <c r="Z107" s="22"/>
      <c r="AA107" s="54"/>
      <c r="AB107" s="22"/>
      <c r="AC107" s="13"/>
    </row>
    <row r="108" spans="1:29" x14ac:dyDescent="0.3">
      <c r="A108" s="1">
        <f t="shared" si="10"/>
        <v>44987.083333333081</v>
      </c>
      <c r="B108" s="7">
        <v>2</v>
      </c>
      <c r="C108" s="7" t="s">
        <v>44</v>
      </c>
      <c r="D108">
        <f>IF(HOUR(A108)+MINUTE(A108)/60&lt;=18,1,IF(HOUR(A108)+MINUTE(A108)/60&gt;=23.25,1,LOOKUP(DAY(A108),calendario!$A$12:$A$42,calendario!$C$12:$C$42)))</f>
        <v>1</v>
      </c>
      <c r="E108" s="60">
        <f t="shared" si="11"/>
        <v>0</v>
      </c>
      <c r="F108" s="86">
        <v>0</v>
      </c>
      <c r="G108" s="60">
        <f t="shared" si="11"/>
        <v>0</v>
      </c>
      <c r="H108" s="104">
        <v>0</v>
      </c>
      <c r="O108" s="61">
        <f t="shared" si="12"/>
        <v>4.5260037464002503</v>
      </c>
      <c r="P108" s="62">
        <f t="shared" si="13"/>
        <v>58.140770252324039</v>
      </c>
      <c r="Q108" s="70">
        <v>20.364201328021245</v>
      </c>
      <c r="R108" s="61">
        <f t="shared" si="14"/>
        <v>17.434765205843295</v>
      </c>
      <c r="S108" s="61">
        <f t="shared" si="15"/>
        <v>78.909812639255478</v>
      </c>
      <c r="T108" s="61">
        <f t="shared" si="16"/>
        <v>4.5260037464002503</v>
      </c>
      <c r="U108" s="61">
        <f t="shared" si="17"/>
        <v>58.140770252324039</v>
      </c>
      <c r="V108" s="70">
        <v>20.364201328021245</v>
      </c>
      <c r="W108" s="61">
        <f t="shared" si="18"/>
        <v>17.434765205843295</v>
      </c>
      <c r="X108" s="61">
        <f t="shared" si="19"/>
        <v>78.909812639255478</v>
      </c>
      <c r="Y108" s="13"/>
      <c r="Z108" s="22"/>
      <c r="AA108" s="54"/>
      <c r="AB108" s="22"/>
      <c r="AC108" s="13"/>
    </row>
    <row r="109" spans="1:29" x14ac:dyDescent="0.3">
      <c r="A109" s="1">
        <f t="shared" si="10"/>
        <v>44987.093749999745</v>
      </c>
      <c r="B109" s="7">
        <v>2</v>
      </c>
      <c r="C109" s="7" t="s">
        <v>45</v>
      </c>
      <c r="D109">
        <f>IF(HOUR(A109)+MINUTE(A109)/60&lt;=18,1,IF(HOUR(A109)+MINUTE(A109)/60&gt;=23.25,1,LOOKUP(DAY(A109),calendario!$A$12:$A$42,calendario!$C$12:$C$42)))</f>
        <v>1</v>
      </c>
      <c r="E109" s="60">
        <f t="shared" si="11"/>
        <v>0</v>
      </c>
      <c r="F109" s="86">
        <v>0</v>
      </c>
      <c r="G109" s="60">
        <f t="shared" si="11"/>
        <v>0</v>
      </c>
      <c r="H109" s="104">
        <v>0</v>
      </c>
      <c r="O109" s="61">
        <f t="shared" si="12"/>
        <v>4.5260037464002503</v>
      </c>
      <c r="P109" s="62">
        <f t="shared" si="13"/>
        <v>58.140770252324039</v>
      </c>
      <c r="Q109" s="70">
        <v>20.238812749003984</v>
      </c>
      <c r="R109" s="61">
        <f t="shared" si="14"/>
        <v>17.497459495351926</v>
      </c>
      <c r="S109" s="61">
        <f t="shared" si="15"/>
        <v>79.193567228449453</v>
      </c>
      <c r="T109" s="61">
        <f t="shared" si="16"/>
        <v>4.5260037464002503</v>
      </c>
      <c r="U109" s="61">
        <f t="shared" si="17"/>
        <v>58.140770252324039</v>
      </c>
      <c r="V109" s="70">
        <v>20.238812749003984</v>
      </c>
      <c r="W109" s="61">
        <f t="shared" si="18"/>
        <v>17.497459495351926</v>
      </c>
      <c r="X109" s="61">
        <f t="shared" si="19"/>
        <v>79.193567228449453</v>
      </c>
      <c r="Y109" s="13"/>
      <c r="Z109" s="22"/>
      <c r="AA109" s="54"/>
      <c r="AB109" s="22"/>
      <c r="AC109" s="13"/>
    </row>
    <row r="110" spans="1:29" x14ac:dyDescent="0.3">
      <c r="A110" s="1">
        <f t="shared" si="10"/>
        <v>44987.10416666641</v>
      </c>
      <c r="B110" s="7">
        <v>2</v>
      </c>
      <c r="C110" s="7" t="s">
        <v>48</v>
      </c>
      <c r="D110">
        <f>IF(HOUR(A110)+MINUTE(A110)/60&lt;=18,1,IF(HOUR(A110)+MINUTE(A110)/60&gt;=23.25,1,LOOKUP(DAY(A110),calendario!$A$12:$A$42,calendario!$C$12:$C$42)))</f>
        <v>1</v>
      </c>
      <c r="E110" s="60">
        <f t="shared" si="11"/>
        <v>0</v>
      </c>
      <c r="F110" s="86">
        <v>0</v>
      </c>
      <c r="G110" s="60">
        <f t="shared" si="11"/>
        <v>0</v>
      </c>
      <c r="H110" s="104">
        <v>0</v>
      </c>
      <c r="O110" s="61">
        <f t="shared" si="12"/>
        <v>4.5260037464002503</v>
      </c>
      <c r="P110" s="62">
        <f t="shared" si="13"/>
        <v>58.140770252324039</v>
      </c>
      <c r="Q110" s="70">
        <v>20.238812749003984</v>
      </c>
      <c r="R110" s="61">
        <f t="shared" si="14"/>
        <v>17.497459495351926</v>
      </c>
      <c r="S110" s="61">
        <f t="shared" si="15"/>
        <v>79.193567228449453</v>
      </c>
      <c r="T110" s="61">
        <f t="shared" si="16"/>
        <v>4.5260037464002503</v>
      </c>
      <c r="U110" s="61">
        <f t="shared" si="17"/>
        <v>58.140770252324039</v>
      </c>
      <c r="V110" s="70">
        <v>20.238812749003984</v>
      </c>
      <c r="W110" s="61">
        <f t="shared" si="18"/>
        <v>17.497459495351926</v>
      </c>
      <c r="X110" s="61">
        <f t="shared" si="19"/>
        <v>79.193567228449453</v>
      </c>
      <c r="Y110" s="13"/>
      <c r="Z110" s="22"/>
      <c r="AA110" s="54"/>
      <c r="AB110" s="22"/>
      <c r="AC110" s="13"/>
    </row>
    <row r="111" spans="1:29" x14ac:dyDescent="0.3">
      <c r="A111" s="1">
        <f t="shared" si="10"/>
        <v>44987.114583333074</v>
      </c>
      <c r="B111" s="7">
        <v>2</v>
      </c>
      <c r="C111" s="7" t="s">
        <v>51</v>
      </c>
      <c r="D111">
        <f>IF(HOUR(A111)+MINUTE(A111)/60&lt;=18,1,IF(HOUR(A111)+MINUTE(A111)/60&gt;=23.25,1,LOOKUP(DAY(A111),calendario!$A$12:$A$42,calendario!$C$12:$C$42)))</f>
        <v>1</v>
      </c>
      <c r="E111" s="60">
        <f t="shared" si="11"/>
        <v>0</v>
      </c>
      <c r="F111" s="86">
        <v>0</v>
      </c>
      <c r="G111" s="60">
        <f t="shared" si="11"/>
        <v>0</v>
      </c>
      <c r="H111" s="104">
        <v>0</v>
      </c>
      <c r="O111" s="61">
        <f t="shared" si="12"/>
        <v>4.5260037464002503</v>
      </c>
      <c r="P111" s="62">
        <f t="shared" si="13"/>
        <v>58.140770252324039</v>
      </c>
      <c r="Q111" s="70">
        <v>20.730003187250997</v>
      </c>
      <c r="R111" s="61">
        <f t="shared" si="14"/>
        <v>17.251864276228417</v>
      </c>
      <c r="S111" s="61">
        <f t="shared" si="15"/>
        <v>78.082002346598458</v>
      </c>
      <c r="T111" s="61">
        <f t="shared" si="16"/>
        <v>4.5260037464002503</v>
      </c>
      <c r="U111" s="61">
        <f t="shared" si="17"/>
        <v>58.140770252324039</v>
      </c>
      <c r="V111" s="70">
        <v>20.730003187250997</v>
      </c>
      <c r="W111" s="61">
        <f t="shared" si="18"/>
        <v>17.251864276228417</v>
      </c>
      <c r="X111" s="61">
        <f t="shared" si="19"/>
        <v>78.082002346598458</v>
      </c>
      <c r="Y111" s="13"/>
      <c r="Z111" s="22"/>
      <c r="AA111" s="54"/>
      <c r="AB111" s="22"/>
      <c r="AC111" s="13"/>
    </row>
    <row r="112" spans="1:29" x14ac:dyDescent="0.3">
      <c r="A112" s="1">
        <f t="shared" si="10"/>
        <v>44987.124999999738</v>
      </c>
      <c r="B112" s="7">
        <v>2</v>
      </c>
      <c r="C112" s="7" t="s">
        <v>53</v>
      </c>
      <c r="D112">
        <f>IF(HOUR(A112)+MINUTE(A112)/60&lt;=18,1,IF(HOUR(A112)+MINUTE(A112)/60&gt;=23.25,1,LOOKUP(DAY(A112),calendario!$A$12:$A$42,calendario!$C$12:$C$42)))</f>
        <v>1</v>
      </c>
      <c r="E112" s="60">
        <f t="shared" si="11"/>
        <v>0</v>
      </c>
      <c r="F112" s="86">
        <v>0</v>
      </c>
      <c r="G112" s="60">
        <f t="shared" si="11"/>
        <v>0</v>
      </c>
      <c r="H112" s="104">
        <v>0</v>
      </c>
      <c r="O112" s="61">
        <f t="shared" si="12"/>
        <v>4.5260037464002503</v>
      </c>
      <c r="P112" s="62">
        <f t="shared" si="13"/>
        <v>58.140770252324039</v>
      </c>
      <c r="Q112" s="70">
        <v>20.730003187250997</v>
      </c>
      <c r="R112" s="61">
        <f t="shared" si="14"/>
        <v>17.251864276228417</v>
      </c>
      <c r="S112" s="61">
        <f t="shared" si="15"/>
        <v>78.082002346598458</v>
      </c>
      <c r="T112" s="61">
        <f t="shared" si="16"/>
        <v>4.5260037464002503</v>
      </c>
      <c r="U112" s="61">
        <f t="shared" si="17"/>
        <v>58.140770252324039</v>
      </c>
      <c r="V112" s="70">
        <v>20.730003187250997</v>
      </c>
      <c r="W112" s="61">
        <f t="shared" si="18"/>
        <v>17.251864276228417</v>
      </c>
      <c r="X112" s="61">
        <f t="shared" si="19"/>
        <v>78.082002346598458</v>
      </c>
      <c r="Y112" s="13"/>
      <c r="Z112" s="22"/>
      <c r="AA112" s="54"/>
      <c r="AB112" s="22"/>
      <c r="AC112" s="13"/>
    </row>
    <row r="113" spans="1:29" x14ac:dyDescent="0.3">
      <c r="A113" s="1">
        <f t="shared" si="10"/>
        <v>44987.135416666402</v>
      </c>
      <c r="B113" s="7">
        <v>2</v>
      </c>
      <c r="C113" s="7" t="s">
        <v>54</v>
      </c>
      <c r="D113">
        <f>IF(HOUR(A113)+MINUTE(A113)/60&lt;=18,1,IF(HOUR(A113)+MINUTE(A113)/60&gt;=23.25,1,LOOKUP(DAY(A113),calendario!$A$12:$A$42,calendario!$C$12:$C$42)))</f>
        <v>1</v>
      </c>
      <c r="E113" s="60">
        <f t="shared" si="11"/>
        <v>0</v>
      </c>
      <c r="F113" s="86">
        <v>0</v>
      </c>
      <c r="G113" s="60">
        <f t="shared" si="11"/>
        <v>0</v>
      </c>
      <c r="H113" s="104">
        <v>0</v>
      </c>
      <c r="O113" s="61">
        <f t="shared" si="12"/>
        <v>4.5260037464002503</v>
      </c>
      <c r="P113" s="62">
        <f t="shared" si="13"/>
        <v>58.140770252324039</v>
      </c>
      <c r="Q113" s="70">
        <v>20.539060026560424</v>
      </c>
      <c r="R113" s="61">
        <f t="shared" si="14"/>
        <v>17.347335856573707</v>
      </c>
      <c r="S113" s="61">
        <f t="shared" si="15"/>
        <v>78.514107076915991</v>
      </c>
      <c r="T113" s="61">
        <f t="shared" si="16"/>
        <v>4.5260037464002503</v>
      </c>
      <c r="U113" s="61">
        <f t="shared" si="17"/>
        <v>58.140770252324039</v>
      </c>
      <c r="V113" s="70">
        <v>20.539060026560424</v>
      </c>
      <c r="W113" s="61">
        <f t="shared" si="18"/>
        <v>17.347335856573707</v>
      </c>
      <c r="X113" s="61">
        <f t="shared" si="19"/>
        <v>78.514107076915991</v>
      </c>
      <c r="Y113" s="13"/>
      <c r="Z113" s="22"/>
      <c r="AA113" s="54"/>
      <c r="AB113" s="22"/>
      <c r="AC113" s="13"/>
    </row>
    <row r="114" spans="1:29" x14ac:dyDescent="0.3">
      <c r="A114" s="1">
        <f t="shared" si="10"/>
        <v>44987.145833333067</v>
      </c>
      <c r="B114" s="7">
        <v>2</v>
      </c>
      <c r="C114" s="7" t="s">
        <v>55</v>
      </c>
      <c r="D114">
        <f>IF(HOUR(A114)+MINUTE(A114)/60&lt;=18,1,IF(HOUR(A114)+MINUTE(A114)/60&gt;=23.25,1,LOOKUP(DAY(A114),calendario!$A$12:$A$42,calendario!$C$12:$C$42)))</f>
        <v>1</v>
      </c>
      <c r="E114" s="60">
        <f t="shared" si="11"/>
        <v>0</v>
      </c>
      <c r="F114" s="86">
        <v>0</v>
      </c>
      <c r="G114" s="60">
        <f t="shared" si="11"/>
        <v>0</v>
      </c>
      <c r="H114" s="104">
        <v>0</v>
      </c>
      <c r="O114" s="61">
        <f t="shared" si="12"/>
        <v>4.5260037464002503</v>
      </c>
      <c r="P114" s="62">
        <f t="shared" si="13"/>
        <v>58.140770252324039</v>
      </c>
      <c r="Q114" s="70">
        <v>20.539060026560424</v>
      </c>
      <c r="R114" s="61">
        <f t="shared" si="14"/>
        <v>17.347335856573707</v>
      </c>
      <c r="S114" s="61">
        <f t="shared" si="15"/>
        <v>78.514107076915991</v>
      </c>
      <c r="T114" s="61">
        <f t="shared" si="16"/>
        <v>4.5260037464002503</v>
      </c>
      <c r="U114" s="61">
        <f t="shared" si="17"/>
        <v>58.140770252324039</v>
      </c>
      <c r="V114" s="70">
        <v>20.539060026560424</v>
      </c>
      <c r="W114" s="61">
        <f t="shared" si="18"/>
        <v>17.347335856573707</v>
      </c>
      <c r="X114" s="61">
        <f t="shared" si="19"/>
        <v>78.514107076915991</v>
      </c>
      <c r="Y114" s="13"/>
      <c r="Z114" s="22"/>
      <c r="AA114" s="54"/>
      <c r="AB114" s="22"/>
      <c r="AC114" s="13"/>
    </row>
    <row r="115" spans="1:29" x14ac:dyDescent="0.3">
      <c r="A115" s="1">
        <f t="shared" si="10"/>
        <v>44987.156249999731</v>
      </c>
      <c r="B115" s="7">
        <v>2</v>
      </c>
      <c r="C115" s="7" t="s">
        <v>56</v>
      </c>
      <c r="D115">
        <f>IF(HOUR(A115)+MINUTE(A115)/60&lt;=18,1,IF(HOUR(A115)+MINUTE(A115)/60&gt;=23.25,1,LOOKUP(DAY(A115),calendario!$A$12:$A$42,calendario!$C$12:$C$42)))</f>
        <v>1</v>
      </c>
      <c r="E115" s="60">
        <f t="shared" si="11"/>
        <v>0</v>
      </c>
      <c r="F115" s="86">
        <v>0</v>
      </c>
      <c r="G115" s="60">
        <f t="shared" si="11"/>
        <v>0</v>
      </c>
      <c r="H115" s="104">
        <v>0</v>
      </c>
      <c r="O115" s="61">
        <f t="shared" si="12"/>
        <v>4.5260037464002503</v>
      </c>
      <c r="P115" s="62">
        <f t="shared" si="13"/>
        <v>58.140770252324039</v>
      </c>
      <c r="Q115" s="70">
        <v>9.0587800796812754</v>
      </c>
      <c r="R115" s="61">
        <f t="shared" si="14"/>
        <v>23.087475830013279</v>
      </c>
      <c r="S115" s="61">
        <f t="shared" si="15"/>
        <v>104.49400210156533</v>
      </c>
      <c r="T115" s="61">
        <f t="shared" si="16"/>
        <v>4.5260037464002503</v>
      </c>
      <c r="U115" s="61">
        <f t="shared" si="17"/>
        <v>58.140770252324039</v>
      </c>
      <c r="V115" s="70">
        <v>9.0587800796812754</v>
      </c>
      <c r="W115" s="61">
        <f t="shared" si="18"/>
        <v>23.087475830013279</v>
      </c>
      <c r="X115" s="61">
        <f t="shared" si="19"/>
        <v>104.49400210156533</v>
      </c>
      <c r="Y115" s="13"/>
      <c r="Z115" s="22"/>
      <c r="AA115" s="54"/>
      <c r="AB115" s="22"/>
      <c r="AC115" s="13"/>
    </row>
    <row r="116" spans="1:29" x14ac:dyDescent="0.3">
      <c r="A116" s="1">
        <f t="shared" si="10"/>
        <v>44987.166666666395</v>
      </c>
      <c r="B116" s="7">
        <v>2</v>
      </c>
      <c r="C116" s="7" t="s">
        <v>57</v>
      </c>
      <c r="D116">
        <f>IF(HOUR(A116)+MINUTE(A116)/60&lt;=18,1,IF(HOUR(A116)+MINUTE(A116)/60&gt;=23.25,1,LOOKUP(DAY(A116),calendario!$A$12:$A$42,calendario!$C$12:$C$42)))</f>
        <v>1</v>
      </c>
      <c r="E116" s="60">
        <f t="shared" si="11"/>
        <v>0</v>
      </c>
      <c r="F116" s="86">
        <v>0</v>
      </c>
      <c r="G116" s="60">
        <f t="shared" si="11"/>
        <v>0</v>
      </c>
      <c r="H116" s="104">
        <v>0</v>
      </c>
      <c r="O116" s="61">
        <f t="shared" si="12"/>
        <v>4.5260037464002503</v>
      </c>
      <c r="P116" s="62">
        <f t="shared" si="13"/>
        <v>58.140770252324039</v>
      </c>
      <c r="Q116" s="70">
        <v>9.0587800796812754</v>
      </c>
      <c r="R116" s="61">
        <f t="shared" si="14"/>
        <v>23.087475830013279</v>
      </c>
      <c r="S116" s="61">
        <f t="shared" si="15"/>
        <v>104.49400210156533</v>
      </c>
      <c r="T116" s="61">
        <f t="shared" si="16"/>
        <v>4.5260037464002503</v>
      </c>
      <c r="U116" s="61">
        <f t="shared" si="17"/>
        <v>58.140770252324039</v>
      </c>
      <c r="V116" s="70">
        <v>9.0587800796812754</v>
      </c>
      <c r="W116" s="61">
        <f t="shared" si="18"/>
        <v>23.087475830013279</v>
      </c>
      <c r="X116" s="61">
        <f t="shared" si="19"/>
        <v>104.49400210156533</v>
      </c>
      <c r="Y116" s="13"/>
      <c r="Z116" s="22"/>
      <c r="AA116" s="54"/>
      <c r="AB116" s="22"/>
      <c r="AC116" s="13"/>
    </row>
    <row r="117" spans="1:29" x14ac:dyDescent="0.3">
      <c r="A117" s="1">
        <f t="shared" si="10"/>
        <v>44987.177083333059</v>
      </c>
      <c r="B117" s="7">
        <v>2</v>
      </c>
      <c r="C117" s="7" t="s">
        <v>59</v>
      </c>
      <c r="D117">
        <f>IF(HOUR(A117)+MINUTE(A117)/60&lt;=18,1,IF(HOUR(A117)+MINUTE(A117)/60&gt;=23.25,1,LOOKUP(DAY(A117),calendario!$A$12:$A$42,calendario!$C$12:$C$42)))</f>
        <v>1</v>
      </c>
      <c r="E117" s="60">
        <f t="shared" si="11"/>
        <v>0</v>
      </c>
      <c r="F117" s="86">
        <v>0</v>
      </c>
      <c r="G117" s="60">
        <f t="shared" si="11"/>
        <v>0</v>
      </c>
      <c r="H117" s="104">
        <v>0</v>
      </c>
      <c r="O117" s="61">
        <f t="shared" si="12"/>
        <v>4.5260037464002503</v>
      </c>
      <c r="P117" s="62">
        <f t="shared" si="13"/>
        <v>58.140770252324039</v>
      </c>
      <c r="Q117" s="70">
        <v>7.2077936254980077</v>
      </c>
      <c r="R117" s="61">
        <f t="shared" si="14"/>
        <v>24.012969057104915</v>
      </c>
      <c r="S117" s="61">
        <f t="shared" si="15"/>
        <v>108.68278791465013</v>
      </c>
      <c r="T117" s="61">
        <f t="shared" si="16"/>
        <v>4.5260037464002503</v>
      </c>
      <c r="U117" s="61">
        <f t="shared" si="17"/>
        <v>58.140770252324039</v>
      </c>
      <c r="V117" s="70">
        <v>7.2077936254980077</v>
      </c>
      <c r="W117" s="61">
        <f t="shared" si="18"/>
        <v>24.012969057104915</v>
      </c>
      <c r="X117" s="61">
        <f t="shared" si="19"/>
        <v>108.68278791465013</v>
      </c>
      <c r="Y117" s="13"/>
      <c r="Z117" s="22"/>
      <c r="AA117" s="54"/>
      <c r="AB117" s="22"/>
      <c r="AC117" s="13"/>
    </row>
    <row r="118" spans="1:29" x14ac:dyDescent="0.3">
      <c r="A118" s="1">
        <f t="shared" si="10"/>
        <v>44987.187499999724</v>
      </c>
      <c r="B118" s="7">
        <v>2</v>
      </c>
      <c r="C118" s="7" t="s">
        <v>60</v>
      </c>
      <c r="D118">
        <f>IF(HOUR(A118)+MINUTE(A118)/60&lt;=18,1,IF(HOUR(A118)+MINUTE(A118)/60&gt;=23.25,1,LOOKUP(DAY(A118),calendario!$A$12:$A$42,calendario!$C$12:$C$42)))</f>
        <v>1</v>
      </c>
      <c r="E118" s="60">
        <f t="shared" si="11"/>
        <v>0</v>
      </c>
      <c r="F118" s="86">
        <v>0</v>
      </c>
      <c r="G118" s="60">
        <f t="shared" si="11"/>
        <v>0</v>
      </c>
      <c r="H118" s="104">
        <v>0</v>
      </c>
      <c r="O118" s="61">
        <f t="shared" si="12"/>
        <v>4.5260037464002503</v>
      </c>
      <c r="P118" s="62">
        <f t="shared" si="13"/>
        <v>58.140770252324039</v>
      </c>
      <c r="Q118" s="70">
        <v>7.2077936254980077</v>
      </c>
      <c r="R118" s="61">
        <f t="shared" si="14"/>
        <v>24.012969057104915</v>
      </c>
      <c r="S118" s="61">
        <f t="shared" si="15"/>
        <v>108.68278791465013</v>
      </c>
      <c r="T118" s="61">
        <f t="shared" si="16"/>
        <v>4.5260037464002503</v>
      </c>
      <c r="U118" s="61">
        <f t="shared" si="17"/>
        <v>58.140770252324039</v>
      </c>
      <c r="V118" s="70">
        <v>7.2077936254980077</v>
      </c>
      <c r="W118" s="61">
        <f t="shared" si="18"/>
        <v>24.012969057104915</v>
      </c>
      <c r="X118" s="61">
        <f t="shared" si="19"/>
        <v>108.68278791465013</v>
      </c>
      <c r="Y118" s="13"/>
      <c r="Z118" s="22"/>
      <c r="AA118" s="54"/>
      <c r="AB118" s="22"/>
      <c r="AC118" s="13"/>
    </row>
    <row r="119" spans="1:29" x14ac:dyDescent="0.3">
      <c r="A119" s="1">
        <f t="shared" si="10"/>
        <v>44987.197916666388</v>
      </c>
      <c r="B119" s="7">
        <v>2</v>
      </c>
      <c r="C119" s="7" t="s">
        <v>61</v>
      </c>
      <c r="D119">
        <f>IF(HOUR(A119)+MINUTE(A119)/60&lt;=18,1,IF(HOUR(A119)+MINUTE(A119)/60&gt;=23.25,1,LOOKUP(DAY(A119),calendario!$A$12:$A$42,calendario!$C$12:$C$42)))</f>
        <v>1</v>
      </c>
      <c r="E119" s="60">
        <f t="shared" si="11"/>
        <v>0</v>
      </c>
      <c r="F119" s="86">
        <v>0</v>
      </c>
      <c r="G119" s="60">
        <f t="shared" si="11"/>
        <v>0</v>
      </c>
      <c r="H119" s="104">
        <v>0</v>
      </c>
      <c r="O119" s="61">
        <f t="shared" si="12"/>
        <v>4.5260037464002503</v>
      </c>
      <c r="P119" s="62">
        <f t="shared" si="13"/>
        <v>58.140770252324039</v>
      </c>
      <c r="Q119" s="70">
        <v>21.205987516600263</v>
      </c>
      <c r="R119" s="61">
        <f t="shared" si="14"/>
        <v>17.013872111553788</v>
      </c>
      <c r="S119" s="61">
        <f t="shared" si="15"/>
        <v>77.004848917667175</v>
      </c>
      <c r="T119" s="61">
        <f t="shared" si="16"/>
        <v>4.5260037464002503</v>
      </c>
      <c r="U119" s="61">
        <f t="shared" si="17"/>
        <v>58.140770252324039</v>
      </c>
      <c r="V119" s="70">
        <v>21.205987516600263</v>
      </c>
      <c r="W119" s="61">
        <f t="shared" si="18"/>
        <v>17.013872111553788</v>
      </c>
      <c r="X119" s="61">
        <f t="shared" si="19"/>
        <v>77.004848917667175</v>
      </c>
      <c r="Y119" s="13"/>
      <c r="Z119" s="22"/>
      <c r="AA119" s="54"/>
      <c r="AB119" s="22"/>
      <c r="AC119" s="13"/>
    </row>
    <row r="120" spans="1:29" x14ac:dyDescent="0.3">
      <c r="A120" s="1">
        <f t="shared" si="10"/>
        <v>44987.208333333052</v>
      </c>
      <c r="B120" s="7">
        <v>2</v>
      </c>
      <c r="C120" s="7" t="s">
        <v>62</v>
      </c>
      <c r="D120">
        <f>IF(HOUR(A120)+MINUTE(A120)/60&lt;=18,1,IF(HOUR(A120)+MINUTE(A120)/60&gt;=23.25,1,LOOKUP(DAY(A120),calendario!$A$12:$A$42,calendario!$C$12:$C$42)))</f>
        <v>1</v>
      </c>
      <c r="E120" s="60">
        <f t="shared" si="11"/>
        <v>0</v>
      </c>
      <c r="F120" s="86">
        <v>0</v>
      </c>
      <c r="G120" s="60">
        <f t="shared" si="11"/>
        <v>0</v>
      </c>
      <c r="H120" s="104">
        <v>0</v>
      </c>
      <c r="O120" s="61">
        <f t="shared" si="12"/>
        <v>4.5260037464002503</v>
      </c>
      <c r="P120" s="62">
        <f t="shared" si="13"/>
        <v>58.140770252324039</v>
      </c>
      <c r="Q120" s="70">
        <v>21.205987516600263</v>
      </c>
      <c r="R120" s="61">
        <f t="shared" si="14"/>
        <v>17.013872111553788</v>
      </c>
      <c r="S120" s="61">
        <f t="shared" si="15"/>
        <v>77.004848917667175</v>
      </c>
      <c r="T120" s="61">
        <f t="shared" si="16"/>
        <v>4.5260037464002503</v>
      </c>
      <c r="U120" s="61">
        <f t="shared" si="17"/>
        <v>58.140770252324039</v>
      </c>
      <c r="V120" s="70">
        <v>21.205987516600263</v>
      </c>
      <c r="W120" s="61">
        <f t="shared" si="18"/>
        <v>17.013872111553788</v>
      </c>
      <c r="X120" s="61">
        <f t="shared" si="19"/>
        <v>77.004848917667175</v>
      </c>
      <c r="Y120" s="13"/>
      <c r="Z120" s="22"/>
      <c r="AA120" s="54"/>
      <c r="AB120" s="22"/>
      <c r="AC120" s="13"/>
    </row>
    <row r="121" spans="1:29" x14ac:dyDescent="0.3">
      <c r="A121" s="1">
        <f t="shared" si="10"/>
        <v>44987.218749999716</v>
      </c>
      <c r="B121" s="7">
        <v>2</v>
      </c>
      <c r="C121" s="7" t="s">
        <v>63</v>
      </c>
      <c r="D121">
        <f>IF(HOUR(A121)+MINUTE(A121)/60&lt;=18,1,IF(HOUR(A121)+MINUTE(A121)/60&gt;=23.25,1,LOOKUP(DAY(A121),calendario!$A$12:$A$42,calendario!$C$12:$C$42)))</f>
        <v>1</v>
      </c>
      <c r="E121" s="60">
        <f t="shared" si="11"/>
        <v>0</v>
      </c>
      <c r="F121" s="86">
        <v>0</v>
      </c>
      <c r="G121" s="60">
        <f t="shared" si="11"/>
        <v>0</v>
      </c>
      <c r="H121" s="104">
        <v>0</v>
      </c>
      <c r="O121" s="61">
        <f t="shared" si="12"/>
        <v>4.5260037464002503</v>
      </c>
      <c r="P121" s="62">
        <f t="shared" si="13"/>
        <v>58.140770252324039</v>
      </c>
      <c r="Q121" s="70">
        <v>21.24484887118194</v>
      </c>
      <c r="R121" s="61">
        <f t="shared" si="14"/>
        <v>16.994441434262946</v>
      </c>
      <c r="S121" s="61">
        <f t="shared" si="15"/>
        <v>76.916905599453742</v>
      </c>
      <c r="T121" s="61">
        <f t="shared" si="16"/>
        <v>4.5260037464002503</v>
      </c>
      <c r="U121" s="61">
        <f t="shared" si="17"/>
        <v>58.140770252324039</v>
      </c>
      <c r="V121" s="70">
        <v>21.24484887118194</v>
      </c>
      <c r="W121" s="61">
        <f t="shared" si="18"/>
        <v>16.994441434262946</v>
      </c>
      <c r="X121" s="61">
        <f t="shared" si="19"/>
        <v>76.916905599453742</v>
      </c>
      <c r="Y121" s="13"/>
      <c r="Z121" s="22"/>
      <c r="AA121" s="54"/>
      <c r="AB121" s="22"/>
      <c r="AC121" s="13"/>
    </row>
    <row r="122" spans="1:29" x14ac:dyDescent="0.3">
      <c r="A122" s="1">
        <f t="shared" si="10"/>
        <v>44987.22916666638</v>
      </c>
      <c r="B122" s="7">
        <v>2</v>
      </c>
      <c r="C122" s="7" t="s">
        <v>64</v>
      </c>
      <c r="D122">
        <f>IF(HOUR(A122)+MINUTE(A122)/60&lt;=18,1,IF(HOUR(A122)+MINUTE(A122)/60&gt;=23.25,1,LOOKUP(DAY(A122),calendario!$A$12:$A$42,calendario!$C$12:$C$42)))</f>
        <v>1</v>
      </c>
      <c r="E122" s="60">
        <f t="shared" si="11"/>
        <v>0</v>
      </c>
      <c r="F122" s="86">
        <v>0</v>
      </c>
      <c r="G122" s="60">
        <f t="shared" si="11"/>
        <v>0</v>
      </c>
      <c r="H122" s="104">
        <v>0</v>
      </c>
      <c r="O122" s="61">
        <f t="shared" si="12"/>
        <v>4.5260037464002503</v>
      </c>
      <c r="P122" s="62">
        <f t="shared" si="13"/>
        <v>58.140770252324039</v>
      </c>
      <c r="Q122" s="70">
        <v>21.24484887118194</v>
      </c>
      <c r="R122" s="61">
        <f t="shared" si="14"/>
        <v>16.994441434262946</v>
      </c>
      <c r="S122" s="61">
        <f t="shared" si="15"/>
        <v>76.916905599453742</v>
      </c>
      <c r="T122" s="61">
        <f t="shared" si="16"/>
        <v>4.5260037464002503</v>
      </c>
      <c r="U122" s="61">
        <f t="shared" si="17"/>
        <v>58.140770252324039</v>
      </c>
      <c r="V122" s="70">
        <v>21.24484887118194</v>
      </c>
      <c r="W122" s="61">
        <f t="shared" si="18"/>
        <v>16.994441434262946</v>
      </c>
      <c r="X122" s="61">
        <f t="shared" si="19"/>
        <v>76.916905599453742</v>
      </c>
      <c r="Y122" s="13"/>
      <c r="Z122" s="22"/>
      <c r="AA122" s="54"/>
      <c r="AB122" s="22"/>
      <c r="AC122" s="13"/>
    </row>
    <row r="123" spans="1:29" x14ac:dyDescent="0.3">
      <c r="A123" s="1">
        <f t="shared" si="10"/>
        <v>44987.239583333045</v>
      </c>
      <c r="B123" s="7">
        <v>2</v>
      </c>
      <c r="C123" s="7" t="s">
        <v>65</v>
      </c>
      <c r="D123">
        <f>IF(HOUR(A123)+MINUTE(A123)/60&lt;=18,1,IF(HOUR(A123)+MINUTE(A123)/60&gt;=23.25,1,LOOKUP(DAY(A123),calendario!$A$12:$A$42,calendario!$C$12:$C$42)))</f>
        <v>1</v>
      </c>
      <c r="E123" s="60">
        <f t="shared" si="11"/>
        <v>0</v>
      </c>
      <c r="F123" s="86">
        <v>0</v>
      </c>
      <c r="G123" s="60">
        <f t="shared" si="11"/>
        <v>0</v>
      </c>
      <c r="H123" s="104">
        <v>0</v>
      </c>
      <c r="O123" s="61">
        <f t="shared" si="12"/>
        <v>4.5260037464002503</v>
      </c>
      <c r="P123" s="62">
        <f t="shared" si="13"/>
        <v>58.140770252324039</v>
      </c>
      <c r="Q123" s="70">
        <v>8.9764629482071712</v>
      </c>
      <c r="R123" s="61">
        <f t="shared" si="14"/>
        <v>23.128634395750332</v>
      </c>
      <c r="S123" s="61">
        <f t="shared" si="15"/>
        <v>104.68028592428769</v>
      </c>
      <c r="T123" s="61">
        <f t="shared" si="16"/>
        <v>4.5260037464002503</v>
      </c>
      <c r="U123" s="61">
        <f t="shared" si="17"/>
        <v>58.140770252324039</v>
      </c>
      <c r="V123" s="70">
        <v>8.9764629482071712</v>
      </c>
      <c r="W123" s="61">
        <f t="shared" si="18"/>
        <v>23.128634395750332</v>
      </c>
      <c r="X123" s="61">
        <f t="shared" si="19"/>
        <v>104.68028592428769</v>
      </c>
      <c r="Y123" s="13"/>
      <c r="Z123" s="22"/>
      <c r="AA123" s="54"/>
      <c r="AB123" s="22"/>
      <c r="AC123" s="13"/>
    </row>
    <row r="124" spans="1:29" x14ac:dyDescent="0.3">
      <c r="A124" s="1">
        <f t="shared" si="10"/>
        <v>44987.249999999709</v>
      </c>
      <c r="B124" s="7">
        <v>2</v>
      </c>
      <c r="C124" s="7" t="s">
        <v>66</v>
      </c>
      <c r="D124">
        <f>IF(HOUR(A124)+MINUTE(A124)/60&lt;=18,1,IF(HOUR(A124)+MINUTE(A124)/60&gt;=23.25,1,LOOKUP(DAY(A124),calendario!$A$12:$A$42,calendario!$C$12:$C$42)))</f>
        <v>1</v>
      </c>
      <c r="E124" s="60">
        <f t="shared" si="11"/>
        <v>0</v>
      </c>
      <c r="F124" s="86">
        <v>0</v>
      </c>
      <c r="G124" s="60">
        <f t="shared" si="11"/>
        <v>2.1244008789062501</v>
      </c>
      <c r="H124" s="104">
        <v>8.4976035156250003</v>
      </c>
      <c r="O124" s="61">
        <f t="shared" si="12"/>
        <v>4.5260037464002503</v>
      </c>
      <c r="P124" s="62">
        <f t="shared" si="13"/>
        <v>58.140770252324039</v>
      </c>
      <c r="Q124" s="70">
        <v>8.9764629482071712</v>
      </c>
      <c r="R124" s="61">
        <f t="shared" si="14"/>
        <v>23.128634395750332</v>
      </c>
      <c r="S124" s="61">
        <f t="shared" si="15"/>
        <v>104.68028592428769</v>
      </c>
      <c r="T124" s="61">
        <f t="shared" si="16"/>
        <v>2.3589763602225786</v>
      </c>
      <c r="U124" s="61">
        <f t="shared" si="17"/>
        <v>58.140770252324039</v>
      </c>
      <c r="V124" s="70">
        <v>8.9764629482071712</v>
      </c>
      <c r="W124" s="61">
        <f t="shared" si="18"/>
        <v>23.128634395750332</v>
      </c>
      <c r="X124" s="61">
        <f t="shared" si="19"/>
        <v>54.559901783805856</v>
      </c>
      <c r="Y124" s="13"/>
      <c r="Z124" s="22"/>
      <c r="AA124" s="54"/>
      <c r="AB124" s="22"/>
      <c r="AC124" s="13"/>
    </row>
    <row r="125" spans="1:29" x14ac:dyDescent="0.3">
      <c r="A125" s="1">
        <f t="shared" si="10"/>
        <v>44987.260416666373</v>
      </c>
      <c r="B125" s="7">
        <v>2</v>
      </c>
      <c r="C125" s="7" t="s">
        <v>67</v>
      </c>
      <c r="D125">
        <f>IF(HOUR(A125)+MINUTE(A125)/60&lt;=18,1,IF(HOUR(A125)+MINUTE(A125)/60&gt;=23.25,1,LOOKUP(DAY(A125),calendario!$A$12:$A$42,calendario!$C$12:$C$42)))</f>
        <v>1</v>
      </c>
      <c r="E125" s="60">
        <f t="shared" si="11"/>
        <v>8.8182044982910157E-2</v>
      </c>
      <c r="F125" s="86">
        <v>0.35272817993164063</v>
      </c>
      <c r="G125" s="60">
        <f t="shared" si="11"/>
        <v>4.4903876953125001</v>
      </c>
      <c r="H125" s="104">
        <v>17.961550781250001</v>
      </c>
      <c r="O125" s="61">
        <f t="shared" si="12"/>
        <v>4.4360523119301689</v>
      </c>
      <c r="P125" s="62">
        <f t="shared" si="13"/>
        <v>58.140770252324039</v>
      </c>
      <c r="Q125" s="70">
        <v>25.972444355909694</v>
      </c>
      <c r="R125" s="61">
        <f t="shared" si="14"/>
        <v>14.630643691899071</v>
      </c>
      <c r="S125" s="61">
        <f t="shared" si="15"/>
        <v>64.902300774475407</v>
      </c>
      <c r="T125" s="61">
        <f t="shared" si="16"/>
        <v>0</v>
      </c>
      <c r="U125" s="61">
        <f t="shared" si="17"/>
        <v>58.140770252324039</v>
      </c>
      <c r="V125" s="70">
        <v>25.972444355909694</v>
      </c>
      <c r="W125" s="61">
        <f t="shared" si="18"/>
        <v>14.630643691899071</v>
      </c>
      <c r="X125" s="61">
        <f t="shared" si="19"/>
        <v>0</v>
      </c>
      <c r="Y125" s="13"/>
      <c r="Z125" s="22"/>
      <c r="AA125" s="54"/>
      <c r="AB125" s="22"/>
      <c r="AC125" s="13"/>
    </row>
    <row r="126" spans="1:29" x14ac:dyDescent="0.3">
      <c r="A126" s="1">
        <f t="shared" si="10"/>
        <v>44987.270833333037</v>
      </c>
      <c r="B126" s="7">
        <v>2</v>
      </c>
      <c r="C126" s="7" t="s">
        <v>68</v>
      </c>
      <c r="D126">
        <f>IF(HOUR(A126)+MINUTE(A126)/60&lt;=18,1,IF(HOUR(A126)+MINUTE(A126)/60&gt;=23.25,1,LOOKUP(DAY(A126),calendario!$A$12:$A$42,calendario!$C$12:$C$42)))</f>
        <v>1</v>
      </c>
      <c r="E126" s="60">
        <f t="shared" si="11"/>
        <v>2.9332946777343749</v>
      </c>
      <c r="F126" s="86">
        <v>11.7331787109375</v>
      </c>
      <c r="G126" s="60">
        <f t="shared" si="11"/>
        <v>4.4951254882812499</v>
      </c>
      <c r="H126" s="104">
        <v>17.980501953125</v>
      </c>
      <c r="O126" s="61">
        <f t="shared" si="12"/>
        <v>1.5338519536311455</v>
      </c>
      <c r="P126" s="62">
        <f t="shared" si="13"/>
        <v>58.140770252324039</v>
      </c>
      <c r="Q126" s="70">
        <v>25.972444355909694</v>
      </c>
      <c r="R126" s="61">
        <f t="shared" si="14"/>
        <v>14.630643691899071</v>
      </c>
      <c r="S126" s="61">
        <f t="shared" si="15"/>
        <v>22.441241409700584</v>
      </c>
      <c r="T126" s="61">
        <f t="shared" si="16"/>
        <v>0</v>
      </c>
      <c r="U126" s="61">
        <f t="shared" si="17"/>
        <v>58.140770252324039</v>
      </c>
      <c r="V126" s="70">
        <v>25.972444355909694</v>
      </c>
      <c r="W126" s="61">
        <f t="shared" si="18"/>
        <v>14.630643691899071</v>
      </c>
      <c r="X126" s="61">
        <f t="shared" si="19"/>
        <v>0</v>
      </c>
      <c r="Y126" s="13"/>
      <c r="Z126" s="22"/>
      <c r="AA126" s="54"/>
      <c r="AB126" s="22"/>
      <c r="AC126" s="13"/>
    </row>
    <row r="127" spans="1:29" x14ac:dyDescent="0.3">
      <c r="A127" s="1">
        <f t="shared" si="10"/>
        <v>44987.281249999702</v>
      </c>
      <c r="B127" s="7">
        <v>2</v>
      </c>
      <c r="C127" s="7" t="s">
        <v>69</v>
      </c>
      <c r="D127">
        <f>IF(HOUR(A127)+MINUTE(A127)/60&lt;=18,1,IF(HOUR(A127)+MINUTE(A127)/60&gt;=23.25,1,LOOKUP(DAY(A127),calendario!$A$12:$A$42,calendario!$C$12:$C$42)))</f>
        <v>1</v>
      </c>
      <c r="E127" s="60">
        <f t="shared" si="11"/>
        <v>4.5013579101562504</v>
      </c>
      <c r="F127" s="86">
        <v>18.005431640625002</v>
      </c>
      <c r="G127" s="60">
        <f t="shared" si="11"/>
        <v>4.4957695312499997</v>
      </c>
      <c r="H127" s="104">
        <v>17.983078124999999</v>
      </c>
      <c r="O127" s="61">
        <f t="shared" si="12"/>
        <v>0</v>
      </c>
      <c r="P127" s="62">
        <f t="shared" si="13"/>
        <v>58.140770252324039</v>
      </c>
      <c r="Q127" s="70">
        <v>26.099614608233733</v>
      </c>
      <c r="R127" s="61">
        <f t="shared" si="14"/>
        <v>14.567058565737051</v>
      </c>
      <c r="S127" s="61">
        <f t="shared" si="15"/>
        <v>0</v>
      </c>
      <c r="T127" s="61">
        <f t="shared" si="16"/>
        <v>0</v>
      </c>
      <c r="U127" s="61">
        <f t="shared" si="17"/>
        <v>58.140770252324039</v>
      </c>
      <c r="V127" s="70">
        <v>26.099614608233733</v>
      </c>
      <c r="W127" s="61">
        <f t="shared" si="18"/>
        <v>14.567058565737051</v>
      </c>
      <c r="X127" s="61">
        <f t="shared" si="19"/>
        <v>0</v>
      </c>
      <c r="Y127" s="13"/>
      <c r="Z127" s="22"/>
      <c r="AA127" s="54"/>
      <c r="AB127" s="22"/>
      <c r="AC127" s="13"/>
    </row>
    <row r="128" spans="1:29" x14ac:dyDescent="0.3">
      <c r="A128" s="1">
        <f t="shared" si="10"/>
        <v>44987.291666666366</v>
      </c>
      <c r="B128" s="7">
        <v>2</v>
      </c>
      <c r="C128" s="7" t="s">
        <v>70</v>
      </c>
      <c r="D128">
        <f>IF(HOUR(A128)+MINUTE(A128)/60&lt;=18,1,IF(HOUR(A128)+MINUTE(A128)/60&gt;=23.25,1,LOOKUP(DAY(A128),calendario!$A$12:$A$42,calendario!$C$12:$C$42)))</f>
        <v>1</v>
      </c>
      <c r="E128" s="60">
        <f t="shared" si="11"/>
        <v>4.5035131835937499</v>
      </c>
      <c r="F128" s="86">
        <v>18.014052734374999</v>
      </c>
      <c r="G128" s="60">
        <f t="shared" si="11"/>
        <v>4.4965810546874998</v>
      </c>
      <c r="H128" s="104">
        <v>17.986324218749999</v>
      </c>
      <c r="O128" s="61">
        <f t="shared" si="12"/>
        <v>0</v>
      </c>
      <c r="P128" s="62">
        <f t="shared" si="13"/>
        <v>58.140770252324039</v>
      </c>
      <c r="Q128" s="70">
        <v>26.099614608233733</v>
      </c>
      <c r="R128" s="61">
        <f t="shared" si="14"/>
        <v>14.567058565737051</v>
      </c>
      <c r="S128" s="61">
        <f t="shared" si="15"/>
        <v>0</v>
      </c>
      <c r="T128" s="61">
        <f t="shared" si="16"/>
        <v>0</v>
      </c>
      <c r="U128" s="61">
        <f t="shared" si="17"/>
        <v>58.140770252324039</v>
      </c>
      <c r="V128" s="70">
        <v>26.099614608233733</v>
      </c>
      <c r="W128" s="61">
        <f t="shared" si="18"/>
        <v>14.567058565737051</v>
      </c>
      <c r="X128" s="61">
        <f t="shared" si="19"/>
        <v>0</v>
      </c>
      <c r="Y128" s="13"/>
      <c r="Z128" s="22"/>
      <c r="AA128" s="54"/>
      <c r="AB128" s="22"/>
      <c r="AC128" s="13"/>
    </row>
    <row r="129" spans="1:29" x14ac:dyDescent="0.3">
      <c r="A129" s="1">
        <f t="shared" si="10"/>
        <v>44987.30208333303</v>
      </c>
      <c r="B129" s="7">
        <v>2</v>
      </c>
      <c r="C129" s="7" t="s">
        <v>71</v>
      </c>
      <c r="D129">
        <f>IF(HOUR(A129)+MINUTE(A129)/60&lt;=18,1,IF(HOUR(A129)+MINUTE(A129)/60&gt;=23.25,1,LOOKUP(DAY(A129),calendario!$A$12:$A$42,calendario!$C$12:$C$42)))</f>
        <v>1</v>
      </c>
      <c r="E129" s="60">
        <f t="shared" si="11"/>
        <v>4.5037250976562504</v>
      </c>
      <c r="F129" s="86">
        <v>18.014900390625002</v>
      </c>
      <c r="G129" s="60">
        <f t="shared" si="11"/>
        <v>4.4971821289062497</v>
      </c>
      <c r="H129" s="104">
        <v>17.988728515624999</v>
      </c>
      <c r="O129" s="61">
        <f t="shared" si="12"/>
        <v>0</v>
      </c>
      <c r="P129" s="62">
        <f t="shared" si="13"/>
        <v>58.140770252324039</v>
      </c>
      <c r="Q129" s="70">
        <v>27.1148374501992</v>
      </c>
      <c r="R129" s="61">
        <f t="shared" si="14"/>
        <v>14.059447144754317</v>
      </c>
      <c r="S129" s="61">
        <f t="shared" si="15"/>
        <v>0</v>
      </c>
      <c r="T129" s="61">
        <f t="shared" si="16"/>
        <v>0</v>
      </c>
      <c r="U129" s="61">
        <f t="shared" si="17"/>
        <v>58.140770252324039</v>
      </c>
      <c r="V129" s="70">
        <v>27.1148374501992</v>
      </c>
      <c r="W129" s="61">
        <f t="shared" si="18"/>
        <v>14.059447144754317</v>
      </c>
      <c r="X129" s="61">
        <f t="shared" si="19"/>
        <v>0</v>
      </c>
      <c r="Y129" s="13"/>
      <c r="Z129" s="22"/>
      <c r="AA129" s="54"/>
      <c r="AB129" s="22"/>
      <c r="AC129" s="13"/>
    </row>
    <row r="130" spans="1:29" x14ac:dyDescent="0.3">
      <c r="A130" s="1">
        <f t="shared" si="10"/>
        <v>44987.312499999694</v>
      </c>
      <c r="B130" s="7">
        <v>2</v>
      </c>
      <c r="C130" s="7" t="s">
        <v>72</v>
      </c>
      <c r="D130">
        <f>IF(HOUR(A130)+MINUTE(A130)/60&lt;=18,1,IF(HOUR(A130)+MINUTE(A130)/60&gt;=23.25,1,LOOKUP(DAY(A130),calendario!$A$12:$A$42,calendario!$C$12:$C$42)))</f>
        <v>1</v>
      </c>
      <c r="E130" s="60">
        <f t="shared" si="11"/>
        <v>4.5032465820312497</v>
      </c>
      <c r="F130" s="86">
        <v>18.012986328124999</v>
      </c>
      <c r="G130" s="60">
        <f t="shared" si="11"/>
        <v>4.4965869140625001</v>
      </c>
      <c r="H130" s="104">
        <v>17.98634765625</v>
      </c>
      <c r="O130" s="61">
        <f t="shared" si="12"/>
        <v>0</v>
      </c>
      <c r="P130" s="62">
        <f t="shared" si="13"/>
        <v>58.140770252324039</v>
      </c>
      <c r="Q130" s="70">
        <v>27.1148374501992</v>
      </c>
      <c r="R130" s="61">
        <f t="shared" si="14"/>
        <v>14.059447144754317</v>
      </c>
      <c r="S130" s="61">
        <f t="shared" si="15"/>
        <v>0</v>
      </c>
      <c r="T130" s="61">
        <f t="shared" si="16"/>
        <v>0</v>
      </c>
      <c r="U130" s="61">
        <f t="shared" si="17"/>
        <v>58.140770252324039</v>
      </c>
      <c r="V130" s="70">
        <v>27.1148374501992</v>
      </c>
      <c r="W130" s="61">
        <f t="shared" si="18"/>
        <v>14.059447144754317</v>
      </c>
      <c r="X130" s="61">
        <f t="shared" si="19"/>
        <v>0</v>
      </c>
      <c r="Y130" s="13"/>
      <c r="Z130" s="22"/>
      <c r="AA130" s="54"/>
      <c r="AB130" s="22"/>
      <c r="AC130" s="13"/>
    </row>
    <row r="131" spans="1:29" x14ac:dyDescent="0.3">
      <c r="A131" s="1">
        <f t="shared" si="10"/>
        <v>44987.322916666359</v>
      </c>
      <c r="B131" s="7">
        <v>2</v>
      </c>
      <c r="C131" s="7" t="s">
        <v>73</v>
      </c>
      <c r="D131">
        <f>IF(HOUR(A131)+MINUTE(A131)/60&lt;=18,1,IF(HOUR(A131)+MINUTE(A131)/60&gt;=23.25,1,LOOKUP(DAY(A131),calendario!$A$12:$A$42,calendario!$C$12:$C$42)))</f>
        <v>1</v>
      </c>
      <c r="E131" s="60">
        <f t="shared" si="11"/>
        <v>4.5023916015624996</v>
      </c>
      <c r="F131" s="86">
        <v>18.009566406249998</v>
      </c>
      <c r="G131" s="60">
        <f t="shared" si="11"/>
        <v>4.4969423828124997</v>
      </c>
      <c r="H131" s="104">
        <v>17.987769531249999</v>
      </c>
      <c r="O131" s="61">
        <f t="shared" si="12"/>
        <v>0</v>
      </c>
      <c r="P131" s="62">
        <f t="shared" si="13"/>
        <v>58.140770252324039</v>
      </c>
      <c r="Q131" s="70">
        <v>27.46622416998672</v>
      </c>
      <c r="R131" s="61">
        <f t="shared" si="14"/>
        <v>13.883753784860557</v>
      </c>
      <c r="S131" s="61">
        <f t="shared" si="15"/>
        <v>0</v>
      </c>
      <c r="T131" s="61">
        <f t="shared" si="16"/>
        <v>0</v>
      </c>
      <c r="U131" s="61">
        <f t="shared" si="17"/>
        <v>58.140770252324039</v>
      </c>
      <c r="V131" s="70">
        <v>27.46622416998672</v>
      </c>
      <c r="W131" s="61">
        <f t="shared" si="18"/>
        <v>13.883753784860557</v>
      </c>
      <c r="X131" s="61">
        <f t="shared" si="19"/>
        <v>0</v>
      </c>
      <c r="Y131" s="13"/>
      <c r="Z131" s="22"/>
      <c r="AA131" s="54"/>
      <c r="AB131" s="22"/>
      <c r="AC131" s="13"/>
    </row>
    <row r="132" spans="1:29" x14ac:dyDescent="0.3">
      <c r="A132" s="1">
        <f t="shared" si="10"/>
        <v>44987.333333333023</v>
      </c>
      <c r="B132" s="7">
        <v>2</v>
      </c>
      <c r="C132" s="7" t="s">
        <v>74</v>
      </c>
      <c r="D132">
        <f>IF(HOUR(A132)+MINUTE(A132)/60&lt;=18,1,IF(HOUR(A132)+MINUTE(A132)/60&gt;=23.25,1,LOOKUP(DAY(A132),calendario!$A$12:$A$42,calendario!$C$12:$C$42)))</f>
        <v>1</v>
      </c>
      <c r="E132" s="60">
        <f t="shared" si="11"/>
        <v>4.5010576171874996</v>
      </c>
      <c r="F132" s="86">
        <v>18.004230468749999</v>
      </c>
      <c r="G132" s="60">
        <f t="shared" si="11"/>
        <v>4.4972758789062501</v>
      </c>
      <c r="H132" s="104">
        <v>17.989103515625001</v>
      </c>
      <c r="O132" s="61">
        <f t="shared" si="12"/>
        <v>0</v>
      </c>
      <c r="P132" s="62">
        <f t="shared" si="13"/>
        <v>58.140770252324039</v>
      </c>
      <c r="Q132" s="70">
        <v>27.46622416998672</v>
      </c>
      <c r="R132" s="61">
        <f t="shared" si="14"/>
        <v>13.883753784860557</v>
      </c>
      <c r="S132" s="61">
        <f t="shared" si="15"/>
        <v>0</v>
      </c>
      <c r="T132" s="61">
        <f t="shared" si="16"/>
        <v>0</v>
      </c>
      <c r="U132" s="61">
        <f t="shared" si="17"/>
        <v>58.140770252324039</v>
      </c>
      <c r="V132" s="70">
        <v>27.46622416998672</v>
      </c>
      <c r="W132" s="61">
        <f t="shared" si="18"/>
        <v>13.883753784860557</v>
      </c>
      <c r="X132" s="61">
        <f t="shared" si="19"/>
        <v>0</v>
      </c>
      <c r="Y132" s="13"/>
      <c r="Z132" s="22"/>
      <c r="AA132" s="54"/>
      <c r="AB132" s="22"/>
      <c r="AC132" s="13"/>
    </row>
    <row r="133" spans="1:29" x14ac:dyDescent="0.3">
      <c r="A133" s="1">
        <f t="shared" si="10"/>
        <v>44987.343749999687</v>
      </c>
      <c r="B133" s="7">
        <v>2</v>
      </c>
      <c r="C133" s="7" t="s">
        <v>75</v>
      </c>
      <c r="D133">
        <f>IF(HOUR(A133)+MINUTE(A133)/60&lt;=18,1,IF(HOUR(A133)+MINUTE(A133)/60&gt;=23.25,1,LOOKUP(DAY(A133),calendario!$A$12:$A$42,calendario!$C$12:$C$42)))</f>
        <v>1</v>
      </c>
      <c r="E133" s="60">
        <f t="shared" si="11"/>
        <v>4.5003950195312497</v>
      </c>
      <c r="F133" s="86">
        <v>18.001580078124999</v>
      </c>
      <c r="G133" s="60">
        <f t="shared" si="11"/>
        <v>4.4976933593749999</v>
      </c>
      <c r="H133" s="104">
        <v>17.9907734375</v>
      </c>
      <c r="O133" s="61">
        <f t="shared" si="12"/>
        <v>0</v>
      </c>
      <c r="P133" s="62">
        <f t="shared" si="13"/>
        <v>58.140770252324039</v>
      </c>
      <c r="Q133" s="70">
        <v>28.17732722443559</v>
      </c>
      <c r="R133" s="61">
        <f t="shared" si="14"/>
        <v>13.528202257636122</v>
      </c>
      <c r="S133" s="61">
        <f t="shared" si="15"/>
        <v>0</v>
      </c>
      <c r="T133" s="61">
        <f t="shared" si="16"/>
        <v>0</v>
      </c>
      <c r="U133" s="61">
        <f t="shared" si="17"/>
        <v>58.140770252324039</v>
      </c>
      <c r="V133" s="70">
        <v>28.17732722443559</v>
      </c>
      <c r="W133" s="61">
        <f t="shared" si="18"/>
        <v>13.528202257636122</v>
      </c>
      <c r="X133" s="61">
        <f t="shared" si="19"/>
        <v>0</v>
      </c>
      <c r="Y133" s="13"/>
      <c r="Z133" s="22"/>
      <c r="AA133" s="54"/>
      <c r="AB133" s="22"/>
      <c r="AC133" s="13"/>
    </row>
    <row r="134" spans="1:29" x14ac:dyDescent="0.3">
      <c r="A134" s="1">
        <f t="shared" ref="A134:A197" si="20">A133+0.0104166666666667</f>
        <v>44987.354166666351</v>
      </c>
      <c r="B134" s="7">
        <v>2</v>
      </c>
      <c r="C134" s="7" t="s">
        <v>76</v>
      </c>
      <c r="D134">
        <f>IF(HOUR(A134)+MINUTE(A134)/60&lt;=18,1,IF(HOUR(A134)+MINUTE(A134)/60&gt;=23.25,1,LOOKUP(DAY(A134),calendario!$A$12:$A$42,calendario!$C$12:$C$42)))</f>
        <v>1</v>
      </c>
      <c r="E134" s="60">
        <f t="shared" ref="E134:G197" si="21">F134/4</f>
        <v>4.4994946289062501</v>
      </c>
      <c r="F134" s="86">
        <v>17.997978515625</v>
      </c>
      <c r="G134" s="60">
        <f t="shared" si="21"/>
        <v>4.4971679687500004</v>
      </c>
      <c r="H134" s="104">
        <v>17.988671875000001</v>
      </c>
      <c r="O134" s="61">
        <f t="shared" ref="O134:O197" si="22">IF(($K$2*95%/4-E134)*$M$8*$M$9&lt;0,0,($K$2*95%/4-E134)*$M$8*$M$9)</f>
        <v>0</v>
      </c>
      <c r="P134" s="62">
        <f t="shared" ref="P134:P197" si="23">IF(B134&lt;=3,IF(D134=1,$L$14*10/$K$11,$K$14*10/$K$11),IF(D134=1,$L$15*10/$K$11,$K$15*10/$K$11))</f>
        <v>58.140770252324039</v>
      </c>
      <c r="Q134" s="70">
        <v>28.17732722443559</v>
      </c>
      <c r="R134" s="61">
        <f t="shared" ref="R134:R197" si="24">IF((P134*95%-Q134)/2&lt;0,0,(P134*95%-Q134)/2)</f>
        <v>13.528202257636122</v>
      </c>
      <c r="S134" s="61">
        <f t="shared" ref="S134:S197" si="25">R134*O134</f>
        <v>0</v>
      </c>
      <c r="T134" s="61">
        <f t="shared" ref="T134:T197" si="26">IF(($K$3*95%/4-G134)*$M$8*$M$9&lt;0,0,($K$3*95%/4-G134)*$M$8*$M$9)</f>
        <v>0</v>
      </c>
      <c r="U134" s="61">
        <f t="shared" ref="U134:U197" si="27">IF(B134&lt;=3,IF(D134=1,$L$14*10/$K$11,$K$14*10/$K$11),IF(D134=1,$L$15*10/$K$11,$K$15*10/$K$11))</f>
        <v>58.140770252324039</v>
      </c>
      <c r="V134" s="70">
        <v>28.17732722443559</v>
      </c>
      <c r="W134" s="61">
        <f t="shared" ref="W134:W197" si="28">IF((U134*95%-V134)/2&lt;0,0,(U134*95%-V134)/2)</f>
        <v>13.528202257636122</v>
      </c>
      <c r="X134" s="61">
        <f t="shared" ref="X134:X197" si="29">W134*T134</f>
        <v>0</v>
      </c>
      <c r="Y134" s="13"/>
      <c r="Z134" s="22"/>
      <c r="AA134" s="54"/>
      <c r="AB134" s="22"/>
      <c r="AC134" s="13"/>
    </row>
    <row r="135" spans="1:29" x14ac:dyDescent="0.3">
      <c r="A135" s="1">
        <f t="shared" si="20"/>
        <v>44987.364583333016</v>
      </c>
      <c r="B135" s="7">
        <v>2</v>
      </c>
      <c r="C135" s="7" t="s">
        <v>77</v>
      </c>
      <c r="D135">
        <f>IF(HOUR(A135)+MINUTE(A135)/60&lt;=18,1,IF(HOUR(A135)+MINUTE(A135)/60&gt;=23.25,1,LOOKUP(DAY(A135),calendario!$A$12:$A$42,calendario!$C$12:$C$42)))</f>
        <v>1</v>
      </c>
      <c r="E135" s="60">
        <f t="shared" si="21"/>
        <v>4.4975463867187502</v>
      </c>
      <c r="F135" s="86">
        <v>17.990185546875001</v>
      </c>
      <c r="G135" s="60">
        <f t="shared" si="21"/>
        <v>4.4973076171875004</v>
      </c>
      <c r="H135" s="104">
        <v>17.989230468750002</v>
      </c>
      <c r="O135" s="61">
        <f t="shared" si="22"/>
        <v>0</v>
      </c>
      <c r="P135" s="62">
        <f t="shared" si="23"/>
        <v>58.140770252324039</v>
      </c>
      <c r="Q135" s="70">
        <v>36.922503585657367</v>
      </c>
      <c r="R135" s="61">
        <f t="shared" si="24"/>
        <v>9.1556140770252341</v>
      </c>
      <c r="S135" s="61">
        <f t="shared" si="25"/>
        <v>0</v>
      </c>
      <c r="T135" s="61">
        <f t="shared" si="26"/>
        <v>0</v>
      </c>
      <c r="U135" s="61">
        <f t="shared" si="27"/>
        <v>58.140770252324039</v>
      </c>
      <c r="V135" s="70">
        <v>36.922503585657367</v>
      </c>
      <c r="W135" s="61">
        <f t="shared" si="28"/>
        <v>9.1556140770252341</v>
      </c>
      <c r="X135" s="61">
        <f t="shared" si="29"/>
        <v>0</v>
      </c>
      <c r="Y135" s="13"/>
      <c r="Z135" s="22"/>
      <c r="AA135" s="54"/>
      <c r="AB135" s="22"/>
      <c r="AC135" s="13"/>
    </row>
    <row r="136" spans="1:29" x14ac:dyDescent="0.3">
      <c r="A136" s="1">
        <f t="shared" si="20"/>
        <v>44987.37499999968</v>
      </c>
      <c r="B136" s="7">
        <v>2</v>
      </c>
      <c r="C136" s="7" t="s">
        <v>78</v>
      </c>
      <c r="D136">
        <f>IF(HOUR(A136)+MINUTE(A136)/60&lt;=18,1,IF(HOUR(A136)+MINUTE(A136)/60&gt;=23.25,1,LOOKUP(DAY(A136),calendario!$A$12:$A$42,calendario!$C$12:$C$42)))</f>
        <v>1</v>
      </c>
      <c r="E136" s="60">
        <f t="shared" si="21"/>
        <v>4.4963251953125001</v>
      </c>
      <c r="F136" s="86">
        <v>17.98530078125</v>
      </c>
      <c r="G136" s="60">
        <f t="shared" si="21"/>
        <v>4.4974604492187504</v>
      </c>
      <c r="H136" s="104">
        <v>17.989841796875002</v>
      </c>
      <c r="O136" s="61">
        <f t="shared" si="22"/>
        <v>0</v>
      </c>
      <c r="P136" s="62">
        <f t="shared" si="23"/>
        <v>58.140770252324039</v>
      </c>
      <c r="Q136" s="70">
        <v>36.922503585657367</v>
      </c>
      <c r="R136" s="61">
        <f t="shared" si="24"/>
        <v>9.1556140770252341</v>
      </c>
      <c r="S136" s="61">
        <f t="shared" si="25"/>
        <v>0</v>
      </c>
      <c r="T136" s="61">
        <f t="shared" si="26"/>
        <v>0</v>
      </c>
      <c r="U136" s="61">
        <f t="shared" si="27"/>
        <v>58.140770252324039</v>
      </c>
      <c r="V136" s="70">
        <v>36.922503585657367</v>
      </c>
      <c r="W136" s="61">
        <f t="shared" si="28"/>
        <v>9.1556140770252341</v>
      </c>
      <c r="X136" s="61">
        <f t="shared" si="29"/>
        <v>0</v>
      </c>
      <c r="Y136" s="13"/>
      <c r="Z136" s="22"/>
      <c r="AA136" s="54"/>
      <c r="AB136" s="22"/>
      <c r="AC136" s="13"/>
    </row>
    <row r="137" spans="1:29" x14ac:dyDescent="0.3">
      <c r="A137" s="1">
        <f t="shared" si="20"/>
        <v>44987.385416666344</v>
      </c>
      <c r="B137" s="7">
        <v>2</v>
      </c>
      <c r="C137" s="7" t="s">
        <v>79</v>
      </c>
      <c r="D137">
        <f>IF(HOUR(A137)+MINUTE(A137)/60&lt;=18,1,IF(HOUR(A137)+MINUTE(A137)/60&gt;=23.25,1,LOOKUP(DAY(A137),calendario!$A$12:$A$42,calendario!$C$12:$C$42)))</f>
        <v>1</v>
      </c>
      <c r="E137" s="60">
        <f t="shared" si="21"/>
        <v>4.4962182617187496</v>
      </c>
      <c r="F137" s="86">
        <v>17.984873046874998</v>
      </c>
      <c r="G137" s="60">
        <f t="shared" si="21"/>
        <v>4.4975747070312497</v>
      </c>
      <c r="H137" s="104">
        <v>17.990298828124999</v>
      </c>
      <c r="O137" s="61">
        <f t="shared" si="22"/>
        <v>0</v>
      </c>
      <c r="P137" s="62">
        <f t="shared" si="23"/>
        <v>58.140770252324039</v>
      </c>
      <c r="Q137" s="70">
        <v>37.376616467463478</v>
      </c>
      <c r="R137" s="61">
        <f t="shared" si="24"/>
        <v>8.9285576361221786</v>
      </c>
      <c r="S137" s="61">
        <f t="shared" si="25"/>
        <v>0</v>
      </c>
      <c r="T137" s="61">
        <f t="shared" si="26"/>
        <v>0</v>
      </c>
      <c r="U137" s="61">
        <f t="shared" si="27"/>
        <v>58.140770252324039</v>
      </c>
      <c r="V137" s="70">
        <v>37.376616467463478</v>
      </c>
      <c r="W137" s="61">
        <f t="shared" si="28"/>
        <v>8.9285576361221786</v>
      </c>
      <c r="X137" s="61">
        <f t="shared" si="29"/>
        <v>0</v>
      </c>
      <c r="Y137" s="13"/>
      <c r="Z137" s="22"/>
      <c r="AA137" s="54"/>
      <c r="AB137" s="22"/>
      <c r="AC137" s="13"/>
    </row>
    <row r="138" spans="1:29" x14ac:dyDescent="0.3">
      <c r="A138" s="1">
        <f t="shared" si="20"/>
        <v>44987.395833333008</v>
      </c>
      <c r="B138" s="7">
        <v>2</v>
      </c>
      <c r="C138" s="7" t="s">
        <v>80</v>
      </c>
      <c r="D138">
        <f>IF(HOUR(A138)+MINUTE(A138)/60&lt;=18,1,IF(HOUR(A138)+MINUTE(A138)/60&gt;=23.25,1,LOOKUP(DAY(A138),calendario!$A$12:$A$42,calendario!$C$12:$C$42)))</f>
        <v>1</v>
      </c>
      <c r="E138" s="60">
        <f t="shared" si="21"/>
        <v>4.49629443359375</v>
      </c>
      <c r="F138" s="86">
        <v>17.985177734375</v>
      </c>
      <c r="G138" s="60">
        <f t="shared" si="21"/>
        <v>4.4975190429687499</v>
      </c>
      <c r="H138" s="104">
        <v>17.990076171875</v>
      </c>
      <c r="O138" s="61">
        <f t="shared" si="22"/>
        <v>0</v>
      </c>
      <c r="P138" s="62">
        <f t="shared" si="23"/>
        <v>58.140770252324039</v>
      </c>
      <c r="Q138" s="70">
        <v>37.376616467463478</v>
      </c>
      <c r="R138" s="61">
        <f t="shared" si="24"/>
        <v>8.9285576361221786</v>
      </c>
      <c r="S138" s="61">
        <f t="shared" si="25"/>
        <v>0</v>
      </c>
      <c r="T138" s="61">
        <f t="shared" si="26"/>
        <v>0</v>
      </c>
      <c r="U138" s="61">
        <f t="shared" si="27"/>
        <v>58.140770252324039</v>
      </c>
      <c r="V138" s="70">
        <v>37.376616467463478</v>
      </c>
      <c r="W138" s="61">
        <f t="shared" si="28"/>
        <v>8.9285576361221786</v>
      </c>
      <c r="X138" s="61">
        <f t="shared" si="29"/>
        <v>0</v>
      </c>
      <c r="Y138" s="13"/>
      <c r="Z138" s="22"/>
      <c r="AA138" s="54"/>
      <c r="AB138" s="22"/>
      <c r="AC138" s="13"/>
    </row>
    <row r="139" spans="1:29" x14ac:dyDescent="0.3">
      <c r="A139" s="1">
        <f t="shared" si="20"/>
        <v>44987.406249999673</v>
      </c>
      <c r="B139" s="7">
        <v>2</v>
      </c>
      <c r="C139" s="7" t="s">
        <v>81</v>
      </c>
      <c r="D139">
        <f>IF(HOUR(A139)+MINUTE(A139)/60&lt;=18,1,IF(HOUR(A139)+MINUTE(A139)/60&gt;=23.25,1,LOOKUP(DAY(A139),calendario!$A$12:$A$42,calendario!$C$12:$C$42)))</f>
        <v>1</v>
      </c>
      <c r="E139" s="60">
        <f t="shared" si="21"/>
        <v>4.4959931640624999</v>
      </c>
      <c r="F139" s="86">
        <v>17.98397265625</v>
      </c>
      <c r="G139" s="60">
        <f t="shared" si="21"/>
        <v>4.4968334960937497</v>
      </c>
      <c r="H139" s="104">
        <v>17.987333984374999</v>
      </c>
      <c r="O139" s="61">
        <f t="shared" si="22"/>
        <v>0</v>
      </c>
      <c r="P139" s="62">
        <f t="shared" si="23"/>
        <v>58.140770252324039</v>
      </c>
      <c r="Q139" s="70">
        <v>37.869753253652057</v>
      </c>
      <c r="R139" s="61">
        <f t="shared" si="24"/>
        <v>8.6819892430278891</v>
      </c>
      <c r="S139" s="61">
        <f t="shared" si="25"/>
        <v>0</v>
      </c>
      <c r="T139" s="61">
        <f t="shared" si="26"/>
        <v>0</v>
      </c>
      <c r="U139" s="61">
        <f t="shared" si="27"/>
        <v>58.140770252324039</v>
      </c>
      <c r="V139" s="70">
        <v>37.869753253652057</v>
      </c>
      <c r="W139" s="61">
        <f t="shared" si="28"/>
        <v>8.6819892430278891</v>
      </c>
      <c r="X139" s="61">
        <f t="shared" si="29"/>
        <v>0</v>
      </c>
      <c r="Y139" s="13"/>
      <c r="Z139" s="22"/>
      <c r="AA139" s="54"/>
      <c r="AB139" s="22"/>
      <c r="AC139" s="13"/>
    </row>
    <row r="140" spans="1:29" x14ac:dyDescent="0.3">
      <c r="A140" s="1">
        <f t="shared" si="20"/>
        <v>44987.416666666337</v>
      </c>
      <c r="B140" s="7">
        <v>2</v>
      </c>
      <c r="C140" s="7" t="s">
        <v>82</v>
      </c>
      <c r="D140">
        <f>IF(HOUR(A140)+MINUTE(A140)/60&lt;=18,1,IF(HOUR(A140)+MINUTE(A140)/60&gt;=23.25,1,LOOKUP(DAY(A140),calendario!$A$12:$A$42,calendario!$C$12:$C$42)))</f>
        <v>1</v>
      </c>
      <c r="E140" s="60">
        <f t="shared" si="21"/>
        <v>4.49571875</v>
      </c>
      <c r="F140" s="86">
        <v>17.982875</v>
      </c>
      <c r="G140" s="60">
        <f t="shared" si="21"/>
        <v>4.4966118164062499</v>
      </c>
      <c r="H140" s="104">
        <v>17.986447265624999</v>
      </c>
      <c r="O140" s="61">
        <f t="shared" si="22"/>
        <v>0</v>
      </c>
      <c r="P140" s="62">
        <f t="shared" si="23"/>
        <v>58.140770252324039</v>
      </c>
      <c r="Q140" s="70">
        <v>37.869753253652057</v>
      </c>
      <c r="R140" s="61">
        <f t="shared" si="24"/>
        <v>8.6819892430278891</v>
      </c>
      <c r="S140" s="61">
        <f t="shared" si="25"/>
        <v>0</v>
      </c>
      <c r="T140" s="61">
        <f t="shared" si="26"/>
        <v>0</v>
      </c>
      <c r="U140" s="61">
        <f t="shared" si="27"/>
        <v>58.140770252324039</v>
      </c>
      <c r="V140" s="70">
        <v>37.869753253652057</v>
      </c>
      <c r="W140" s="61">
        <f t="shared" si="28"/>
        <v>8.6819892430278891</v>
      </c>
      <c r="X140" s="61">
        <f t="shared" si="29"/>
        <v>0</v>
      </c>
      <c r="Y140" s="13"/>
      <c r="Z140" s="22"/>
      <c r="AA140" s="54"/>
      <c r="AB140" s="22"/>
      <c r="AC140" s="13"/>
    </row>
    <row r="141" spans="1:29" x14ac:dyDescent="0.3">
      <c r="A141" s="1">
        <f t="shared" si="20"/>
        <v>44987.427083333001</v>
      </c>
      <c r="B141" s="7">
        <v>2</v>
      </c>
      <c r="C141" s="7" t="s">
        <v>83</v>
      </c>
      <c r="D141">
        <f>IF(HOUR(A141)+MINUTE(A141)/60&lt;=18,1,IF(HOUR(A141)+MINUTE(A141)/60&gt;=23.25,1,LOOKUP(DAY(A141),calendario!$A$12:$A$42,calendario!$C$12:$C$42)))</f>
        <v>1</v>
      </c>
      <c r="E141" s="60">
        <f t="shared" si="21"/>
        <v>4.4959101562499999</v>
      </c>
      <c r="F141" s="86">
        <v>17.983640625</v>
      </c>
      <c r="G141" s="60">
        <f t="shared" si="21"/>
        <v>4.4966093750000002</v>
      </c>
      <c r="H141" s="104">
        <v>17.986437500000001</v>
      </c>
      <c r="O141" s="61">
        <f t="shared" si="22"/>
        <v>0</v>
      </c>
      <c r="P141" s="62">
        <f t="shared" si="23"/>
        <v>58.140770252324039</v>
      </c>
      <c r="Q141" s="70">
        <v>37.477628950863213</v>
      </c>
      <c r="R141" s="61">
        <f t="shared" si="24"/>
        <v>8.8780513944223109</v>
      </c>
      <c r="S141" s="61">
        <f t="shared" si="25"/>
        <v>0</v>
      </c>
      <c r="T141" s="61">
        <f t="shared" si="26"/>
        <v>0</v>
      </c>
      <c r="U141" s="61">
        <f t="shared" si="27"/>
        <v>58.140770252324039</v>
      </c>
      <c r="V141" s="70">
        <v>37.477628950863213</v>
      </c>
      <c r="W141" s="61">
        <f t="shared" si="28"/>
        <v>8.8780513944223109</v>
      </c>
      <c r="X141" s="61">
        <f t="shared" si="29"/>
        <v>0</v>
      </c>
      <c r="Y141" s="13"/>
      <c r="Z141" s="22"/>
      <c r="AA141" s="54"/>
      <c r="AB141" s="22"/>
      <c r="AC141" s="13"/>
    </row>
    <row r="142" spans="1:29" x14ac:dyDescent="0.3">
      <c r="A142" s="1">
        <f t="shared" si="20"/>
        <v>44987.437499999665</v>
      </c>
      <c r="B142" s="7">
        <v>2</v>
      </c>
      <c r="C142" s="7" t="s">
        <v>84</v>
      </c>
      <c r="D142">
        <f>IF(HOUR(A142)+MINUTE(A142)/60&lt;=18,1,IF(HOUR(A142)+MINUTE(A142)/60&gt;=23.25,1,LOOKUP(DAY(A142),calendario!$A$12:$A$42,calendario!$C$12:$C$42)))</f>
        <v>1</v>
      </c>
      <c r="E142" s="60">
        <f t="shared" si="21"/>
        <v>4.4957490234374999</v>
      </c>
      <c r="F142" s="86">
        <v>17.98299609375</v>
      </c>
      <c r="G142" s="60">
        <f t="shared" si="21"/>
        <v>4.4964160156249999</v>
      </c>
      <c r="H142" s="104">
        <v>17.9856640625</v>
      </c>
      <c r="O142" s="61">
        <f t="shared" si="22"/>
        <v>0</v>
      </c>
      <c r="P142" s="62">
        <f t="shared" si="23"/>
        <v>58.140770252324039</v>
      </c>
      <c r="Q142" s="70">
        <v>37.477628950863213</v>
      </c>
      <c r="R142" s="61">
        <f t="shared" si="24"/>
        <v>8.8780513944223109</v>
      </c>
      <c r="S142" s="61">
        <f t="shared" si="25"/>
        <v>0</v>
      </c>
      <c r="T142" s="61">
        <f t="shared" si="26"/>
        <v>0</v>
      </c>
      <c r="U142" s="61">
        <f t="shared" si="27"/>
        <v>58.140770252324039</v>
      </c>
      <c r="V142" s="70">
        <v>37.477628950863213</v>
      </c>
      <c r="W142" s="61">
        <f t="shared" si="28"/>
        <v>8.8780513944223109</v>
      </c>
      <c r="X142" s="61">
        <f t="shared" si="29"/>
        <v>0</v>
      </c>
      <c r="Y142" s="13"/>
      <c r="Z142" s="22"/>
      <c r="AA142" s="54"/>
      <c r="AB142" s="22"/>
      <c r="AC142" s="13"/>
    </row>
    <row r="143" spans="1:29" x14ac:dyDescent="0.3">
      <c r="A143" s="1">
        <f t="shared" si="20"/>
        <v>44987.44791666633</v>
      </c>
      <c r="B143" s="7">
        <v>2</v>
      </c>
      <c r="C143" s="7" t="s">
        <v>85</v>
      </c>
      <c r="D143">
        <f>IF(HOUR(A143)+MINUTE(A143)/60&lt;=18,1,IF(HOUR(A143)+MINUTE(A143)/60&gt;=23.25,1,LOOKUP(DAY(A143),calendario!$A$12:$A$42,calendario!$C$12:$C$42)))</f>
        <v>1</v>
      </c>
      <c r="E143" s="60">
        <f t="shared" si="21"/>
        <v>4.4959765625000001</v>
      </c>
      <c r="F143" s="86">
        <v>17.98390625</v>
      </c>
      <c r="G143" s="60">
        <f t="shared" si="21"/>
        <v>4.4963500976562498</v>
      </c>
      <c r="H143" s="104">
        <v>17.985400390624999</v>
      </c>
      <c r="O143" s="61">
        <f t="shared" si="22"/>
        <v>0</v>
      </c>
      <c r="P143" s="62">
        <f t="shared" si="23"/>
        <v>58.140770252324039</v>
      </c>
      <c r="Q143" s="70">
        <v>37.772702788844619</v>
      </c>
      <c r="R143" s="61">
        <f t="shared" si="24"/>
        <v>8.7305144754316082</v>
      </c>
      <c r="S143" s="61">
        <f t="shared" si="25"/>
        <v>0</v>
      </c>
      <c r="T143" s="61">
        <f t="shared" si="26"/>
        <v>0</v>
      </c>
      <c r="U143" s="61">
        <f t="shared" si="27"/>
        <v>58.140770252324039</v>
      </c>
      <c r="V143" s="70">
        <v>37.772702788844619</v>
      </c>
      <c r="W143" s="61">
        <f t="shared" si="28"/>
        <v>8.7305144754316082</v>
      </c>
      <c r="X143" s="61">
        <f t="shared" si="29"/>
        <v>0</v>
      </c>
      <c r="Y143" s="13"/>
      <c r="Z143" s="22"/>
      <c r="AA143" s="54"/>
      <c r="AB143" s="22"/>
      <c r="AC143" s="13"/>
    </row>
    <row r="144" spans="1:29" x14ac:dyDescent="0.3">
      <c r="A144" s="1">
        <f t="shared" si="20"/>
        <v>44987.458333332994</v>
      </c>
      <c r="B144" s="7">
        <v>2</v>
      </c>
      <c r="C144" s="7" t="s">
        <v>86</v>
      </c>
      <c r="D144">
        <f>IF(HOUR(A144)+MINUTE(A144)/60&lt;=18,1,IF(HOUR(A144)+MINUTE(A144)/60&gt;=23.25,1,LOOKUP(DAY(A144),calendario!$A$12:$A$42,calendario!$C$12:$C$42)))</f>
        <v>1</v>
      </c>
      <c r="E144" s="60">
        <f t="shared" si="21"/>
        <v>4.4956059570312501</v>
      </c>
      <c r="F144" s="86">
        <v>17.982423828125</v>
      </c>
      <c r="G144" s="60">
        <f t="shared" si="21"/>
        <v>4.49603271484375</v>
      </c>
      <c r="H144" s="104">
        <v>17.984130859375</v>
      </c>
      <c r="O144" s="61">
        <f t="shared" si="22"/>
        <v>0</v>
      </c>
      <c r="P144" s="62">
        <f t="shared" si="23"/>
        <v>58.140770252324039</v>
      </c>
      <c r="Q144" s="70">
        <v>37.772702788844619</v>
      </c>
      <c r="R144" s="61">
        <f t="shared" si="24"/>
        <v>8.7305144754316082</v>
      </c>
      <c r="S144" s="61">
        <f t="shared" si="25"/>
        <v>0</v>
      </c>
      <c r="T144" s="61">
        <f t="shared" si="26"/>
        <v>0</v>
      </c>
      <c r="U144" s="61">
        <f t="shared" si="27"/>
        <v>58.140770252324039</v>
      </c>
      <c r="V144" s="70">
        <v>37.772702788844619</v>
      </c>
      <c r="W144" s="61">
        <f t="shared" si="28"/>
        <v>8.7305144754316082</v>
      </c>
      <c r="X144" s="61">
        <f t="shared" si="29"/>
        <v>0</v>
      </c>
      <c r="Y144" s="13"/>
      <c r="Z144" s="22"/>
      <c r="AA144" s="54"/>
      <c r="AB144" s="22"/>
      <c r="AC144" s="13"/>
    </row>
    <row r="145" spans="1:29" x14ac:dyDescent="0.3">
      <c r="A145" s="1">
        <f t="shared" si="20"/>
        <v>44987.468749999658</v>
      </c>
      <c r="B145" s="7">
        <v>2</v>
      </c>
      <c r="C145" s="7" t="s">
        <v>87</v>
      </c>
      <c r="D145">
        <f>IF(HOUR(A145)+MINUTE(A145)/60&lt;=18,1,IF(HOUR(A145)+MINUTE(A145)/60&gt;=23.25,1,LOOKUP(DAY(A145),calendario!$A$12:$A$42,calendario!$C$12:$C$42)))</f>
        <v>1</v>
      </c>
      <c r="E145" s="60">
        <f t="shared" si="21"/>
        <v>4.4950200195312497</v>
      </c>
      <c r="F145" s="86">
        <v>17.980080078124999</v>
      </c>
      <c r="G145" s="60">
        <f t="shared" si="21"/>
        <v>4.4957724609375003</v>
      </c>
      <c r="H145" s="104">
        <v>17.983089843750001</v>
      </c>
      <c r="O145" s="61">
        <f t="shared" si="22"/>
        <v>0</v>
      </c>
      <c r="P145" s="62">
        <f t="shared" si="23"/>
        <v>58.140770252324039</v>
      </c>
      <c r="Q145" s="70">
        <v>38.810974236387786</v>
      </c>
      <c r="R145" s="61">
        <f t="shared" si="24"/>
        <v>8.2113787516600247</v>
      </c>
      <c r="S145" s="61">
        <f t="shared" si="25"/>
        <v>0</v>
      </c>
      <c r="T145" s="61">
        <f t="shared" si="26"/>
        <v>0</v>
      </c>
      <c r="U145" s="61">
        <f t="shared" si="27"/>
        <v>58.140770252324039</v>
      </c>
      <c r="V145" s="70">
        <v>38.810974236387786</v>
      </c>
      <c r="W145" s="61">
        <f t="shared" si="28"/>
        <v>8.2113787516600247</v>
      </c>
      <c r="X145" s="61">
        <f t="shared" si="29"/>
        <v>0</v>
      </c>
      <c r="Y145" s="13"/>
      <c r="Z145" s="22"/>
      <c r="AA145" s="54"/>
      <c r="AB145" s="22"/>
      <c r="AC145" s="13"/>
    </row>
    <row r="146" spans="1:29" x14ac:dyDescent="0.3">
      <c r="A146" s="1">
        <f t="shared" si="20"/>
        <v>44987.479166666322</v>
      </c>
      <c r="B146" s="7">
        <v>2</v>
      </c>
      <c r="C146" s="7" t="s">
        <v>88</v>
      </c>
      <c r="D146">
        <f>IF(HOUR(A146)+MINUTE(A146)/60&lt;=18,1,IF(HOUR(A146)+MINUTE(A146)/60&gt;=23.25,1,LOOKUP(DAY(A146),calendario!$A$12:$A$42,calendario!$C$12:$C$42)))</f>
        <v>1</v>
      </c>
      <c r="E146" s="60">
        <f t="shared" si="21"/>
        <v>4.4951552734374998</v>
      </c>
      <c r="F146" s="86">
        <v>17.980621093749999</v>
      </c>
      <c r="G146" s="60">
        <f t="shared" si="21"/>
        <v>4.4960786132812496</v>
      </c>
      <c r="H146" s="104">
        <v>17.984314453124998</v>
      </c>
      <c r="O146" s="61">
        <f t="shared" si="22"/>
        <v>0</v>
      </c>
      <c r="P146" s="62">
        <f t="shared" si="23"/>
        <v>58.140770252324039</v>
      </c>
      <c r="Q146" s="70">
        <v>38.810974236387786</v>
      </c>
      <c r="R146" s="61">
        <f t="shared" si="24"/>
        <v>8.2113787516600247</v>
      </c>
      <c r="S146" s="61">
        <f t="shared" si="25"/>
        <v>0</v>
      </c>
      <c r="T146" s="61">
        <f t="shared" si="26"/>
        <v>0</v>
      </c>
      <c r="U146" s="61">
        <f t="shared" si="27"/>
        <v>58.140770252324039</v>
      </c>
      <c r="V146" s="70">
        <v>38.810974236387786</v>
      </c>
      <c r="W146" s="61">
        <f t="shared" si="28"/>
        <v>8.2113787516600247</v>
      </c>
      <c r="X146" s="61">
        <f t="shared" si="29"/>
        <v>0</v>
      </c>
      <c r="Y146" s="13"/>
      <c r="Z146" s="22"/>
      <c r="AA146" s="54"/>
      <c r="AB146" s="22"/>
      <c r="AC146" s="13"/>
    </row>
    <row r="147" spans="1:29" x14ac:dyDescent="0.3">
      <c r="A147" s="1">
        <f t="shared" si="20"/>
        <v>44987.489583332987</v>
      </c>
      <c r="B147" s="7">
        <v>2</v>
      </c>
      <c r="C147" s="7" t="s">
        <v>89</v>
      </c>
      <c r="D147">
        <f>IF(HOUR(A147)+MINUTE(A147)/60&lt;=18,1,IF(HOUR(A147)+MINUTE(A147)/60&gt;=23.25,1,LOOKUP(DAY(A147),calendario!$A$12:$A$42,calendario!$C$12:$C$42)))</f>
        <v>1</v>
      </c>
      <c r="E147" s="60">
        <f t="shared" si="21"/>
        <v>4.4951889648437504</v>
      </c>
      <c r="F147" s="86">
        <v>17.980755859375002</v>
      </c>
      <c r="G147" s="60">
        <f t="shared" si="21"/>
        <v>4.4960712890624999</v>
      </c>
      <c r="H147" s="104">
        <v>17.984285156249999</v>
      </c>
      <c r="O147" s="61">
        <f t="shared" si="22"/>
        <v>0</v>
      </c>
      <c r="P147" s="62">
        <f t="shared" si="23"/>
        <v>58.140770252324039</v>
      </c>
      <c r="Q147" s="70">
        <v>35.419032138114204</v>
      </c>
      <c r="R147" s="61">
        <f t="shared" si="24"/>
        <v>9.9073498007968155</v>
      </c>
      <c r="S147" s="61">
        <f t="shared" si="25"/>
        <v>0</v>
      </c>
      <c r="T147" s="61">
        <f t="shared" si="26"/>
        <v>0</v>
      </c>
      <c r="U147" s="61">
        <f t="shared" si="27"/>
        <v>58.140770252324039</v>
      </c>
      <c r="V147" s="70">
        <v>35.419032138114204</v>
      </c>
      <c r="W147" s="61">
        <f t="shared" si="28"/>
        <v>9.9073498007968155</v>
      </c>
      <c r="X147" s="61">
        <f t="shared" si="29"/>
        <v>0</v>
      </c>
      <c r="Y147" s="13"/>
      <c r="Z147" s="22"/>
      <c r="AA147" s="54"/>
      <c r="AB147" s="22"/>
      <c r="AC147" s="13"/>
    </row>
    <row r="148" spans="1:29" x14ac:dyDescent="0.3">
      <c r="A148" s="1">
        <f t="shared" si="20"/>
        <v>44987.499999999651</v>
      </c>
      <c r="B148" s="7">
        <v>2</v>
      </c>
      <c r="C148" s="7" t="s">
        <v>90</v>
      </c>
      <c r="D148">
        <f>IF(HOUR(A148)+MINUTE(A148)/60&lt;=18,1,IF(HOUR(A148)+MINUTE(A148)/60&gt;=23.25,1,LOOKUP(DAY(A148),calendario!$A$12:$A$42,calendario!$C$12:$C$42)))</f>
        <v>1</v>
      </c>
      <c r="E148" s="60">
        <f t="shared" si="21"/>
        <v>4.4948125000000001</v>
      </c>
      <c r="F148" s="86">
        <v>17.97925</v>
      </c>
      <c r="G148" s="60">
        <f t="shared" si="21"/>
        <v>4.4957856445312503</v>
      </c>
      <c r="H148" s="104">
        <v>17.983142578125001</v>
      </c>
      <c r="O148" s="61">
        <f t="shared" si="22"/>
        <v>0</v>
      </c>
      <c r="P148" s="62">
        <f t="shared" si="23"/>
        <v>58.140770252324039</v>
      </c>
      <c r="Q148" s="70">
        <v>35.419032138114204</v>
      </c>
      <c r="R148" s="61">
        <f t="shared" si="24"/>
        <v>9.9073498007968155</v>
      </c>
      <c r="S148" s="61">
        <f t="shared" si="25"/>
        <v>0</v>
      </c>
      <c r="T148" s="61">
        <f t="shared" si="26"/>
        <v>0</v>
      </c>
      <c r="U148" s="61">
        <f t="shared" si="27"/>
        <v>58.140770252324039</v>
      </c>
      <c r="V148" s="70">
        <v>35.419032138114204</v>
      </c>
      <c r="W148" s="61">
        <f t="shared" si="28"/>
        <v>9.9073498007968155</v>
      </c>
      <c r="X148" s="61">
        <f t="shared" si="29"/>
        <v>0</v>
      </c>
      <c r="Y148" s="13"/>
      <c r="Z148" s="22"/>
      <c r="AA148" s="54"/>
      <c r="AB148" s="22"/>
      <c r="AC148" s="13"/>
    </row>
    <row r="149" spans="1:29" x14ac:dyDescent="0.3">
      <c r="A149" s="1">
        <f t="shared" si="20"/>
        <v>44987.510416666315</v>
      </c>
      <c r="B149" s="7">
        <v>2</v>
      </c>
      <c r="C149" s="7" t="s">
        <v>92</v>
      </c>
      <c r="D149">
        <f>IF(HOUR(A149)+MINUTE(A149)/60&lt;=18,1,IF(HOUR(A149)+MINUTE(A149)/60&gt;=23.25,1,LOOKUP(DAY(A149),calendario!$A$12:$A$42,calendario!$C$12:$C$42)))</f>
        <v>1</v>
      </c>
      <c r="E149" s="60">
        <f t="shared" si="21"/>
        <v>4.4951044921875001</v>
      </c>
      <c r="F149" s="86">
        <v>17.98041796875</v>
      </c>
      <c r="G149" s="60">
        <f t="shared" si="21"/>
        <v>4.4961948242187502</v>
      </c>
      <c r="H149" s="104">
        <v>17.984779296875001</v>
      </c>
      <c r="O149" s="61">
        <f t="shared" si="22"/>
        <v>0</v>
      </c>
      <c r="P149" s="62">
        <f t="shared" si="23"/>
        <v>58.140770252324039</v>
      </c>
      <c r="Q149" s="70">
        <v>35.820175564409034</v>
      </c>
      <c r="R149" s="61">
        <f t="shared" si="24"/>
        <v>9.7067780876494005</v>
      </c>
      <c r="S149" s="61">
        <f t="shared" si="25"/>
        <v>0</v>
      </c>
      <c r="T149" s="61">
        <f t="shared" si="26"/>
        <v>0</v>
      </c>
      <c r="U149" s="61">
        <f t="shared" si="27"/>
        <v>58.140770252324039</v>
      </c>
      <c r="V149" s="70">
        <v>35.820175564409034</v>
      </c>
      <c r="W149" s="61">
        <f t="shared" si="28"/>
        <v>9.7067780876494005</v>
      </c>
      <c r="X149" s="61">
        <f t="shared" si="29"/>
        <v>0</v>
      </c>
      <c r="Y149" s="13"/>
      <c r="Z149" s="22"/>
      <c r="AA149" s="54"/>
      <c r="AB149" s="22"/>
      <c r="AC149" s="13"/>
    </row>
    <row r="150" spans="1:29" x14ac:dyDescent="0.3">
      <c r="A150" s="1">
        <f t="shared" si="20"/>
        <v>44987.520833332979</v>
      </c>
      <c r="B150" s="7">
        <v>2</v>
      </c>
      <c r="C150" s="7" t="s">
        <v>93</v>
      </c>
      <c r="D150">
        <f>IF(HOUR(A150)+MINUTE(A150)/60&lt;=18,1,IF(HOUR(A150)+MINUTE(A150)/60&gt;=23.25,1,LOOKUP(DAY(A150),calendario!$A$12:$A$42,calendario!$C$12:$C$42)))</f>
        <v>1</v>
      </c>
      <c r="E150" s="60">
        <f t="shared" si="21"/>
        <v>4.4951733398437499</v>
      </c>
      <c r="F150" s="86">
        <v>17.980693359375</v>
      </c>
      <c r="G150" s="60">
        <f t="shared" si="21"/>
        <v>4.4960512695312502</v>
      </c>
      <c r="H150" s="104">
        <v>17.984205078125001</v>
      </c>
      <c r="O150" s="61">
        <f t="shared" si="22"/>
        <v>0</v>
      </c>
      <c r="P150" s="62">
        <f t="shared" si="23"/>
        <v>58.140770252324039</v>
      </c>
      <c r="Q150" s="70">
        <v>35.820175564409034</v>
      </c>
      <c r="R150" s="61">
        <f t="shared" si="24"/>
        <v>9.7067780876494005</v>
      </c>
      <c r="S150" s="61">
        <f t="shared" si="25"/>
        <v>0</v>
      </c>
      <c r="T150" s="61">
        <f t="shared" si="26"/>
        <v>0</v>
      </c>
      <c r="U150" s="61">
        <f t="shared" si="27"/>
        <v>58.140770252324039</v>
      </c>
      <c r="V150" s="70">
        <v>35.820175564409034</v>
      </c>
      <c r="W150" s="61">
        <f t="shared" si="28"/>
        <v>9.7067780876494005</v>
      </c>
      <c r="X150" s="61">
        <f t="shared" si="29"/>
        <v>0</v>
      </c>
      <c r="Y150" s="13"/>
      <c r="Z150" s="22"/>
      <c r="AA150" s="54"/>
      <c r="AB150" s="22"/>
      <c r="AC150" s="13"/>
    </row>
    <row r="151" spans="1:29" x14ac:dyDescent="0.3">
      <c r="A151" s="1">
        <f t="shared" si="20"/>
        <v>44987.531249999643</v>
      </c>
      <c r="B151" s="7">
        <v>2</v>
      </c>
      <c r="C151" s="7" t="s">
        <v>95</v>
      </c>
      <c r="D151">
        <f>IF(HOUR(A151)+MINUTE(A151)/60&lt;=18,1,IF(HOUR(A151)+MINUTE(A151)/60&gt;=23.25,1,LOOKUP(DAY(A151),calendario!$A$12:$A$42,calendario!$C$12:$C$42)))</f>
        <v>1</v>
      </c>
      <c r="E151" s="60">
        <f t="shared" si="21"/>
        <v>4.4949047851562502</v>
      </c>
      <c r="F151" s="86">
        <v>17.979619140625001</v>
      </c>
      <c r="G151" s="60">
        <f t="shared" si="21"/>
        <v>4.4962226562499996</v>
      </c>
      <c r="H151" s="104">
        <v>17.984890624999998</v>
      </c>
      <c r="O151" s="61">
        <f t="shared" si="22"/>
        <v>0</v>
      </c>
      <c r="P151" s="62">
        <f t="shared" si="23"/>
        <v>58.140770252324039</v>
      </c>
      <c r="Q151" s="70">
        <v>34.769881274900399</v>
      </c>
      <c r="R151" s="61">
        <f t="shared" si="24"/>
        <v>10.231925232403718</v>
      </c>
      <c r="S151" s="61">
        <f t="shared" si="25"/>
        <v>0</v>
      </c>
      <c r="T151" s="61">
        <f t="shared" si="26"/>
        <v>0</v>
      </c>
      <c r="U151" s="61">
        <f t="shared" si="27"/>
        <v>58.140770252324039</v>
      </c>
      <c r="V151" s="70">
        <v>34.769881274900399</v>
      </c>
      <c r="W151" s="61">
        <f t="shared" si="28"/>
        <v>10.231925232403718</v>
      </c>
      <c r="X151" s="61">
        <f t="shared" si="29"/>
        <v>0</v>
      </c>
      <c r="Y151" s="13"/>
      <c r="Z151" s="22"/>
      <c r="AA151" s="54"/>
      <c r="AB151" s="22"/>
      <c r="AC151" s="13"/>
    </row>
    <row r="152" spans="1:29" x14ac:dyDescent="0.3">
      <c r="A152" s="1">
        <f t="shared" si="20"/>
        <v>44987.541666666308</v>
      </c>
      <c r="B152" s="7">
        <v>2</v>
      </c>
      <c r="C152" s="7" t="s">
        <v>96</v>
      </c>
      <c r="D152">
        <f>IF(HOUR(A152)+MINUTE(A152)/60&lt;=18,1,IF(HOUR(A152)+MINUTE(A152)/60&gt;=23.25,1,LOOKUP(DAY(A152),calendario!$A$12:$A$42,calendario!$C$12:$C$42)))</f>
        <v>1</v>
      </c>
      <c r="E152" s="60">
        <f t="shared" si="21"/>
        <v>4.4948061523437497</v>
      </c>
      <c r="F152" s="86">
        <v>17.979224609374999</v>
      </c>
      <c r="G152" s="60">
        <f t="shared" si="21"/>
        <v>4.4958666992187499</v>
      </c>
      <c r="H152" s="104">
        <v>17.983466796875</v>
      </c>
      <c r="O152" s="61">
        <f t="shared" si="22"/>
        <v>0</v>
      </c>
      <c r="P152" s="62">
        <f t="shared" si="23"/>
        <v>58.140770252324039</v>
      </c>
      <c r="Q152" s="70">
        <v>34.769881274900399</v>
      </c>
      <c r="R152" s="61">
        <f t="shared" si="24"/>
        <v>10.231925232403718</v>
      </c>
      <c r="S152" s="61">
        <f t="shared" si="25"/>
        <v>0</v>
      </c>
      <c r="T152" s="61">
        <f t="shared" si="26"/>
        <v>0</v>
      </c>
      <c r="U152" s="61">
        <f t="shared" si="27"/>
        <v>58.140770252324039</v>
      </c>
      <c r="V152" s="70">
        <v>34.769881274900399</v>
      </c>
      <c r="W152" s="61">
        <f t="shared" si="28"/>
        <v>10.231925232403718</v>
      </c>
      <c r="X152" s="61">
        <f t="shared" si="29"/>
        <v>0</v>
      </c>
      <c r="Y152" s="13"/>
      <c r="Z152" s="22"/>
      <c r="AA152" s="54"/>
      <c r="AB152" s="22"/>
      <c r="AC152" s="13"/>
    </row>
    <row r="153" spans="1:29" x14ac:dyDescent="0.3">
      <c r="A153" s="1">
        <f t="shared" si="20"/>
        <v>44987.552083332972</v>
      </c>
      <c r="B153" s="7">
        <v>2</v>
      </c>
      <c r="C153" s="7" t="s">
        <v>97</v>
      </c>
      <c r="D153">
        <f>IF(HOUR(A153)+MINUTE(A153)/60&lt;=18,1,IF(HOUR(A153)+MINUTE(A153)/60&gt;=23.25,1,LOOKUP(DAY(A153),calendario!$A$12:$A$42,calendario!$C$12:$C$42)))</f>
        <v>1</v>
      </c>
      <c r="E153" s="60">
        <f t="shared" si="21"/>
        <v>4.4950517578125</v>
      </c>
      <c r="F153" s="86">
        <v>17.98020703125</v>
      </c>
      <c r="G153" s="60">
        <f t="shared" si="21"/>
        <v>4.4960834960937497</v>
      </c>
      <c r="H153" s="104">
        <v>17.984333984374999</v>
      </c>
      <c r="O153" s="61">
        <f t="shared" si="22"/>
        <v>0</v>
      </c>
      <c r="P153" s="62">
        <f t="shared" si="23"/>
        <v>58.140770252324039</v>
      </c>
      <c r="Q153" s="70">
        <v>34.319132536520584</v>
      </c>
      <c r="R153" s="61">
        <f t="shared" si="24"/>
        <v>10.457299601593625</v>
      </c>
      <c r="S153" s="61">
        <f t="shared" si="25"/>
        <v>0</v>
      </c>
      <c r="T153" s="61">
        <f t="shared" si="26"/>
        <v>0</v>
      </c>
      <c r="U153" s="61">
        <f t="shared" si="27"/>
        <v>58.140770252324039</v>
      </c>
      <c r="V153" s="70">
        <v>34.319132536520584</v>
      </c>
      <c r="W153" s="61">
        <f t="shared" si="28"/>
        <v>10.457299601593625</v>
      </c>
      <c r="X153" s="61">
        <f t="shared" si="29"/>
        <v>0</v>
      </c>
      <c r="Y153" s="13"/>
      <c r="Z153" s="22"/>
      <c r="AA153" s="54"/>
      <c r="AB153" s="22"/>
      <c r="AC153" s="13"/>
    </row>
    <row r="154" spans="1:29" x14ac:dyDescent="0.3">
      <c r="A154" s="1">
        <f t="shared" si="20"/>
        <v>44987.562499999636</v>
      </c>
      <c r="B154" s="7">
        <v>2</v>
      </c>
      <c r="C154" s="7" t="s">
        <v>98</v>
      </c>
      <c r="D154">
        <f>IF(HOUR(A154)+MINUTE(A154)/60&lt;=18,1,IF(HOUR(A154)+MINUTE(A154)/60&gt;=23.25,1,LOOKUP(DAY(A154),calendario!$A$12:$A$42,calendario!$C$12:$C$42)))</f>
        <v>1</v>
      </c>
      <c r="E154" s="60">
        <f t="shared" si="21"/>
        <v>4.4948486328125004</v>
      </c>
      <c r="F154" s="86">
        <v>17.979394531250001</v>
      </c>
      <c r="G154" s="60">
        <f t="shared" si="21"/>
        <v>4.4962885742187497</v>
      </c>
      <c r="H154" s="104">
        <v>17.985154296874999</v>
      </c>
      <c r="O154" s="61">
        <f t="shared" si="22"/>
        <v>0</v>
      </c>
      <c r="P154" s="62">
        <f t="shared" si="23"/>
        <v>58.140770252324039</v>
      </c>
      <c r="Q154" s="70">
        <v>34.319132536520584</v>
      </c>
      <c r="R154" s="61">
        <f t="shared" si="24"/>
        <v>10.457299601593625</v>
      </c>
      <c r="S154" s="61">
        <f t="shared" si="25"/>
        <v>0</v>
      </c>
      <c r="T154" s="61">
        <f t="shared" si="26"/>
        <v>0</v>
      </c>
      <c r="U154" s="61">
        <f t="shared" si="27"/>
        <v>58.140770252324039</v>
      </c>
      <c r="V154" s="70">
        <v>34.319132536520584</v>
      </c>
      <c r="W154" s="61">
        <f t="shared" si="28"/>
        <v>10.457299601593625</v>
      </c>
      <c r="X154" s="61">
        <f t="shared" si="29"/>
        <v>0</v>
      </c>
      <c r="Y154" s="13"/>
      <c r="Z154" s="22"/>
      <c r="AA154" s="54"/>
      <c r="AB154" s="22"/>
      <c r="AC154" s="13"/>
    </row>
    <row r="155" spans="1:29" x14ac:dyDescent="0.3">
      <c r="A155" s="1">
        <f t="shared" si="20"/>
        <v>44987.5729166663</v>
      </c>
      <c r="B155" s="7">
        <v>2</v>
      </c>
      <c r="C155" s="7" t="s">
        <v>99</v>
      </c>
      <c r="D155">
        <f>IF(HOUR(A155)+MINUTE(A155)/60&lt;=18,1,IF(HOUR(A155)+MINUTE(A155)/60&gt;=23.25,1,LOOKUP(DAY(A155),calendario!$A$12:$A$42,calendario!$C$12:$C$42)))</f>
        <v>1</v>
      </c>
      <c r="E155" s="60">
        <f t="shared" si="21"/>
        <v>4.4951249999999998</v>
      </c>
      <c r="F155" s="86">
        <v>17.980499999999999</v>
      </c>
      <c r="G155" s="60">
        <f t="shared" si="21"/>
        <v>4.4962832031250004</v>
      </c>
      <c r="H155" s="104">
        <v>17.985132812500002</v>
      </c>
      <c r="O155" s="61">
        <f t="shared" si="22"/>
        <v>0</v>
      </c>
      <c r="P155" s="62">
        <f t="shared" si="23"/>
        <v>58.140770252324039</v>
      </c>
      <c r="Q155" s="70">
        <v>27.408566268260291</v>
      </c>
      <c r="R155" s="61">
        <f t="shared" si="24"/>
        <v>13.912582735723772</v>
      </c>
      <c r="S155" s="61">
        <f t="shared" si="25"/>
        <v>0</v>
      </c>
      <c r="T155" s="61">
        <f t="shared" si="26"/>
        <v>0</v>
      </c>
      <c r="U155" s="61">
        <f t="shared" si="27"/>
        <v>58.140770252324039</v>
      </c>
      <c r="V155" s="70">
        <v>27.408566268260291</v>
      </c>
      <c r="W155" s="61">
        <f t="shared" si="28"/>
        <v>13.912582735723772</v>
      </c>
      <c r="X155" s="61">
        <f t="shared" si="29"/>
        <v>0</v>
      </c>
      <c r="Y155" s="13"/>
      <c r="Z155" s="22"/>
      <c r="AA155" s="54"/>
      <c r="AB155" s="22"/>
      <c r="AC155" s="13"/>
    </row>
    <row r="156" spans="1:29" x14ac:dyDescent="0.3">
      <c r="A156" s="1">
        <f t="shared" si="20"/>
        <v>44987.583333332965</v>
      </c>
      <c r="B156" s="7">
        <v>2</v>
      </c>
      <c r="C156" s="7" t="s">
        <v>100</v>
      </c>
      <c r="D156">
        <f>IF(HOUR(A156)+MINUTE(A156)/60&lt;=18,1,IF(HOUR(A156)+MINUTE(A156)/60&gt;=23.25,1,LOOKUP(DAY(A156),calendario!$A$12:$A$42,calendario!$C$12:$C$42)))</f>
        <v>1</v>
      </c>
      <c r="E156" s="60">
        <f t="shared" si="21"/>
        <v>4.4951386718749999</v>
      </c>
      <c r="F156" s="86">
        <v>17.9805546875</v>
      </c>
      <c r="G156" s="60">
        <f t="shared" si="21"/>
        <v>4.4963652343750002</v>
      </c>
      <c r="H156" s="104">
        <v>17.985460937500001</v>
      </c>
      <c r="O156" s="61">
        <f t="shared" si="22"/>
        <v>0</v>
      </c>
      <c r="P156" s="62">
        <f t="shared" si="23"/>
        <v>58.140770252324039</v>
      </c>
      <c r="Q156" s="70">
        <v>27.408566268260291</v>
      </c>
      <c r="R156" s="61">
        <f t="shared" si="24"/>
        <v>13.912582735723772</v>
      </c>
      <c r="S156" s="61">
        <f t="shared" si="25"/>
        <v>0</v>
      </c>
      <c r="T156" s="61">
        <f t="shared" si="26"/>
        <v>0</v>
      </c>
      <c r="U156" s="61">
        <f t="shared" si="27"/>
        <v>58.140770252324039</v>
      </c>
      <c r="V156" s="70">
        <v>27.408566268260291</v>
      </c>
      <c r="W156" s="61">
        <f t="shared" si="28"/>
        <v>13.912582735723772</v>
      </c>
      <c r="X156" s="61">
        <f t="shared" si="29"/>
        <v>0</v>
      </c>
      <c r="Y156" s="13"/>
      <c r="Z156" s="22"/>
      <c r="AA156" s="54"/>
      <c r="AB156" s="22"/>
      <c r="AC156" s="13"/>
    </row>
    <row r="157" spans="1:29" x14ac:dyDescent="0.3">
      <c r="A157" s="1">
        <f t="shared" si="20"/>
        <v>44987.593749999629</v>
      </c>
      <c r="B157" s="7">
        <v>2</v>
      </c>
      <c r="C157" s="7" t="s">
        <v>101</v>
      </c>
      <c r="D157">
        <f>IF(HOUR(A157)+MINUTE(A157)/60&lt;=18,1,IF(HOUR(A157)+MINUTE(A157)/60&gt;=23.25,1,LOOKUP(DAY(A157),calendario!$A$12:$A$42,calendario!$C$12:$C$42)))</f>
        <v>1</v>
      </c>
      <c r="E157" s="60">
        <f t="shared" si="21"/>
        <v>4.4953544921875004</v>
      </c>
      <c r="F157" s="86">
        <v>17.981417968750002</v>
      </c>
      <c r="G157" s="60">
        <f t="shared" si="21"/>
        <v>4.4960698242187496</v>
      </c>
      <c r="H157" s="104">
        <v>17.984279296874998</v>
      </c>
      <c r="O157" s="61">
        <f t="shared" si="22"/>
        <v>0</v>
      </c>
      <c r="P157" s="62">
        <f t="shared" si="23"/>
        <v>58.140770252324039</v>
      </c>
      <c r="Q157" s="70">
        <v>34.466999734395756</v>
      </c>
      <c r="R157" s="61">
        <f t="shared" si="24"/>
        <v>10.383366002656039</v>
      </c>
      <c r="S157" s="61">
        <f t="shared" si="25"/>
        <v>0</v>
      </c>
      <c r="T157" s="61">
        <f t="shared" si="26"/>
        <v>0</v>
      </c>
      <c r="U157" s="61">
        <f t="shared" si="27"/>
        <v>58.140770252324039</v>
      </c>
      <c r="V157" s="70">
        <v>34.466999734395756</v>
      </c>
      <c r="W157" s="61">
        <f t="shared" si="28"/>
        <v>10.383366002656039</v>
      </c>
      <c r="X157" s="61">
        <f t="shared" si="29"/>
        <v>0</v>
      </c>
      <c r="Y157" s="13"/>
      <c r="Z157" s="22"/>
      <c r="AA157" s="54"/>
      <c r="AB157" s="22"/>
      <c r="AC157" s="13"/>
    </row>
    <row r="158" spans="1:29" x14ac:dyDescent="0.3">
      <c r="A158" s="1">
        <f t="shared" si="20"/>
        <v>44987.604166666293</v>
      </c>
      <c r="B158" s="7">
        <v>2</v>
      </c>
      <c r="C158" s="7" t="s">
        <v>102</v>
      </c>
      <c r="D158">
        <f>IF(HOUR(A158)+MINUTE(A158)/60&lt;=18,1,IF(HOUR(A158)+MINUTE(A158)/60&gt;=23.25,1,LOOKUP(DAY(A158),calendario!$A$12:$A$42,calendario!$C$12:$C$42)))</f>
        <v>1</v>
      </c>
      <c r="E158" s="60">
        <f t="shared" si="21"/>
        <v>4.4954008789062501</v>
      </c>
      <c r="F158" s="86">
        <v>17.981603515625</v>
      </c>
      <c r="G158" s="60">
        <f t="shared" si="21"/>
        <v>4.4957778320312496</v>
      </c>
      <c r="H158" s="104">
        <v>17.983111328124998</v>
      </c>
      <c r="O158" s="61">
        <f t="shared" si="22"/>
        <v>0</v>
      </c>
      <c r="P158" s="62">
        <f t="shared" si="23"/>
        <v>58.140770252324039</v>
      </c>
      <c r="Q158" s="70">
        <v>34.466999734395756</v>
      </c>
      <c r="R158" s="61">
        <f t="shared" si="24"/>
        <v>10.383366002656039</v>
      </c>
      <c r="S158" s="61">
        <f t="shared" si="25"/>
        <v>0</v>
      </c>
      <c r="T158" s="61">
        <f t="shared" si="26"/>
        <v>0</v>
      </c>
      <c r="U158" s="61">
        <f t="shared" si="27"/>
        <v>58.140770252324039</v>
      </c>
      <c r="V158" s="70">
        <v>34.466999734395756</v>
      </c>
      <c r="W158" s="61">
        <f t="shared" si="28"/>
        <v>10.383366002656039</v>
      </c>
      <c r="X158" s="61">
        <f t="shared" si="29"/>
        <v>0</v>
      </c>
      <c r="Y158" s="13"/>
      <c r="Z158" s="22"/>
      <c r="AA158" s="54"/>
      <c r="AB158" s="22"/>
      <c r="AC158" s="13"/>
    </row>
    <row r="159" spans="1:29" x14ac:dyDescent="0.3">
      <c r="A159" s="1">
        <f t="shared" si="20"/>
        <v>44987.614583332957</v>
      </c>
      <c r="B159" s="7">
        <v>2</v>
      </c>
      <c r="C159" s="7" t="s">
        <v>103</v>
      </c>
      <c r="D159">
        <f>IF(HOUR(A159)+MINUTE(A159)/60&lt;=18,1,IF(HOUR(A159)+MINUTE(A159)/60&gt;=23.25,1,LOOKUP(DAY(A159),calendario!$A$12:$A$42,calendario!$C$12:$C$42)))</f>
        <v>1</v>
      </c>
      <c r="E159" s="60">
        <f t="shared" si="21"/>
        <v>4.4952539062500003</v>
      </c>
      <c r="F159" s="86">
        <v>17.981015625000001</v>
      </c>
      <c r="G159" s="60">
        <f t="shared" si="21"/>
        <v>4.4962875976562504</v>
      </c>
      <c r="H159" s="104">
        <v>17.985150390625002</v>
      </c>
      <c r="O159" s="61">
        <f t="shared" si="22"/>
        <v>0</v>
      </c>
      <c r="P159" s="62">
        <f t="shared" si="23"/>
        <v>58.140770252324039</v>
      </c>
      <c r="Q159" s="70">
        <v>37.31937476759628</v>
      </c>
      <c r="R159" s="61">
        <f t="shared" si="24"/>
        <v>8.9571784860557777</v>
      </c>
      <c r="S159" s="61">
        <f t="shared" si="25"/>
        <v>0</v>
      </c>
      <c r="T159" s="61">
        <f t="shared" si="26"/>
        <v>0</v>
      </c>
      <c r="U159" s="61">
        <f t="shared" si="27"/>
        <v>58.140770252324039</v>
      </c>
      <c r="V159" s="70">
        <v>37.31937476759628</v>
      </c>
      <c r="W159" s="61">
        <f t="shared" si="28"/>
        <v>8.9571784860557777</v>
      </c>
      <c r="X159" s="61">
        <f t="shared" si="29"/>
        <v>0</v>
      </c>
      <c r="Y159" s="13"/>
      <c r="Z159" s="22"/>
      <c r="AA159" s="54"/>
      <c r="AB159" s="22"/>
      <c r="AC159" s="13"/>
    </row>
    <row r="160" spans="1:29" x14ac:dyDescent="0.3">
      <c r="A160" s="1">
        <f t="shared" si="20"/>
        <v>44987.624999999622</v>
      </c>
      <c r="B160" s="7">
        <v>2</v>
      </c>
      <c r="C160" s="7" t="s">
        <v>104</v>
      </c>
      <c r="D160">
        <f>IF(HOUR(A160)+MINUTE(A160)/60&lt;=18,1,IF(HOUR(A160)+MINUTE(A160)/60&gt;=23.25,1,LOOKUP(DAY(A160),calendario!$A$12:$A$42,calendario!$C$12:$C$42)))</f>
        <v>1</v>
      </c>
      <c r="E160" s="60">
        <f t="shared" si="21"/>
        <v>4.4953515624999998</v>
      </c>
      <c r="F160" s="86">
        <v>17.981406249999999</v>
      </c>
      <c r="G160" s="60">
        <f t="shared" si="21"/>
        <v>4.4965839843750004</v>
      </c>
      <c r="H160" s="104">
        <v>17.986335937500002</v>
      </c>
      <c r="O160" s="61">
        <f t="shared" si="22"/>
        <v>0</v>
      </c>
      <c r="P160" s="62">
        <f t="shared" si="23"/>
        <v>58.140770252324039</v>
      </c>
      <c r="Q160" s="70">
        <v>37.31937476759628</v>
      </c>
      <c r="R160" s="61">
        <f t="shared" si="24"/>
        <v>8.9571784860557777</v>
      </c>
      <c r="S160" s="61">
        <f t="shared" si="25"/>
        <v>0</v>
      </c>
      <c r="T160" s="61">
        <f t="shared" si="26"/>
        <v>0</v>
      </c>
      <c r="U160" s="61">
        <f t="shared" si="27"/>
        <v>58.140770252324039</v>
      </c>
      <c r="V160" s="70">
        <v>37.31937476759628</v>
      </c>
      <c r="W160" s="61">
        <f t="shared" si="28"/>
        <v>8.9571784860557777</v>
      </c>
      <c r="X160" s="61">
        <f t="shared" si="29"/>
        <v>0</v>
      </c>
      <c r="Y160" s="13"/>
      <c r="Z160" s="22"/>
      <c r="AA160" s="54"/>
      <c r="AB160" s="22"/>
      <c r="AC160" s="13"/>
    </row>
    <row r="161" spans="1:29" x14ac:dyDescent="0.3">
      <c r="A161" s="1">
        <f t="shared" si="20"/>
        <v>44987.635416666286</v>
      </c>
      <c r="B161" s="7">
        <v>2</v>
      </c>
      <c r="C161" s="7" t="s">
        <v>105</v>
      </c>
      <c r="D161">
        <f>IF(HOUR(A161)+MINUTE(A161)/60&lt;=18,1,IF(HOUR(A161)+MINUTE(A161)/60&gt;=23.25,1,LOOKUP(DAY(A161),calendario!$A$12:$A$42,calendario!$C$12:$C$42)))</f>
        <v>1</v>
      </c>
      <c r="E161" s="60">
        <f t="shared" si="21"/>
        <v>4.4955307617187499</v>
      </c>
      <c r="F161" s="86">
        <v>17.982123046875</v>
      </c>
      <c r="G161" s="60">
        <f t="shared" si="21"/>
        <v>4.4964838867187504</v>
      </c>
      <c r="H161" s="104">
        <v>17.985935546875002</v>
      </c>
      <c r="O161" s="61">
        <f t="shared" si="22"/>
        <v>0</v>
      </c>
      <c r="P161" s="62">
        <f t="shared" si="23"/>
        <v>58.140770252324039</v>
      </c>
      <c r="Q161" s="70">
        <v>37.924153784860557</v>
      </c>
      <c r="R161" s="61">
        <f t="shared" si="24"/>
        <v>8.6547889774236388</v>
      </c>
      <c r="S161" s="61">
        <f t="shared" si="25"/>
        <v>0</v>
      </c>
      <c r="T161" s="61">
        <f t="shared" si="26"/>
        <v>0</v>
      </c>
      <c r="U161" s="61">
        <f t="shared" si="27"/>
        <v>58.140770252324039</v>
      </c>
      <c r="V161" s="70">
        <v>37.924153784860557</v>
      </c>
      <c r="W161" s="61">
        <f t="shared" si="28"/>
        <v>8.6547889774236388</v>
      </c>
      <c r="X161" s="61">
        <f t="shared" si="29"/>
        <v>0</v>
      </c>
      <c r="Y161" s="13"/>
      <c r="Z161" s="22"/>
      <c r="AA161" s="54"/>
      <c r="AB161" s="22"/>
      <c r="AC161" s="13"/>
    </row>
    <row r="162" spans="1:29" x14ac:dyDescent="0.3">
      <c r="A162" s="1">
        <f t="shared" si="20"/>
        <v>44987.64583333295</v>
      </c>
      <c r="B162" s="7">
        <v>2</v>
      </c>
      <c r="C162" s="7" t="s">
        <v>106</v>
      </c>
      <c r="D162">
        <f>IF(HOUR(A162)+MINUTE(A162)/60&lt;=18,1,IF(HOUR(A162)+MINUTE(A162)/60&gt;=23.25,1,LOOKUP(DAY(A162),calendario!$A$12:$A$42,calendario!$C$12:$C$42)))</f>
        <v>1</v>
      </c>
      <c r="E162" s="60">
        <f t="shared" si="21"/>
        <v>4.4957900390625003</v>
      </c>
      <c r="F162" s="86">
        <v>17.983160156250001</v>
      </c>
      <c r="G162" s="60">
        <f t="shared" si="21"/>
        <v>4.4965410156249996</v>
      </c>
      <c r="H162" s="104">
        <v>17.986164062499999</v>
      </c>
      <c r="O162" s="61">
        <f t="shared" si="22"/>
        <v>0</v>
      </c>
      <c r="P162" s="62">
        <f t="shared" si="23"/>
        <v>58.140770252324039</v>
      </c>
      <c r="Q162" s="70">
        <v>37.924153784860557</v>
      </c>
      <c r="R162" s="61">
        <f t="shared" si="24"/>
        <v>8.6547889774236388</v>
      </c>
      <c r="S162" s="61">
        <f t="shared" si="25"/>
        <v>0</v>
      </c>
      <c r="T162" s="61">
        <f t="shared" si="26"/>
        <v>0</v>
      </c>
      <c r="U162" s="61">
        <f t="shared" si="27"/>
        <v>58.140770252324039</v>
      </c>
      <c r="V162" s="70">
        <v>37.924153784860557</v>
      </c>
      <c r="W162" s="61">
        <f t="shared" si="28"/>
        <v>8.6547889774236388</v>
      </c>
      <c r="X162" s="61">
        <f t="shared" si="29"/>
        <v>0</v>
      </c>
      <c r="Y162" s="13"/>
      <c r="Z162" s="22"/>
      <c r="AA162" s="54"/>
      <c r="AB162" s="22"/>
      <c r="AC162" s="13"/>
    </row>
    <row r="163" spans="1:29" x14ac:dyDescent="0.3">
      <c r="A163" s="1">
        <f t="shared" si="20"/>
        <v>44987.656249999614</v>
      </c>
      <c r="B163" s="7">
        <v>2</v>
      </c>
      <c r="C163" s="7" t="s">
        <v>107</v>
      </c>
      <c r="D163">
        <f>IF(HOUR(A163)+MINUTE(A163)/60&lt;=18,1,IF(HOUR(A163)+MINUTE(A163)/60&gt;=23.25,1,LOOKUP(DAY(A163),calendario!$A$12:$A$42,calendario!$C$12:$C$42)))</f>
        <v>1</v>
      </c>
      <c r="E163" s="60">
        <f t="shared" si="21"/>
        <v>4.4957226562499999</v>
      </c>
      <c r="F163" s="86">
        <v>17.982890625</v>
      </c>
      <c r="G163" s="60">
        <f t="shared" si="21"/>
        <v>4.4968583984375003</v>
      </c>
      <c r="H163" s="104">
        <v>17.987433593750001</v>
      </c>
      <c r="O163" s="61">
        <f t="shared" si="22"/>
        <v>0</v>
      </c>
      <c r="P163" s="62">
        <f t="shared" si="23"/>
        <v>58.140770252324039</v>
      </c>
      <c r="Q163" s="70">
        <v>37.32407250996016</v>
      </c>
      <c r="R163" s="61">
        <f t="shared" si="24"/>
        <v>8.9548296148738373</v>
      </c>
      <c r="S163" s="61">
        <f t="shared" si="25"/>
        <v>0</v>
      </c>
      <c r="T163" s="61">
        <f t="shared" si="26"/>
        <v>0</v>
      </c>
      <c r="U163" s="61">
        <f t="shared" si="27"/>
        <v>58.140770252324039</v>
      </c>
      <c r="V163" s="70">
        <v>37.32407250996016</v>
      </c>
      <c r="W163" s="61">
        <f t="shared" si="28"/>
        <v>8.9548296148738373</v>
      </c>
      <c r="X163" s="61">
        <f t="shared" si="29"/>
        <v>0</v>
      </c>
      <c r="Y163" s="13"/>
      <c r="Z163" s="22"/>
      <c r="AA163" s="54"/>
      <c r="AB163" s="22"/>
      <c r="AC163" s="13"/>
    </row>
    <row r="164" spans="1:29" x14ac:dyDescent="0.3">
      <c r="A164" s="1">
        <f t="shared" si="20"/>
        <v>44987.666666666279</v>
      </c>
      <c r="B164" s="7">
        <v>2</v>
      </c>
      <c r="C164" s="7" t="s">
        <v>108</v>
      </c>
      <c r="D164">
        <f>IF(HOUR(A164)+MINUTE(A164)/60&lt;=18,1,IF(HOUR(A164)+MINUTE(A164)/60&gt;=23.25,1,LOOKUP(DAY(A164),calendario!$A$12:$A$42,calendario!$C$12:$C$42)))</f>
        <v>1</v>
      </c>
      <c r="E164" s="60">
        <f t="shared" si="21"/>
        <v>4.4957749023437499</v>
      </c>
      <c r="F164" s="86">
        <v>17.983099609375</v>
      </c>
      <c r="G164" s="60">
        <f t="shared" si="21"/>
        <v>4.4969238281250004</v>
      </c>
      <c r="H164" s="104">
        <v>17.987695312500001</v>
      </c>
      <c r="O164" s="61">
        <f t="shared" si="22"/>
        <v>0</v>
      </c>
      <c r="P164" s="62">
        <f t="shared" si="23"/>
        <v>58.140770252324039</v>
      </c>
      <c r="Q164" s="70">
        <v>37.32407250996016</v>
      </c>
      <c r="R164" s="61">
        <f t="shared" si="24"/>
        <v>8.9548296148738373</v>
      </c>
      <c r="S164" s="61">
        <f t="shared" si="25"/>
        <v>0</v>
      </c>
      <c r="T164" s="61">
        <f t="shared" si="26"/>
        <v>0</v>
      </c>
      <c r="U164" s="61">
        <f t="shared" si="27"/>
        <v>58.140770252324039</v>
      </c>
      <c r="V164" s="70">
        <v>37.32407250996016</v>
      </c>
      <c r="W164" s="61">
        <f t="shared" si="28"/>
        <v>8.9548296148738373</v>
      </c>
      <c r="X164" s="61">
        <f t="shared" si="29"/>
        <v>0</v>
      </c>
      <c r="Y164" s="13"/>
      <c r="Z164" s="22"/>
      <c r="AA164" s="54"/>
      <c r="AB164" s="22"/>
      <c r="AC164" s="13"/>
    </row>
    <row r="165" spans="1:29" x14ac:dyDescent="0.3">
      <c r="A165" s="1">
        <f t="shared" si="20"/>
        <v>44987.677083332943</v>
      </c>
      <c r="B165" s="7">
        <v>2</v>
      </c>
      <c r="C165" s="7" t="s">
        <v>109</v>
      </c>
      <c r="D165">
        <f>IF(HOUR(A165)+MINUTE(A165)/60&lt;=18,1,IF(HOUR(A165)+MINUTE(A165)/60&gt;=23.25,1,LOOKUP(DAY(A165),calendario!$A$12:$A$42,calendario!$C$12:$C$42)))</f>
        <v>1</v>
      </c>
      <c r="E165" s="60">
        <f t="shared" si="21"/>
        <v>4.4956455078125002</v>
      </c>
      <c r="F165" s="86">
        <v>17.982582031250001</v>
      </c>
      <c r="G165" s="60">
        <f t="shared" si="21"/>
        <v>4.4968583984375003</v>
      </c>
      <c r="H165" s="104">
        <v>17.987433593750001</v>
      </c>
      <c r="O165" s="61">
        <f t="shared" si="22"/>
        <v>0</v>
      </c>
      <c r="P165" s="62">
        <f t="shared" si="23"/>
        <v>58.140770252324039</v>
      </c>
      <c r="Q165" s="70">
        <v>37.742834528552457</v>
      </c>
      <c r="R165" s="61">
        <f t="shared" si="24"/>
        <v>8.745448605577689</v>
      </c>
      <c r="S165" s="61">
        <f t="shared" si="25"/>
        <v>0</v>
      </c>
      <c r="T165" s="61">
        <f t="shared" si="26"/>
        <v>0</v>
      </c>
      <c r="U165" s="61">
        <f t="shared" si="27"/>
        <v>58.140770252324039</v>
      </c>
      <c r="V165" s="70">
        <v>37.742834528552457</v>
      </c>
      <c r="W165" s="61">
        <f t="shared" si="28"/>
        <v>8.745448605577689</v>
      </c>
      <c r="X165" s="61">
        <f t="shared" si="29"/>
        <v>0</v>
      </c>
      <c r="Y165" s="13"/>
      <c r="Z165" s="22"/>
      <c r="AA165" s="54"/>
      <c r="AB165" s="22"/>
      <c r="AC165" s="13"/>
    </row>
    <row r="166" spans="1:29" x14ac:dyDescent="0.3">
      <c r="A166" s="1">
        <f t="shared" si="20"/>
        <v>44987.687499999607</v>
      </c>
      <c r="B166" s="7">
        <v>2</v>
      </c>
      <c r="C166" s="7" t="s">
        <v>110</v>
      </c>
      <c r="D166">
        <f>IF(HOUR(A166)+MINUTE(A166)/60&lt;=18,1,IF(HOUR(A166)+MINUTE(A166)/60&gt;=23.25,1,LOOKUP(DAY(A166),calendario!$A$12:$A$42,calendario!$C$12:$C$42)))</f>
        <v>1</v>
      </c>
      <c r="E166" s="60">
        <f t="shared" si="21"/>
        <v>4.4959218749999996</v>
      </c>
      <c r="F166" s="86">
        <v>17.983687499999998</v>
      </c>
      <c r="G166" s="60">
        <f t="shared" si="21"/>
        <v>4.4968520507812499</v>
      </c>
      <c r="H166" s="104">
        <v>17.987408203125</v>
      </c>
      <c r="O166" s="61">
        <f t="shared" si="22"/>
        <v>0</v>
      </c>
      <c r="P166" s="62">
        <f t="shared" si="23"/>
        <v>58.140770252324039</v>
      </c>
      <c r="Q166" s="70">
        <v>37.742834528552457</v>
      </c>
      <c r="R166" s="61">
        <f t="shared" si="24"/>
        <v>8.745448605577689</v>
      </c>
      <c r="S166" s="61">
        <f t="shared" si="25"/>
        <v>0</v>
      </c>
      <c r="T166" s="61">
        <f t="shared" si="26"/>
        <v>0</v>
      </c>
      <c r="U166" s="61">
        <f t="shared" si="27"/>
        <v>58.140770252324039</v>
      </c>
      <c r="V166" s="70">
        <v>37.742834528552457</v>
      </c>
      <c r="W166" s="61">
        <f t="shared" si="28"/>
        <v>8.745448605577689</v>
      </c>
      <c r="X166" s="61">
        <f t="shared" si="29"/>
        <v>0</v>
      </c>
      <c r="Y166" s="13"/>
      <c r="Z166" s="22"/>
      <c r="AA166" s="54"/>
      <c r="AB166" s="22"/>
      <c r="AC166" s="13"/>
    </row>
    <row r="167" spans="1:29" x14ac:dyDescent="0.3">
      <c r="A167" s="1">
        <f t="shared" si="20"/>
        <v>44987.697916666271</v>
      </c>
      <c r="B167" s="7">
        <v>2</v>
      </c>
      <c r="C167" s="7" t="s">
        <v>111</v>
      </c>
      <c r="D167">
        <f>IF(HOUR(A167)+MINUTE(A167)/60&lt;=18,1,IF(HOUR(A167)+MINUTE(A167)/60&gt;=23.25,1,LOOKUP(DAY(A167),calendario!$A$12:$A$42,calendario!$C$12:$C$42)))</f>
        <v>1</v>
      </c>
      <c r="E167" s="60">
        <f t="shared" si="21"/>
        <v>4.49591064453125</v>
      </c>
      <c r="F167" s="86">
        <v>17.983642578125</v>
      </c>
      <c r="G167" s="60">
        <f t="shared" si="21"/>
        <v>4.4973496093750001</v>
      </c>
      <c r="H167" s="104">
        <v>17.9893984375</v>
      </c>
      <c r="O167" s="61">
        <f t="shared" si="22"/>
        <v>0</v>
      </c>
      <c r="P167" s="62">
        <f t="shared" si="23"/>
        <v>58.140770252324039</v>
      </c>
      <c r="Q167" s="70">
        <v>27.336599203187252</v>
      </c>
      <c r="R167" s="61">
        <f t="shared" si="24"/>
        <v>13.948566268260292</v>
      </c>
      <c r="S167" s="61">
        <f t="shared" si="25"/>
        <v>0</v>
      </c>
      <c r="T167" s="61">
        <f t="shared" si="26"/>
        <v>0</v>
      </c>
      <c r="U167" s="61">
        <f t="shared" si="27"/>
        <v>58.140770252324039</v>
      </c>
      <c r="V167" s="70">
        <v>27.336599203187252</v>
      </c>
      <c r="W167" s="61">
        <f t="shared" si="28"/>
        <v>13.948566268260292</v>
      </c>
      <c r="X167" s="61">
        <f t="shared" si="29"/>
        <v>0</v>
      </c>
      <c r="Y167" s="13"/>
      <c r="Z167" s="22"/>
      <c r="AA167" s="54"/>
      <c r="AB167" s="22"/>
      <c r="AC167" s="13"/>
    </row>
    <row r="168" spans="1:29" x14ac:dyDescent="0.3">
      <c r="A168" s="1">
        <f t="shared" si="20"/>
        <v>44987.708333332936</v>
      </c>
      <c r="B168" s="7">
        <v>2</v>
      </c>
      <c r="C168" s="7" t="s">
        <v>112</v>
      </c>
      <c r="D168">
        <f>IF(HOUR(A168)+MINUTE(A168)/60&lt;=18,1,IF(HOUR(A168)+MINUTE(A168)/60&gt;=23.25,1,LOOKUP(DAY(A168),calendario!$A$12:$A$42,calendario!$C$12:$C$42)))</f>
        <v>1</v>
      </c>
      <c r="E168" s="60">
        <f t="shared" si="21"/>
        <v>4.60557763671875</v>
      </c>
      <c r="F168" s="86">
        <v>18.422310546875</v>
      </c>
      <c r="G168" s="60">
        <f t="shared" si="21"/>
        <v>4.5368154296874996</v>
      </c>
      <c r="H168" s="104">
        <v>18.147261718749998</v>
      </c>
      <c r="O168" s="61">
        <f t="shared" si="22"/>
        <v>0</v>
      </c>
      <c r="P168" s="62">
        <f t="shared" si="23"/>
        <v>58.140770252324039</v>
      </c>
      <c r="Q168" s="70">
        <v>27.336599203187252</v>
      </c>
      <c r="R168" s="61">
        <f t="shared" si="24"/>
        <v>13.948566268260292</v>
      </c>
      <c r="S168" s="61">
        <f t="shared" si="25"/>
        <v>0</v>
      </c>
      <c r="T168" s="61">
        <f t="shared" si="26"/>
        <v>0</v>
      </c>
      <c r="U168" s="61">
        <f t="shared" si="27"/>
        <v>58.140770252324039</v>
      </c>
      <c r="V168" s="70">
        <v>27.336599203187252</v>
      </c>
      <c r="W168" s="61">
        <f t="shared" si="28"/>
        <v>13.948566268260292</v>
      </c>
      <c r="X168" s="61">
        <f t="shared" si="29"/>
        <v>0</v>
      </c>
      <c r="Y168" s="13"/>
      <c r="Z168" s="22"/>
      <c r="AA168" s="54"/>
      <c r="AB168" s="22"/>
      <c r="AC168" s="13"/>
    </row>
    <row r="169" spans="1:29" x14ac:dyDescent="0.3">
      <c r="A169" s="1">
        <f t="shared" si="20"/>
        <v>44987.7187499996</v>
      </c>
      <c r="B169" s="7">
        <v>2</v>
      </c>
      <c r="C169" s="7" t="s">
        <v>113</v>
      </c>
      <c r="D169">
        <f>IF(HOUR(A169)+MINUTE(A169)/60&lt;=18,1,IF(HOUR(A169)+MINUTE(A169)/60&gt;=23.25,1,LOOKUP(DAY(A169),calendario!$A$12:$A$42,calendario!$C$12:$C$42)))</f>
        <v>1</v>
      </c>
      <c r="E169" s="60">
        <f t="shared" si="21"/>
        <v>4.6404829101562504</v>
      </c>
      <c r="F169" s="86">
        <v>18.561931640625001</v>
      </c>
      <c r="G169" s="60">
        <f t="shared" si="21"/>
        <v>4.6507426757812498</v>
      </c>
      <c r="H169" s="104">
        <v>18.602970703124999</v>
      </c>
      <c r="O169" s="61">
        <f t="shared" si="22"/>
        <v>0</v>
      </c>
      <c r="P169" s="62">
        <f t="shared" si="23"/>
        <v>58.140770252324039</v>
      </c>
      <c r="Q169" s="70">
        <v>26.85333466135458</v>
      </c>
      <c r="R169" s="61">
        <f t="shared" si="24"/>
        <v>14.190198539176627</v>
      </c>
      <c r="S169" s="61">
        <f t="shared" si="25"/>
        <v>0</v>
      </c>
      <c r="T169" s="61">
        <f t="shared" si="26"/>
        <v>0</v>
      </c>
      <c r="U169" s="61">
        <f t="shared" si="27"/>
        <v>58.140770252324039</v>
      </c>
      <c r="V169" s="70">
        <v>26.85333466135458</v>
      </c>
      <c r="W169" s="61">
        <f t="shared" si="28"/>
        <v>14.190198539176627</v>
      </c>
      <c r="X169" s="61">
        <f t="shared" si="29"/>
        <v>0</v>
      </c>
      <c r="Y169" s="13"/>
      <c r="Z169" s="22"/>
      <c r="AA169" s="54"/>
      <c r="AB169" s="22"/>
      <c r="AC169" s="13"/>
    </row>
    <row r="170" spans="1:29" x14ac:dyDescent="0.3">
      <c r="A170" s="1">
        <f t="shared" si="20"/>
        <v>44987.729166666264</v>
      </c>
      <c r="B170" s="7">
        <v>2</v>
      </c>
      <c r="C170" s="7" t="s">
        <v>114</v>
      </c>
      <c r="D170">
        <f>IF(HOUR(A170)+MINUTE(A170)/60&lt;=18,1,IF(HOUR(A170)+MINUTE(A170)/60&gt;=23.25,1,LOOKUP(DAY(A170),calendario!$A$12:$A$42,calendario!$C$12:$C$42)))</f>
        <v>1</v>
      </c>
      <c r="E170" s="60">
        <f t="shared" si="21"/>
        <v>4.6402529296874997</v>
      </c>
      <c r="F170" s="86">
        <v>18.561011718749999</v>
      </c>
      <c r="G170" s="60">
        <f t="shared" si="21"/>
        <v>4.6505522460937501</v>
      </c>
      <c r="H170" s="104">
        <v>18.602208984375</v>
      </c>
      <c r="O170" s="61">
        <f t="shared" si="22"/>
        <v>0</v>
      </c>
      <c r="P170" s="62">
        <f t="shared" si="23"/>
        <v>58.140770252324039</v>
      </c>
      <c r="Q170" s="70">
        <v>26.85333466135458</v>
      </c>
      <c r="R170" s="61">
        <f t="shared" si="24"/>
        <v>14.190198539176627</v>
      </c>
      <c r="S170" s="61">
        <f t="shared" si="25"/>
        <v>0</v>
      </c>
      <c r="T170" s="61">
        <f t="shared" si="26"/>
        <v>0</v>
      </c>
      <c r="U170" s="61">
        <f t="shared" si="27"/>
        <v>58.140770252324039</v>
      </c>
      <c r="V170" s="70">
        <v>26.85333466135458</v>
      </c>
      <c r="W170" s="61">
        <f t="shared" si="28"/>
        <v>14.190198539176627</v>
      </c>
      <c r="X170" s="61">
        <f t="shared" si="29"/>
        <v>0</v>
      </c>
      <c r="Y170" s="13"/>
      <c r="Z170" s="22"/>
      <c r="AA170" s="54"/>
      <c r="AB170" s="22"/>
      <c r="AC170" s="13"/>
    </row>
    <row r="171" spans="1:29" x14ac:dyDescent="0.3">
      <c r="A171" s="1">
        <f t="shared" si="20"/>
        <v>44987.739583332928</v>
      </c>
      <c r="B171" s="7">
        <v>2</v>
      </c>
      <c r="C171" s="7" t="s">
        <v>115</v>
      </c>
      <c r="D171">
        <f>IF(HOUR(A171)+MINUTE(A171)/60&lt;=18,1,IF(HOUR(A171)+MINUTE(A171)/60&gt;=23.25,1,LOOKUP(DAY(A171),calendario!$A$12:$A$42,calendario!$C$12:$C$42)))</f>
        <v>1</v>
      </c>
      <c r="E171" s="60">
        <f t="shared" si="21"/>
        <v>4.6402836914062497</v>
      </c>
      <c r="F171" s="86">
        <v>18.561134765624999</v>
      </c>
      <c r="G171" s="60">
        <f t="shared" si="21"/>
        <v>4.6505375976562497</v>
      </c>
      <c r="H171" s="104">
        <v>18.602150390624999</v>
      </c>
      <c r="O171" s="61">
        <f t="shared" si="22"/>
        <v>0</v>
      </c>
      <c r="P171" s="62">
        <f t="shared" si="23"/>
        <v>58.140770252324039</v>
      </c>
      <c r="Q171" s="70">
        <v>26.859793359893757</v>
      </c>
      <c r="R171" s="61">
        <f t="shared" si="24"/>
        <v>14.186969189907039</v>
      </c>
      <c r="S171" s="61">
        <f t="shared" si="25"/>
        <v>0</v>
      </c>
      <c r="T171" s="61">
        <f t="shared" si="26"/>
        <v>0</v>
      </c>
      <c r="U171" s="61">
        <f t="shared" si="27"/>
        <v>58.140770252324039</v>
      </c>
      <c r="V171" s="70">
        <v>26.859793359893757</v>
      </c>
      <c r="W171" s="61">
        <f t="shared" si="28"/>
        <v>14.186969189907039</v>
      </c>
      <c r="X171" s="61">
        <f t="shared" si="29"/>
        <v>0</v>
      </c>
      <c r="Y171" s="13"/>
      <c r="Z171" s="22"/>
      <c r="AA171" s="54"/>
      <c r="AB171" s="22"/>
      <c r="AC171" s="13"/>
    </row>
    <row r="172" spans="1:29" x14ac:dyDescent="0.3">
      <c r="A172" s="1">
        <f t="shared" si="20"/>
        <v>44987.749999999593</v>
      </c>
      <c r="B172" s="7">
        <v>2</v>
      </c>
      <c r="C172" s="7" t="s">
        <v>116</v>
      </c>
      <c r="D172">
        <f>IF(HOUR(A172)+MINUTE(A172)/60&lt;=18,1,IF(HOUR(A172)+MINUTE(A172)/60&gt;=23.25,1,LOOKUP(DAY(A172),calendario!$A$12:$A$42,calendario!$C$12:$C$42)))</f>
        <v>1</v>
      </c>
      <c r="E172" s="60">
        <f t="shared" si="21"/>
        <v>4.6402089843749996</v>
      </c>
      <c r="F172" s="86">
        <v>18.560835937499998</v>
      </c>
      <c r="G172" s="60">
        <f t="shared" si="21"/>
        <v>4.6510083007812497</v>
      </c>
      <c r="H172" s="104">
        <v>18.604033203124999</v>
      </c>
      <c r="O172" s="61">
        <f t="shared" si="22"/>
        <v>0</v>
      </c>
      <c r="P172" s="62">
        <f t="shared" si="23"/>
        <v>58.140770252324039</v>
      </c>
      <c r="Q172" s="70">
        <v>26.859793359893757</v>
      </c>
      <c r="R172" s="61">
        <f t="shared" si="24"/>
        <v>14.186969189907039</v>
      </c>
      <c r="S172" s="61">
        <f t="shared" si="25"/>
        <v>0</v>
      </c>
      <c r="T172" s="61">
        <f t="shared" si="26"/>
        <v>0</v>
      </c>
      <c r="U172" s="61">
        <f t="shared" si="27"/>
        <v>58.140770252324039</v>
      </c>
      <c r="V172" s="70">
        <v>26.859793359893757</v>
      </c>
      <c r="W172" s="61">
        <f t="shared" si="28"/>
        <v>14.186969189907039</v>
      </c>
      <c r="X172" s="61">
        <f t="shared" si="29"/>
        <v>0</v>
      </c>
      <c r="Y172" s="13"/>
      <c r="Z172" s="22"/>
      <c r="AA172" s="54"/>
      <c r="AB172" s="22"/>
      <c r="AC172" s="13"/>
    </row>
    <row r="173" spans="1:29" x14ac:dyDescent="0.3">
      <c r="A173" s="1">
        <f t="shared" si="20"/>
        <v>44987.760416666257</v>
      </c>
      <c r="B173" s="7">
        <v>2</v>
      </c>
      <c r="C173" s="7" t="s">
        <v>117</v>
      </c>
      <c r="D173">
        <f>IF(HOUR(A173)+MINUTE(A173)/60&lt;=18,1,IF(HOUR(A173)+MINUTE(A173)/60&gt;=23.25,1,LOOKUP(DAY(A173),calendario!$A$12:$A$42,calendario!$C$12:$C$42)))</f>
        <v>0</v>
      </c>
      <c r="E173" s="60">
        <f t="shared" si="21"/>
        <v>4.6399780273437496</v>
      </c>
      <c r="F173" s="86">
        <v>18.559912109374999</v>
      </c>
      <c r="G173" s="60">
        <f t="shared" si="21"/>
        <v>4.6509282226562503</v>
      </c>
      <c r="H173" s="104">
        <v>18.603712890625001</v>
      </c>
      <c r="O173" s="61">
        <f t="shared" si="22"/>
        <v>0</v>
      </c>
      <c r="P173" s="62">
        <f t="shared" si="23"/>
        <v>59.256308100929608</v>
      </c>
      <c r="Q173" s="70">
        <v>26.962078353253652</v>
      </c>
      <c r="R173" s="61">
        <f t="shared" si="24"/>
        <v>14.665707171314736</v>
      </c>
      <c r="S173" s="61">
        <f t="shared" si="25"/>
        <v>0</v>
      </c>
      <c r="T173" s="61">
        <f t="shared" si="26"/>
        <v>0</v>
      </c>
      <c r="U173" s="61">
        <f t="shared" si="27"/>
        <v>59.256308100929608</v>
      </c>
      <c r="V173" s="70">
        <v>26.962078353253652</v>
      </c>
      <c r="W173" s="61">
        <f t="shared" si="28"/>
        <v>14.665707171314736</v>
      </c>
      <c r="X173" s="61">
        <f t="shared" si="29"/>
        <v>0</v>
      </c>
      <c r="Y173" s="13"/>
      <c r="Z173" s="22"/>
      <c r="AA173" s="54"/>
      <c r="AB173" s="22"/>
      <c r="AC173" s="13"/>
    </row>
    <row r="174" spans="1:29" x14ac:dyDescent="0.3">
      <c r="A174" s="1">
        <f t="shared" si="20"/>
        <v>44987.770833332921</v>
      </c>
      <c r="B174" s="7">
        <v>2</v>
      </c>
      <c r="C174" s="7" t="s">
        <v>118</v>
      </c>
      <c r="D174">
        <f>IF(HOUR(A174)+MINUTE(A174)/60&lt;=18,1,IF(HOUR(A174)+MINUTE(A174)/60&gt;=23.25,1,LOOKUP(DAY(A174),calendario!$A$12:$A$42,calendario!$C$12:$C$42)))</f>
        <v>0</v>
      </c>
      <c r="E174" s="60">
        <f t="shared" si="21"/>
        <v>4.6403051757812497</v>
      </c>
      <c r="F174" s="86">
        <v>18.561220703124999</v>
      </c>
      <c r="G174" s="60">
        <f t="shared" si="21"/>
        <v>4.6499584960937499</v>
      </c>
      <c r="H174" s="104">
        <v>18.599833984375</v>
      </c>
      <c r="O174" s="61">
        <f t="shared" si="22"/>
        <v>0</v>
      </c>
      <c r="P174" s="62">
        <f t="shared" si="23"/>
        <v>59.256308100929608</v>
      </c>
      <c r="Q174" s="70">
        <v>26.962078353253652</v>
      </c>
      <c r="R174" s="61">
        <f t="shared" si="24"/>
        <v>14.665707171314736</v>
      </c>
      <c r="S174" s="61">
        <f t="shared" si="25"/>
        <v>0</v>
      </c>
      <c r="T174" s="61">
        <f t="shared" si="26"/>
        <v>0</v>
      </c>
      <c r="U174" s="61">
        <f t="shared" si="27"/>
        <v>59.256308100929608</v>
      </c>
      <c r="V174" s="70">
        <v>26.962078353253652</v>
      </c>
      <c r="W174" s="61">
        <f t="shared" si="28"/>
        <v>14.665707171314736</v>
      </c>
      <c r="X174" s="61">
        <f t="shared" si="29"/>
        <v>0</v>
      </c>
      <c r="Y174" s="13"/>
      <c r="Z174" s="22"/>
      <c r="AA174" s="54"/>
      <c r="AB174" s="22"/>
      <c r="AC174" s="13"/>
    </row>
    <row r="175" spans="1:29" x14ac:dyDescent="0.3">
      <c r="A175" s="1">
        <f t="shared" si="20"/>
        <v>44987.781249999585</v>
      </c>
      <c r="B175" s="7">
        <v>2</v>
      </c>
      <c r="C175" s="7" t="s">
        <v>119</v>
      </c>
      <c r="D175">
        <f>IF(HOUR(A175)+MINUTE(A175)/60&lt;=18,1,IF(HOUR(A175)+MINUTE(A175)/60&gt;=23.25,1,LOOKUP(DAY(A175),calendario!$A$12:$A$42,calendario!$C$12:$C$42)))</f>
        <v>0</v>
      </c>
      <c r="E175" s="60">
        <f t="shared" si="21"/>
        <v>4.6380639648437496</v>
      </c>
      <c r="F175" s="86">
        <v>18.552255859374998</v>
      </c>
      <c r="G175" s="60">
        <f t="shared" si="21"/>
        <v>4.6498193359375</v>
      </c>
      <c r="H175" s="104">
        <v>18.59927734375</v>
      </c>
      <c r="O175" s="61">
        <f t="shared" si="22"/>
        <v>0</v>
      </c>
      <c r="P175" s="62">
        <f t="shared" si="23"/>
        <v>59.256308100929608</v>
      </c>
      <c r="Q175" s="70">
        <v>27.330167596281541</v>
      </c>
      <c r="R175" s="61">
        <f t="shared" si="24"/>
        <v>14.481662549800792</v>
      </c>
      <c r="S175" s="61">
        <f t="shared" si="25"/>
        <v>0</v>
      </c>
      <c r="T175" s="61">
        <f t="shared" si="26"/>
        <v>0</v>
      </c>
      <c r="U175" s="61">
        <f t="shared" si="27"/>
        <v>59.256308100929608</v>
      </c>
      <c r="V175" s="70">
        <v>27.330167596281541</v>
      </c>
      <c r="W175" s="61">
        <f t="shared" si="28"/>
        <v>14.481662549800792</v>
      </c>
      <c r="X175" s="61">
        <f t="shared" si="29"/>
        <v>0</v>
      </c>
      <c r="Y175" s="13"/>
      <c r="Z175" s="22"/>
      <c r="AA175" s="54"/>
      <c r="AB175" s="22"/>
      <c r="AC175" s="13"/>
    </row>
    <row r="176" spans="1:29" x14ac:dyDescent="0.3">
      <c r="A176" s="1">
        <f t="shared" si="20"/>
        <v>44987.79166666625</v>
      </c>
      <c r="B176" s="7">
        <v>2</v>
      </c>
      <c r="C176" s="7" t="s">
        <v>120</v>
      </c>
      <c r="D176">
        <f>IF(HOUR(A176)+MINUTE(A176)/60&lt;=18,1,IF(HOUR(A176)+MINUTE(A176)/60&gt;=23.25,1,LOOKUP(DAY(A176),calendario!$A$12:$A$42,calendario!$C$12:$C$42)))</f>
        <v>0</v>
      </c>
      <c r="E176" s="60">
        <f t="shared" si="21"/>
        <v>4.6401708984374999</v>
      </c>
      <c r="F176" s="86">
        <v>18.560683593749999</v>
      </c>
      <c r="G176" s="60">
        <f t="shared" si="21"/>
        <v>4.6493320312500002</v>
      </c>
      <c r="H176" s="104">
        <v>18.597328125000001</v>
      </c>
      <c r="O176" s="61">
        <f t="shared" si="22"/>
        <v>0</v>
      </c>
      <c r="P176" s="62">
        <f t="shared" si="23"/>
        <v>59.256308100929608</v>
      </c>
      <c r="Q176" s="70">
        <v>27.330167596281541</v>
      </c>
      <c r="R176" s="61">
        <f t="shared" si="24"/>
        <v>14.481662549800792</v>
      </c>
      <c r="S176" s="61">
        <f t="shared" si="25"/>
        <v>0</v>
      </c>
      <c r="T176" s="61">
        <f t="shared" si="26"/>
        <v>0</v>
      </c>
      <c r="U176" s="61">
        <f t="shared" si="27"/>
        <v>59.256308100929608</v>
      </c>
      <c r="V176" s="70">
        <v>27.330167596281541</v>
      </c>
      <c r="W176" s="61">
        <f t="shared" si="28"/>
        <v>14.481662549800792</v>
      </c>
      <c r="X176" s="61">
        <f t="shared" si="29"/>
        <v>0</v>
      </c>
      <c r="Y176" s="13"/>
      <c r="Z176" s="22"/>
      <c r="AA176" s="54"/>
      <c r="AB176" s="22"/>
      <c r="AC176" s="13"/>
    </row>
    <row r="177" spans="1:29" x14ac:dyDescent="0.3">
      <c r="A177" s="1">
        <f t="shared" si="20"/>
        <v>44987.802083332914</v>
      </c>
      <c r="B177" s="7">
        <v>2</v>
      </c>
      <c r="C177" s="7" t="s">
        <v>121</v>
      </c>
      <c r="D177">
        <f>IF(HOUR(A177)+MINUTE(A177)/60&lt;=18,1,IF(HOUR(A177)+MINUTE(A177)/60&gt;=23.25,1,LOOKUP(DAY(A177),calendario!$A$12:$A$42,calendario!$C$12:$C$42)))</f>
        <v>0</v>
      </c>
      <c r="E177" s="60">
        <f t="shared" si="21"/>
        <v>4.6400468750000003</v>
      </c>
      <c r="F177" s="86">
        <v>18.560187500000001</v>
      </c>
      <c r="G177" s="60">
        <f t="shared" si="21"/>
        <v>4.6495185546875</v>
      </c>
      <c r="H177" s="104">
        <v>18.59807421875</v>
      </c>
      <c r="O177" s="61">
        <f t="shared" si="22"/>
        <v>0</v>
      </c>
      <c r="P177" s="62">
        <f t="shared" si="23"/>
        <v>59.256308100929608</v>
      </c>
      <c r="Q177" s="70">
        <v>27.470528286852591</v>
      </c>
      <c r="R177" s="61">
        <f t="shared" si="24"/>
        <v>14.411482204515266</v>
      </c>
      <c r="S177" s="61">
        <f t="shared" si="25"/>
        <v>0</v>
      </c>
      <c r="T177" s="61">
        <f t="shared" si="26"/>
        <v>0</v>
      </c>
      <c r="U177" s="61">
        <f t="shared" si="27"/>
        <v>59.256308100929608</v>
      </c>
      <c r="V177" s="70">
        <v>27.470528286852591</v>
      </c>
      <c r="W177" s="61">
        <f t="shared" si="28"/>
        <v>14.411482204515266</v>
      </c>
      <c r="X177" s="61">
        <f t="shared" si="29"/>
        <v>0</v>
      </c>
      <c r="Y177" s="13"/>
      <c r="Z177" s="22"/>
      <c r="AA177" s="54"/>
      <c r="AB177" s="22"/>
      <c r="AC177" s="13"/>
    </row>
    <row r="178" spans="1:29" x14ac:dyDescent="0.3">
      <c r="A178" s="1">
        <f t="shared" si="20"/>
        <v>44987.812499999578</v>
      </c>
      <c r="B178" s="7">
        <v>2</v>
      </c>
      <c r="C178" s="7" t="s">
        <v>122</v>
      </c>
      <c r="D178">
        <f>IF(HOUR(A178)+MINUTE(A178)/60&lt;=18,1,IF(HOUR(A178)+MINUTE(A178)/60&gt;=23.25,1,LOOKUP(DAY(A178),calendario!$A$12:$A$42,calendario!$C$12:$C$42)))</f>
        <v>0</v>
      </c>
      <c r="E178" s="60">
        <f t="shared" si="21"/>
        <v>4.64039404296875</v>
      </c>
      <c r="F178" s="86">
        <v>18.561576171875</v>
      </c>
      <c r="G178" s="60">
        <f t="shared" si="21"/>
        <v>4.6490239257812496</v>
      </c>
      <c r="H178" s="104">
        <v>18.596095703124998</v>
      </c>
      <c r="O178" s="61">
        <f t="shared" si="22"/>
        <v>0</v>
      </c>
      <c r="P178" s="62">
        <f t="shared" si="23"/>
        <v>59.256308100929608</v>
      </c>
      <c r="Q178" s="70">
        <v>27.470528286852591</v>
      </c>
      <c r="R178" s="61">
        <f t="shared" si="24"/>
        <v>14.411482204515266</v>
      </c>
      <c r="S178" s="61">
        <f t="shared" si="25"/>
        <v>0</v>
      </c>
      <c r="T178" s="61">
        <f t="shared" si="26"/>
        <v>0</v>
      </c>
      <c r="U178" s="61">
        <f t="shared" si="27"/>
        <v>59.256308100929608</v>
      </c>
      <c r="V178" s="70">
        <v>27.470528286852591</v>
      </c>
      <c r="W178" s="61">
        <f t="shared" si="28"/>
        <v>14.411482204515266</v>
      </c>
      <c r="X178" s="61">
        <f t="shared" si="29"/>
        <v>0</v>
      </c>
      <c r="Y178" s="13"/>
      <c r="Z178" s="22"/>
      <c r="AA178" s="54"/>
      <c r="AB178" s="22"/>
      <c r="AC178" s="13"/>
    </row>
    <row r="179" spans="1:29" x14ac:dyDescent="0.3">
      <c r="A179" s="1">
        <f t="shared" si="20"/>
        <v>44987.822916666242</v>
      </c>
      <c r="B179" s="7">
        <v>2</v>
      </c>
      <c r="C179" s="7" t="s">
        <v>123</v>
      </c>
      <c r="D179">
        <f>IF(HOUR(A179)+MINUTE(A179)/60&lt;=18,1,IF(HOUR(A179)+MINUTE(A179)/60&gt;=23.25,1,LOOKUP(DAY(A179),calendario!$A$12:$A$42,calendario!$C$12:$C$42)))</f>
        <v>0</v>
      </c>
      <c r="E179" s="60">
        <f t="shared" si="21"/>
        <v>4.6409052734375003</v>
      </c>
      <c r="F179" s="86">
        <v>18.563621093750001</v>
      </c>
      <c r="G179" s="60">
        <f t="shared" si="21"/>
        <v>4.6489296874999999</v>
      </c>
      <c r="H179" s="104">
        <v>18.59571875</v>
      </c>
      <c r="O179" s="61">
        <f t="shared" si="22"/>
        <v>0</v>
      </c>
      <c r="P179" s="62">
        <f t="shared" si="23"/>
        <v>59.256308100929608</v>
      </c>
      <c r="Q179" s="70">
        <v>27.495417264276227</v>
      </c>
      <c r="R179" s="61">
        <f t="shared" si="24"/>
        <v>14.399037715803448</v>
      </c>
      <c r="S179" s="61">
        <f t="shared" si="25"/>
        <v>0</v>
      </c>
      <c r="T179" s="61">
        <f t="shared" si="26"/>
        <v>0</v>
      </c>
      <c r="U179" s="61">
        <f t="shared" si="27"/>
        <v>59.256308100929608</v>
      </c>
      <c r="V179" s="70">
        <v>27.495417264276227</v>
      </c>
      <c r="W179" s="61">
        <f t="shared" si="28"/>
        <v>14.399037715803448</v>
      </c>
      <c r="X179" s="61">
        <f t="shared" si="29"/>
        <v>0</v>
      </c>
      <c r="Y179" s="13"/>
      <c r="Z179" s="22"/>
      <c r="AA179" s="54"/>
      <c r="AB179" s="22"/>
      <c r="AC179" s="13"/>
    </row>
    <row r="180" spans="1:29" x14ac:dyDescent="0.3">
      <c r="A180" s="1">
        <f t="shared" si="20"/>
        <v>44987.833333332906</v>
      </c>
      <c r="B180" s="7">
        <v>2</v>
      </c>
      <c r="C180" s="7" t="s">
        <v>124</v>
      </c>
      <c r="D180">
        <f>IF(HOUR(A180)+MINUTE(A180)/60&lt;=18,1,IF(HOUR(A180)+MINUTE(A180)/60&gt;=23.25,1,LOOKUP(DAY(A180),calendario!$A$12:$A$42,calendario!$C$12:$C$42)))</f>
        <v>0</v>
      </c>
      <c r="E180" s="60">
        <f t="shared" si="21"/>
        <v>4.6414379882812504</v>
      </c>
      <c r="F180" s="86">
        <v>18.565751953125002</v>
      </c>
      <c r="G180" s="60">
        <f t="shared" si="21"/>
        <v>4.6493378906249996</v>
      </c>
      <c r="H180" s="104">
        <v>18.597351562499998</v>
      </c>
      <c r="O180" s="61">
        <f t="shared" si="22"/>
        <v>0</v>
      </c>
      <c r="P180" s="62">
        <f t="shared" si="23"/>
        <v>59.256308100929608</v>
      </c>
      <c r="Q180" s="70">
        <v>27.495417264276227</v>
      </c>
      <c r="R180" s="61">
        <f t="shared" si="24"/>
        <v>14.399037715803448</v>
      </c>
      <c r="S180" s="61">
        <f t="shared" si="25"/>
        <v>0</v>
      </c>
      <c r="T180" s="61">
        <f t="shared" si="26"/>
        <v>0</v>
      </c>
      <c r="U180" s="61">
        <f t="shared" si="27"/>
        <v>59.256308100929608</v>
      </c>
      <c r="V180" s="70">
        <v>27.495417264276227</v>
      </c>
      <c r="W180" s="61">
        <f t="shared" si="28"/>
        <v>14.399037715803448</v>
      </c>
      <c r="X180" s="61">
        <f t="shared" si="29"/>
        <v>0</v>
      </c>
      <c r="Y180" s="13"/>
      <c r="Z180" s="22"/>
      <c r="AA180" s="54"/>
      <c r="AB180" s="22"/>
      <c r="AC180" s="13"/>
    </row>
    <row r="181" spans="1:29" x14ac:dyDescent="0.3">
      <c r="A181" s="1">
        <f t="shared" si="20"/>
        <v>44987.843749999571</v>
      </c>
      <c r="B181" s="7">
        <v>2</v>
      </c>
      <c r="C181" s="7" t="s">
        <v>125</v>
      </c>
      <c r="D181">
        <f>IF(HOUR(A181)+MINUTE(A181)/60&lt;=18,1,IF(HOUR(A181)+MINUTE(A181)/60&gt;=23.25,1,LOOKUP(DAY(A181),calendario!$A$12:$A$42,calendario!$C$12:$C$42)))</f>
        <v>0</v>
      </c>
      <c r="E181" s="60">
        <f t="shared" si="21"/>
        <v>4.6421762695312498</v>
      </c>
      <c r="F181" s="86">
        <v>18.568705078124999</v>
      </c>
      <c r="G181" s="60">
        <f t="shared" si="21"/>
        <v>4.6489882812500003</v>
      </c>
      <c r="H181" s="104">
        <v>18.595953125000001</v>
      </c>
      <c r="O181" s="61">
        <f t="shared" si="22"/>
        <v>0</v>
      </c>
      <c r="P181" s="62">
        <f t="shared" si="23"/>
        <v>59.256308100929608</v>
      </c>
      <c r="Q181" s="70">
        <v>27.47439070385126</v>
      </c>
      <c r="R181" s="61">
        <f t="shared" si="24"/>
        <v>14.409550996015932</v>
      </c>
      <c r="S181" s="61">
        <f t="shared" si="25"/>
        <v>0</v>
      </c>
      <c r="T181" s="61">
        <f t="shared" si="26"/>
        <v>0</v>
      </c>
      <c r="U181" s="61">
        <f t="shared" si="27"/>
        <v>59.256308100929608</v>
      </c>
      <c r="V181" s="70">
        <v>27.47439070385126</v>
      </c>
      <c r="W181" s="61">
        <f t="shared" si="28"/>
        <v>14.409550996015932</v>
      </c>
      <c r="X181" s="61">
        <f t="shared" si="29"/>
        <v>0</v>
      </c>
      <c r="Y181" s="13"/>
      <c r="Z181" s="22"/>
      <c r="AA181" s="54"/>
      <c r="AB181" s="22"/>
      <c r="AC181" s="13"/>
    </row>
    <row r="182" spans="1:29" x14ac:dyDescent="0.3">
      <c r="A182" s="1">
        <f t="shared" si="20"/>
        <v>44987.854166666235</v>
      </c>
      <c r="B182" s="7">
        <v>2</v>
      </c>
      <c r="C182" s="7" t="s">
        <v>126</v>
      </c>
      <c r="D182">
        <f>IF(HOUR(A182)+MINUTE(A182)/60&lt;=18,1,IF(HOUR(A182)+MINUTE(A182)/60&gt;=23.25,1,LOOKUP(DAY(A182),calendario!$A$12:$A$42,calendario!$C$12:$C$42)))</f>
        <v>0</v>
      </c>
      <c r="E182" s="60">
        <f t="shared" si="21"/>
        <v>4.6428344726562498</v>
      </c>
      <c r="F182" s="86">
        <v>18.571337890624999</v>
      </c>
      <c r="G182" s="60">
        <f t="shared" si="21"/>
        <v>4.6492080078124998</v>
      </c>
      <c r="H182" s="104">
        <v>18.596832031249999</v>
      </c>
      <c r="O182" s="61">
        <f t="shared" si="22"/>
        <v>0</v>
      </c>
      <c r="P182" s="62">
        <f t="shared" si="23"/>
        <v>59.256308100929608</v>
      </c>
      <c r="Q182" s="70">
        <v>27.47439070385126</v>
      </c>
      <c r="R182" s="61">
        <f t="shared" si="24"/>
        <v>14.409550996015932</v>
      </c>
      <c r="S182" s="61">
        <f t="shared" si="25"/>
        <v>0</v>
      </c>
      <c r="T182" s="61">
        <f t="shared" si="26"/>
        <v>0</v>
      </c>
      <c r="U182" s="61">
        <f t="shared" si="27"/>
        <v>59.256308100929608</v>
      </c>
      <c r="V182" s="70">
        <v>27.47439070385126</v>
      </c>
      <c r="W182" s="61">
        <f t="shared" si="28"/>
        <v>14.409550996015932</v>
      </c>
      <c r="X182" s="61">
        <f t="shared" si="29"/>
        <v>0</v>
      </c>
      <c r="Y182" s="13"/>
      <c r="Z182" s="22"/>
      <c r="AA182" s="54"/>
      <c r="AB182" s="22"/>
      <c r="AC182" s="13"/>
    </row>
    <row r="183" spans="1:29" x14ac:dyDescent="0.3">
      <c r="A183" s="1">
        <f t="shared" si="20"/>
        <v>44987.864583332899</v>
      </c>
      <c r="B183" s="7">
        <v>2</v>
      </c>
      <c r="C183" s="7" t="s">
        <v>127</v>
      </c>
      <c r="D183">
        <f>IF(HOUR(A183)+MINUTE(A183)/60&lt;=18,1,IF(HOUR(A183)+MINUTE(A183)/60&gt;=23.25,1,LOOKUP(DAY(A183),calendario!$A$12:$A$42,calendario!$C$12:$C$42)))</f>
        <v>0</v>
      </c>
      <c r="E183" s="60">
        <f t="shared" si="21"/>
        <v>4.6435488281249997</v>
      </c>
      <c r="F183" s="86">
        <v>18.574195312499999</v>
      </c>
      <c r="G183" s="60">
        <f t="shared" si="21"/>
        <v>4.6487402343750004</v>
      </c>
      <c r="H183" s="104">
        <v>18.594960937500002</v>
      </c>
      <c r="O183" s="61">
        <f t="shared" si="22"/>
        <v>0</v>
      </c>
      <c r="P183" s="62">
        <f t="shared" si="23"/>
        <v>59.256308100929608</v>
      </c>
      <c r="Q183" s="70">
        <v>27.478393094289505</v>
      </c>
      <c r="R183" s="61">
        <f t="shared" si="24"/>
        <v>14.40754980079681</v>
      </c>
      <c r="S183" s="61">
        <f t="shared" si="25"/>
        <v>0</v>
      </c>
      <c r="T183" s="61">
        <f t="shared" si="26"/>
        <v>0</v>
      </c>
      <c r="U183" s="61">
        <f t="shared" si="27"/>
        <v>59.256308100929608</v>
      </c>
      <c r="V183" s="70">
        <v>27.478393094289505</v>
      </c>
      <c r="W183" s="61">
        <f t="shared" si="28"/>
        <v>14.40754980079681</v>
      </c>
      <c r="X183" s="61">
        <f t="shared" si="29"/>
        <v>0</v>
      </c>
      <c r="Y183" s="13"/>
      <c r="Z183" s="22"/>
      <c r="AA183" s="54"/>
      <c r="AB183" s="22"/>
      <c r="AC183" s="13"/>
    </row>
    <row r="184" spans="1:29" x14ac:dyDescent="0.3">
      <c r="A184" s="1">
        <f t="shared" si="20"/>
        <v>44987.874999999563</v>
      </c>
      <c r="B184" s="7">
        <v>2</v>
      </c>
      <c r="C184" s="7" t="s">
        <v>128</v>
      </c>
      <c r="D184">
        <f>IF(HOUR(A184)+MINUTE(A184)/60&lt;=18,1,IF(HOUR(A184)+MINUTE(A184)/60&gt;=23.25,1,LOOKUP(DAY(A184),calendario!$A$12:$A$42,calendario!$C$12:$C$42)))</f>
        <v>0</v>
      </c>
      <c r="E184" s="60">
        <f t="shared" si="21"/>
        <v>4.6440043945312501</v>
      </c>
      <c r="F184" s="86">
        <v>18.576017578125001</v>
      </c>
      <c r="G184" s="60">
        <f t="shared" si="21"/>
        <v>4.6487739257812501</v>
      </c>
      <c r="H184" s="104">
        <v>18.595095703125001</v>
      </c>
      <c r="O184" s="61">
        <f t="shared" si="22"/>
        <v>0</v>
      </c>
      <c r="P184" s="62">
        <f t="shared" si="23"/>
        <v>59.256308100929608</v>
      </c>
      <c r="Q184" s="70">
        <v>27.478393094289505</v>
      </c>
      <c r="R184" s="61">
        <f t="shared" si="24"/>
        <v>14.40754980079681</v>
      </c>
      <c r="S184" s="61">
        <f t="shared" si="25"/>
        <v>0</v>
      </c>
      <c r="T184" s="61">
        <f t="shared" si="26"/>
        <v>0</v>
      </c>
      <c r="U184" s="61">
        <f t="shared" si="27"/>
        <v>59.256308100929608</v>
      </c>
      <c r="V184" s="70">
        <v>27.478393094289505</v>
      </c>
      <c r="W184" s="61">
        <f t="shared" si="28"/>
        <v>14.40754980079681</v>
      </c>
      <c r="X184" s="61">
        <f t="shared" si="29"/>
        <v>0</v>
      </c>
      <c r="Y184" s="13"/>
      <c r="Z184" s="22"/>
      <c r="AA184" s="54"/>
      <c r="AB184" s="22"/>
      <c r="AC184" s="13"/>
    </row>
    <row r="185" spans="1:29" x14ac:dyDescent="0.3">
      <c r="A185" s="1">
        <f t="shared" si="20"/>
        <v>44987.885416666228</v>
      </c>
      <c r="B185" s="7">
        <v>2</v>
      </c>
      <c r="C185" s="7" t="s">
        <v>129</v>
      </c>
      <c r="D185">
        <f>IF(HOUR(A185)+MINUTE(A185)/60&lt;=18,1,IF(HOUR(A185)+MINUTE(A185)/60&gt;=23.25,1,LOOKUP(DAY(A185),calendario!$A$12:$A$42,calendario!$C$12:$C$42)))</f>
        <v>0</v>
      </c>
      <c r="E185" s="60">
        <f t="shared" si="21"/>
        <v>4.6442104492187504</v>
      </c>
      <c r="F185" s="86">
        <v>18.576841796875001</v>
      </c>
      <c r="G185" s="60">
        <f t="shared" si="21"/>
        <v>4.6490966796875002</v>
      </c>
      <c r="H185" s="104">
        <v>18.596386718750001</v>
      </c>
      <c r="O185" s="61">
        <f t="shared" si="22"/>
        <v>0</v>
      </c>
      <c r="P185" s="62">
        <f t="shared" si="23"/>
        <v>59.256308100929608</v>
      </c>
      <c r="Q185" s="70">
        <v>27.420009296148738</v>
      </c>
      <c r="R185" s="61">
        <f t="shared" si="24"/>
        <v>14.436741699867193</v>
      </c>
      <c r="S185" s="61">
        <f t="shared" si="25"/>
        <v>0</v>
      </c>
      <c r="T185" s="61">
        <f t="shared" si="26"/>
        <v>0</v>
      </c>
      <c r="U185" s="61">
        <f t="shared" si="27"/>
        <v>59.256308100929608</v>
      </c>
      <c r="V185" s="70">
        <v>27.420009296148738</v>
      </c>
      <c r="W185" s="61">
        <f t="shared" si="28"/>
        <v>14.436741699867193</v>
      </c>
      <c r="X185" s="61">
        <f t="shared" si="29"/>
        <v>0</v>
      </c>
      <c r="Y185" s="13"/>
      <c r="Z185" s="22"/>
      <c r="AA185" s="54"/>
      <c r="AB185" s="22"/>
      <c r="AC185" s="13"/>
    </row>
    <row r="186" spans="1:29" x14ac:dyDescent="0.3">
      <c r="A186" s="1">
        <f t="shared" si="20"/>
        <v>44987.895833332892</v>
      </c>
      <c r="B186" s="7">
        <v>2</v>
      </c>
      <c r="C186" s="7" t="s">
        <v>130</v>
      </c>
      <c r="D186">
        <f>IF(HOUR(A186)+MINUTE(A186)/60&lt;=18,1,IF(HOUR(A186)+MINUTE(A186)/60&gt;=23.25,1,LOOKUP(DAY(A186),calendario!$A$12:$A$42,calendario!$C$12:$C$42)))</f>
        <v>0</v>
      </c>
      <c r="E186" s="60">
        <f t="shared" si="21"/>
        <v>4.6441835937500002</v>
      </c>
      <c r="F186" s="86">
        <v>18.576734375000001</v>
      </c>
      <c r="G186" s="60">
        <f t="shared" si="21"/>
        <v>4.649021484375</v>
      </c>
      <c r="H186" s="104">
        <v>18.5960859375</v>
      </c>
      <c r="O186" s="61">
        <f t="shared" si="22"/>
        <v>0</v>
      </c>
      <c r="P186" s="62">
        <f t="shared" si="23"/>
        <v>59.256308100929608</v>
      </c>
      <c r="Q186" s="70">
        <v>27.420009296148738</v>
      </c>
      <c r="R186" s="61">
        <f t="shared" si="24"/>
        <v>14.436741699867193</v>
      </c>
      <c r="S186" s="61">
        <f t="shared" si="25"/>
        <v>0</v>
      </c>
      <c r="T186" s="61">
        <f t="shared" si="26"/>
        <v>0</v>
      </c>
      <c r="U186" s="61">
        <f t="shared" si="27"/>
        <v>59.256308100929608</v>
      </c>
      <c r="V186" s="70">
        <v>27.420009296148738</v>
      </c>
      <c r="W186" s="61">
        <f t="shared" si="28"/>
        <v>14.436741699867193</v>
      </c>
      <c r="X186" s="61">
        <f t="shared" si="29"/>
        <v>0</v>
      </c>
      <c r="Y186" s="13"/>
      <c r="Z186" s="22"/>
      <c r="AA186" s="54"/>
      <c r="AB186" s="22"/>
      <c r="AC186" s="13"/>
    </row>
    <row r="187" spans="1:29" x14ac:dyDescent="0.3">
      <c r="A187" s="1">
        <f t="shared" si="20"/>
        <v>44987.906249999556</v>
      </c>
      <c r="B187" s="7">
        <v>2</v>
      </c>
      <c r="C187" s="7" t="s">
        <v>131</v>
      </c>
      <c r="D187">
        <f>IF(HOUR(A187)+MINUTE(A187)/60&lt;=18,1,IF(HOUR(A187)+MINUTE(A187)/60&gt;=23.25,1,LOOKUP(DAY(A187),calendario!$A$12:$A$42,calendario!$C$12:$C$42)))</f>
        <v>0</v>
      </c>
      <c r="E187" s="60">
        <f t="shared" si="21"/>
        <v>4.64434375</v>
      </c>
      <c r="F187" s="86">
        <v>18.577375</v>
      </c>
      <c r="G187" s="60">
        <f t="shared" si="21"/>
        <v>4.6485429687500002</v>
      </c>
      <c r="H187" s="104">
        <v>18.594171875000001</v>
      </c>
      <c r="O187" s="61">
        <f t="shared" si="22"/>
        <v>0</v>
      </c>
      <c r="P187" s="62">
        <f t="shared" si="23"/>
        <v>59.256308100929608</v>
      </c>
      <c r="Q187" s="70">
        <v>27.369417529880476</v>
      </c>
      <c r="R187" s="61">
        <f t="shared" si="24"/>
        <v>14.462037583001324</v>
      </c>
      <c r="S187" s="61">
        <f t="shared" si="25"/>
        <v>0</v>
      </c>
      <c r="T187" s="61">
        <f t="shared" si="26"/>
        <v>0</v>
      </c>
      <c r="U187" s="61">
        <f t="shared" si="27"/>
        <v>59.256308100929608</v>
      </c>
      <c r="V187" s="70">
        <v>27.369417529880476</v>
      </c>
      <c r="W187" s="61">
        <f t="shared" si="28"/>
        <v>14.462037583001324</v>
      </c>
      <c r="X187" s="61">
        <f t="shared" si="29"/>
        <v>0</v>
      </c>
      <c r="Y187" s="13"/>
      <c r="Z187" s="22"/>
      <c r="AA187" s="54"/>
      <c r="AB187" s="22"/>
      <c r="AC187" s="13"/>
    </row>
    <row r="188" spans="1:29" x14ac:dyDescent="0.3">
      <c r="A188" s="1">
        <f t="shared" si="20"/>
        <v>44987.91666666622</v>
      </c>
      <c r="B188" s="7">
        <v>2</v>
      </c>
      <c r="C188" s="7" t="s">
        <v>132</v>
      </c>
      <c r="D188">
        <f>IF(HOUR(A188)+MINUTE(A188)/60&lt;=18,1,IF(HOUR(A188)+MINUTE(A188)/60&gt;=23.25,1,LOOKUP(DAY(A188),calendario!$A$12:$A$42,calendario!$C$12:$C$42)))</f>
        <v>0</v>
      </c>
      <c r="E188" s="60">
        <f t="shared" si="21"/>
        <v>4.644923828125</v>
      </c>
      <c r="F188" s="86">
        <v>18.5796953125</v>
      </c>
      <c r="G188" s="60">
        <f t="shared" si="21"/>
        <v>4.6486547851562499</v>
      </c>
      <c r="H188" s="104">
        <v>18.594619140624999</v>
      </c>
      <c r="O188" s="61">
        <f t="shared" si="22"/>
        <v>0</v>
      </c>
      <c r="P188" s="62">
        <f t="shared" si="23"/>
        <v>59.256308100929608</v>
      </c>
      <c r="Q188" s="70">
        <v>27.369417529880476</v>
      </c>
      <c r="R188" s="61">
        <f t="shared" si="24"/>
        <v>14.462037583001324</v>
      </c>
      <c r="S188" s="61">
        <f t="shared" si="25"/>
        <v>0</v>
      </c>
      <c r="T188" s="61">
        <f t="shared" si="26"/>
        <v>0</v>
      </c>
      <c r="U188" s="61">
        <f t="shared" si="27"/>
        <v>59.256308100929608</v>
      </c>
      <c r="V188" s="70">
        <v>27.369417529880476</v>
      </c>
      <c r="W188" s="61">
        <f t="shared" si="28"/>
        <v>14.462037583001324</v>
      </c>
      <c r="X188" s="61">
        <f t="shared" si="29"/>
        <v>0</v>
      </c>
      <c r="Y188" s="13"/>
      <c r="Z188" s="22"/>
      <c r="AA188" s="54"/>
      <c r="AB188" s="22"/>
      <c r="AC188" s="13"/>
    </row>
    <row r="189" spans="1:29" x14ac:dyDescent="0.3">
      <c r="A189" s="1">
        <f t="shared" si="20"/>
        <v>44987.927083332885</v>
      </c>
      <c r="B189" s="7">
        <v>2</v>
      </c>
      <c r="C189" s="7" t="s">
        <v>133</v>
      </c>
      <c r="D189">
        <f>IF(HOUR(A189)+MINUTE(A189)/60&lt;=18,1,IF(HOUR(A189)+MINUTE(A189)/60&gt;=23.25,1,LOOKUP(DAY(A189),calendario!$A$12:$A$42,calendario!$C$12:$C$42)))</f>
        <v>0</v>
      </c>
      <c r="E189" s="60">
        <f t="shared" si="21"/>
        <v>4.6456904296874999</v>
      </c>
      <c r="F189" s="86">
        <v>18.58276171875</v>
      </c>
      <c r="G189" s="60">
        <f t="shared" si="21"/>
        <v>4.64885595703125</v>
      </c>
      <c r="H189" s="104">
        <v>18.595423828125</v>
      </c>
      <c r="O189" s="61">
        <f t="shared" si="22"/>
        <v>0</v>
      </c>
      <c r="P189" s="62">
        <f t="shared" si="23"/>
        <v>59.256308100929608</v>
      </c>
      <c r="Q189" s="70">
        <v>27.788657901726427</v>
      </c>
      <c r="R189" s="61">
        <f t="shared" si="24"/>
        <v>14.252417397078348</v>
      </c>
      <c r="S189" s="61">
        <f t="shared" si="25"/>
        <v>0</v>
      </c>
      <c r="T189" s="61">
        <f t="shared" si="26"/>
        <v>0</v>
      </c>
      <c r="U189" s="61">
        <f t="shared" si="27"/>
        <v>59.256308100929608</v>
      </c>
      <c r="V189" s="70">
        <v>27.788657901726427</v>
      </c>
      <c r="W189" s="61">
        <f t="shared" si="28"/>
        <v>14.252417397078348</v>
      </c>
      <c r="X189" s="61">
        <f t="shared" si="29"/>
        <v>0</v>
      </c>
      <c r="Y189" s="13"/>
      <c r="Z189" s="22"/>
      <c r="AA189" s="54"/>
      <c r="AB189" s="22"/>
      <c r="AC189" s="13"/>
    </row>
    <row r="190" spans="1:29" x14ac:dyDescent="0.3">
      <c r="A190" s="1">
        <f t="shared" si="20"/>
        <v>44987.937499999549</v>
      </c>
      <c r="B190" s="7">
        <v>2</v>
      </c>
      <c r="C190" s="7" t="s">
        <v>134</v>
      </c>
      <c r="D190">
        <f>IF(HOUR(A190)+MINUTE(A190)/60&lt;=18,1,IF(HOUR(A190)+MINUTE(A190)/60&gt;=23.25,1,LOOKUP(DAY(A190),calendario!$A$12:$A$42,calendario!$C$12:$C$42)))</f>
        <v>0</v>
      </c>
      <c r="E190" s="60">
        <f t="shared" si="21"/>
        <v>4.6460605468749998</v>
      </c>
      <c r="F190" s="86">
        <v>18.584242187499999</v>
      </c>
      <c r="G190" s="60">
        <f t="shared" si="21"/>
        <v>4.6488046875000002</v>
      </c>
      <c r="H190" s="104">
        <v>18.595218750000001</v>
      </c>
      <c r="O190" s="61">
        <f t="shared" si="22"/>
        <v>0</v>
      </c>
      <c r="P190" s="62">
        <f t="shared" si="23"/>
        <v>59.256308100929608</v>
      </c>
      <c r="Q190" s="70">
        <v>27.788657901726427</v>
      </c>
      <c r="R190" s="61">
        <f t="shared" si="24"/>
        <v>14.252417397078348</v>
      </c>
      <c r="S190" s="61">
        <f t="shared" si="25"/>
        <v>0</v>
      </c>
      <c r="T190" s="61">
        <f t="shared" si="26"/>
        <v>0</v>
      </c>
      <c r="U190" s="61">
        <f t="shared" si="27"/>
        <v>59.256308100929608</v>
      </c>
      <c r="V190" s="70">
        <v>27.788657901726427</v>
      </c>
      <c r="W190" s="61">
        <f t="shared" si="28"/>
        <v>14.252417397078348</v>
      </c>
      <c r="X190" s="61">
        <f t="shared" si="29"/>
        <v>0</v>
      </c>
      <c r="Y190" s="13"/>
      <c r="Z190" s="22"/>
      <c r="AA190" s="54"/>
      <c r="AB190" s="22"/>
      <c r="AC190" s="13"/>
    </row>
    <row r="191" spans="1:29" x14ac:dyDescent="0.3">
      <c r="A191" s="1">
        <f t="shared" si="20"/>
        <v>44987.947916666213</v>
      </c>
      <c r="B191" s="7">
        <v>2</v>
      </c>
      <c r="C191" s="7" t="s">
        <v>135</v>
      </c>
      <c r="D191">
        <f>IF(HOUR(A191)+MINUTE(A191)/60&lt;=18,1,IF(HOUR(A191)+MINUTE(A191)/60&gt;=23.25,1,LOOKUP(DAY(A191),calendario!$A$12:$A$42,calendario!$C$12:$C$42)))</f>
        <v>0</v>
      </c>
      <c r="E191" s="60">
        <f t="shared" si="21"/>
        <v>4.6460913085937499</v>
      </c>
      <c r="F191" s="86">
        <v>18.584365234374999</v>
      </c>
      <c r="G191" s="60">
        <f t="shared" si="21"/>
        <v>4.6487109374999998</v>
      </c>
      <c r="H191" s="104">
        <v>18.594843749999999</v>
      </c>
      <c r="O191" s="61">
        <f t="shared" si="22"/>
        <v>0</v>
      </c>
      <c r="P191" s="62">
        <f t="shared" si="23"/>
        <v>59.256308100929608</v>
      </c>
      <c r="Q191" s="70">
        <v>27.477989641434263</v>
      </c>
      <c r="R191" s="61">
        <f t="shared" si="24"/>
        <v>14.407751527224431</v>
      </c>
      <c r="S191" s="61">
        <f t="shared" si="25"/>
        <v>0</v>
      </c>
      <c r="T191" s="61">
        <f t="shared" si="26"/>
        <v>0</v>
      </c>
      <c r="U191" s="61">
        <f t="shared" si="27"/>
        <v>59.256308100929608</v>
      </c>
      <c r="V191" s="70">
        <v>27.477989641434263</v>
      </c>
      <c r="W191" s="61">
        <f t="shared" si="28"/>
        <v>14.407751527224431</v>
      </c>
      <c r="X191" s="61">
        <f t="shared" si="29"/>
        <v>0</v>
      </c>
      <c r="Y191" s="13"/>
      <c r="Z191" s="22"/>
      <c r="AA191" s="54"/>
      <c r="AB191" s="22"/>
      <c r="AC191" s="13"/>
    </row>
    <row r="192" spans="1:29" x14ac:dyDescent="0.3">
      <c r="A192" s="1">
        <f t="shared" si="20"/>
        <v>44987.958333332877</v>
      </c>
      <c r="B192" s="7">
        <v>2</v>
      </c>
      <c r="C192" s="7" t="s">
        <v>136</v>
      </c>
      <c r="D192">
        <f>IF(HOUR(A192)+MINUTE(A192)/60&lt;=18,1,IF(HOUR(A192)+MINUTE(A192)/60&gt;=23.25,1,LOOKUP(DAY(A192),calendario!$A$12:$A$42,calendario!$C$12:$C$42)))</f>
        <v>0</v>
      </c>
      <c r="E192" s="60">
        <f t="shared" si="21"/>
        <v>4.6458320312500003</v>
      </c>
      <c r="F192" s="86">
        <v>18.583328125000001</v>
      </c>
      <c r="G192" s="60">
        <f t="shared" si="21"/>
        <v>4.6487187499999996</v>
      </c>
      <c r="H192" s="104">
        <v>18.594874999999998</v>
      </c>
      <c r="O192" s="61">
        <f t="shared" si="22"/>
        <v>0</v>
      </c>
      <c r="P192" s="62">
        <f t="shared" si="23"/>
        <v>59.256308100929608</v>
      </c>
      <c r="Q192" s="70">
        <v>27.477989641434263</v>
      </c>
      <c r="R192" s="61">
        <f t="shared" si="24"/>
        <v>14.407751527224431</v>
      </c>
      <c r="S192" s="61">
        <f t="shared" si="25"/>
        <v>0</v>
      </c>
      <c r="T192" s="61">
        <f t="shared" si="26"/>
        <v>0</v>
      </c>
      <c r="U192" s="61">
        <f t="shared" si="27"/>
        <v>59.256308100929608</v>
      </c>
      <c r="V192" s="70">
        <v>27.477989641434263</v>
      </c>
      <c r="W192" s="61">
        <f t="shared" si="28"/>
        <v>14.407751527224431</v>
      </c>
      <c r="X192" s="61">
        <f t="shared" si="29"/>
        <v>0</v>
      </c>
      <c r="Y192" s="13"/>
      <c r="Z192" s="22"/>
      <c r="AA192" s="54"/>
      <c r="AB192" s="22"/>
      <c r="AC192" s="13"/>
    </row>
    <row r="193" spans="1:29" x14ac:dyDescent="0.3">
      <c r="A193" s="1">
        <f t="shared" si="20"/>
        <v>44987.968749999542</v>
      </c>
      <c r="B193" s="7">
        <v>2</v>
      </c>
      <c r="C193" s="7" t="s">
        <v>137</v>
      </c>
      <c r="D193">
        <f>IF(HOUR(A193)+MINUTE(A193)/60&lt;=18,1,IF(HOUR(A193)+MINUTE(A193)/60&gt;=23.25,1,LOOKUP(DAY(A193),calendario!$A$12:$A$42,calendario!$C$12:$C$42)))</f>
        <v>1</v>
      </c>
      <c r="E193" s="60">
        <f t="shared" si="21"/>
        <v>4.6359575195312503</v>
      </c>
      <c r="F193" s="86">
        <v>18.543830078125001</v>
      </c>
      <c r="G193" s="60">
        <f t="shared" si="21"/>
        <v>4.5905268554687497</v>
      </c>
      <c r="H193" s="104">
        <v>18.362107421874999</v>
      </c>
      <c r="O193" s="61">
        <f t="shared" si="22"/>
        <v>0</v>
      </c>
      <c r="P193" s="62">
        <f t="shared" si="23"/>
        <v>58.140770252324039</v>
      </c>
      <c r="Q193" s="70">
        <v>27.055254714475431</v>
      </c>
      <c r="R193" s="61">
        <f t="shared" si="24"/>
        <v>14.089238512616202</v>
      </c>
      <c r="S193" s="61">
        <f t="shared" si="25"/>
        <v>0</v>
      </c>
      <c r="T193" s="61">
        <f t="shared" si="26"/>
        <v>0</v>
      </c>
      <c r="U193" s="61">
        <f t="shared" si="27"/>
        <v>58.140770252324039</v>
      </c>
      <c r="V193" s="70">
        <v>27.055254714475431</v>
      </c>
      <c r="W193" s="61">
        <f t="shared" si="28"/>
        <v>14.089238512616202</v>
      </c>
      <c r="X193" s="61">
        <f t="shared" si="29"/>
        <v>0</v>
      </c>
      <c r="Y193" s="13"/>
      <c r="Z193" s="22"/>
      <c r="AA193" s="54"/>
      <c r="AB193" s="22"/>
      <c r="AC193" s="13"/>
    </row>
    <row r="194" spans="1:29" x14ac:dyDescent="0.3">
      <c r="A194" s="1">
        <f t="shared" si="20"/>
        <v>44987.979166666206</v>
      </c>
      <c r="B194" s="7">
        <v>2</v>
      </c>
      <c r="C194" s="7" t="s">
        <v>138</v>
      </c>
      <c r="D194">
        <f>IF(HOUR(A194)+MINUTE(A194)/60&lt;=18,1,IF(HOUR(A194)+MINUTE(A194)/60&gt;=23.25,1,LOOKUP(DAY(A194),calendario!$A$12:$A$42,calendario!$C$12:$C$42)))</f>
        <v>1</v>
      </c>
      <c r="E194" s="60">
        <f t="shared" si="21"/>
        <v>4.50200537109375</v>
      </c>
      <c r="F194" s="86">
        <v>18.008021484375</v>
      </c>
      <c r="G194" s="60">
        <f t="shared" si="21"/>
        <v>4.4951884765625003</v>
      </c>
      <c r="H194" s="104">
        <v>17.980753906250001</v>
      </c>
      <c r="O194" s="61">
        <f t="shared" si="22"/>
        <v>0</v>
      </c>
      <c r="P194" s="62">
        <f t="shared" si="23"/>
        <v>58.140770252324039</v>
      </c>
      <c r="Q194" s="70">
        <v>27.055254714475431</v>
      </c>
      <c r="R194" s="61">
        <f t="shared" si="24"/>
        <v>14.089238512616202</v>
      </c>
      <c r="S194" s="61">
        <f t="shared" si="25"/>
        <v>0</v>
      </c>
      <c r="T194" s="61">
        <f t="shared" si="26"/>
        <v>0</v>
      </c>
      <c r="U194" s="61">
        <f t="shared" si="27"/>
        <v>58.140770252324039</v>
      </c>
      <c r="V194" s="70">
        <v>27.055254714475431</v>
      </c>
      <c r="W194" s="61">
        <f t="shared" si="28"/>
        <v>14.089238512616202</v>
      </c>
      <c r="X194" s="61">
        <f t="shared" si="29"/>
        <v>0</v>
      </c>
      <c r="Y194" s="13"/>
      <c r="Z194" s="22"/>
      <c r="AA194" s="54"/>
      <c r="AB194" s="22"/>
      <c r="AC194" s="13"/>
    </row>
    <row r="195" spans="1:29" x14ac:dyDescent="0.3">
      <c r="A195" s="1">
        <f t="shared" si="20"/>
        <v>44987.98958333287</v>
      </c>
      <c r="B195" s="7">
        <v>2</v>
      </c>
      <c r="C195" s="7" t="s">
        <v>139</v>
      </c>
      <c r="D195">
        <f>IF(HOUR(A195)+MINUTE(A195)/60&lt;=18,1,IF(HOUR(A195)+MINUTE(A195)/60&gt;=23.25,1,LOOKUP(DAY(A195),calendario!$A$12:$A$42,calendario!$C$12:$C$42)))</f>
        <v>1</v>
      </c>
      <c r="E195" s="60">
        <f t="shared" si="21"/>
        <v>4.5021113281250003</v>
      </c>
      <c r="F195" s="86">
        <v>18.008445312500001</v>
      </c>
      <c r="G195" s="60">
        <f t="shared" si="21"/>
        <v>4.4956367187500001</v>
      </c>
      <c r="H195" s="104">
        <v>17.982546875000001</v>
      </c>
      <c r="O195" s="61">
        <f t="shared" si="22"/>
        <v>0</v>
      </c>
      <c r="P195" s="62">
        <f t="shared" si="23"/>
        <v>58.140770252324039</v>
      </c>
      <c r="Q195" s="70">
        <v>27.012739707835326</v>
      </c>
      <c r="R195" s="61">
        <f t="shared" si="24"/>
        <v>14.110496015936254</v>
      </c>
      <c r="S195" s="61">
        <f t="shared" si="25"/>
        <v>0</v>
      </c>
      <c r="T195" s="61">
        <f t="shared" si="26"/>
        <v>0</v>
      </c>
      <c r="U195" s="61">
        <f t="shared" si="27"/>
        <v>58.140770252324039</v>
      </c>
      <c r="V195" s="70">
        <v>27.012739707835326</v>
      </c>
      <c r="W195" s="61">
        <f t="shared" si="28"/>
        <v>14.110496015936254</v>
      </c>
      <c r="X195" s="61">
        <f t="shared" si="29"/>
        <v>0</v>
      </c>
      <c r="Y195" s="13"/>
      <c r="Z195" s="22"/>
      <c r="AA195" s="54"/>
      <c r="AB195" s="22"/>
      <c r="AC195" s="13"/>
    </row>
    <row r="196" spans="1:29" x14ac:dyDescent="0.3">
      <c r="A196" s="1">
        <f t="shared" si="20"/>
        <v>44987.999999999534</v>
      </c>
      <c r="B196" s="7">
        <v>2</v>
      </c>
      <c r="C196" s="7" t="s">
        <v>140</v>
      </c>
      <c r="D196">
        <f>IF(HOUR(A196)+MINUTE(A196)/60&lt;=18,1,IF(HOUR(A196)+MINUTE(A196)/60&gt;=23.25,1,LOOKUP(DAY(A196),calendario!$A$12:$A$42,calendario!$C$12:$C$42)))</f>
        <v>1</v>
      </c>
      <c r="E196" s="60">
        <f t="shared" si="21"/>
        <v>4.5015371093749996</v>
      </c>
      <c r="F196" s="86">
        <v>18.006148437499998</v>
      </c>
      <c r="G196" s="60">
        <f t="shared" si="21"/>
        <v>4.4949096679687504</v>
      </c>
      <c r="H196" s="104">
        <v>17.979638671875001</v>
      </c>
      <c r="O196" s="61">
        <f t="shared" si="22"/>
        <v>0</v>
      </c>
      <c r="P196" s="62">
        <f t="shared" si="23"/>
        <v>58.140770252324039</v>
      </c>
      <c r="Q196" s="70">
        <v>27.012739707835326</v>
      </c>
      <c r="R196" s="61">
        <f t="shared" si="24"/>
        <v>14.110496015936254</v>
      </c>
      <c r="S196" s="61">
        <f t="shared" si="25"/>
        <v>0</v>
      </c>
      <c r="T196" s="61">
        <f t="shared" si="26"/>
        <v>0</v>
      </c>
      <c r="U196" s="61">
        <f t="shared" si="27"/>
        <v>58.140770252324039</v>
      </c>
      <c r="V196" s="70">
        <v>27.012739707835326</v>
      </c>
      <c r="W196" s="61">
        <f t="shared" si="28"/>
        <v>14.110496015936254</v>
      </c>
      <c r="X196" s="61">
        <f t="shared" si="29"/>
        <v>0</v>
      </c>
      <c r="Y196" s="13"/>
      <c r="Z196" s="22"/>
      <c r="AA196" s="54"/>
      <c r="AB196" s="22"/>
      <c r="AC196" s="13"/>
    </row>
    <row r="197" spans="1:29" x14ac:dyDescent="0.3">
      <c r="A197" s="1">
        <f t="shared" si="20"/>
        <v>44988.010416666199</v>
      </c>
      <c r="B197" s="7">
        <v>3</v>
      </c>
      <c r="C197" s="7" t="s">
        <v>141</v>
      </c>
      <c r="D197">
        <f>IF(HOUR(A197)+MINUTE(A197)/60&lt;=18,1,IF(HOUR(A197)+MINUTE(A197)/60&gt;=23.25,1,LOOKUP(DAY(A197),calendario!$A$12:$A$42,calendario!$C$12:$C$42)))</f>
        <v>1</v>
      </c>
      <c r="E197" s="60">
        <f t="shared" si="21"/>
        <v>4.4657294921875001</v>
      </c>
      <c r="F197" s="86">
        <v>17.862917968750001</v>
      </c>
      <c r="G197" s="60">
        <f t="shared" si="21"/>
        <v>4.4914228515624997</v>
      </c>
      <c r="H197" s="104">
        <v>17.965691406249999</v>
      </c>
      <c r="O197" s="61">
        <f t="shared" si="22"/>
        <v>0</v>
      </c>
      <c r="P197" s="62">
        <f t="shared" si="23"/>
        <v>58.140770252324039</v>
      </c>
      <c r="Q197" s="70">
        <v>26.505948738379814</v>
      </c>
      <c r="R197" s="61">
        <f t="shared" si="24"/>
        <v>14.36389150066401</v>
      </c>
      <c r="S197" s="61">
        <f t="shared" si="25"/>
        <v>0</v>
      </c>
      <c r="T197" s="61">
        <f t="shared" si="26"/>
        <v>0</v>
      </c>
      <c r="U197" s="61">
        <f t="shared" si="27"/>
        <v>58.140770252324039</v>
      </c>
      <c r="V197" s="70">
        <v>26.505948738379814</v>
      </c>
      <c r="W197" s="61">
        <f t="shared" si="28"/>
        <v>14.36389150066401</v>
      </c>
      <c r="X197" s="61">
        <f t="shared" si="29"/>
        <v>0</v>
      </c>
      <c r="Y197" s="13"/>
      <c r="Z197" s="22"/>
      <c r="AA197" s="54"/>
      <c r="AB197" s="22"/>
      <c r="AC197" s="13"/>
    </row>
    <row r="198" spans="1:29" x14ac:dyDescent="0.3">
      <c r="A198" s="1">
        <f t="shared" ref="A198:A261" si="30">A197+0.0104166666666667</f>
        <v>44988.020833332863</v>
      </c>
      <c r="B198" s="7">
        <v>3</v>
      </c>
      <c r="C198" s="7" t="s">
        <v>33</v>
      </c>
      <c r="D198">
        <f>IF(HOUR(A198)+MINUTE(A198)/60&lt;=18,1,IF(HOUR(A198)+MINUTE(A198)/60&gt;=23.25,1,LOOKUP(DAY(A198),calendario!$A$12:$A$42,calendario!$C$12:$C$42)))</f>
        <v>1</v>
      </c>
      <c r="E198" s="60">
        <f t="shared" ref="E198:G261" si="31">F198/4</f>
        <v>0.71731372070312505</v>
      </c>
      <c r="F198" s="86">
        <v>2.8692548828125002</v>
      </c>
      <c r="G198" s="60">
        <f t="shared" si="31"/>
        <v>0.79553338623046876</v>
      </c>
      <c r="H198" s="104">
        <v>3.1821335449218751</v>
      </c>
      <c r="O198" s="61">
        <f t="shared" ref="O198:O261" si="32">IF(($K$2*95%/4-E198)*$M$8*$M$9&lt;0,0,($K$2*95%/4-E198)*$M$8*$M$9)</f>
        <v>3.7942969896016092</v>
      </c>
      <c r="P198" s="62">
        <f t="shared" ref="P198:P261" si="33">IF(B198&lt;=3,IF(D198=1,$L$14*10/$K$11,$K$14*10/$K$11),IF(D198=1,$L$15*10/$K$11,$K$15*10/$K$11))</f>
        <v>58.140770252324039</v>
      </c>
      <c r="Q198" s="70">
        <v>26.505948738379814</v>
      </c>
      <c r="R198" s="61">
        <f t="shared" ref="R198:R261" si="34">IF((P198*95%-Q198)/2&lt;0,0,(P198*95%-Q198)/2)</f>
        <v>14.36389150066401</v>
      </c>
      <c r="S198" s="61">
        <f t="shared" ref="S198:S261" si="35">R198*O198</f>
        <v>54.500870279933594</v>
      </c>
      <c r="T198" s="61">
        <f t="shared" ref="T198:T261" si="36">IF(($K$3*95%/4-G198)*$M$8*$M$9&lt;0,0,($K$3*95%/4-G198)*$M$8*$M$9)</f>
        <v>3.714507831623723</v>
      </c>
      <c r="U198" s="61">
        <f t="shared" ref="U198:U261" si="37">IF(B198&lt;=3,IF(D198=1,$L$14*10/$K$11,$K$14*10/$K$11),IF(D198=1,$L$15*10/$K$11,$K$15*10/$K$11))</f>
        <v>58.140770252324039</v>
      </c>
      <c r="V198" s="70">
        <v>26.505948738379814</v>
      </c>
      <c r="W198" s="61">
        <f t="shared" ref="W198:W261" si="38">IF((U198*95%-V198)/2&lt;0,0,(U198*95%-V198)/2)</f>
        <v>14.36389150066401</v>
      </c>
      <c r="X198" s="61">
        <f t="shared" ref="X198:X261" si="39">W198*T198</f>
        <v>53.3547874718099</v>
      </c>
      <c r="Y198" s="13"/>
      <c r="Z198" s="22"/>
      <c r="AA198" s="54"/>
      <c r="AB198" s="22"/>
      <c r="AC198" s="13"/>
    </row>
    <row r="199" spans="1:29" x14ac:dyDescent="0.3">
      <c r="A199" s="1">
        <f t="shared" si="30"/>
        <v>44988.031249999527</v>
      </c>
      <c r="B199" s="7">
        <v>3</v>
      </c>
      <c r="C199" s="7" t="s">
        <v>35</v>
      </c>
      <c r="D199">
        <f>IF(HOUR(A199)+MINUTE(A199)/60&lt;=18,1,IF(HOUR(A199)+MINUTE(A199)/60&gt;=23.25,1,LOOKUP(DAY(A199),calendario!$A$12:$A$42,calendario!$C$12:$C$42)))</f>
        <v>1</v>
      </c>
      <c r="E199" s="60">
        <f t="shared" si="31"/>
        <v>0</v>
      </c>
      <c r="F199" s="86">
        <v>0</v>
      </c>
      <c r="G199" s="60">
        <f t="shared" si="31"/>
        <v>0</v>
      </c>
      <c r="H199" s="104">
        <v>0</v>
      </c>
      <c r="O199" s="61">
        <f t="shared" si="32"/>
        <v>4.5260037464002503</v>
      </c>
      <c r="P199" s="62">
        <f t="shared" si="33"/>
        <v>58.140770252324039</v>
      </c>
      <c r="Q199" s="70">
        <v>26.521458432934924</v>
      </c>
      <c r="R199" s="61">
        <f t="shared" si="34"/>
        <v>14.356136653386455</v>
      </c>
      <c r="S199" s="61">
        <f t="shared" si="35"/>
        <v>64.975928277061044</v>
      </c>
      <c r="T199" s="61">
        <f t="shared" si="36"/>
        <v>4.5260037464002503</v>
      </c>
      <c r="U199" s="61">
        <f t="shared" si="37"/>
        <v>58.140770252324039</v>
      </c>
      <c r="V199" s="70">
        <v>26.521458432934924</v>
      </c>
      <c r="W199" s="61">
        <f t="shared" si="38"/>
        <v>14.356136653386455</v>
      </c>
      <c r="X199" s="61">
        <f t="shared" si="39"/>
        <v>64.975928277061044</v>
      </c>
      <c r="Y199" s="13"/>
      <c r="Z199" s="22"/>
      <c r="AA199" s="54"/>
      <c r="AB199" s="22"/>
      <c r="AC199" s="13"/>
    </row>
    <row r="200" spans="1:29" x14ac:dyDescent="0.3">
      <c r="A200" s="1">
        <f t="shared" si="30"/>
        <v>44988.041666666191</v>
      </c>
      <c r="B200" s="7">
        <v>3</v>
      </c>
      <c r="C200" s="7" t="s">
        <v>37</v>
      </c>
      <c r="D200">
        <f>IF(HOUR(A200)+MINUTE(A200)/60&lt;=18,1,IF(HOUR(A200)+MINUTE(A200)/60&gt;=23.25,1,LOOKUP(DAY(A200),calendario!$A$12:$A$42,calendario!$C$12:$C$42)))</f>
        <v>1</v>
      </c>
      <c r="E200" s="60">
        <f t="shared" si="31"/>
        <v>0</v>
      </c>
      <c r="F200" s="86">
        <v>0</v>
      </c>
      <c r="G200" s="60">
        <f t="shared" si="31"/>
        <v>0</v>
      </c>
      <c r="H200" s="104">
        <v>0</v>
      </c>
      <c r="O200" s="61">
        <f t="shared" si="32"/>
        <v>4.5260037464002503</v>
      </c>
      <c r="P200" s="62">
        <f t="shared" si="33"/>
        <v>58.140770252324039</v>
      </c>
      <c r="Q200" s="70">
        <v>26.521458432934924</v>
      </c>
      <c r="R200" s="61">
        <f t="shared" si="34"/>
        <v>14.356136653386455</v>
      </c>
      <c r="S200" s="61">
        <f t="shared" si="35"/>
        <v>64.975928277061044</v>
      </c>
      <c r="T200" s="61">
        <f t="shared" si="36"/>
        <v>4.5260037464002503</v>
      </c>
      <c r="U200" s="61">
        <f t="shared" si="37"/>
        <v>58.140770252324039</v>
      </c>
      <c r="V200" s="70">
        <v>26.521458432934924</v>
      </c>
      <c r="W200" s="61">
        <f t="shared" si="38"/>
        <v>14.356136653386455</v>
      </c>
      <c r="X200" s="61">
        <f t="shared" si="39"/>
        <v>64.975928277061044</v>
      </c>
      <c r="Y200" s="13"/>
      <c r="Z200" s="22"/>
      <c r="AA200" s="54"/>
      <c r="AB200" s="22"/>
      <c r="AC200" s="13"/>
    </row>
    <row r="201" spans="1:29" x14ac:dyDescent="0.3">
      <c r="A201" s="1">
        <f t="shared" si="30"/>
        <v>44988.052083332856</v>
      </c>
      <c r="B201" s="7">
        <v>3</v>
      </c>
      <c r="C201" s="7" t="s">
        <v>39</v>
      </c>
      <c r="D201">
        <f>IF(HOUR(A201)+MINUTE(A201)/60&lt;=18,1,IF(HOUR(A201)+MINUTE(A201)/60&gt;=23.25,1,LOOKUP(DAY(A201),calendario!$A$12:$A$42,calendario!$C$12:$C$42)))</f>
        <v>1</v>
      </c>
      <c r="E201" s="60">
        <f t="shared" si="31"/>
        <v>0</v>
      </c>
      <c r="F201" s="86">
        <v>0</v>
      </c>
      <c r="G201" s="60">
        <f t="shared" si="31"/>
        <v>0</v>
      </c>
      <c r="H201" s="104">
        <v>0</v>
      </c>
      <c r="O201" s="61">
        <f t="shared" si="32"/>
        <v>4.5260037464002503</v>
      </c>
      <c r="P201" s="62">
        <f t="shared" si="33"/>
        <v>58.140770252324039</v>
      </c>
      <c r="Q201" s="70">
        <v>26.249597343957504</v>
      </c>
      <c r="R201" s="61">
        <f t="shared" si="34"/>
        <v>14.492067197875166</v>
      </c>
      <c r="S201" s="61">
        <f t="shared" si="35"/>
        <v>65.59115043066717</v>
      </c>
      <c r="T201" s="61">
        <f t="shared" si="36"/>
        <v>4.5260037464002503</v>
      </c>
      <c r="U201" s="61">
        <f t="shared" si="37"/>
        <v>58.140770252324039</v>
      </c>
      <c r="V201" s="70">
        <v>26.249597343957504</v>
      </c>
      <c r="W201" s="61">
        <f t="shared" si="38"/>
        <v>14.492067197875166</v>
      </c>
      <c r="X201" s="61">
        <f t="shared" si="39"/>
        <v>65.59115043066717</v>
      </c>
      <c r="Y201" s="13"/>
      <c r="Z201" s="22"/>
      <c r="AA201" s="54"/>
      <c r="AB201" s="22"/>
      <c r="AC201" s="13"/>
    </row>
    <row r="202" spans="1:29" x14ac:dyDescent="0.3">
      <c r="A202" s="1">
        <f t="shared" si="30"/>
        <v>44988.06249999952</v>
      </c>
      <c r="B202" s="7">
        <v>3</v>
      </c>
      <c r="C202" s="7" t="s">
        <v>41</v>
      </c>
      <c r="D202">
        <f>IF(HOUR(A202)+MINUTE(A202)/60&lt;=18,1,IF(HOUR(A202)+MINUTE(A202)/60&gt;=23.25,1,LOOKUP(DAY(A202),calendario!$A$12:$A$42,calendario!$C$12:$C$42)))</f>
        <v>1</v>
      </c>
      <c r="E202" s="60">
        <f t="shared" si="31"/>
        <v>0</v>
      </c>
      <c r="F202" s="86">
        <v>0</v>
      </c>
      <c r="G202" s="60">
        <f t="shared" si="31"/>
        <v>0</v>
      </c>
      <c r="H202" s="104">
        <v>0</v>
      </c>
      <c r="O202" s="61">
        <f t="shared" si="32"/>
        <v>4.5260037464002503</v>
      </c>
      <c r="P202" s="62">
        <f t="shared" si="33"/>
        <v>58.140770252324039</v>
      </c>
      <c r="Q202" s="70">
        <v>26.249597343957504</v>
      </c>
      <c r="R202" s="61">
        <f t="shared" si="34"/>
        <v>14.492067197875166</v>
      </c>
      <c r="S202" s="61">
        <f t="shared" si="35"/>
        <v>65.59115043066717</v>
      </c>
      <c r="T202" s="61">
        <f t="shared" si="36"/>
        <v>4.5260037464002503</v>
      </c>
      <c r="U202" s="61">
        <f t="shared" si="37"/>
        <v>58.140770252324039</v>
      </c>
      <c r="V202" s="70">
        <v>26.249597343957504</v>
      </c>
      <c r="W202" s="61">
        <f t="shared" si="38"/>
        <v>14.492067197875166</v>
      </c>
      <c r="X202" s="61">
        <f t="shared" si="39"/>
        <v>65.59115043066717</v>
      </c>
      <c r="Y202" s="13"/>
      <c r="Z202" s="22"/>
      <c r="AA202" s="54"/>
      <c r="AB202" s="22"/>
      <c r="AC202" s="13"/>
    </row>
    <row r="203" spans="1:29" x14ac:dyDescent="0.3">
      <c r="A203" s="1">
        <f t="shared" si="30"/>
        <v>44988.072916666184</v>
      </c>
      <c r="B203" s="7">
        <v>3</v>
      </c>
      <c r="C203" s="7" t="s">
        <v>42</v>
      </c>
      <c r="D203">
        <f>IF(HOUR(A203)+MINUTE(A203)/60&lt;=18,1,IF(HOUR(A203)+MINUTE(A203)/60&gt;=23.25,1,LOOKUP(DAY(A203),calendario!$A$12:$A$42,calendario!$C$12:$C$42)))</f>
        <v>1</v>
      </c>
      <c r="E203" s="60">
        <f t="shared" si="31"/>
        <v>0</v>
      </c>
      <c r="F203" s="86">
        <v>0</v>
      </c>
      <c r="G203" s="60">
        <f t="shared" si="31"/>
        <v>0</v>
      </c>
      <c r="H203" s="104">
        <v>0</v>
      </c>
      <c r="O203" s="61">
        <f t="shared" si="32"/>
        <v>4.5260037464002503</v>
      </c>
      <c r="P203" s="62">
        <f t="shared" si="33"/>
        <v>58.140770252324039</v>
      </c>
      <c r="Q203" s="70">
        <v>17.959808499335988</v>
      </c>
      <c r="R203" s="61">
        <f t="shared" si="34"/>
        <v>18.636961620185922</v>
      </c>
      <c r="S203" s="61">
        <f t="shared" si="35"/>
        <v>84.350958114479155</v>
      </c>
      <c r="T203" s="61">
        <f t="shared" si="36"/>
        <v>4.5260037464002503</v>
      </c>
      <c r="U203" s="61">
        <f t="shared" si="37"/>
        <v>58.140770252324039</v>
      </c>
      <c r="V203" s="70">
        <v>17.959808499335988</v>
      </c>
      <c r="W203" s="61">
        <f t="shared" si="38"/>
        <v>18.636961620185922</v>
      </c>
      <c r="X203" s="61">
        <f t="shared" si="39"/>
        <v>84.350958114479155</v>
      </c>
      <c r="Y203" s="13"/>
      <c r="Z203" s="22"/>
      <c r="AA203" s="54"/>
      <c r="AB203" s="22"/>
      <c r="AC203" s="13"/>
    </row>
    <row r="204" spans="1:29" x14ac:dyDescent="0.3">
      <c r="A204" s="1">
        <f t="shared" si="30"/>
        <v>44988.083333332848</v>
      </c>
      <c r="B204" s="7">
        <v>3</v>
      </c>
      <c r="C204" s="7" t="s">
        <v>44</v>
      </c>
      <c r="D204">
        <f>IF(HOUR(A204)+MINUTE(A204)/60&lt;=18,1,IF(HOUR(A204)+MINUTE(A204)/60&gt;=23.25,1,LOOKUP(DAY(A204),calendario!$A$12:$A$42,calendario!$C$12:$C$42)))</f>
        <v>1</v>
      </c>
      <c r="E204" s="60">
        <f t="shared" si="31"/>
        <v>0</v>
      </c>
      <c r="F204" s="86">
        <v>0</v>
      </c>
      <c r="G204" s="60">
        <f t="shared" si="31"/>
        <v>0</v>
      </c>
      <c r="H204" s="104">
        <v>0</v>
      </c>
      <c r="O204" s="61">
        <f t="shared" si="32"/>
        <v>4.5260037464002503</v>
      </c>
      <c r="P204" s="62">
        <f t="shared" si="33"/>
        <v>58.140770252324039</v>
      </c>
      <c r="Q204" s="70">
        <v>17.959808499335988</v>
      </c>
      <c r="R204" s="61">
        <f t="shared" si="34"/>
        <v>18.636961620185922</v>
      </c>
      <c r="S204" s="61">
        <f t="shared" si="35"/>
        <v>84.350958114479155</v>
      </c>
      <c r="T204" s="61">
        <f t="shared" si="36"/>
        <v>4.5260037464002503</v>
      </c>
      <c r="U204" s="61">
        <f t="shared" si="37"/>
        <v>58.140770252324039</v>
      </c>
      <c r="V204" s="70">
        <v>17.959808499335988</v>
      </c>
      <c r="W204" s="61">
        <f t="shared" si="38"/>
        <v>18.636961620185922</v>
      </c>
      <c r="X204" s="61">
        <f t="shared" si="39"/>
        <v>84.350958114479155</v>
      </c>
      <c r="Y204" s="13"/>
      <c r="Z204" s="22"/>
      <c r="AA204" s="54"/>
      <c r="AB204" s="22"/>
      <c r="AC204" s="13"/>
    </row>
    <row r="205" spans="1:29" x14ac:dyDescent="0.3">
      <c r="A205" s="1">
        <f t="shared" si="30"/>
        <v>44988.093749999513</v>
      </c>
      <c r="B205" s="7">
        <v>3</v>
      </c>
      <c r="C205" s="7" t="s">
        <v>45</v>
      </c>
      <c r="D205">
        <f>IF(HOUR(A205)+MINUTE(A205)/60&lt;=18,1,IF(HOUR(A205)+MINUTE(A205)/60&gt;=23.25,1,LOOKUP(DAY(A205),calendario!$A$12:$A$42,calendario!$C$12:$C$42)))</f>
        <v>1</v>
      </c>
      <c r="E205" s="60">
        <f t="shared" si="31"/>
        <v>0</v>
      </c>
      <c r="F205" s="86">
        <v>0</v>
      </c>
      <c r="G205" s="60">
        <f t="shared" si="31"/>
        <v>0</v>
      </c>
      <c r="H205" s="104">
        <v>0</v>
      </c>
      <c r="O205" s="61">
        <f t="shared" si="32"/>
        <v>4.5260037464002503</v>
      </c>
      <c r="P205" s="62">
        <f t="shared" si="33"/>
        <v>58.140770252324039</v>
      </c>
      <c r="Q205" s="70">
        <v>17.952541035856573</v>
      </c>
      <c r="R205" s="61">
        <f t="shared" si="34"/>
        <v>18.640595351925633</v>
      </c>
      <c r="S205" s="61">
        <f t="shared" si="35"/>
        <v>84.367404397946501</v>
      </c>
      <c r="T205" s="61">
        <f t="shared" si="36"/>
        <v>4.5260037464002503</v>
      </c>
      <c r="U205" s="61">
        <f t="shared" si="37"/>
        <v>58.140770252324039</v>
      </c>
      <c r="V205" s="70">
        <v>17.952541035856573</v>
      </c>
      <c r="W205" s="61">
        <f t="shared" si="38"/>
        <v>18.640595351925633</v>
      </c>
      <c r="X205" s="61">
        <f t="shared" si="39"/>
        <v>84.367404397946501</v>
      </c>
      <c r="Y205" s="13"/>
      <c r="Z205" s="22"/>
      <c r="AA205" s="54"/>
      <c r="AB205" s="22"/>
      <c r="AC205" s="13"/>
    </row>
    <row r="206" spans="1:29" x14ac:dyDescent="0.3">
      <c r="A206" s="1">
        <f t="shared" si="30"/>
        <v>44988.104166666177</v>
      </c>
      <c r="B206" s="7">
        <v>3</v>
      </c>
      <c r="C206" s="7" t="s">
        <v>48</v>
      </c>
      <c r="D206">
        <f>IF(HOUR(A206)+MINUTE(A206)/60&lt;=18,1,IF(HOUR(A206)+MINUTE(A206)/60&gt;=23.25,1,LOOKUP(DAY(A206),calendario!$A$12:$A$42,calendario!$C$12:$C$42)))</f>
        <v>1</v>
      </c>
      <c r="E206" s="60">
        <f t="shared" si="31"/>
        <v>0</v>
      </c>
      <c r="F206" s="86">
        <v>0</v>
      </c>
      <c r="G206" s="60">
        <f t="shared" si="31"/>
        <v>0</v>
      </c>
      <c r="H206" s="104">
        <v>0</v>
      </c>
      <c r="O206" s="61">
        <f t="shared" si="32"/>
        <v>4.5260037464002503</v>
      </c>
      <c r="P206" s="62">
        <f t="shared" si="33"/>
        <v>58.140770252324039</v>
      </c>
      <c r="Q206" s="70">
        <v>17.952541035856573</v>
      </c>
      <c r="R206" s="61">
        <f t="shared" si="34"/>
        <v>18.640595351925633</v>
      </c>
      <c r="S206" s="61">
        <f t="shared" si="35"/>
        <v>84.367404397946501</v>
      </c>
      <c r="T206" s="61">
        <f t="shared" si="36"/>
        <v>4.5260037464002503</v>
      </c>
      <c r="U206" s="61">
        <f t="shared" si="37"/>
        <v>58.140770252324039</v>
      </c>
      <c r="V206" s="70">
        <v>17.952541035856573</v>
      </c>
      <c r="W206" s="61">
        <f t="shared" si="38"/>
        <v>18.640595351925633</v>
      </c>
      <c r="X206" s="61">
        <f t="shared" si="39"/>
        <v>84.367404397946501</v>
      </c>
      <c r="Y206" s="13"/>
      <c r="Z206" s="22"/>
      <c r="AA206" s="54"/>
      <c r="AB206" s="22"/>
      <c r="AC206" s="13"/>
    </row>
    <row r="207" spans="1:29" x14ac:dyDescent="0.3">
      <c r="A207" s="1">
        <f t="shared" si="30"/>
        <v>44988.114583332841</v>
      </c>
      <c r="B207" s="7">
        <v>3</v>
      </c>
      <c r="C207" s="7" t="s">
        <v>51</v>
      </c>
      <c r="D207">
        <f>IF(HOUR(A207)+MINUTE(A207)/60&lt;=18,1,IF(HOUR(A207)+MINUTE(A207)/60&gt;=23.25,1,LOOKUP(DAY(A207),calendario!$A$12:$A$42,calendario!$C$12:$C$42)))</f>
        <v>1</v>
      </c>
      <c r="E207" s="60">
        <f t="shared" si="31"/>
        <v>0</v>
      </c>
      <c r="F207" s="86">
        <v>0</v>
      </c>
      <c r="G207" s="60">
        <f t="shared" si="31"/>
        <v>0</v>
      </c>
      <c r="H207" s="104">
        <v>0</v>
      </c>
      <c r="O207" s="61">
        <f t="shared" si="32"/>
        <v>4.5260037464002503</v>
      </c>
      <c r="P207" s="62">
        <f t="shared" si="33"/>
        <v>58.140770252324039</v>
      </c>
      <c r="Q207" s="70">
        <v>17.400988579017266</v>
      </c>
      <c r="R207" s="61">
        <f t="shared" si="34"/>
        <v>18.916371580345285</v>
      </c>
      <c r="S207" s="61">
        <f t="shared" si="35"/>
        <v>85.615568640941987</v>
      </c>
      <c r="T207" s="61">
        <f t="shared" si="36"/>
        <v>4.5260037464002503</v>
      </c>
      <c r="U207" s="61">
        <f t="shared" si="37"/>
        <v>58.140770252324039</v>
      </c>
      <c r="V207" s="70">
        <v>17.400988579017266</v>
      </c>
      <c r="W207" s="61">
        <f t="shared" si="38"/>
        <v>18.916371580345285</v>
      </c>
      <c r="X207" s="61">
        <f t="shared" si="39"/>
        <v>85.615568640941987</v>
      </c>
      <c r="Y207" s="13"/>
      <c r="Z207" s="22"/>
      <c r="AA207" s="54"/>
      <c r="AB207" s="22"/>
      <c r="AC207" s="13"/>
    </row>
    <row r="208" spans="1:29" x14ac:dyDescent="0.3">
      <c r="A208" s="1">
        <f t="shared" si="30"/>
        <v>44988.124999999505</v>
      </c>
      <c r="B208" s="7">
        <v>3</v>
      </c>
      <c r="C208" s="7" t="s">
        <v>53</v>
      </c>
      <c r="D208">
        <f>IF(HOUR(A208)+MINUTE(A208)/60&lt;=18,1,IF(HOUR(A208)+MINUTE(A208)/60&gt;=23.25,1,LOOKUP(DAY(A208),calendario!$A$12:$A$42,calendario!$C$12:$C$42)))</f>
        <v>1</v>
      </c>
      <c r="E208" s="60">
        <f t="shared" si="31"/>
        <v>0</v>
      </c>
      <c r="F208" s="86">
        <v>0</v>
      </c>
      <c r="G208" s="60">
        <f t="shared" si="31"/>
        <v>0</v>
      </c>
      <c r="H208" s="104">
        <v>0</v>
      </c>
      <c r="O208" s="61">
        <f t="shared" si="32"/>
        <v>4.5260037464002503</v>
      </c>
      <c r="P208" s="62">
        <f t="shared" si="33"/>
        <v>58.140770252324039</v>
      </c>
      <c r="Q208" s="70">
        <v>17.400988579017266</v>
      </c>
      <c r="R208" s="61">
        <f t="shared" si="34"/>
        <v>18.916371580345285</v>
      </c>
      <c r="S208" s="61">
        <f t="shared" si="35"/>
        <v>85.615568640941987</v>
      </c>
      <c r="T208" s="61">
        <f t="shared" si="36"/>
        <v>4.5260037464002503</v>
      </c>
      <c r="U208" s="61">
        <f t="shared" si="37"/>
        <v>58.140770252324039</v>
      </c>
      <c r="V208" s="70">
        <v>17.400988579017266</v>
      </c>
      <c r="W208" s="61">
        <f t="shared" si="38"/>
        <v>18.916371580345285</v>
      </c>
      <c r="X208" s="61">
        <f t="shared" si="39"/>
        <v>85.615568640941987</v>
      </c>
      <c r="Y208" s="13"/>
      <c r="Z208" s="22"/>
      <c r="AA208" s="54"/>
      <c r="AB208" s="22"/>
      <c r="AC208" s="13"/>
    </row>
    <row r="209" spans="1:29" x14ac:dyDescent="0.3">
      <c r="A209" s="1">
        <f t="shared" si="30"/>
        <v>44988.135416666169</v>
      </c>
      <c r="B209" s="7">
        <v>3</v>
      </c>
      <c r="C209" s="7" t="s">
        <v>54</v>
      </c>
      <c r="D209">
        <f>IF(HOUR(A209)+MINUTE(A209)/60&lt;=18,1,IF(HOUR(A209)+MINUTE(A209)/60&gt;=23.25,1,LOOKUP(DAY(A209),calendario!$A$12:$A$42,calendario!$C$12:$C$42)))</f>
        <v>1</v>
      </c>
      <c r="E209" s="60">
        <f t="shared" si="31"/>
        <v>0</v>
      </c>
      <c r="F209" s="86">
        <v>0</v>
      </c>
      <c r="G209" s="60">
        <f t="shared" si="31"/>
        <v>0</v>
      </c>
      <c r="H209" s="104">
        <v>0</v>
      </c>
      <c r="O209" s="61">
        <f t="shared" si="32"/>
        <v>4.5260037464002503</v>
      </c>
      <c r="P209" s="62">
        <f t="shared" si="33"/>
        <v>58.140770252324039</v>
      </c>
      <c r="Q209" s="70">
        <v>17.680394687915008</v>
      </c>
      <c r="R209" s="61">
        <f t="shared" si="34"/>
        <v>18.776668525896412</v>
      </c>
      <c r="S209" s="61">
        <f t="shared" si="35"/>
        <v>84.983272093122821</v>
      </c>
      <c r="T209" s="61">
        <f t="shared" si="36"/>
        <v>4.5260037464002503</v>
      </c>
      <c r="U209" s="61">
        <f t="shared" si="37"/>
        <v>58.140770252324039</v>
      </c>
      <c r="V209" s="70">
        <v>17.680394687915008</v>
      </c>
      <c r="W209" s="61">
        <f t="shared" si="38"/>
        <v>18.776668525896412</v>
      </c>
      <c r="X209" s="61">
        <f t="shared" si="39"/>
        <v>84.983272093122821</v>
      </c>
      <c r="Y209" s="13"/>
      <c r="Z209" s="22"/>
      <c r="AA209" s="54"/>
      <c r="AB209" s="22"/>
      <c r="AC209" s="13"/>
    </row>
    <row r="210" spans="1:29" x14ac:dyDescent="0.3">
      <c r="A210" s="1">
        <f t="shared" si="30"/>
        <v>44988.145833332834</v>
      </c>
      <c r="B210" s="7">
        <v>3</v>
      </c>
      <c r="C210" s="7" t="s">
        <v>55</v>
      </c>
      <c r="D210">
        <f>IF(HOUR(A210)+MINUTE(A210)/60&lt;=18,1,IF(HOUR(A210)+MINUTE(A210)/60&gt;=23.25,1,LOOKUP(DAY(A210),calendario!$A$12:$A$42,calendario!$C$12:$C$42)))</f>
        <v>1</v>
      </c>
      <c r="E210" s="60">
        <f t="shared" si="31"/>
        <v>0</v>
      </c>
      <c r="F210" s="86">
        <v>0</v>
      </c>
      <c r="G210" s="60">
        <f t="shared" si="31"/>
        <v>0</v>
      </c>
      <c r="H210" s="104">
        <v>0</v>
      </c>
      <c r="O210" s="61">
        <f t="shared" si="32"/>
        <v>4.5260037464002503</v>
      </c>
      <c r="P210" s="62">
        <f t="shared" si="33"/>
        <v>58.140770252324039</v>
      </c>
      <c r="Q210" s="70">
        <v>17.680394687915008</v>
      </c>
      <c r="R210" s="61">
        <f t="shared" si="34"/>
        <v>18.776668525896412</v>
      </c>
      <c r="S210" s="61">
        <f t="shared" si="35"/>
        <v>84.983272093122821</v>
      </c>
      <c r="T210" s="61">
        <f t="shared" si="36"/>
        <v>4.5260037464002503</v>
      </c>
      <c r="U210" s="61">
        <f t="shared" si="37"/>
        <v>58.140770252324039</v>
      </c>
      <c r="V210" s="70">
        <v>17.680394687915008</v>
      </c>
      <c r="W210" s="61">
        <f t="shared" si="38"/>
        <v>18.776668525896412</v>
      </c>
      <c r="X210" s="61">
        <f t="shared" si="39"/>
        <v>84.983272093122821</v>
      </c>
      <c r="Y210" s="13"/>
      <c r="Z210" s="22"/>
      <c r="AA210" s="54"/>
      <c r="AB210" s="22"/>
      <c r="AC210" s="13"/>
    </row>
    <row r="211" spans="1:29" x14ac:dyDescent="0.3">
      <c r="A211" s="1">
        <f t="shared" si="30"/>
        <v>44988.156249999498</v>
      </c>
      <c r="B211" s="7">
        <v>3</v>
      </c>
      <c r="C211" s="7" t="s">
        <v>56</v>
      </c>
      <c r="D211">
        <f>IF(HOUR(A211)+MINUTE(A211)/60&lt;=18,1,IF(HOUR(A211)+MINUTE(A211)/60&gt;=23.25,1,LOOKUP(DAY(A211),calendario!$A$12:$A$42,calendario!$C$12:$C$42)))</f>
        <v>1</v>
      </c>
      <c r="E211" s="60">
        <f t="shared" si="31"/>
        <v>0</v>
      </c>
      <c r="F211" s="86">
        <v>0</v>
      </c>
      <c r="G211" s="60">
        <f t="shared" si="31"/>
        <v>0</v>
      </c>
      <c r="H211" s="104">
        <v>0</v>
      </c>
      <c r="O211" s="61">
        <f t="shared" si="32"/>
        <v>4.5260037464002503</v>
      </c>
      <c r="P211" s="62">
        <f t="shared" si="33"/>
        <v>58.140770252324039</v>
      </c>
      <c r="Q211" s="70">
        <v>17.463692164674633</v>
      </c>
      <c r="R211" s="61">
        <f t="shared" si="34"/>
        <v>18.885019787516601</v>
      </c>
      <c r="S211" s="61">
        <f t="shared" si="35"/>
        <v>85.473670309142989</v>
      </c>
      <c r="T211" s="61">
        <f t="shared" si="36"/>
        <v>4.5260037464002503</v>
      </c>
      <c r="U211" s="61">
        <f t="shared" si="37"/>
        <v>58.140770252324039</v>
      </c>
      <c r="V211" s="70">
        <v>17.463692164674633</v>
      </c>
      <c r="W211" s="61">
        <f t="shared" si="38"/>
        <v>18.885019787516601</v>
      </c>
      <c r="X211" s="61">
        <f t="shared" si="39"/>
        <v>85.473670309142989</v>
      </c>
      <c r="Y211" s="13"/>
      <c r="Z211" s="22"/>
      <c r="AA211" s="54"/>
      <c r="AB211" s="22"/>
      <c r="AC211" s="13"/>
    </row>
    <row r="212" spans="1:29" x14ac:dyDescent="0.3">
      <c r="A212" s="1">
        <f t="shared" si="30"/>
        <v>44988.166666666162</v>
      </c>
      <c r="B212" s="7">
        <v>3</v>
      </c>
      <c r="C212" s="7" t="s">
        <v>57</v>
      </c>
      <c r="D212">
        <f>IF(HOUR(A212)+MINUTE(A212)/60&lt;=18,1,IF(HOUR(A212)+MINUTE(A212)/60&gt;=23.25,1,LOOKUP(DAY(A212),calendario!$A$12:$A$42,calendario!$C$12:$C$42)))</f>
        <v>1</v>
      </c>
      <c r="E212" s="60">
        <f t="shared" si="31"/>
        <v>0</v>
      </c>
      <c r="F212" s="86">
        <v>0</v>
      </c>
      <c r="G212" s="60">
        <f t="shared" si="31"/>
        <v>0</v>
      </c>
      <c r="H212" s="104">
        <v>0</v>
      </c>
      <c r="O212" s="61">
        <f t="shared" si="32"/>
        <v>4.5260037464002503</v>
      </c>
      <c r="P212" s="62">
        <f t="shared" si="33"/>
        <v>58.140770252324039</v>
      </c>
      <c r="Q212" s="70">
        <v>17.463692164674633</v>
      </c>
      <c r="R212" s="61">
        <f t="shared" si="34"/>
        <v>18.885019787516601</v>
      </c>
      <c r="S212" s="61">
        <f t="shared" si="35"/>
        <v>85.473670309142989</v>
      </c>
      <c r="T212" s="61">
        <f t="shared" si="36"/>
        <v>4.5260037464002503</v>
      </c>
      <c r="U212" s="61">
        <f t="shared" si="37"/>
        <v>58.140770252324039</v>
      </c>
      <c r="V212" s="70">
        <v>17.463692164674633</v>
      </c>
      <c r="W212" s="61">
        <f t="shared" si="38"/>
        <v>18.885019787516601</v>
      </c>
      <c r="X212" s="61">
        <f t="shared" si="39"/>
        <v>85.473670309142989</v>
      </c>
      <c r="Y212" s="13"/>
      <c r="Z212" s="22"/>
      <c r="AA212" s="54"/>
      <c r="AB212" s="22"/>
      <c r="AC212" s="13"/>
    </row>
    <row r="213" spans="1:29" x14ac:dyDescent="0.3">
      <c r="A213" s="1">
        <f t="shared" si="30"/>
        <v>44988.177083332826</v>
      </c>
      <c r="B213" s="7">
        <v>3</v>
      </c>
      <c r="C213" s="7" t="s">
        <v>59</v>
      </c>
      <c r="D213">
        <f>IF(HOUR(A213)+MINUTE(A213)/60&lt;=18,1,IF(HOUR(A213)+MINUTE(A213)/60&gt;=23.25,1,LOOKUP(DAY(A213),calendario!$A$12:$A$42,calendario!$C$12:$C$42)))</f>
        <v>1</v>
      </c>
      <c r="E213" s="60">
        <f t="shared" si="31"/>
        <v>0</v>
      </c>
      <c r="F213" s="86">
        <v>0</v>
      </c>
      <c r="G213" s="60">
        <f t="shared" si="31"/>
        <v>0</v>
      </c>
      <c r="H213" s="104">
        <v>0</v>
      </c>
      <c r="O213" s="61">
        <f t="shared" si="32"/>
        <v>4.5260037464002503</v>
      </c>
      <c r="P213" s="62">
        <f t="shared" si="33"/>
        <v>58.140770252324039</v>
      </c>
      <c r="Q213" s="70">
        <v>17.684285790172641</v>
      </c>
      <c r="R213" s="61">
        <f t="shared" si="34"/>
        <v>18.774722974767599</v>
      </c>
      <c r="S213" s="61">
        <f t="shared" si="35"/>
        <v>84.974466521425001</v>
      </c>
      <c r="T213" s="61">
        <f t="shared" si="36"/>
        <v>4.5260037464002503</v>
      </c>
      <c r="U213" s="61">
        <f t="shared" si="37"/>
        <v>58.140770252324039</v>
      </c>
      <c r="V213" s="70">
        <v>17.684285790172641</v>
      </c>
      <c r="W213" s="61">
        <f t="shared" si="38"/>
        <v>18.774722974767599</v>
      </c>
      <c r="X213" s="61">
        <f t="shared" si="39"/>
        <v>84.974466521425001</v>
      </c>
      <c r="Y213" s="13"/>
      <c r="Z213" s="22"/>
      <c r="AA213" s="54"/>
      <c r="AB213" s="22"/>
      <c r="AC213" s="13"/>
    </row>
    <row r="214" spans="1:29" x14ac:dyDescent="0.3">
      <c r="A214" s="1">
        <f t="shared" si="30"/>
        <v>44988.187499999491</v>
      </c>
      <c r="B214" s="7">
        <v>3</v>
      </c>
      <c r="C214" s="7" t="s">
        <v>60</v>
      </c>
      <c r="D214">
        <f>IF(HOUR(A214)+MINUTE(A214)/60&lt;=18,1,IF(HOUR(A214)+MINUTE(A214)/60&gt;=23.25,1,LOOKUP(DAY(A214),calendario!$A$12:$A$42,calendario!$C$12:$C$42)))</f>
        <v>1</v>
      </c>
      <c r="E214" s="60">
        <f t="shared" si="31"/>
        <v>0</v>
      </c>
      <c r="F214" s="86">
        <v>0</v>
      </c>
      <c r="G214" s="60">
        <f t="shared" si="31"/>
        <v>0</v>
      </c>
      <c r="H214" s="104">
        <v>0</v>
      </c>
      <c r="O214" s="61">
        <f t="shared" si="32"/>
        <v>4.5260037464002503</v>
      </c>
      <c r="P214" s="62">
        <f t="shared" si="33"/>
        <v>58.140770252324039</v>
      </c>
      <c r="Q214" s="70">
        <v>17.684285790172641</v>
      </c>
      <c r="R214" s="61">
        <f t="shared" si="34"/>
        <v>18.774722974767599</v>
      </c>
      <c r="S214" s="61">
        <f t="shared" si="35"/>
        <v>84.974466521425001</v>
      </c>
      <c r="T214" s="61">
        <f t="shared" si="36"/>
        <v>4.5260037464002503</v>
      </c>
      <c r="U214" s="61">
        <f t="shared" si="37"/>
        <v>58.140770252324039</v>
      </c>
      <c r="V214" s="70">
        <v>17.684285790172641</v>
      </c>
      <c r="W214" s="61">
        <f t="shared" si="38"/>
        <v>18.774722974767599</v>
      </c>
      <c r="X214" s="61">
        <f t="shared" si="39"/>
        <v>84.974466521425001</v>
      </c>
      <c r="Y214" s="13"/>
      <c r="Z214" s="22"/>
      <c r="AA214" s="54"/>
      <c r="AB214" s="22"/>
      <c r="AC214" s="13"/>
    </row>
    <row r="215" spans="1:29" x14ac:dyDescent="0.3">
      <c r="A215" s="1">
        <f t="shared" si="30"/>
        <v>44988.197916666155</v>
      </c>
      <c r="B215" s="7">
        <v>3</v>
      </c>
      <c r="C215" s="7" t="s">
        <v>61</v>
      </c>
      <c r="D215">
        <f>IF(HOUR(A215)+MINUTE(A215)/60&lt;=18,1,IF(HOUR(A215)+MINUTE(A215)/60&gt;=23.25,1,LOOKUP(DAY(A215),calendario!$A$12:$A$42,calendario!$C$12:$C$42)))</f>
        <v>1</v>
      </c>
      <c r="E215" s="60">
        <f t="shared" si="31"/>
        <v>0</v>
      </c>
      <c r="F215" s="86">
        <v>0</v>
      </c>
      <c r="G215" s="60">
        <f t="shared" si="31"/>
        <v>0</v>
      </c>
      <c r="H215" s="104">
        <v>0</v>
      </c>
      <c r="O215" s="61">
        <f t="shared" si="32"/>
        <v>4.5260037464002503</v>
      </c>
      <c r="P215" s="62">
        <f t="shared" si="33"/>
        <v>58.140770252324039</v>
      </c>
      <c r="Q215" s="70">
        <v>17.496926958831342</v>
      </c>
      <c r="R215" s="61">
        <f t="shared" si="34"/>
        <v>18.868402390438249</v>
      </c>
      <c r="S215" s="61">
        <f t="shared" si="35"/>
        <v>85.398459907710944</v>
      </c>
      <c r="T215" s="61">
        <f t="shared" si="36"/>
        <v>4.5260037464002503</v>
      </c>
      <c r="U215" s="61">
        <f t="shared" si="37"/>
        <v>58.140770252324039</v>
      </c>
      <c r="V215" s="70">
        <v>17.496926958831342</v>
      </c>
      <c r="W215" s="61">
        <f t="shared" si="38"/>
        <v>18.868402390438249</v>
      </c>
      <c r="X215" s="61">
        <f t="shared" si="39"/>
        <v>85.398459907710944</v>
      </c>
      <c r="Y215" s="13"/>
      <c r="Z215" s="22"/>
      <c r="AA215" s="54"/>
      <c r="AB215" s="22"/>
      <c r="AC215" s="13"/>
    </row>
    <row r="216" spans="1:29" x14ac:dyDescent="0.3">
      <c r="A216" s="1">
        <f t="shared" si="30"/>
        <v>44988.208333332819</v>
      </c>
      <c r="B216" s="7">
        <v>3</v>
      </c>
      <c r="C216" s="7" t="s">
        <v>62</v>
      </c>
      <c r="D216">
        <f>IF(HOUR(A216)+MINUTE(A216)/60&lt;=18,1,IF(HOUR(A216)+MINUTE(A216)/60&gt;=23.25,1,LOOKUP(DAY(A216),calendario!$A$12:$A$42,calendario!$C$12:$C$42)))</f>
        <v>1</v>
      </c>
      <c r="E216" s="60">
        <f t="shared" si="31"/>
        <v>0</v>
      </c>
      <c r="F216" s="86">
        <v>0</v>
      </c>
      <c r="G216" s="60">
        <f t="shared" si="31"/>
        <v>0</v>
      </c>
      <c r="H216" s="104">
        <v>0</v>
      </c>
      <c r="O216" s="61">
        <f t="shared" si="32"/>
        <v>4.5260037464002503</v>
      </c>
      <c r="P216" s="62">
        <f t="shared" si="33"/>
        <v>58.140770252324039</v>
      </c>
      <c r="Q216" s="70">
        <v>17.496926958831342</v>
      </c>
      <c r="R216" s="61">
        <f t="shared" si="34"/>
        <v>18.868402390438249</v>
      </c>
      <c r="S216" s="61">
        <f t="shared" si="35"/>
        <v>85.398459907710944</v>
      </c>
      <c r="T216" s="61">
        <f t="shared" si="36"/>
        <v>4.5260037464002503</v>
      </c>
      <c r="U216" s="61">
        <f t="shared" si="37"/>
        <v>58.140770252324039</v>
      </c>
      <c r="V216" s="70">
        <v>17.496926958831342</v>
      </c>
      <c r="W216" s="61">
        <f t="shared" si="38"/>
        <v>18.868402390438249</v>
      </c>
      <c r="X216" s="61">
        <f t="shared" si="39"/>
        <v>85.398459907710944</v>
      </c>
      <c r="Y216" s="13"/>
      <c r="Z216" s="22"/>
      <c r="AA216" s="54"/>
      <c r="AB216" s="22"/>
      <c r="AC216" s="13"/>
    </row>
    <row r="217" spans="1:29" x14ac:dyDescent="0.3">
      <c r="A217" s="1">
        <f t="shared" si="30"/>
        <v>44988.218749999483</v>
      </c>
      <c r="B217" s="7">
        <v>3</v>
      </c>
      <c r="C217" s="7" t="s">
        <v>63</v>
      </c>
      <c r="D217">
        <f>IF(HOUR(A217)+MINUTE(A217)/60&lt;=18,1,IF(HOUR(A217)+MINUTE(A217)/60&gt;=23.25,1,LOOKUP(DAY(A217),calendario!$A$12:$A$42,calendario!$C$12:$C$42)))</f>
        <v>1</v>
      </c>
      <c r="E217" s="60">
        <f t="shared" si="31"/>
        <v>0</v>
      </c>
      <c r="F217" s="86">
        <v>0</v>
      </c>
      <c r="G217" s="60">
        <f t="shared" si="31"/>
        <v>0</v>
      </c>
      <c r="H217" s="104">
        <v>0</v>
      </c>
      <c r="O217" s="61">
        <f t="shared" si="32"/>
        <v>4.5260037464002503</v>
      </c>
      <c r="P217" s="62">
        <f t="shared" si="33"/>
        <v>58.140770252324039</v>
      </c>
      <c r="Q217" s="70">
        <v>17.799730677290835</v>
      </c>
      <c r="R217" s="61">
        <f t="shared" si="34"/>
        <v>18.717000531208498</v>
      </c>
      <c r="S217" s="61">
        <f t="shared" si="35"/>
        <v>84.713214525625133</v>
      </c>
      <c r="T217" s="61">
        <f t="shared" si="36"/>
        <v>4.5260037464002503</v>
      </c>
      <c r="U217" s="61">
        <f t="shared" si="37"/>
        <v>58.140770252324039</v>
      </c>
      <c r="V217" s="70">
        <v>17.799730677290835</v>
      </c>
      <c r="W217" s="61">
        <f t="shared" si="38"/>
        <v>18.717000531208498</v>
      </c>
      <c r="X217" s="61">
        <f t="shared" si="39"/>
        <v>84.713214525625133</v>
      </c>
      <c r="Y217" s="13"/>
      <c r="Z217" s="22"/>
      <c r="AA217" s="54"/>
      <c r="AB217" s="22"/>
      <c r="AC217" s="13"/>
    </row>
    <row r="218" spans="1:29" x14ac:dyDescent="0.3">
      <c r="A218" s="1">
        <f t="shared" si="30"/>
        <v>44988.229166666148</v>
      </c>
      <c r="B218" s="7">
        <v>3</v>
      </c>
      <c r="C218" s="7" t="s">
        <v>64</v>
      </c>
      <c r="D218">
        <f>IF(HOUR(A218)+MINUTE(A218)/60&lt;=18,1,IF(HOUR(A218)+MINUTE(A218)/60&gt;=23.25,1,LOOKUP(DAY(A218),calendario!$A$12:$A$42,calendario!$C$12:$C$42)))</f>
        <v>1</v>
      </c>
      <c r="E218" s="60">
        <f t="shared" si="31"/>
        <v>0</v>
      </c>
      <c r="F218" s="86">
        <v>0</v>
      </c>
      <c r="G218" s="60">
        <f t="shared" si="31"/>
        <v>0</v>
      </c>
      <c r="H218" s="104">
        <v>0</v>
      </c>
      <c r="O218" s="61">
        <f t="shared" si="32"/>
        <v>4.5260037464002503</v>
      </c>
      <c r="P218" s="62">
        <f t="shared" si="33"/>
        <v>58.140770252324039</v>
      </c>
      <c r="Q218" s="70">
        <v>17.799730677290835</v>
      </c>
      <c r="R218" s="61">
        <f t="shared" si="34"/>
        <v>18.717000531208498</v>
      </c>
      <c r="S218" s="61">
        <f t="shared" si="35"/>
        <v>84.713214525625133</v>
      </c>
      <c r="T218" s="61">
        <f t="shared" si="36"/>
        <v>4.5260037464002503</v>
      </c>
      <c r="U218" s="61">
        <f t="shared" si="37"/>
        <v>58.140770252324039</v>
      </c>
      <c r="V218" s="70">
        <v>17.799730677290835</v>
      </c>
      <c r="W218" s="61">
        <f t="shared" si="38"/>
        <v>18.717000531208498</v>
      </c>
      <c r="X218" s="61">
        <f t="shared" si="39"/>
        <v>84.713214525625133</v>
      </c>
      <c r="Y218" s="13"/>
      <c r="Z218" s="22"/>
      <c r="AA218" s="54"/>
      <c r="AB218" s="22"/>
      <c r="AC218" s="13"/>
    </row>
    <row r="219" spans="1:29" x14ac:dyDescent="0.3">
      <c r="A219" s="1">
        <f t="shared" si="30"/>
        <v>44988.239583332812</v>
      </c>
      <c r="B219" s="7">
        <v>3</v>
      </c>
      <c r="C219" s="7" t="s">
        <v>65</v>
      </c>
      <c r="D219">
        <f>IF(HOUR(A219)+MINUTE(A219)/60&lt;=18,1,IF(HOUR(A219)+MINUTE(A219)/60&gt;=23.25,1,LOOKUP(DAY(A219),calendario!$A$12:$A$42,calendario!$C$12:$C$42)))</f>
        <v>1</v>
      </c>
      <c r="E219" s="60">
        <f t="shared" si="31"/>
        <v>0</v>
      </c>
      <c r="F219" s="86">
        <v>0</v>
      </c>
      <c r="G219" s="60">
        <f t="shared" si="31"/>
        <v>0</v>
      </c>
      <c r="H219" s="104">
        <v>0</v>
      </c>
      <c r="O219" s="61">
        <f t="shared" si="32"/>
        <v>4.5260037464002503</v>
      </c>
      <c r="P219" s="62">
        <f t="shared" si="33"/>
        <v>58.140770252324039</v>
      </c>
      <c r="Q219" s="70">
        <v>18.097573705179283</v>
      </c>
      <c r="R219" s="61">
        <f t="shared" si="34"/>
        <v>18.568079017264274</v>
      </c>
      <c r="S219" s="61">
        <f t="shared" si="35"/>
        <v>84.03919519559399</v>
      </c>
      <c r="T219" s="61">
        <f t="shared" si="36"/>
        <v>4.5260037464002503</v>
      </c>
      <c r="U219" s="61">
        <f t="shared" si="37"/>
        <v>58.140770252324039</v>
      </c>
      <c r="V219" s="70">
        <v>18.097573705179283</v>
      </c>
      <c r="W219" s="61">
        <f t="shared" si="38"/>
        <v>18.568079017264274</v>
      </c>
      <c r="X219" s="61">
        <f t="shared" si="39"/>
        <v>84.03919519559399</v>
      </c>
      <c r="Y219" s="13"/>
      <c r="Z219" s="22"/>
      <c r="AA219" s="54"/>
      <c r="AB219" s="22"/>
      <c r="AC219" s="13"/>
    </row>
    <row r="220" spans="1:29" x14ac:dyDescent="0.3">
      <c r="A220" s="1">
        <f t="shared" si="30"/>
        <v>44988.249999999476</v>
      </c>
      <c r="B220" s="7">
        <v>3</v>
      </c>
      <c r="C220" s="7" t="s">
        <v>66</v>
      </c>
      <c r="D220">
        <f>IF(HOUR(A220)+MINUTE(A220)/60&lt;=18,1,IF(HOUR(A220)+MINUTE(A220)/60&gt;=23.25,1,LOOKUP(DAY(A220),calendario!$A$12:$A$42,calendario!$C$12:$C$42)))</f>
        <v>1</v>
      </c>
      <c r="E220" s="60">
        <f t="shared" si="31"/>
        <v>0</v>
      </c>
      <c r="F220" s="86">
        <v>0</v>
      </c>
      <c r="G220" s="60">
        <f t="shared" si="31"/>
        <v>0</v>
      </c>
      <c r="H220" s="104">
        <v>0</v>
      </c>
      <c r="O220" s="61">
        <f t="shared" si="32"/>
        <v>4.5260037464002503</v>
      </c>
      <c r="P220" s="62">
        <f t="shared" si="33"/>
        <v>58.140770252324039</v>
      </c>
      <c r="Q220" s="70">
        <v>18.097573705179283</v>
      </c>
      <c r="R220" s="61">
        <f t="shared" si="34"/>
        <v>18.568079017264274</v>
      </c>
      <c r="S220" s="61">
        <f t="shared" si="35"/>
        <v>84.03919519559399</v>
      </c>
      <c r="T220" s="61">
        <f t="shared" si="36"/>
        <v>4.5260037464002503</v>
      </c>
      <c r="U220" s="61">
        <f t="shared" si="37"/>
        <v>58.140770252324039</v>
      </c>
      <c r="V220" s="70">
        <v>18.097573705179283</v>
      </c>
      <c r="W220" s="61">
        <f t="shared" si="38"/>
        <v>18.568079017264274</v>
      </c>
      <c r="X220" s="61">
        <f t="shared" si="39"/>
        <v>84.03919519559399</v>
      </c>
      <c r="Y220" s="13"/>
      <c r="Z220" s="22"/>
      <c r="AA220" s="54"/>
      <c r="AB220" s="22"/>
      <c r="AC220" s="13"/>
    </row>
    <row r="221" spans="1:29" x14ac:dyDescent="0.3">
      <c r="A221" s="1">
        <f t="shared" si="30"/>
        <v>44988.26041666614</v>
      </c>
      <c r="B221" s="7">
        <v>3</v>
      </c>
      <c r="C221" s="7" t="s">
        <v>67</v>
      </c>
      <c r="D221">
        <f>IF(HOUR(A221)+MINUTE(A221)/60&lt;=18,1,IF(HOUR(A221)+MINUTE(A221)/60&gt;=23.25,1,LOOKUP(DAY(A221),calendario!$A$12:$A$42,calendario!$C$12:$C$42)))</f>
        <v>1</v>
      </c>
      <c r="E221" s="60">
        <f t="shared" si="31"/>
        <v>0</v>
      </c>
      <c r="F221" s="86">
        <v>0</v>
      </c>
      <c r="G221" s="60">
        <f t="shared" si="31"/>
        <v>3.2346552734374998</v>
      </c>
      <c r="H221" s="104">
        <v>12.938621093749999</v>
      </c>
      <c r="O221" s="61">
        <f t="shared" si="32"/>
        <v>4.5260037464002503</v>
      </c>
      <c r="P221" s="62">
        <f t="shared" si="33"/>
        <v>58.140770252324039</v>
      </c>
      <c r="Q221" s="70">
        <v>17.976152191235059</v>
      </c>
      <c r="R221" s="61">
        <f t="shared" si="34"/>
        <v>18.628789774236388</v>
      </c>
      <c r="S221" s="61">
        <f t="shared" si="35"/>
        <v>84.31397230909657</v>
      </c>
      <c r="T221" s="61">
        <f t="shared" si="36"/>
        <v>1.2264445003167244</v>
      </c>
      <c r="U221" s="61">
        <f t="shared" si="37"/>
        <v>58.140770252324039</v>
      </c>
      <c r="V221" s="70">
        <v>17.976152191235059</v>
      </c>
      <c r="W221" s="61">
        <f t="shared" si="38"/>
        <v>18.628789774236388</v>
      </c>
      <c r="X221" s="61">
        <f t="shared" si="39"/>
        <v>22.847176766168651</v>
      </c>
      <c r="Y221" s="13"/>
      <c r="Z221" s="22"/>
      <c r="AA221" s="54"/>
      <c r="AB221" s="22"/>
      <c r="AC221" s="13"/>
    </row>
    <row r="222" spans="1:29" x14ac:dyDescent="0.3">
      <c r="A222" s="1">
        <f t="shared" si="30"/>
        <v>44988.270833332805</v>
      </c>
      <c r="B222" s="7">
        <v>3</v>
      </c>
      <c r="C222" s="7" t="s">
        <v>68</v>
      </c>
      <c r="D222">
        <f>IF(HOUR(A222)+MINUTE(A222)/60&lt;=18,1,IF(HOUR(A222)+MINUTE(A222)/60&gt;=23.25,1,LOOKUP(DAY(A222),calendario!$A$12:$A$42,calendario!$C$12:$C$42)))</f>
        <v>1</v>
      </c>
      <c r="E222" s="60">
        <f t="shared" si="31"/>
        <v>0</v>
      </c>
      <c r="F222" s="86">
        <v>0</v>
      </c>
      <c r="G222" s="60">
        <f t="shared" si="31"/>
        <v>4.4959438476562497</v>
      </c>
      <c r="H222" s="104">
        <v>17.983775390624999</v>
      </c>
      <c r="O222" s="61">
        <f t="shared" si="32"/>
        <v>4.5260037464002503</v>
      </c>
      <c r="P222" s="62">
        <f t="shared" si="33"/>
        <v>58.140770252324039</v>
      </c>
      <c r="Q222" s="70">
        <v>17.976152191235059</v>
      </c>
      <c r="R222" s="61">
        <f t="shared" si="34"/>
        <v>18.628789774236388</v>
      </c>
      <c r="S222" s="61">
        <f t="shared" si="35"/>
        <v>84.31397230909657</v>
      </c>
      <c r="T222" s="61">
        <f t="shared" si="36"/>
        <v>0</v>
      </c>
      <c r="U222" s="61">
        <f t="shared" si="37"/>
        <v>58.140770252324039</v>
      </c>
      <c r="V222" s="70">
        <v>17.976152191235059</v>
      </c>
      <c r="W222" s="61">
        <f t="shared" si="38"/>
        <v>18.628789774236388</v>
      </c>
      <c r="X222" s="61">
        <f t="shared" si="39"/>
        <v>0</v>
      </c>
      <c r="Y222" s="13"/>
      <c r="Z222" s="22"/>
      <c r="AA222" s="54"/>
      <c r="AB222" s="22"/>
      <c r="AC222" s="13"/>
    </row>
    <row r="223" spans="1:29" x14ac:dyDescent="0.3">
      <c r="A223" s="1">
        <f t="shared" si="30"/>
        <v>44988.281249999469</v>
      </c>
      <c r="B223" s="7">
        <v>3</v>
      </c>
      <c r="C223" s="7" t="s">
        <v>69</v>
      </c>
      <c r="D223">
        <f>IF(HOUR(A223)+MINUTE(A223)/60&lt;=18,1,IF(HOUR(A223)+MINUTE(A223)/60&gt;=23.25,1,LOOKUP(DAY(A223),calendario!$A$12:$A$42,calendario!$C$12:$C$42)))</f>
        <v>1</v>
      </c>
      <c r="E223" s="60">
        <f t="shared" si="31"/>
        <v>0.65478552246093746</v>
      </c>
      <c r="F223" s="86">
        <v>2.6191420898437499</v>
      </c>
      <c r="G223" s="60">
        <f t="shared" si="31"/>
        <v>4.4971679687500004</v>
      </c>
      <c r="H223" s="104">
        <v>17.988671875000001</v>
      </c>
      <c r="O223" s="61">
        <f t="shared" si="32"/>
        <v>3.858079828021884</v>
      </c>
      <c r="P223" s="62">
        <f t="shared" si="33"/>
        <v>58.140770252324039</v>
      </c>
      <c r="Q223" s="70">
        <v>26.097549269588313</v>
      </c>
      <c r="R223" s="61">
        <f t="shared" si="34"/>
        <v>14.568091235059761</v>
      </c>
      <c r="S223" s="61">
        <f t="shared" si="35"/>
        <v>56.204858926766477</v>
      </c>
      <c r="T223" s="61">
        <f t="shared" si="36"/>
        <v>0</v>
      </c>
      <c r="U223" s="61">
        <f t="shared" si="37"/>
        <v>58.140770252324039</v>
      </c>
      <c r="V223" s="70">
        <v>26.097549269588313</v>
      </c>
      <c r="W223" s="61">
        <f t="shared" si="38"/>
        <v>14.568091235059761</v>
      </c>
      <c r="X223" s="61">
        <f t="shared" si="39"/>
        <v>0</v>
      </c>
      <c r="Y223" s="13"/>
      <c r="Z223" s="22"/>
      <c r="AA223" s="54"/>
      <c r="AB223" s="22"/>
      <c r="AC223" s="13"/>
    </row>
    <row r="224" spans="1:29" x14ac:dyDescent="0.3">
      <c r="A224" s="1">
        <f t="shared" si="30"/>
        <v>44988.291666666133</v>
      </c>
      <c r="B224" s="7">
        <v>3</v>
      </c>
      <c r="C224" s="7" t="s">
        <v>70</v>
      </c>
      <c r="D224">
        <f>IF(HOUR(A224)+MINUTE(A224)/60&lt;=18,1,IF(HOUR(A224)+MINUTE(A224)/60&gt;=23.25,1,LOOKUP(DAY(A224),calendario!$A$12:$A$42,calendario!$C$12:$C$42)))</f>
        <v>1</v>
      </c>
      <c r="E224" s="60">
        <f t="shared" si="31"/>
        <v>4.1692060546874998</v>
      </c>
      <c r="F224" s="86">
        <v>16.676824218749999</v>
      </c>
      <c r="G224" s="60">
        <f t="shared" si="31"/>
        <v>4.4979228515624996</v>
      </c>
      <c r="H224" s="104">
        <v>17.991691406249998</v>
      </c>
      <c r="O224" s="61">
        <f t="shared" si="32"/>
        <v>0.27314178007629453</v>
      </c>
      <c r="P224" s="62">
        <f t="shared" si="33"/>
        <v>58.140770252324039</v>
      </c>
      <c r="Q224" s="70">
        <v>26.097549269588313</v>
      </c>
      <c r="R224" s="61">
        <f t="shared" si="34"/>
        <v>14.568091235059761</v>
      </c>
      <c r="S224" s="61">
        <f t="shared" si="35"/>
        <v>3.9791543722580873</v>
      </c>
      <c r="T224" s="61">
        <f t="shared" si="36"/>
        <v>0</v>
      </c>
      <c r="U224" s="61">
        <f t="shared" si="37"/>
        <v>58.140770252324039</v>
      </c>
      <c r="V224" s="70">
        <v>26.097549269588313</v>
      </c>
      <c r="W224" s="61">
        <f t="shared" si="38"/>
        <v>14.568091235059761</v>
      </c>
      <c r="X224" s="61">
        <f t="shared" si="39"/>
        <v>0</v>
      </c>
      <c r="Y224" s="13"/>
      <c r="Z224" s="22"/>
      <c r="AA224" s="54"/>
      <c r="AB224" s="22"/>
      <c r="AC224" s="13"/>
    </row>
    <row r="225" spans="1:29" x14ac:dyDescent="0.3">
      <c r="A225" s="1">
        <f t="shared" si="30"/>
        <v>44988.302083332797</v>
      </c>
      <c r="B225" s="7">
        <v>3</v>
      </c>
      <c r="C225" s="7" t="s">
        <v>71</v>
      </c>
      <c r="D225">
        <f>IF(HOUR(A225)+MINUTE(A225)/60&lt;=18,1,IF(HOUR(A225)+MINUTE(A225)/60&gt;=23.25,1,LOOKUP(DAY(A225),calendario!$A$12:$A$42,calendario!$C$12:$C$42)))</f>
        <v>1</v>
      </c>
      <c r="E225" s="60">
        <f t="shared" si="31"/>
        <v>4.5053154296875002</v>
      </c>
      <c r="F225" s="86">
        <v>18.021261718750001</v>
      </c>
      <c r="G225" s="60">
        <f t="shared" si="31"/>
        <v>4.4979042968750003</v>
      </c>
      <c r="H225" s="104">
        <v>17.991617187500001</v>
      </c>
      <c r="O225" s="61">
        <f t="shared" si="32"/>
        <v>0</v>
      </c>
      <c r="P225" s="62">
        <f t="shared" si="33"/>
        <v>58.140770252324039</v>
      </c>
      <c r="Q225" s="70">
        <v>27.044843027888447</v>
      </c>
      <c r="R225" s="61">
        <f t="shared" si="34"/>
        <v>14.094444355909694</v>
      </c>
      <c r="S225" s="61">
        <f t="shared" si="35"/>
        <v>0</v>
      </c>
      <c r="T225" s="61">
        <f t="shared" si="36"/>
        <v>0</v>
      </c>
      <c r="U225" s="61">
        <f t="shared" si="37"/>
        <v>58.140770252324039</v>
      </c>
      <c r="V225" s="70">
        <v>27.044843027888447</v>
      </c>
      <c r="W225" s="61">
        <f t="shared" si="38"/>
        <v>14.094444355909694</v>
      </c>
      <c r="X225" s="61">
        <f t="shared" si="39"/>
        <v>0</v>
      </c>
      <c r="Y225" s="13"/>
      <c r="Z225" s="22"/>
      <c r="AA225" s="54"/>
      <c r="AB225" s="22"/>
      <c r="AC225" s="13"/>
    </row>
    <row r="226" spans="1:29" x14ac:dyDescent="0.3">
      <c r="A226" s="1">
        <f t="shared" si="30"/>
        <v>44988.312499999462</v>
      </c>
      <c r="B226" s="7">
        <v>3</v>
      </c>
      <c r="C226" s="7" t="s">
        <v>72</v>
      </c>
      <c r="D226">
        <f>IF(HOUR(A226)+MINUTE(A226)/60&lt;=18,1,IF(HOUR(A226)+MINUTE(A226)/60&gt;=23.25,1,LOOKUP(DAY(A226),calendario!$A$12:$A$42,calendario!$C$12:$C$42)))</f>
        <v>1</v>
      </c>
      <c r="E226" s="60">
        <f t="shared" si="31"/>
        <v>4.5053662109374999</v>
      </c>
      <c r="F226" s="86">
        <v>18.02146484375</v>
      </c>
      <c r="G226" s="60">
        <f t="shared" si="31"/>
        <v>4.49868359375</v>
      </c>
      <c r="H226" s="104">
        <v>17.994734375</v>
      </c>
      <c r="O226" s="61">
        <f t="shared" si="32"/>
        <v>0</v>
      </c>
      <c r="P226" s="62">
        <f t="shared" si="33"/>
        <v>58.140770252324039</v>
      </c>
      <c r="Q226" s="70">
        <v>27.044843027888447</v>
      </c>
      <c r="R226" s="61">
        <f t="shared" si="34"/>
        <v>14.094444355909694</v>
      </c>
      <c r="S226" s="61">
        <f t="shared" si="35"/>
        <v>0</v>
      </c>
      <c r="T226" s="61">
        <f t="shared" si="36"/>
        <v>0</v>
      </c>
      <c r="U226" s="61">
        <f t="shared" si="37"/>
        <v>58.140770252324039</v>
      </c>
      <c r="V226" s="70">
        <v>27.044843027888447</v>
      </c>
      <c r="W226" s="61">
        <f t="shared" si="38"/>
        <v>14.094444355909694</v>
      </c>
      <c r="X226" s="61">
        <f t="shared" si="39"/>
        <v>0</v>
      </c>
      <c r="Y226" s="13"/>
      <c r="Z226" s="22"/>
      <c r="AA226" s="54"/>
      <c r="AB226" s="22"/>
      <c r="AC226" s="13"/>
    </row>
    <row r="227" spans="1:29" x14ac:dyDescent="0.3">
      <c r="A227" s="1">
        <f t="shared" si="30"/>
        <v>44988.322916666126</v>
      </c>
      <c r="B227" s="7">
        <v>3</v>
      </c>
      <c r="C227" s="7" t="s">
        <v>73</v>
      </c>
      <c r="D227">
        <f>IF(HOUR(A227)+MINUTE(A227)/60&lt;=18,1,IF(HOUR(A227)+MINUTE(A227)/60&gt;=23.25,1,LOOKUP(DAY(A227),calendario!$A$12:$A$42,calendario!$C$12:$C$42)))</f>
        <v>1</v>
      </c>
      <c r="E227" s="60">
        <f t="shared" si="31"/>
        <v>4.5048808593749996</v>
      </c>
      <c r="F227" s="86">
        <v>18.019523437499998</v>
      </c>
      <c r="G227" s="60">
        <f t="shared" si="31"/>
        <v>4.4983598632812498</v>
      </c>
      <c r="H227" s="104">
        <v>17.993439453124999</v>
      </c>
      <c r="O227" s="61">
        <f t="shared" si="32"/>
        <v>0</v>
      </c>
      <c r="P227" s="62">
        <f t="shared" si="33"/>
        <v>58.140770252324039</v>
      </c>
      <c r="Q227" s="70">
        <v>27.516137051792828</v>
      </c>
      <c r="R227" s="61">
        <f t="shared" si="34"/>
        <v>13.858797343957503</v>
      </c>
      <c r="S227" s="61">
        <f t="shared" si="35"/>
        <v>0</v>
      </c>
      <c r="T227" s="61">
        <f t="shared" si="36"/>
        <v>0</v>
      </c>
      <c r="U227" s="61">
        <f t="shared" si="37"/>
        <v>58.140770252324039</v>
      </c>
      <c r="V227" s="70">
        <v>27.516137051792828</v>
      </c>
      <c r="W227" s="61">
        <f t="shared" si="38"/>
        <v>13.858797343957503</v>
      </c>
      <c r="X227" s="61">
        <f t="shared" si="39"/>
        <v>0</v>
      </c>
      <c r="Y227" s="13"/>
      <c r="Z227" s="22"/>
      <c r="AA227" s="54"/>
      <c r="AB227" s="22"/>
      <c r="AC227" s="13"/>
    </row>
    <row r="228" spans="1:29" x14ac:dyDescent="0.3">
      <c r="A228" s="1">
        <f t="shared" si="30"/>
        <v>44988.33333333279</v>
      </c>
      <c r="B228" s="7">
        <v>3</v>
      </c>
      <c r="C228" s="7" t="s">
        <v>74</v>
      </c>
      <c r="D228">
        <f>IF(HOUR(A228)+MINUTE(A228)/60&lt;=18,1,IF(HOUR(A228)+MINUTE(A228)/60&gt;=23.25,1,LOOKUP(DAY(A228),calendario!$A$12:$A$42,calendario!$C$12:$C$42)))</f>
        <v>1</v>
      </c>
      <c r="E228" s="60">
        <f t="shared" si="31"/>
        <v>4.5048461914062496</v>
      </c>
      <c r="F228" s="86">
        <v>18.019384765624999</v>
      </c>
      <c r="G228" s="60">
        <f t="shared" si="31"/>
        <v>4.4985532226562501</v>
      </c>
      <c r="H228" s="104">
        <v>17.994212890625001</v>
      </c>
      <c r="O228" s="61">
        <f t="shared" si="32"/>
        <v>0</v>
      </c>
      <c r="P228" s="62">
        <f t="shared" si="33"/>
        <v>58.140770252324039</v>
      </c>
      <c r="Q228" s="70">
        <v>27.516137051792828</v>
      </c>
      <c r="R228" s="61">
        <f t="shared" si="34"/>
        <v>13.858797343957503</v>
      </c>
      <c r="S228" s="61">
        <f t="shared" si="35"/>
        <v>0</v>
      </c>
      <c r="T228" s="61">
        <f t="shared" si="36"/>
        <v>0</v>
      </c>
      <c r="U228" s="61">
        <f t="shared" si="37"/>
        <v>58.140770252324039</v>
      </c>
      <c r="V228" s="70">
        <v>27.516137051792828</v>
      </c>
      <c r="W228" s="61">
        <f t="shared" si="38"/>
        <v>13.858797343957503</v>
      </c>
      <c r="X228" s="61">
        <f t="shared" si="39"/>
        <v>0</v>
      </c>
      <c r="Y228" s="13"/>
      <c r="Z228" s="22"/>
      <c r="AA228" s="54"/>
      <c r="AB228" s="22"/>
      <c r="AC228" s="13"/>
    </row>
    <row r="229" spans="1:29" x14ac:dyDescent="0.3">
      <c r="A229" s="1">
        <f t="shared" si="30"/>
        <v>44988.343749999454</v>
      </c>
      <c r="B229" s="7">
        <v>3</v>
      </c>
      <c r="C229" s="7" t="s">
        <v>75</v>
      </c>
      <c r="D229">
        <f>IF(HOUR(A229)+MINUTE(A229)/60&lt;=18,1,IF(HOUR(A229)+MINUTE(A229)/60&gt;=23.25,1,LOOKUP(DAY(A229),calendario!$A$12:$A$42,calendario!$C$12:$C$42)))</f>
        <v>1</v>
      </c>
      <c r="E229" s="60">
        <f t="shared" si="31"/>
        <v>4.5034716796875003</v>
      </c>
      <c r="F229" s="86">
        <v>18.013886718750001</v>
      </c>
      <c r="G229" s="60">
        <f t="shared" si="31"/>
        <v>4.4982070312499998</v>
      </c>
      <c r="H229" s="104">
        <v>17.992828124999999</v>
      </c>
      <c r="O229" s="61">
        <f t="shared" si="32"/>
        <v>0</v>
      </c>
      <c r="P229" s="62">
        <f t="shared" si="33"/>
        <v>58.140770252324039</v>
      </c>
      <c r="Q229" s="70">
        <v>28.189970517928284</v>
      </c>
      <c r="R229" s="61">
        <f t="shared" si="34"/>
        <v>13.521880610889776</v>
      </c>
      <c r="S229" s="61">
        <f t="shared" si="35"/>
        <v>0</v>
      </c>
      <c r="T229" s="61">
        <f t="shared" si="36"/>
        <v>0</v>
      </c>
      <c r="U229" s="61">
        <f t="shared" si="37"/>
        <v>58.140770252324039</v>
      </c>
      <c r="V229" s="70">
        <v>28.189970517928284</v>
      </c>
      <c r="W229" s="61">
        <f t="shared" si="38"/>
        <v>13.521880610889776</v>
      </c>
      <c r="X229" s="61">
        <f t="shared" si="39"/>
        <v>0</v>
      </c>
      <c r="Y229" s="13"/>
      <c r="Z229" s="22"/>
      <c r="AA229" s="54"/>
      <c r="AB229" s="22"/>
      <c r="AC229" s="13"/>
    </row>
    <row r="230" spans="1:29" x14ac:dyDescent="0.3">
      <c r="A230" s="1">
        <f t="shared" si="30"/>
        <v>44988.354166666119</v>
      </c>
      <c r="B230" s="7">
        <v>3</v>
      </c>
      <c r="C230" s="7" t="s">
        <v>76</v>
      </c>
      <c r="D230">
        <f>IF(HOUR(A230)+MINUTE(A230)/60&lt;=18,1,IF(HOUR(A230)+MINUTE(A230)/60&gt;=23.25,1,LOOKUP(DAY(A230),calendario!$A$12:$A$42,calendario!$C$12:$C$42)))</f>
        <v>1</v>
      </c>
      <c r="E230" s="60">
        <f t="shared" si="31"/>
        <v>4.5028125000000001</v>
      </c>
      <c r="F230" s="86">
        <v>18.01125</v>
      </c>
      <c r="G230" s="60">
        <f t="shared" si="31"/>
        <v>4.4982490234375003</v>
      </c>
      <c r="H230" s="104">
        <v>17.992996093750001</v>
      </c>
      <c r="O230" s="61">
        <f t="shared" si="32"/>
        <v>0</v>
      </c>
      <c r="P230" s="62">
        <f t="shared" si="33"/>
        <v>58.140770252324039</v>
      </c>
      <c r="Q230" s="70">
        <v>28.189970517928284</v>
      </c>
      <c r="R230" s="61">
        <f t="shared" si="34"/>
        <v>13.521880610889776</v>
      </c>
      <c r="S230" s="61">
        <f t="shared" si="35"/>
        <v>0</v>
      </c>
      <c r="T230" s="61">
        <f t="shared" si="36"/>
        <v>0</v>
      </c>
      <c r="U230" s="61">
        <f t="shared" si="37"/>
        <v>58.140770252324039</v>
      </c>
      <c r="V230" s="70">
        <v>28.189970517928284</v>
      </c>
      <c r="W230" s="61">
        <f t="shared" si="38"/>
        <v>13.521880610889776</v>
      </c>
      <c r="X230" s="61">
        <f t="shared" si="39"/>
        <v>0</v>
      </c>
      <c r="Y230" s="13"/>
      <c r="Z230" s="22"/>
      <c r="AA230" s="54"/>
      <c r="AB230" s="22"/>
      <c r="AC230" s="13"/>
    </row>
    <row r="231" spans="1:29" x14ac:dyDescent="0.3">
      <c r="A231" s="1">
        <f t="shared" si="30"/>
        <v>44988.364583332783</v>
      </c>
      <c r="B231" s="7">
        <v>3</v>
      </c>
      <c r="C231" s="7" t="s">
        <v>77</v>
      </c>
      <c r="D231">
        <f>IF(HOUR(A231)+MINUTE(A231)/60&lt;=18,1,IF(HOUR(A231)+MINUTE(A231)/60&gt;=23.25,1,LOOKUP(DAY(A231),calendario!$A$12:$A$42,calendario!$C$12:$C$42)))</f>
        <v>1</v>
      </c>
      <c r="E231" s="60">
        <f t="shared" si="31"/>
        <v>4.5012988281249999</v>
      </c>
      <c r="F231" s="86">
        <v>18.0051953125</v>
      </c>
      <c r="G231" s="60">
        <f t="shared" si="31"/>
        <v>4.4981865234375</v>
      </c>
      <c r="H231" s="104">
        <v>17.99274609375</v>
      </c>
      <c r="O231" s="61">
        <f t="shared" si="32"/>
        <v>0</v>
      </c>
      <c r="P231" s="62">
        <f t="shared" si="33"/>
        <v>58.140770252324039</v>
      </c>
      <c r="Q231" s="70">
        <v>34.462522709163345</v>
      </c>
      <c r="R231" s="61">
        <f t="shared" si="34"/>
        <v>10.385604515272245</v>
      </c>
      <c r="S231" s="61">
        <f t="shared" si="35"/>
        <v>0</v>
      </c>
      <c r="T231" s="61">
        <f t="shared" si="36"/>
        <v>0</v>
      </c>
      <c r="U231" s="61">
        <f t="shared" si="37"/>
        <v>58.140770252324039</v>
      </c>
      <c r="V231" s="70">
        <v>34.462522709163345</v>
      </c>
      <c r="W231" s="61">
        <f t="shared" si="38"/>
        <v>10.385604515272245</v>
      </c>
      <c r="X231" s="61">
        <f t="shared" si="39"/>
        <v>0</v>
      </c>
      <c r="Y231" s="13"/>
      <c r="Z231" s="22"/>
      <c r="AA231" s="54"/>
      <c r="AB231" s="22"/>
      <c r="AC231" s="13"/>
    </row>
    <row r="232" spans="1:29" x14ac:dyDescent="0.3">
      <c r="A232" s="1">
        <f t="shared" si="30"/>
        <v>44988.374999999447</v>
      </c>
      <c r="B232" s="7">
        <v>3</v>
      </c>
      <c r="C232" s="7" t="s">
        <v>78</v>
      </c>
      <c r="D232">
        <f>IF(HOUR(A232)+MINUTE(A232)/60&lt;=18,1,IF(HOUR(A232)+MINUTE(A232)/60&gt;=23.25,1,LOOKUP(DAY(A232),calendario!$A$12:$A$42,calendario!$C$12:$C$42)))</f>
        <v>1</v>
      </c>
      <c r="E232" s="60">
        <f t="shared" si="31"/>
        <v>4.5002758789062502</v>
      </c>
      <c r="F232" s="86">
        <v>18.001103515625001</v>
      </c>
      <c r="G232" s="60">
        <f t="shared" si="31"/>
        <v>4.4980175781250002</v>
      </c>
      <c r="H232" s="104">
        <v>17.992070312500001</v>
      </c>
      <c r="O232" s="61">
        <f t="shared" si="32"/>
        <v>0</v>
      </c>
      <c r="P232" s="62">
        <f t="shared" si="33"/>
        <v>58.140770252324039</v>
      </c>
      <c r="Q232" s="70">
        <v>34.462522709163345</v>
      </c>
      <c r="R232" s="61">
        <f t="shared" si="34"/>
        <v>10.385604515272245</v>
      </c>
      <c r="S232" s="61">
        <f t="shared" si="35"/>
        <v>0</v>
      </c>
      <c r="T232" s="61">
        <f t="shared" si="36"/>
        <v>0</v>
      </c>
      <c r="U232" s="61">
        <f t="shared" si="37"/>
        <v>58.140770252324039</v>
      </c>
      <c r="V232" s="70">
        <v>34.462522709163345</v>
      </c>
      <c r="W232" s="61">
        <f t="shared" si="38"/>
        <v>10.385604515272245</v>
      </c>
      <c r="X232" s="61">
        <f t="shared" si="39"/>
        <v>0</v>
      </c>
      <c r="Y232" s="13"/>
      <c r="Z232" s="22"/>
      <c r="AA232" s="54"/>
      <c r="AB232" s="22"/>
      <c r="AC232" s="13"/>
    </row>
    <row r="233" spans="1:29" x14ac:dyDescent="0.3">
      <c r="A233" s="1">
        <f t="shared" si="30"/>
        <v>44988.385416666111</v>
      </c>
      <c r="B233" s="7">
        <v>3</v>
      </c>
      <c r="C233" s="7" t="s">
        <v>79</v>
      </c>
      <c r="D233">
        <f>IF(HOUR(A233)+MINUTE(A233)/60&lt;=18,1,IF(HOUR(A233)+MINUTE(A233)/60&gt;=23.25,1,LOOKUP(DAY(A233),calendario!$A$12:$A$42,calendario!$C$12:$C$42)))</f>
        <v>1</v>
      </c>
      <c r="E233" s="60">
        <f t="shared" si="31"/>
        <v>4.4985805664062504</v>
      </c>
      <c r="F233" s="86">
        <v>17.994322265625001</v>
      </c>
      <c r="G233" s="60">
        <f t="shared" si="31"/>
        <v>4.4972329101562503</v>
      </c>
      <c r="H233" s="104">
        <v>17.988931640625001</v>
      </c>
      <c r="O233" s="61">
        <f t="shared" si="32"/>
        <v>0</v>
      </c>
      <c r="P233" s="62">
        <f t="shared" si="33"/>
        <v>58.140770252324039</v>
      </c>
      <c r="Q233" s="70">
        <v>36.450224435590968</v>
      </c>
      <c r="R233" s="61">
        <f t="shared" si="34"/>
        <v>9.3917536520584335</v>
      </c>
      <c r="S233" s="61">
        <f t="shared" si="35"/>
        <v>0</v>
      </c>
      <c r="T233" s="61">
        <f t="shared" si="36"/>
        <v>0</v>
      </c>
      <c r="U233" s="61">
        <f t="shared" si="37"/>
        <v>58.140770252324039</v>
      </c>
      <c r="V233" s="70">
        <v>36.450224435590968</v>
      </c>
      <c r="W233" s="61">
        <f t="shared" si="38"/>
        <v>9.3917536520584335</v>
      </c>
      <c r="X233" s="61">
        <f t="shared" si="39"/>
        <v>0</v>
      </c>
      <c r="Y233" s="13"/>
      <c r="Z233" s="22"/>
      <c r="AA233" s="54"/>
      <c r="AB233" s="22"/>
      <c r="AC233" s="13"/>
    </row>
    <row r="234" spans="1:29" x14ac:dyDescent="0.3">
      <c r="A234" s="1">
        <f t="shared" si="30"/>
        <v>44988.395833332776</v>
      </c>
      <c r="B234" s="7">
        <v>3</v>
      </c>
      <c r="C234" s="7" t="s">
        <v>80</v>
      </c>
      <c r="D234">
        <f>IF(HOUR(A234)+MINUTE(A234)/60&lt;=18,1,IF(HOUR(A234)+MINUTE(A234)/60&gt;=23.25,1,LOOKUP(DAY(A234),calendario!$A$12:$A$42,calendario!$C$12:$C$42)))</f>
        <v>1</v>
      </c>
      <c r="E234" s="60">
        <f t="shared" si="31"/>
        <v>4.4969223632812501</v>
      </c>
      <c r="F234" s="86">
        <v>17.987689453125</v>
      </c>
      <c r="G234" s="60">
        <f t="shared" si="31"/>
        <v>4.4972480468749998</v>
      </c>
      <c r="H234" s="104">
        <v>17.988992187499999</v>
      </c>
      <c r="O234" s="61">
        <f t="shared" si="32"/>
        <v>0</v>
      </c>
      <c r="P234" s="62">
        <f t="shared" si="33"/>
        <v>58.140770252324039</v>
      </c>
      <c r="Q234" s="70">
        <v>36.450224435590968</v>
      </c>
      <c r="R234" s="61">
        <f t="shared" si="34"/>
        <v>9.3917536520584335</v>
      </c>
      <c r="S234" s="61">
        <f t="shared" si="35"/>
        <v>0</v>
      </c>
      <c r="T234" s="61">
        <f t="shared" si="36"/>
        <v>0</v>
      </c>
      <c r="U234" s="61">
        <f t="shared" si="37"/>
        <v>58.140770252324039</v>
      </c>
      <c r="V234" s="70">
        <v>36.450224435590968</v>
      </c>
      <c r="W234" s="61">
        <f t="shared" si="38"/>
        <v>9.3917536520584335</v>
      </c>
      <c r="X234" s="61">
        <f t="shared" si="39"/>
        <v>0</v>
      </c>
      <c r="Y234" s="13"/>
      <c r="Z234" s="22"/>
      <c r="AA234" s="54"/>
      <c r="AB234" s="22"/>
      <c r="AC234" s="13"/>
    </row>
    <row r="235" spans="1:29" x14ac:dyDescent="0.3">
      <c r="A235" s="1">
        <f t="shared" si="30"/>
        <v>44988.40624999944</v>
      </c>
      <c r="B235" s="7">
        <v>3</v>
      </c>
      <c r="C235" s="7" t="s">
        <v>81</v>
      </c>
      <c r="D235">
        <f>IF(HOUR(A235)+MINUTE(A235)/60&lt;=18,1,IF(HOUR(A235)+MINUTE(A235)/60&gt;=23.25,1,LOOKUP(DAY(A235),calendario!$A$12:$A$42,calendario!$C$12:$C$42)))</f>
        <v>1</v>
      </c>
      <c r="E235" s="60">
        <f t="shared" si="31"/>
        <v>4.4953325195312503</v>
      </c>
      <c r="F235" s="86">
        <v>17.981330078125001</v>
      </c>
      <c r="G235" s="60">
        <f t="shared" si="31"/>
        <v>4.49668212890625</v>
      </c>
      <c r="H235" s="104">
        <v>17.986728515625</v>
      </c>
      <c r="O235" s="61">
        <f t="shared" si="32"/>
        <v>0</v>
      </c>
      <c r="P235" s="62">
        <f t="shared" si="33"/>
        <v>58.140770252324039</v>
      </c>
      <c r="Q235" s="70">
        <v>35.183310491367855</v>
      </c>
      <c r="R235" s="61">
        <f t="shared" si="34"/>
        <v>10.02521062416999</v>
      </c>
      <c r="S235" s="61">
        <f t="shared" si="35"/>
        <v>0</v>
      </c>
      <c r="T235" s="61">
        <f t="shared" si="36"/>
        <v>0</v>
      </c>
      <c r="U235" s="61">
        <f t="shared" si="37"/>
        <v>58.140770252324039</v>
      </c>
      <c r="V235" s="70">
        <v>35.183310491367855</v>
      </c>
      <c r="W235" s="61">
        <f t="shared" si="38"/>
        <v>10.02521062416999</v>
      </c>
      <c r="X235" s="61">
        <f t="shared" si="39"/>
        <v>0</v>
      </c>
      <c r="Y235" s="13"/>
      <c r="Z235" s="22"/>
      <c r="AA235" s="54"/>
      <c r="AB235" s="22"/>
      <c r="AC235" s="13"/>
    </row>
    <row r="236" spans="1:29" x14ac:dyDescent="0.3">
      <c r="A236" s="1">
        <f t="shared" si="30"/>
        <v>44988.416666666104</v>
      </c>
      <c r="B236" s="7">
        <v>3</v>
      </c>
      <c r="C236" s="7" t="s">
        <v>82</v>
      </c>
      <c r="D236">
        <f>IF(HOUR(A236)+MINUTE(A236)/60&lt;=18,1,IF(HOUR(A236)+MINUTE(A236)/60&gt;=23.25,1,LOOKUP(DAY(A236),calendario!$A$12:$A$42,calendario!$C$12:$C$42)))</f>
        <v>1</v>
      </c>
      <c r="E236" s="60">
        <f t="shared" si="31"/>
        <v>4.4947402343749996</v>
      </c>
      <c r="F236" s="86">
        <v>17.978960937499998</v>
      </c>
      <c r="G236" s="60">
        <f t="shared" si="31"/>
        <v>4.4967592773437497</v>
      </c>
      <c r="H236" s="104">
        <v>17.987037109374999</v>
      </c>
      <c r="O236" s="61">
        <f t="shared" si="32"/>
        <v>0</v>
      </c>
      <c r="P236" s="62">
        <f t="shared" si="33"/>
        <v>58.140770252324039</v>
      </c>
      <c r="Q236" s="70">
        <v>35.183310491367855</v>
      </c>
      <c r="R236" s="61">
        <f t="shared" si="34"/>
        <v>10.02521062416999</v>
      </c>
      <c r="S236" s="61">
        <f t="shared" si="35"/>
        <v>0</v>
      </c>
      <c r="T236" s="61">
        <f t="shared" si="36"/>
        <v>0</v>
      </c>
      <c r="U236" s="61">
        <f t="shared" si="37"/>
        <v>58.140770252324039</v>
      </c>
      <c r="V236" s="70">
        <v>35.183310491367855</v>
      </c>
      <c r="W236" s="61">
        <f t="shared" si="38"/>
        <v>10.02521062416999</v>
      </c>
      <c r="X236" s="61">
        <f t="shared" si="39"/>
        <v>0</v>
      </c>
      <c r="Y236" s="13"/>
      <c r="Z236" s="22"/>
      <c r="AA236" s="54"/>
      <c r="AB236" s="22"/>
      <c r="AC236" s="13"/>
    </row>
    <row r="237" spans="1:29" x14ac:dyDescent="0.3">
      <c r="A237" s="1">
        <f t="shared" si="30"/>
        <v>44988.427083332768</v>
      </c>
      <c r="B237" s="7">
        <v>3</v>
      </c>
      <c r="C237" s="7" t="s">
        <v>83</v>
      </c>
      <c r="D237">
        <f>IF(HOUR(A237)+MINUTE(A237)/60&lt;=18,1,IF(HOUR(A237)+MINUTE(A237)/60&gt;=23.25,1,LOOKUP(DAY(A237),calendario!$A$12:$A$42,calendario!$C$12:$C$42)))</f>
        <v>1</v>
      </c>
      <c r="E237" s="60">
        <f t="shared" si="31"/>
        <v>4.4945541992187499</v>
      </c>
      <c r="F237" s="86">
        <v>17.978216796875</v>
      </c>
      <c r="G237" s="60">
        <f t="shared" si="31"/>
        <v>4.4963315429687496</v>
      </c>
      <c r="H237" s="104">
        <v>17.985326171874998</v>
      </c>
      <c r="O237" s="61">
        <f t="shared" si="32"/>
        <v>0</v>
      </c>
      <c r="P237" s="62">
        <f t="shared" si="33"/>
        <v>58.140770252324039</v>
      </c>
      <c r="Q237" s="70">
        <v>35.888862948207169</v>
      </c>
      <c r="R237" s="61">
        <f t="shared" si="34"/>
        <v>9.6724343957503329</v>
      </c>
      <c r="S237" s="61">
        <f t="shared" si="35"/>
        <v>0</v>
      </c>
      <c r="T237" s="61">
        <f t="shared" si="36"/>
        <v>0</v>
      </c>
      <c r="U237" s="61">
        <f t="shared" si="37"/>
        <v>58.140770252324039</v>
      </c>
      <c r="V237" s="70">
        <v>35.888862948207169</v>
      </c>
      <c r="W237" s="61">
        <f t="shared" si="38"/>
        <v>9.6724343957503329</v>
      </c>
      <c r="X237" s="61">
        <f t="shared" si="39"/>
        <v>0</v>
      </c>
      <c r="Y237" s="13"/>
      <c r="Z237" s="22"/>
      <c r="AA237" s="54"/>
      <c r="AB237" s="22"/>
      <c r="AC237" s="13"/>
    </row>
    <row r="238" spans="1:29" x14ac:dyDescent="0.3">
      <c r="A238" s="1">
        <f t="shared" si="30"/>
        <v>44988.437499999432</v>
      </c>
      <c r="B238" s="7">
        <v>3</v>
      </c>
      <c r="C238" s="7" t="s">
        <v>84</v>
      </c>
      <c r="D238">
        <f>IF(HOUR(A238)+MINUTE(A238)/60&lt;=18,1,IF(HOUR(A238)+MINUTE(A238)/60&gt;=23.25,1,LOOKUP(DAY(A238),calendario!$A$12:$A$42,calendario!$C$12:$C$42)))</f>
        <v>1</v>
      </c>
      <c r="E238" s="60">
        <f t="shared" si="31"/>
        <v>4.4940732421874996</v>
      </c>
      <c r="F238" s="86">
        <v>17.976292968749998</v>
      </c>
      <c r="G238" s="60">
        <f t="shared" si="31"/>
        <v>4.4962456054687499</v>
      </c>
      <c r="H238" s="104">
        <v>17.984982421874999</v>
      </c>
      <c r="O238" s="61">
        <f t="shared" si="32"/>
        <v>0</v>
      </c>
      <c r="P238" s="62">
        <f t="shared" si="33"/>
        <v>58.140770252324039</v>
      </c>
      <c r="Q238" s="70">
        <v>35.888862948207169</v>
      </c>
      <c r="R238" s="61">
        <f t="shared" si="34"/>
        <v>9.6724343957503329</v>
      </c>
      <c r="S238" s="61">
        <f t="shared" si="35"/>
        <v>0</v>
      </c>
      <c r="T238" s="61">
        <f t="shared" si="36"/>
        <v>0</v>
      </c>
      <c r="U238" s="61">
        <f t="shared" si="37"/>
        <v>58.140770252324039</v>
      </c>
      <c r="V238" s="70">
        <v>35.888862948207169</v>
      </c>
      <c r="W238" s="61">
        <f t="shared" si="38"/>
        <v>9.6724343957503329</v>
      </c>
      <c r="X238" s="61">
        <f t="shared" si="39"/>
        <v>0</v>
      </c>
      <c r="Y238" s="13"/>
      <c r="Z238" s="22"/>
      <c r="AA238" s="54"/>
      <c r="AB238" s="22"/>
      <c r="AC238" s="13"/>
    </row>
    <row r="239" spans="1:29" x14ac:dyDescent="0.3">
      <c r="A239" s="1">
        <f t="shared" si="30"/>
        <v>44988.447916666097</v>
      </c>
      <c r="B239" s="7">
        <v>3</v>
      </c>
      <c r="C239" s="7" t="s">
        <v>85</v>
      </c>
      <c r="D239">
        <f>IF(HOUR(A239)+MINUTE(A239)/60&lt;=18,1,IF(HOUR(A239)+MINUTE(A239)/60&gt;=23.25,1,LOOKUP(DAY(A239),calendario!$A$12:$A$42,calendario!$C$12:$C$42)))</f>
        <v>1</v>
      </c>
      <c r="E239" s="60">
        <f t="shared" si="31"/>
        <v>4.4939580078125001</v>
      </c>
      <c r="F239" s="86">
        <v>17.97583203125</v>
      </c>
      <c r="G239" s="60">
        <f t="shared" si="31"/>
        <v>4.4962065429687499</v>
      </c>
      <c r="H239" s="104">
        <v>17.984826171875</v>
      </c>
      <c r="O239" s="61">
        <f t="shared" si="32"/>
        <v>0</v>
      </c>
      <c r="P239" s="62">
        <f t="shared" si="33"/>
        <v>58.140770252324039</v>
      </c>
      <c r="Q239" s="70">
        <v>36.163195750332008</v>
      </c>
      <c r="R239" s="61">
        <f t="shared" si="34"/>
        <v>9.5352679946879135</v>
      </c>
      <c r="S239" s="61">
        <f t="shared" si="35"/>
        <v>0</v>
      </c>
      <c r="T239" s="61">
        <f t="shared" si="36"/>
        <v>0</v>
      </c>
      <c r="U239" s="61">
        <f t="shared" si="37"/>
        <v>58.140770252324039</v>
      </c>
      <c r="V239" s="70">
        <v>36.163195750332008</v>
      </c>
      <c r="W239" s="61">
        <f t="shared" si="38"/>
        <v>9.5352679946879135</v>
      </c>
      <c r="X239" s="61">
        <f t="shared" si="39"/>
        <v>0</v>
      </c>
      <c r="Y239" s="13"/>
      <c r="Z239" s="22"/>
      <c r="AA239" s="54"/>
      <c r="AB239" s="22"/>
      <c r="AC239" s="13"/>
    </row>
    <row r="240" spans="1:29" x14ac:dyDescent="0.3">
      <c r="A240" s="1">
        <f t="shared" si="30"/>
        <v>44988.458333332761</v>
      </c>
      <c r="B240" s="7">
        <v>3</v>
      </c>
      <c r="C240" s="7" t="s">
        <v>86</v>
      </c>
      <c r="D240">
        <f>IF(HOUR(A240)+MINUTE(A240)/60&lt;=18,1,IF(HOUR(A240)+MINUTE(A240)/60&gt;=23.25,1,LOOKUP(DAY(A240),calendario!$A$12:$A$42,calendario!$C$12:$C$42)))</f>
        <v>1</v>
      </c>
      <c r="E240" s="60">
        <f t="shared" si="31"/>
        <v>4.4941630859375001</v>
      </c>
      <c r="F240" s="86">
        <v>17.976652343750001</v>
      </c>
      <c r="G240" s="60">
        <f t="shared" si="31"/>
        <v>4.4964516601562501</v>
      </c>
      <c r="H240" s="104">
        <v>17.985806640625</v>
      </c>
      <c r="O240" s="61">
        <f t="shared" si="32"/>
        <v>0</v>
      </c>
      <c r="P240" s="62">
        <f t="shared" si="33"/>
        <v>58.140770252324039</v>
      </c>
      <c r="Q240" s="70">
        <v>36.163195750332008</v>
      </c>
      <c r="R240" s="61">
        <f t="shared" si="34"/>
        <v>9.5352679946879135</v>
      </c>
      <c r="S240" s="61">
        <f t="shared" si="35"/>
        <v>0</v>
      </c>
      <c r="T240" s="61">
        <f t="shared" si="36"/>
        <v>0</v>
      </c>
      <c r="U240" s="61">
        <f t="shared" si="37"/>
        <v>58.140770252324039</v>
      </c>
      <c r="V240" s="70">
        <v>36.163195750332008</v>
      </c>
      <c r="W240" s="61">
        <f t="shared" si="38"/>
        <v>9.5352679946879135</v>
      </c>
      <c r="X240" s="61">
        <f t="shared" si="39"/>
        <v>0</v>
      </c>
      <c r="Y240" s="13"/>
      <c r="Z240" s="22"/>
      <c r="AA240" s="54"/>
      <c r="AB240" s="22"/>
      <c r="AC240" s="13"/>
    </row>
    <row r="241" spans="1:29" x14ac:dyDescent="0.3">
      <c r="A241" s="1">
        <f t="shared" si="30"/>
        <v>44988.468749999425</v>
      </c>
      <c r="B241" s="7">
        <v>3</v>
      </c>
      <c r="C241" s="7" t="s">
        <v>87</v>
      </c>
      <c r="D241">
        <f>IF(HOUR(A241)+MINUTE(A241)/60&lt;=18,1,IF(HOUR(A241)+MINUTE(A241)/60&gt;=23.25,1,LOOKUP(DAY(A241),calendario!$A$12:$A$42,calendario!$C$12:$C$42)))</f>
        <v>1</v>
      </c>
      <c r="E241" s="60">
        <f t="shared" si="31"/>
        <v>4.4939248046875004</v>
      </c>
      <c r="F241" s="86">
        <v>17.975699218750002</v>
      </c>
      <c r="G241" s="60">
        <f t="shared" si="31"/>
        <v>4.4963544921874998</v>
      </c>
      <c r="H241" s="104">
        <v>17.985417968749999</v>
      </c>
      <c r="O241" s="61">
        <f t="shared" si="32"/>
        <v>0</v>
      </c>
      <c r="P241" s="62">
        <f t="shared" si="33"/>
        <v>58.140770252324039</v>
      </c>
      <c r="Q241" s="70">
        <v>36.064660026560425</v>
      </c>
      <c r="R241" s="61">
        <f t="shared" si="34"/>
        <v>9.5845358565737051</v>
      </c>
      <c r="S241" s="61">
        <f t="shared" si="35"/>
        <v>0</v>
      </c>
      <c r="T241" s="61">
        <f t="shared" si="36"/>
        <v>0</v>
      </c>
      <c r="U241" s="61">
        <f t="shared" si="37"/>
        <v>58.140770252324039</v>
      </c>
      <c r="V241" s="70">
        <v>36.064660026560425</v>
      </c>
      <c r="W241" s="61">
        <f t="shared" si="38"/>
        <v>9.5845358565737051</v>
      </c>
      <c r="X241" s="61">
        <f t="shared" si="39"/>
        <v>0</v>
      </c>
      <c r="Y241" s="13"/>
      <c r="Z241" s="22"/>
      <c r="AA241" s="54"/>
      <c r="AB241" s="22"/>
      <c r="AC241" s="13"/>
    </row>
    <row r="242" spans="1:29" x14ac:dyDescent="0.3">
      <c r="A242" s="1">
        <f t="shared" si="30"/>
        <v>44988.479166666089</v>
      </c>
      <c r="B242" s="7">
        <v>3</v>
      </c>
      <c r="C242" s="7" t="s">
        <v>88</v>
      </c>
      <c r="D242">
        <f>IF(HOUR(A242)+MINUTE(A242)/60&lt;=18,1,IF(HOUR(A242)+MINUTE(A242)/60&gt;=23.25,1,LOOKUP(DAY(A242),calendario!$A$12:$A$42,calendario!$C$12:$C$42)))</f>
        <v>1</v>
      </c>
      <c r="E242" s="60">
        <f t="shared" si="31"/>
        <v>4.4937763671875004</v>
      </c>
      <c r="F242" s="86">
        <v>17.975105468750002</v>
      </c>
      <c r="G242" s="60">
        <f t="shared" si="31"/>
        <v>4.4963017578124997</v>
      </c>
      <c r="H242" s="104">
        <v>17.985207031249999</v>
      </c>
      <c r="O242" s="61">
        <f t="shared" si="32"/>
        <v>0</v>
      </c>
      <c r="P242" s="62">
        <f t="shared" si="33"/>
        <v>58.140770252324039</v>
      </c>
      <c r="Q242" s="70">
        <v>36.064660026560425</v>
      </c>
      <c r="R242" s="61">
        <f t="shared" si="34"/>
        <v>9.5845358565737051</v>
      </c>
      <c r="S242" s="61">
        <f t="shared" si="35"/>
        <v>0</v>
      </c>
      <c r="T242" s="61">
        <f t="shared" si="36"/>
        <v>0</v>
      </c>
      <c r="U242" s="61">
        <f t="shared" si="37"/>
        <v>58.140770252324039</v>
      </c>
      <c r="V242" s="70">
        <v>36.064660026560425</v>
      </c>
      <c r="W242" s="61">
        <f t="shared" si="38"/>
        <v>9.5845358565737051</v>
      </c>
      <c r="X242" s="61">
        <f t="shared" si="39"/>
        <v>0</v>
      </c>
      <c r="Y242" s="13"/>
      <c r="Z242" s="22"/>
      <c r="AA242" s="54"/>
      <c r="AB242" s="22"/>
      <c r="AC242" s="13"/>
    </row>
    <row r="243" spans="1:29" x14ac:dyDescent="0.3">
      <c r="A243" s="1">
        <f t="shared" si="30"/>
        <v>44988.489583332754</v>
      </c>
      <c r="B243" s="7">
        <v>3</v>
      </c>
      <c r="C243" s="7" t="s">
        <v>89</v>
      </c>
      <c r="D243">
        <f>IF(HOUR(A243)+MINUTE(A243)/60&lt;=18,1,IF(HOUR(A243)+MINUTE(A243)/60&gt;=23.25,1,LOOKUP(DAY(A243),calendario!$A$12:$A$42,calendario!$C$12:$C$42)))</f>
        <v>1</v>
      </c>
      <c r="E243" s="60">
        <f t="shared" si="31"/>
        <v>4.49330810546875</v>
      </c>
      <c r="F243" s="86">
        <v>17.973232421875</v>
      </c>
      <c r="G243" s="60">
        <f t="shared" si="31"/>
        <v>4.4962954101562502</v>
      </c>
      <c r="H243" s="104">
        <v>17.985181640625001</v>
      </c>
      <c r="O243" s="61">
        <f t="shared" si="32"/>
        <v>0</v>
      </c>
      <c r="P243" s="62">
        <f t="shared" si="33"/>
        <v>58.140770252324039</v>
      </c>
      <c r="Q243" s="70">
        <v>36.24948791500664</v>
      </c>
      <c r="R243" s="61">
        <f t="shared" si="34"/>
        <v>9.4921219123505978</v>
      </c>
      <c r="S243" s="61">
        <f t="shared" si="35"/>
        <v>0</v>
      </c>
      <c r="T243" s="61">
        <f t="shared" si="36"/>
        <v>0</v>
      </c>
      <c r="U243" s="61">
        <f t="shared" si="37"/>
        <v>58.140770252324039</v>
      </c>
      <c r="V243" s="70">
        <v>36.24948791500664</v>
      </c>
      <c r="W243" s="61">
        <f t="shared" si="38"/>
        <v>9.4921219123505978</v>
      </c>
      <c r="X243" s="61">
        <f t="shared" si="39"/>
        <v>0</v>
      </c>
      <c r="Y243" s="13"/>
      <c r="Z243" s="22"/>
      <c r="AA243" s="54"/>
      <c r="AB243" s="22"/>
      <c r="AC243" s="13"/>
    </row>
    <row r="244" spans="1:29" x14ac:dyDescent="0.3">
      <c r="A244" s="1">
        <f t="shared" si="30"/>
        <v>44988.499999999418</v>
      </c>
      <c r="B244" s="7">
        <v>3</v>
      </c>
      <c r="C244" s="7" t="s">
        <v>90</v>
      </c>
      <c r="D244">
        <f>IF(HOUR(A244)+MINUTE(A244)/60&lt;=18,1,IF(HOUR(A244)+MINUTE(A244)/60&gt;=23.25,1,LOOKUP(DAY(A244),calendario!$A$12:$A$42,calendario!$C$12:$C$42)))</f>
        <v>1</v>
      </c>
      <c r="E244" s="60">
        <f t="shared" si="31"/>
        <v>4.4930405273437497</v>
      </c>
      <c r="F244" s="86">
        <v>17.972162109374999</v>
      </c>
      <c r="G244" s="60">
        <f t="shared" si="31"/>
        <v>4.4966079101562499</v>
      </c>
      <c r="H244" s="104">
        <v>17.986431640625</v>
      </c>
      <c r="O244" s="61">
        <f t="shared" si="32"/>
        <v>0</v>
      </c>
      <c r="P244" s="62">
        <f t="shared" si="33"/>
        <v>58.140770252324039</v>
      </c>
      <c r="Q244" s="70">
        <v>36.24948791500664</v>
      </c>
      <c r="R244" s="61">
        <f t="shared" si="34"/>
        <v>9.4921219123505978</v>
      </c>
      <c r="S244" s="61">
        <f t="shared" si="35"/>
        <v>0</v>
      </c>
      <c r="T244" s="61">
        <f t="shared" si="36"/>
        <v>0</v>
      </c>
      <c r="U244" s="61">
        <f t="shared" si="37"/>
        <v>58.140770252324039</v>
      </c>
      <c r="V244" s="70">
        <v>36.24948791500664</v>
      </c>
      <c r="W244" s="61">
        <f t="shared" si="38"/>
        <v>9.4921219123505978</v>
      </c>
      <c r="X244" s="61">
        <f t="shared" si="39"/>
        <v>0</v>
      </c>
      <c r="Y244" s="13"/>
      <c r="Z244" s="22"/>
      <c r="AA244" s="54"/>
      <c r="AB244" s="22"/>
      <c r="AC244" s="13"/>
    </row>
    <row r="245" spans="1:29" x14ac:dyDescent="0.3">
      <c r="A245" s="1">
        <f t="shared" si="30"/>
        <v>44988.510416666082</v>
      </c>
      <c r="B245" s="7">
        <v>3</v>
      </c>
      <c r="C245" s="7" t="s">
        <v>92</v>
      </c>
      <c r="D245">
        <f>IF(HOUR(A245)+MINUTE(A245)/60&lt;=18,1,IF(HOUR(A245)+MINUTE(A245)/60&gt;=23.25,1,LOOKUP(DAY(A245),calendario!$A$12:$A$42,calendario!$C$12:$C$42)))</f>
        <v>1</v>
      </c>
      <c r="E245" s="60">
        <f t="shared" si="31"/>
        <v>4.4934550781249998</v>
      </c>
      <c r="F245" s="86">
        <v>17.973820312499999</v>
      </c>
      <c r="G245" s="60">
        <f t="shared" si="31"/>
        <v>4.4969501953125004</v>
      </c>
      <c r="H245" s="104">
        <v>17.987800781250002</v>
      </c>
      <c r="O245" s="61">
        <f t="shared" si="32"/>
        <v>0</v>
      </c>
      <c r="P245" s="62">
        <f t="shared" si="33"/>
        <v>58.140770252324039</v>
      </c>
      <c r="Q245" s="70">
        <v>35.909246480743697</v>
      </c>
      <c r="R245" s="61">
        <f t="shared" si="34"/>
        <v>9.6622426294820691</v>
      </c>
      <c r="S245" s="61">
        <f t="shared" si="35"/>
        <v>0</v>
      </c>
      <c r="T245" s="61">
        <f t="shared" si="36"/>
        <v>0</v>
      </c>
      <c r="U245" s="61">
        <f t="shared" si="37"/>
        <v>58.140770252324039</v>
      </c>
      <c r="V245" s="70">
        <v>35.909246480743697</v>
      </c>
      <c r="W245" s="61">
        <f t="shared" si="38"/>
        <v>9.6622426294820691</v>
      </c>
      <c r="X245" s="61">
        <f t="shared" si="39"/>
        <v>0</v>
      </c>
      <c r="Y245" s="13"/>
      <c r="Z245" s="22"/>
      <c r="AA245" s="54"/>
      <c r="AB245" s="22"/>
      <c r="AC245" s="13"/>
    </row>
    <row r="246" spans="1:29" x14ac:dyDescent="0.3">
      <c r="A246" s="1">
        <f t="shared" si="30"/>
        <v>44988.520833332746</v>
      </c>
      <c r="B246" s="7">
        <v>3</v>
      </c>
      <c r="C246" s="7" t="s">
        <v>93</v>
      </c>
      <c r="D246">
        <f>IF(HOUR(A246)+MINUTE(A246)/60&lt;=18,1,IF(HOUR(A246)+MINUTE(A246)/60&gt;=23.25,1,LOOKUP(DAY(A246),calendario!$A$12:$A$42,calendario!$C$12:$C$42)))</f>
        <v>1</v>
      </c>
      <c r="E246" s="60">
        <f t="shared" si="31"/>
        <v>4.49385302734375</v>
      </c>
      <c r="F246" s="86">
        <v>17.975412109375</v>
      </c>
      <c r="G246" s="60">
        <f t="shared" si="31"/>
        <v>4.4965561523437501</v>
      </c>
      <c r="H246" s="104">
        <v>17.986224609375</v>
      </c>
      <c r="O246" s="61">
        <f t="shared" si="32"/>
        <v>0</v>
      </c>
      <c r="P246" s="62">
        <f t="shared" si="33"/>
        <v>58.140770252324039</v>
      </c>
      <c r="Q246" s="70">
        <v>35.909246480743697</v>
      </c>
      <c r="R246" s="61">
        <f t="shared" si="34"/>
        <v>9.6622426294820691</v>
      </c>
      <c r="S246" s="61">
        <f t="shared" si="35"/>
        <v>0</v>
      </c>
      <c r="T246" s="61">
        <f t="shared" si="36"/>
        <v>0</v>
      </c>
      <c r="U246" s="61">
        <f t="shared" si="37"/>
        <v>58.140770252324039</v>
      </c>
      <c r="V246" s="70">
        <v>35.909246480743697</v>
      </c>
      <c r="W246" s="61">
        <f t="shared" si="38"/>
        <v>9.6622426294820691</v>
      </c>
      <c r="X246" s="61">
        <f t="shared" si="39"/>
        <v>0</v>
      </c>
      <c r="Y246" s="13"/>
      <c r="Z246" s="22"/>
      <c r="AA246" s="54"/>
      <c r="AB246" s="22"/>
      <c r="AC246" s="13"/>
    </row>
    <row r="247" spans="1:29" x14ac:dyDescent="0.3">
      <c r="A247" s="1">
        <f t="shared" si="30"/>
        <v>44988.531249999411</v>
      </c>
      <c r="B247" s="7">
        <v>3</v>
      </c>
      <c r="C247" s="7" t="s">
        <v>95</v>
      </c>
      <c r="D247">
        <f>IF(HOUR(A247)+MINUTE(A247)/60&lt;=18,1,IF(HOUR(A247)+MINUTE(A247)/60&gt;=23.25,1,LOOKUP(DAY(A247),calendario!$A$12:$A$42,calendario!$C$12:$C$42)))</f>
        <v>1</v>
      </c>
      <c r="E247" s="60">
        <f t="shared" si="31"/>
        <v>4.4937260742187499</v>
      </c>
      <c r="F247" s="86">
        <v>17.974904296875</v>
      </c>
      <c r="G247" s="60">
        <f t="shared" si="31"/>
        <v>4.4962934570312498</v>
      </c>
      <c r="H247" s="104">
        <v>17.985173828124999</v>
      </c>
      <c r="O247" s="61">
        <f t="shared" si="32"/>
        <v>0</v>
      </c>
      <c r="P247" s="62">
        <f t="shared" si="33"/>
        <v>58.140770252324039</v>
      </c>
      <c r="Q247" s="70">
        <v>35.829718193891104</v>
      </c>
      <c r="R247" s="61">
        <f t="shared" si="34"/>
        <v>9.7020067729083657</v>
      </c>
      <c r="S247" s="61">
        <f t="shared" si="35"/>
        <v>0</v>
      </c>
      <c r="T247" s="61">
        <f t="shared" si="36"/>
        <v>0</v>
      </c>
      <c r="U247" s="61">
        <f t="shared" si="37"/>
        <v>58.140770252324039</v>
      </c>
      <c r="V247" s="70">
        <v>35.829718193891104</v>
      </c>
      <c r="W247" s="61">
        <f t="shared" si="38"/>
        <v>9.7020067729083657</v>
      </c>
      <c r="X247" s="61">
        <f t="shared" si="39"/>
        <v>0</v>
      </c>
      <c r="Y247" s="13"/>
      <c r="Z247" s="22"/>
      <c r="AA247" s="54"/>
      <c r="AB247" s="22"/>
      <c r="AC247" s="13"/>
    </row>
    <row r="248" spans="1:29" x14ac:dyDescent="0.3">
      <c r="A248" s="1">
        <f t="shared" si="30"/>
        <v>44988.541666666075</v>
      </c>
      <c r="B248" s="7">
        <v>3</v>
      </c>
      <c r="C248" s="7" t="s">
        <v>96</v>
      </c>
      <c r="D248">
        <f>IF(HOUR(A248)+MINUTE(A248)/60&lt;=18,1,IF(HOUR(A248)+MINUTE(A248)/60&gt;=23.25,1,LOOKUP(DAY(A248),calendario!$A$12:$A$42,calendario!$C$12:$C$42)))</f>
        <v>1</v>
      </c>
      <c r="E248" s="60">
        <f t="shared" si="31"/>
        <v>4.4938642578124997</v>
      </c>
      <c r="F248" s="86">
        <v>17.975457031249999</v>
      </c>
      <c r="G248" s="60">
        <f t="shared" si="31"/>
        <v>4.4968754882812503</v>
      </c>
      <c r="H248" s="104">
        <v>17.987501953125001</v>
      </c>
      <c r="O248" s="61">
        <f t="shared" si="32"/>
        <v>0</v>
      </c>
      <c r="P248" s="62">
        <f t="shared" si="33"/>
        <v>58.140770252324039</v>
      </c>
      <c r="Q248" s="70">
        <v>35.829718193891104</v>
      </c>
      <c r="R248" s="61">
        <f t="shared" si="34"/>
        <v>9.7020067729083657</v>
      </c>
      <c r="S248" s="61">
        <f t="shared" si="35"/>
        <v>0</v>
      </c>
      <c r="T248" s="61">
        <f t="shared" si="36"/>
        <v>0</v>
      </c>
      <c r="U248" s="61">
        <f t="shared" si="37"/>
        <v>58.140770252324039</v>
      </c>
      <c r="V248" s="70">
        <v>35.829718193891104</v>
      </c>
      <c r="W248" s="61">
        <f t="shared" si="38"/>
        <v>9.7020067729083657</v>
      </c>
      <c r="X248" s="61">
        <f t="shared" si="39"/>
        <v>0</v>
      </c>
      <c r="Y248" s="13"/>
      <c r="Z248" s="22"/>
      <c r="AA248" s="54"/>
      <c r="AB248" s="22"/>
      <c r="AC248" s="13"/>
    </row>
    <row r="249" spans="1:29" x14ac:dyDescent="0.3">
      <c r="A249" s="1">
        <f t="shared" si="30"/>
        <v>44988.552083332739</v>
      </c>
      <c r="B249" s="7">
        <v>3</v>
      </c>
      <c r="C249" s="7" t="s">
        <v>97</v>
      </c>
      <c r="D249">
        <f>IF(HOUR(A249)+MINUTE(A249)/60&lt;=18,1,IF(HOUR(A249)+MINUTE(A249)/60&gt;=23.25,1,LOOKUP(DAY(A249),calendario!$A$12:$A$42,calendario!$C$12:$C$42)))</f>
        <v>1</v>
      </c>
      <c r="E249" s="60">
        <f t="shared" si="31"/>
        <v>4.4933994140625</v>
      </c>
      <c r="F249" s="86">
        <v>17.97359765625</v>
      </c>
      <c r="G249" s="60">
        <f t="shared" si="31"/>
        <v>4.4968642578124998</v>
      </c>
      <c r="H249" s="104">
        <v>17.987457031249999</v>
      </c>
      <c r="O249" s="61">
        <f t="shared" si="32"/>
        <v>0</v>
      </c>
      <c r="P249" s="62">
        <f t="shared" si="33"/>
        <v>58.140770252324039</v>
      </c>
      <c r="Q249" s="70">
        <v>35.454607171314734</v>
      </c>
      <c r="R249" s="61">
        <f t="shared" si="34"/>
        <v>9.8895622841965505</v>
      </c>
      <c r="S249" s="61">
        <f t="shared" si="35"/>
        <v>0</v>
      </c>
      <c r="T249" s="61">
        <f t="shared" si="36"/>
        <v>0</v>
      </c>
      <c r="U249" s="61">
        <f t="shared" si="37"/>
        <v>58.140770252324039</v>
      </c>
      <c r="V249" s="70">
        <v>35.454607171314734</v>
      </c>
      <c r="W249" s="61">
        <f t="shared" si="38"/>
        <v>9.8895622841965505</v>
      </c>
      <c r="X249" s="61">
        <f t="shared" si="39"/>
        <v>0</v>
      </c>
      <c r="Y249" s="13"/>
      <c r="Z249" s="22"/>
      <c r="AA249" s="54"/>
      <c r="AB249" s="22"/>
      <c r="AC249" s="13"/>
    </row>
    <row r="250" spans="1:29" x14ac:dyDescent="0.3">
      <c r="A250" s="1">
        <f t="shared" si="30"/>
        <v>44988.562499999403</v>
      </c>
      <c r="B250" s="7">
        <v>3</v>
      </c>
      <c r="C250" s="7" t="s">
        <v>98</v>
      </c>
      <c r="D250">
        <f>IF(HOUR(A250)+MINUTE(A250)/60&lt;=18,1,IF(HOUR(A250)+MINUTE(A250)/60&gt;=23.25,1,LOOKUP(DAY(A250),calendario!$A$12:$A$42,calendario!$C$12:$C$42)))</f>
        <v>1</v>
      </c>
      <c r="E250" s="60">
        <f t="shared" si="31"/>
        <v>4.4939033203124996</v>
      </c>
      <c r="F250" s="86">
        <v>17.975613281249998</v>
      </c>
      <c r="G250" s="60">
        <f t="shared" si="31"/>
        <v>4.4970874023437499</v>
      </c>
      <c r="H250" s="104">
        <v>17.988349609375</v>
      </c>
      <c r="O250" s="61">
        <f t="shared" si="32"/>
        <v>0</v>
      </c>
      <c r="P250" s="62">
        <f t="shared" si="33"/>
        <v>58.140770252324039</v>
      </c>
      <c r="Q250" s="70">
        <v>35.454607171314734</v>
      </c>
      <c r="R250" s="61">
        <f t="shared" si="34"/>
        <v>9.8895622841965505</v>
      </c>
      <c r="S250" s="61">
        <f t="shared" si="35"/>
        <v>0</v>
      </c>
      <c r="T250" s="61">
        <f t="shared" si="36"/>
        <v>0</v>
      </c>
      <c r="U250" s="61">
        <f t="shared" si="37"/>
        <v>58.140770252324039</v>
      </c>
      <c r="V250" s="70">
        <v>35.454607171314734</v>
      </c>
      <c r="W250" s="61">
        <f t="shared" si="38"/>
        <v>9.8895622841965505</v>
      </c>
      <c r="X250" s="61">
        <f t="shared" si="39"/>
        <v>0</v>
      </c>
      <c r="Y250" s="13"/>
      <c r="Z250" s="22"/>
      <c r="AA250" s="54"/>
      <c r="AB250" s="22"/>
      <c r="AC250" s="13"/>
    </row>
    <row r="251" spans="1:29" x14ac:dyDescent="0.3">
      <c r="A251" s="1">
        <f t="shared" si="30"/>
        <v>44988.572916666068</v>
      </c>
      <c r="B251" s="7">
        <v>3</v>
      </c>
      <c r="C251" s="7" t="s">
        <v>99</v>
      </c>
      <c r="D251">
        <f>IF(HOUR(A251)+MINUTE(A251)/60&lt;=18,1,IF(HOUR(A251)+MINUTE(A251)/60&gt;=23.25,1,LOOKUP(DAY(A251),calendario!$A$12:$A$42,calendario!$C$12:$C$42)))</f>
        <v>1</v>
      </c>
      <c r="E251" s="60">
        <f t="shared" si="31"/>
        <v>4.4937231445312502</v>
      </c>
      <c r="F251" s="86">
        <v>17.974892578125001</v>
      </c>
      <c r="G251" s="60">
        <f t="shared" si="31"/>
        <v>4.4972626953125001</v>
      </c>
      <c r="H251" s="104">
        <v>17.98905078125</v>
      </c>
      <c r="O251" s="61">
        <f t="shared" si="32"/>
        <v>0</v>
      </c>
      <c r="P251" s="62">
        <f t="shared" si="33"/>
        <v>58.140770252324039</v>
      </c>
      <c r="Q251" s="70">
        <v>34.912023373173973</v>
      </c>
      <c r="R251" s="61">
        <f t="shared" si="34"/>
        <v>10.160854183266931</v>
      </c>
      <c r="S251" s="61">
        <f t="shared" si="35"/>
        <v>0</v>
      </c>
      <c r="T251" s="61">
        <f t="shared" si="36"/>
        <v>0</v>
      </c>
      <c r="U251" s="61">
        <f t="shared" si="37"/>
        <v>58.140770252324039</v>
      </c>
      <c r="V251" s="70">
        <v>34.912023373173973</v>
      </c>
      <c r="W251" s="61">
        <f t="shared" si="38"/>
        <v>10.160854183266931</v>
      </c>
      <c r="X251" s="61">
        <f t="shared" si="39"/>
        <v>0</v>
      </c>
      <c r="Y251" s="13"/>
      <c r="Z251" s="22"/>
      <c r="AA251" s="54"/>
      <c r="AB251" s="22"/>
      <c r="AC251" s="13"/>
    </row>
    <row r="252" spans="1:29" x14ac:dyDescent="0.3">
      <c r="A252" s="1">
        <f t="shared" si="30"/>
        <v>44988.583333332732</v>
      </c>
      <c r="B252" s="7">
        <v>3</v>
      </c>
      <c r="C252" s="7" t="s">
        <v>100</v>
      </c>
      <c r="D252">
        <f>IF(HOUR(A252)+MINUTE(A252)/60&lt;=18,1,IF(HOUR(A252)+MINUTE(A252)/60&gt;=23.25,1,LOOKUP(DAY(A252),calendario!$A$12:$A$42,calendario!$C$12:$C$42)))</f>
        <v>1</v>
      </c>
      <c r="E252" s="60">
        <f t="shared" si="31"/>
        <v>4.493783203125</v>
      </c>
      <c r="F252" s="86">
        <v>17.9751328125</v>
      </c>
      <c r="G252" s="60">
        <f t="shared" si="31"/>
        <v>4.4969399414062501</v>
      </c>
      <c r="H252" s="104">
        <v>17.987759765625</v>
      </c>
      <c r="O252" s="61">
        <f t="shared" si="32"/>
        <v>0</v>
      </c>
      <c r="P252" s="62">
        <f t="shared" si="33"/>
        <v>58.140770252324039</v>
      </c>
      <c r="Q252" s="70">
        <v>34.912023373173973</v>
      </c>
      <c r="R252" s="61">
        <f t="shared" si="34"/>
        <v>10.160854183266931</v>
      </c>
      <c r="S252" s="61">
        <f t="shared" si="35"/>
        <v>0</v>
      </c>
      <c r="T252" s="61">
        <f t="shared" si="36"/>
        <v>0</v>
      </c>
      <c r="U252" s="61">
        <f t="shared" si="37"/>
        <v>58.140770252324039</v>
      </c>
      <c r="V252" s="70">
        <v>34.912023373173973</v>
      </c>
      <c r="W252" s="61">
        <f t="shared" si="38"/>
        <v>10.160854183266931</v>
      </c>
      <c r="X252" s="61">
        <f t="shared" si="39"/>
        <v>0</v>
      </c>
      <c r="Y252" s="13"/>
      <c r="Z252" s="22"/>
      <c r="AA252" s="54"/>
      <c r="AB252" s="22"/>
      <c r="AC252" s="13"/>
    </row>
    <row r="253" spans="1:29" x14ac:dyDescent="0.3">
      <c r="A253" s="1">
        <f t="shared" si="30"/>
        <v>44988.593749999396</v>
      </c>
      <c r="B253" s="7">
        <v>3</v>
      </c>
      <c r="C253" s="7" t="s">
        <v>101</v>
      </c>
      <c r="D253">
        <f>IF(HOUR(A253)+MINUTE(A253)/60&lt;=18,1,IF(HOUR(A253)+MINUTE(A253)/60&gt;=23.25,1,LOOKUP(DAY(A253),calendario!$A$12:$A$42,calendario!$C$12:$C$42)))</f>
        <v>1</v>
      </c>
      <c r="E253" s="60">
        <f t="shared" si="31"/>
        <v>4.4938666992187501</v>
      </c>
      <c r="F253" s="86">
        <v>17.975466796875001</v>
      </c>
      <c r="G253" s="60">
        <f t="shared" si="31"/>
        <v>4.49714013671875</v>
      </c>
      <c r="H253" s="104">
        <v>17.988560546875</v>
      </c>
      <c r="O253" s="61">
        <f t="shared" si="32"/>
        <v>0</v>
      </c>
      <c r="P253" s="62">
        <f t="shared" si="33"/>
        <v>58.140770252324039</v>
      </c>
      <c r="Q253" s="70">
        <v>34.996980876494021</v>
      </c>
      <c r="R253" s="61">
        <f t="shared" si="34"/>
        <v>10.118375431606907</v>
      </c>
      <c r="S253" s="61">
        <f t="shared" si="35"/>
        <v>0</v>
      </c>
      <c r="T253" s="61">
        <f t="shared" si="36"/>
        <v>0</v>
      </c>
      <c r="U253" s="61">
        <f t="shared" si="37"/>
        <v>58.140770252324039</v>
      </c>
      <c r="V253" s="70">
        <v>34.996980876494021</v>
      </c>
      <c r="W253" s="61">
        <f t="shared" si="38"/>
        <v>10.118375431606907</v>
      </c>
      <c r="X253" s="61">
        <f t="shared" si="39"/>
        <v>0</v>
      </c>
      <c r="Y253" s="13"/>
      <c r="Z253" s="22"/>
      <c r="AA253" s="54"/>
      <c r="AB253" s="22"/>
      <c r="AC253" s="13"/>
    </row>
    <row r="254" spans="1:29" x14ac:dyDescent="0.3">
      <c r="A254" s="1">
        <f t="shared" si="30"/>
        <v>44988.60416666606</v>
      </c>
      <c r="B254" s="7">
        <v>3</v>
      </c>
      <c r="C254" s="7" t="s">
        <v>102</v>
      </c>
      <c r="D254">
        <f>IF(HOUR(A254)+MINUTE(A254)/60&lt;=18,1,IF(HOUR(A254)+MINUTE(A254)/60&gt;=23.25,1,LOOKUP(DAY(A254),calendario!$A$12:$A$42,calendario!$C$12:$C$42)))</f>
        <v>1</v>
      </c>
      <c r="E254" s="60">
        <f t="shared" si="31"/>
        <v>4.4938510742187496</v>
      </c>
      <c r="F254" s="86">
        <v>17.975404296874999</v>
      </c>
      <c r="G254" s="60">
        <f t="shared" si="31"/>
        <v>4.4969682617187496</v>
      </c>
      <c r="H254" s="104">
        <v>17.987873046874999</v>
      </c>
      <c r="O254" s="61">
        <f t="shared" si="32"/>
        <v>0</v>
      </c>
      <c r="P254" s="62">
        <f t="shared" si="33"/>
        <v>58.140770252324039</v>
      </c>
      <c r="Q254" s="70">
        <v>34.996980876494021</v>
      </c>
      <c r="R254" s="61">
        <f t="shared" si="34"/>
        <v>10.118375431606907</v>
      </c>
      <c r="S254" s="61">
        <f t="shared" si="35"/>
        <v>0</v>
      </c>
      <c r="T254" s="61">
        <f t="shared" si="36"/>
        <v>0</v>
      </c>
      <c r="U254" s="61">
        <f t="shared" si="37"/>
        <v>58.140770252324039</v>
      </c>
      <c r="V254" s="70">
        <v>34.996980876494021</v>
      </c>
      <c r="W254" s="61">
        <f t="shared" si="38"/>
        <v>10.118375431606907</v>
      </c>
      <c r="X254" s="61">
        <f t="shared" si="39"/>
        <v>0</v>
      </c>
      <c r="Y254" s="13"/>
      <c r="Z254" s="22"/>
      <c r="AA254" s="54"/>
      <c r="AB254" s="22"/>
      <c r="AC254" s="13"/>
    </row>
    <row r="255" spans="1:29" x14ac:dyDescent="0.3">
      <c r="A255" s="1">
        <f t="shared" si="30"/>
        <v>44988.614583332725</v>
      </c>
      <c r="B255" s="7">
        <v>3</v>
      </c>
      <c r="C255" s="7" t="s">
        <v>103</v>
      </c>
      <c r="D255">
        <f>IF(HOUR(A255)+MINUTE(A255)/60&lt;=18,1,IF(HOUR(A255)+MINUTE(A255)/60&gt;=23.25,1,LOOKUP(DAY(A255),calendario!$A$12:$A$42,calendario!$C$12:$C$42)))</f>
        <v>1</v>
      </c>
      <c r="E255" s="60">
        <f t="shared" si="31"/>
        <v>4.4943564453124996</v>
      </c>
      <c r="F255" s="86">
        <v>17.977425781249998</v>
      </c>
      <c r="G255" s="60">
        <f t="shared" si="31"/>
        <v>4.4960131835937496</v>
      </c>
      <c r="H255" s="104">
        <v>17.984052734374998</v>
      </c>
      <c r="O255" s="61">
        <f t="shared" si="32"/>
        <v>0</v>
      </c>
      <c r="P255" s="62">
        <f t="shared" si="33"/>
        <v>58.140770252324039</v>
      </c>
      <c r="Q255" s="70">
        <v>35.668586188579013</v>
      </c>
      <c r="R255" s="61">
        <f t="shared" si="34"/>
        <v>9.782572775564411</v>
      </c>
      <c r="S255" s="61">
        <f t="shared" si="35"/>
        <v>0</v>
      </c>
      <c r="T255" s="61">
        <f t="shared" si="36"/>
        <v>0</v>
      </c>
      <c r="U255" s="61">
        <f t="shared" si="37"/>
        <v>58.140770252324039</v>
      </c>
      <c r="V255" s="70">
        <v>35.668586188579013</v>
      </c>
      <c r="W255" s="61">
        <f t="shared" si="38"/>
        <v>9.782572775564411</v>
      </c>
      <c r="X255" s="61">
        <f t="shared" si="39"/>
        <v>0</v>
      </c>
      <c r="Y255" s="13"/>
      <c r="Z255" s="22"/>
      <c r="AA255" s="54"/>
      <c r="AB255" s="22"/>
      <c r="AC255" s="13"/>
    </row>
    <row r="256" spans="1:29" x14ac:dyDescent="0.3">
      <c r="A256" s="1">
        <f t="shared" si="30"/>
        <v>44988.624999999389</v>
      </c>
      <c r="B256" s="7">
        <v>3</v>
      </c>
      <c r="C256" s="7" t="s">
        <v>104</v>
      </c>
      <c r="D256">
        <f>IF(HOUR(A256)+MINUTE(A256)/60&lt;=18,1,IF(HOUR(A256)+MINUTE(A256)/60&gt;=23.25,1,LOOKUP(DAY(A256),calendario!$A$12:$A$42,calendario!$C$12:$C$42)))</f>
        <v>1</v>
      </c>
      <c r="E256" s="60">
        <f t="shared" si="31"/>
        <v>4.4947685546875</v>
      </c>
      <c r="F256" s="86">
        <v>17.97907421875</v>
      </c>
      <c r="G256" s="60">
        <f t="shared" si="31"/>
        <v>4.4963354492187504</v>
      </c>
      <c r="H256" s="104">
        <v>17.985341796875002</v>
      </c>
      <c r="O256" s="61">
        <f t="shared" si="32"/>
        <v>0</v>
      </c>
      <c r="P256" s="62">
        <f t="shared" si="33"/>
        <v>58.140770252324039</v>
      </c>
      <c r="Q256" s="70">
        <v>35.668586188579013</v>
      </c>
      <c r="R256" s="61">
        <f t="shared" si="34"/>
        <v>9.782572775564411</v>
      </c>
      <c r="S256" s="61">
        <f t="shared" si="35"/>
        <v>0</v>
      </c>
      <c r="T256" s="61">
        <f t="shared" si="36"/>
        <v>0</v>
      </c>
      <c r="U256" s="61">
        <f t="shared" si="37"/>
        <v>58.140770252324039</v>
      </c>
      <c r="V256" s="70">
        <v>35.668586188579013</v>
      </c>
      <c r="W256" s="61">
        <f t="shared" si="38"/>
        <v>9.782572775564411</v>
      </c>
      <c r="X256" s="61">
        <f t="shared" si="39"/>
        <v>0</v>
      </c>
      <c r="Y256" s="13"/>
      <c r="Z256" s="22"/>
      <c r="AA256" s="54"/>
      <c r="AB256" s="22"/>
      <c r="AC256" s="13"/>
    </row>
    <row r="257" spans="1:29" x14ac:dyDescent="0.3">
      <c r="A257" s="1">
        <f t="shared" si="30"/>
        <v>44988.635416666053</v>
      </c>
      <c r="B257" s="7">
        <v>3</v>
      </c>
      <c r="C257" s="7" t="s">
        <v>105</v>
      </c>
      <c r="D257">
        <f>IF(HOUR(A257)+MINUTE(A257)/60&lt;=18,1,IF(HOUR(A257)+MINUTE(A257)/60&gt;=23.25,1,LOOKUP(DAY(A257),calendario!$A$12:$A$42,calendario!$C$12:$C$42)))</f>
        <v>1</v>
      </c>
      <c r="E257" s="60">
        <f t="shared" si="31"/>
        <v>4.49475537109375</v>
      </c>
      <c r="F257" s="86">
        <v>17.979021484375</v>
      </c>
      <c r="G257" s="60">
        <f t="shared" si="31"/>
        <v>4.4971606445312498</v>
      </c>
      <c r="H257" s="104">
        <v>17.988642578124999</v>
      </c>
      <c r="O257" s="61">
        <f t="shared" si="32"/>
        <v>0</v>
      </c>
      <c r="P257" s="62">
        <f t="shared" si="33"/>
        <v>58.140770252324039</v>
      </c>
      <c r="Q257" s="70">
        <v>35.905082868525895</v>
      </c>
      <c r="R257" s="61">
        <f t="shared" si="34"/>
        <v>9.6643244355909701</v>
      </c>
      <c r="S257" s="61">
        <f t="shared" si="35"/>
        <v>0</v>
      </c>
      <c r="T257" s="61">
        <f t="shared" si="36"/>
        <v>0</v>
      </c>
      <c r="U257" s="61">
        <f t="shared" si="37"/>
        <v>58.140770252324039</v>
      </c>
      <c r="V257" s="70">
        <v>35.905082868525895</v>
      </c>
      <c r="W257" s="61">
        <f t="shared" si="38"/>
        <v>9.6643244355909701</v>
      </c>
      <c r="X257" s="61">
        <f t="shared" si="39"/>
        <v>0</v>
      </c>
      <c r="Y257" s="13"/>
      <c r="Z257" s="22"/>
      <c r="AA257" s="54"/>
      <c r="AB257" s="22"/>
      <c r="AC257" s="13"/>
    </row>
    <row r="258" spans="1:29" x14ac:dyDescent="0.3">
      <c r="A258" s="1">
        <f t="shared" si="30"/>
        <v>44988.645833332717</v>
      </c>
      <c r="B258" s="7">
        <v>3</v>
      </c>
      <c r="C258" s="7" t="s">
        <v>106</v>
      </c>
      <c r="D258">
        <f>IF(HOUR(A258)+MINUTE(A258)/60&lt;=18,1,IF(HOUR(A258)+MINUTE(A258)/60&gt;=23.25,1,LOOKUP(DAY(A258),calendario!$A$12:$A$42,calendario!$C$12:$C$42)))</f>
        <v>1</v>
      </c>
      <c r="E258" s="60">
        <f t="shared" si="31"/>
        <v>4.4946093749999996</v>
      </c>
      <c r="F258" s="86">
        <v>17.978437499999998</v>
      </c>
      <c r="G258" s="60">
        <f t="shared" si="31"/>
        <v>4.4972050781249999</v>
      </c>
      <c r="H258" s="104">
        <v>17.9888203125</v>
      </c>
      <c r="O258" s="61">
        <f t="shared" si="32"/>
        <v>0</v>
      </c>
      <c r="P258" s="62">
        <f t="shared" si="33"/>
        <v>58.140770252324039</v>
      </c>
      <c r="Q258" s="70">
        <v>35.905082868525895</v>
      </c>
      <c r="R258" s="61">
        <f t="shared" si="34"/>
        <v>9.6643244355909701</v>
      </c>
      <c r="S258" s="61">
        <f t="shared" si="35"/>
        <v>0</v>
      </c>
      <c r="T258" s="61">
        <f t="shared" si="36"/>
        <v>0</v>
      </c>
      <c r="U258" s="61">
        <f t="shared" si="37"/>
        <v>58.140770252324039</v>
      </c>
      <c r="V258" s="70">
        <v>35.905082868525895</v>
      </c>
      <c r="W258" s="61">
        <f t="shared" si="38"/>
        <v>9.6643244355909701</v>
      </c>
      <c r="X258" s="61">
        <f t="shared" si="39"/>
        <v>0</v>
      </c>
      <c r="Y258" s="13"/>
      <c r="Z258" s="22"/>
      <c r="AA258" s="54"/>
      <c r="AB258" s="22"/>
      <c r="AC258" s="13"/>
    </row>
    <row r="259" spans="1:29" x14ac:dyDescent="0.3">
      <c r="A259" s="1">
        <f t="shared" si="30"/>
        <v>44988.656249999382</v>
      </c>
      <c r="B259" s="7">
        <v>3</v>
      </c>
      <c r="C259" s="7" t="s">
        <v>107</v>
      </c>
      <c r="D259">
        <f>IF(HOUR(A259)+MINUTE(A259)/60&lt;=18,1,IF(HOUR(A259)+MINUTE(A259)/60&gt;=23.25,1,LOOKUP(DAY(A259),calendario!$A$12:$A$42,calendario!$C$12:$C$42)))</f>
        <v>1</v>
      </c>
      <c r="E259" s="60">
        <f t="shared" si="31"/>
        <v>4.4946547851562499</v>
      </c>
      <c r="F259" s="86">
        <v>17.978619140625</v>
      </c>
      <c r="G259" s="60">
        <f t="shared" si="31"/>
        <v>4.4969560546874998</v>
      </c>
      <c r="H259" s="104">
        <v>17.987824218749999</v>
      </c>
      <c r="O259" s="61">
        <f t="shared" si="32"/>
        <v>0</v>
      </c>
      <c r="P259" s="62">
        <f t="shared" si="33"/>
        <v>58.140770252324039</v>
      </c>
      <c r="Q259" s="70">
        <v>35.748378486055778</v>
      </c>
      <c r="R259" s="61">
        <f t="shared" si="34"/>
        <v>9.7426766268260288</v>
      </c>
      <c r="S259" s="61">
        <f t="shared" si="35"/>
        <v>0</v>
      </c>
      <c r="T259" s="61">
        <f t="shared" si="36"/>
        <v>0</v>
      </c>
      <c r="U259" s="61">
        <f t="shared" si="37"/>
        <v>58.140770252324039</v>
      </c>
      <c r="V259" s="70">
        <v>35.748378486055778</v>
      </c>
      <c r="W259" s="61">
        <f t="shared" si="38"/>
        <v>9.7426766268260288</v>
      </c>
      <c r="X259" s="61">
        <f t="shared" si="39"/>
        <v>0</v>
      </c>
      <c r="Y259" s="13"/>
      <c r="Z259" s="22"/>
      <c r="AA259" s="54"/>
      <c r="AB259" s="22"/>
      <c r="AC259" s="13"/>
    </row>
    <row r="260" spans="1:29" x14ac:dyDescent="0.3">
      <c r="A260" s="1">
        <f t="shared" si="30"/>
        <v>44988.666666666046</v>
      </c>
      <c r="B260" s="7">
        <v>3</v>
      </c>
      <c r="C260" s="7" t="s">
        <v>108</v>
      </c>
      <c r="D260">
        <f>IF(HOUR(A260)+MINUTE(A260)/60&lt;=18,1,IF(HOUR(A260)+MINUTE(A260)/60&gt;=23.25,1,LOOKUP(DAY(A260),calendario!$A$12:$A$42,calendario!$C$12:$C$42)))</f>
        <v>1</v>
      </c>
      <c r="E260" s="60">
        <f t="shared" si="31"/>
        <v>4.4949199218749998</v>
      </c>
      <c r="F260" s="86">
        <v>17.979679687499999</v>
      </c>
      <c r="G260" s="60">
        <f t="shared" si="31"/>
        <v>4.4971318359375001</v>
      </c>
      <c r="H260" s="104">
        <v>17.98852734375</v>
      </c>
      <c r="O260" s="61">
        <f t="shared" si="32"/>
        <v>0</v>
      </c>
      <c r="P260" s="62">
        <f t="shared" si="33"/>
        <v>58.140770252324039</v>
      </c>
      <c r="Q260" s="70">
        <v>35.748378486055778</v>
      </c>
      <c r="R260" s="61">
        <f t="shared" si="34"/>
        <v>9.7426766268260288</v>
      </c>
      <c r="S260" s="61">
        <f t="shared" si="35"/>
        <v>0</v>
      </c>
      <c r="T260" s="61">
        <f t="shared" si="36"/>
        <v>0</v>
      </c>
      <c r="U260" s="61">
        <f t="shared" si="37"/>
        <v>58.140770252324039</v>
      </c>
      <c r="V260" s="70">
        <v>35.748378486055778</v>
      </c>
      <c r="W260" s="61">
        <f t="shared" si="38"/>
        <v>9.7426766268260288</v>
      </c>
      <c r="X260" s="61">
        <f t="shared" si="39"/>
        <v>0</v>
      </c>
      <c r="Y260" s="13"/>
      <c r="Z260" s="22"/>
      <c r="AA260" s="54"/>
      <c r="AB260" s="22"/>
      <c r="AC260" s="13"/>
    </row>
    <row r="261" spans="1:29" x14ac:dyDescent="0.3">
      <c r="A261" s="1">
        <f t="shared" si="30"/>
        <v>44988.67708333271</v>
      </c>
      <c r="B261" s="7">
        <v>3</v>
      </c>
      <c r="C261" s="7" t="s">
        <v>109</v>
      </c>
      <c r="D261">
        <f>IF(HOUR(A261)+MINUTE(A261)/60&lt;=18,1,IF(HOUR(A261)+MINUTE(A261)/60&gt;=23.25,1,LOOKUP(DAY(A261),calendario!$A$12:$A$42,calendario!$C$12:$C$42)))</f>
        <v>1</v>
      </c>
      <c r="E261" s="60">
        <f t="shared" si="31"/>
        <v>4.4951582031250004</v>
      </c>
      <c r="F261" s="86">
        <v>17.980632812500001</v>
      </c>
      <c r="G261" s="60">
        <f t="shared" si="31"/>
        <v>4.4967001953125001</v>
      </c>
      <c r="H261" s="104">
        <v>17.98680078125</v>
      </c>
      <c r="O261" s="61">
        <f t="shared" si="32"/>
        <v>0</v>
      </c>
      <c r="P261" s="62">
        <f t="shared" si="33"/>
        <v>58.140770252324039</v>
      </c>
      <c r="Q261" s="70">
        <v>35.614999734395752</v>
      </c>
      <c r="R261" s="61">
        <f t="shared" si="34"/>
        <v>9.8093660026560414</v>
      </c>
      <c r="S261" s="61">
        <f t="shared" si="35"/>
        <v>0</v>
      </c>
      <c r="T261" s="61">
        <f t="shared" si="36"/>
        <v>0</v>
      </c>
      <c r="U261" s="61">
        <f t="shared" si="37"/>
        <v>58.140770252324039</v>
      </c>
      <c r="V261" s="70">
        <v>35.614999734395752</v>
      </c>
      <c r="W261" s="61">
        <f t="shared" si="38"/>
        <v>9.8093660026560414</v>
      </c>
      <c r="X261" s="61">
        <f t="shared" si="39"/>
        <v>0</v>
      </c>
      <c r="Y261" s="13"/>
      <c r="Z261" s="22"/>
      <c r="AA261" s="54"/>
      <c r="AB261" s="22"/>
      <c r="AC261" s="13"/>
    </row>
    <row r="262" spans="1:29" x14ac:dyDescent="0.3">
      <c r="A262" s="1">
        <f t="shared" ref="A262:A325" si="40">A261+0.0104166666666667</f>
        <v>44988.687499999374</v>
      </c>
      <c r="B262" s="7">
        <v>3</v>
      </c>
      <c r="C262" s="7" t="s">
        <v>110</v>
      </c>
      <c r="D262">
        <f>IF(HOUR(A262)+MINUTE(A262)/60&lt;=18,1,IF(HOUR(A262)+MINUTE(A262)/60&gt;=23.25,1,LOOKUP(DAY(A262),calendario!$A$12:$A$42,calendario!$C$12:$C$42)))</f>
        <v>1</v>
      </c>
      <c r="E262" s="60">
        <f t="shared" ref="E262:G325" si="41">F262/4</f>
        <v>4.4953168945312498</v>
      </c>
      <c r="F262" s="86">
        <v>17.981267578124999</v>
      </c>
      <c r="G262" s="60">
        <f t="shared" si="41"/>
        <v>4.4968676757812496</v>
      </c>
      <c r="H262" s="104">
        <v>17.987470703124998</v>
      </c>
      <c r="O262" s="61">
        <f t="shared" ref="O262:O325" si="42">IF(($K$2*95%/4-E262)*$M$8*$M$9&lt;0,0,($K$2*95%/4-E262)*$M$8*$M$9)</f>
        <v>0</v>
      </c>
      <c r="P262" s="62">
        <f t="shared" ref="P262:P325" si="43">IF(B262&lt;=3,IF(D262=1,$L$14*10/$K$11,$K$14*10/$K$11),IF(D262=1,$L$15*10/$K$11,$K$15*10/$K$11))</f>
        <v>58.140770252324039</v>
      </c>
      <c r="Q262" s="70">
        <v>35.614999734395752</v>
      </c>
      <c r="R262" s="61">
        <f t="shared" ref="R262:R325" si="44">IF((P262*95%-Q262)/2&lt;0,0,(P262*95%-Q262)/2)</f>
        <v>9.8093660026560414</v>
      </c>
      <c r="S262" s="61">
        <f t="shared" ref="S262:S325" si="45">R262*O262</f>
        <v>0</v>
      </c>
      <c r="T262" s="61">
        <f t="shared" ref="T262:T325" si="46">IF(($K$3*95%/4-G262)*$M$8*$M$9&lt;0,0,($K$3*95%/4-G262)*$M$8*$M$9)</f>
        <v>0</v>
      </c>
      <c r="U262" s="61">
        <f t="shared" ref="U262:U325" si="47">IF(B262&lt;=3,IF(D262=1,$L$14*10/$K$11,$K$14*10/$K$11),IF(D262=1,$L$15*10/$K$11,$K$15*10/$K$11))</f>
        <v>58.140770252324039</v>
      </c>
      <c r="V262" s="70">
        <v>35.614999734395752</v>
      </c>
      <c r="W262" s="61">
        <f t="shared" ref="W262:W325" si="48">IF((U262*95%-V262)/2&lt;0,0,(U262*95%-V262)/2)</f>
        <v>9.8093660026560414</v>
      </c>
      <c r="X262" s="61">
        <f t="shared" ref="X262:X325" si="49">W262*T262</f>
        <v>0</v>
      </c>
      <c r="Y262" s="13"/>
      <c r="Z262" s="22"/>
      <c r="AA262" s="54"/>
      <c r="AB262" s="22"/>
      <c r="AC262" s="13"/>
    </row>
    <row r="263" spans="1:29" x14ac:dyDescent="0.3">
      <c r="A263" s="1">
        <f t="shared" si="40"/>
        <v>44988.697916666039</v>
      </c>
      <c r="B263" s="7">
        <v>3</v>
      </c>
      <c r="C263" s="7" t="s">
        <v>111</v>
      </c>
      <c r="D263">
        <f>IF(HOUR(A263)+MINUTE(A263)/60&lt;=18,1,IF(HOUR(A263)+MINUTE(A263)/60&gt;=23.25,1,LOOKUP(DAY(A263),calendario!$A$12:$A$42,calendario!$C$12:$C$42)))</f>
        <v>1</v>
      </c>
      <c r="E263" s="60">
        <f t="shared" si="41"/>
        <v>4.4952255859374999</v>
      </c>
      <c r="F263" s="86">
        <v>17.98090234375</v>
      </c>
      <c r="G263" s="60">
        <f t="shared" si="41"/>
        <v>4.4966962890625002</v>
      </c>
      <c r="H263" s="104">
        <v>17.986785156250001</v>
      </c>
      <c r="O263" s="61">
        <f t="shared" si="42"/>
        <v>0</v>
      </c>
      <c r="P263" s="62">
        <f t="shared" si="43"/>
        <v>58.140770252324039</v>
      </c>
      <c r="Q263" s="70">
        <v>33.639486852589641</v>
      </c>
      <c r="R263" s="61">
        <f t="shared" si="44"/>
        <v>10.797122443559097</v>
      </c>
      <c r="S263" s="61">
        <f t="shared" si="45"/>
        <v>0</v>
      </c>
      <c r="T263" s="61">
        <f t="shared" si="46"/>
        <v>0</v>
      </c>
      <c r="U263" s="61">
        <f t="shared" si="47"/>
        <v>58.140770252324039</v>
      </c>
      <c r="V263" s="70">
        <v>33.639486852589641</v>
      </c>
      <c r="W263" s="61">
        <f t="shared" si="48"/>
        <v>10.797122443559097</v>
      </c>
      <c r="X263" s="61">
        <f t="shared" si="49"/>
        <v>0</v>
      </c>
      <c r="Y263" s="13"/>
      <c r="Z263" s="22"/>
      <c r="AA263" s="54"/>
      <c r="AB263" s="22"/>
      <c r="AC263" s="13"/>
    </row>
    <row r="264" spans="1:29" x14ac:dyDescent="0.3">
      <c r="A264" s="1">
        <f t="shared" si="40"/>
        <v>44988.708333332703</v>
      </c>
      <c r="B264" s="7">
        <v>3</v>
      </c>
      <c r="C264" s="7" t="s">
        <v>112</v>
      </c>
      <c r="D264">
        <f>IF(HOUR(A264)+MINUTE(A264)/60&lt;=18,1,IF(HOUR(A264)+MINUTE(A264)/60&gt;=23.25,1,LOOKUP(DAY(A264),calendario!$A$12:$A$42,calendario!$C$12:$C$42)))</f>
        <v>1</v>
      </c>
      <c r="E264" s="60">
        <f t="shared" si="41"/>
        <v>4.5864155273437497</v>
      </c>
      <c r="F264" s="86">
        <v>18.345662109374999</v>
      </c>
      <c r="G264" s="60">
        <f t="shared" si="41"/>
        <v>4.4966064453124996</v>
      </c>
      <c r="H264" s="104">
        <v>17.986425781249999</v>
      </c>
      <c r="O264" s="61">
        <f t="shared" si="42"/>
        <v>0</v>
      </c>
      <c r="P264" s="62">
        <f t="shared" si="43"/>
        <v>58.140770252324039</v>
      </c>
      <c r="Q264" s="70">
        <v>33.639486852589641</v>
      </c>
      <c r="R264" s="61">
        <f t="shared" si="44"/>
        <v>10.797122443559097</v>
      </c>
      <c r="S264" s="61">
        <f t="shared" si="45"/>
        <v>0</v>
      </c>
      <c r="T264" s="61">
        <f t="shared" si="46"/>
        <v>0</v>
      </c>
      <c r="U264" s="61">
        <f t="shared" si="47"/>
        <v>58.140770252324039</v>
      </c>
      <c r="V264" s="70">
        <v>33.639486852589641</v>
      </c>
      <c r="W264" s="61">
        <f t="shared" si="48"/>
        <v>10.797122443559097</v>
      </c>
      <c r="X264" s="61">
        <f t="shared" si="49"/>
        <v>0</v>
      </c>
      <c r="Y264" s="13"/>
      <c r="Z264" s="22"/>
      <c r="AA264" s="54"/>
      <c r="AB264" s="22"/>
      <c r="AC264" s="13"/>
    </row>
    <row r="265" spans="1:29" x14ac:dyDescent="0.3">
      <c r="A265" s="1">
        <f t="shared" si="40"/>
        <v>44988.718749999367</v>
      </c>
      <c r="B265" s="7">
        <v>3</v>
      </c>
      <c r="C265" s="7" t="s">
        <v>113</v>
      </c>
      <c r="D265">
        <f>IF(HOUR(A265)+MINUTE(A265)/60&lt;=18,1,IF(HOUR(A265)+MINUTE(A265)/60&gt;=23.25,1,LOOKUP(DAY(A265),calendario!$A$12:$A$42,calendario!$C$12:$C$42)))</f>
        <v>1</v>
      </c>
      <c r="E265" s="60">
        <f t="shared" si="41"/>
        <v>4.6404667968749997</v>
      </c>
      <c r="F265" s="86">
        <v>18.561867187499999</v>
      </c>
      <c r="G265" s="60">
        <f t="shared" si="41"/>
        <v>4.4966416015624997</v>
      </c>
      <c r="H265" s="104">
        <v>17.986566406249999</v>
      </c>
      <c r="O265" s="61">
        <f t="shared" si="42"/>
        <v>0</v>
      </c>
      <c r="P265" s="62">
        <f t="shared" si="43"/>
        <v>58.140770252324039</v>
      </c>
      <c r="Q265" s="70">
        <v>33.161062416998668</v>
      </c>
      <c r="R265" s="61">
        <f t="shared" si="44"/>
        <v>11.036334661354584</v>
      </c>
      <c r="S265" s="61">
        <f t="shared" si="45"/>
        <v>0</v>
      </c>
      <c r="T265" s="61">
        <f t="shared" si="46"/>
        <v>0</v>
      </c>
      <c r="U265" s="61">
        <f t="shared" si="47"/>
        <v>58.140770252324039</v>
      </c>
      <c r="V265" s="70">
        <v>33.161062416998668</v>
      </c>
      <c r="W265" s="61">
        <f t="shared" si="48"/>
        <v>11.036334661354584</v>
      </c>
      <c r="X265" s="61">
        <f t="shared" si="49"/>
        <v>0</v>
      </c>
      <c r="Y265" s="13"/>
      <c r="Z265" s="22"/>
      <c r="AA265" s="54"/>
      <c r="AB265" s="22"/>
      <c r="AC265" s="13"/>
    </row>
    <row r="266" spans="1:29" x14ac:dyDescent="0.3">
      <c r="A266" s="1">
        <f t="shared" si="40"/>
        <v>44988.729166666031</v>
      </c>
      <c r="B266" s="7">
        <v>3</v>
      </c>
      <c r="C266" s="7" t="s">
        <v>114</v>
      </c>
      <c r="D266">
        <f>IF(HOUR(A266)+MINUTE(A266)/60&lt;=18,1,IF(HOUR(A266)+MINUTE(A266)/60&gt;=23.25,1,LOOKUP(DAY(A266),calendario!$A$12:$A$42,calendario!$C$12:$C$42)))</f>
        <v>1</v>
      </c>
      <c r="E266" s="60">
        <f t="shared" si="41"/>
        <v>4.64001904296875</v>
      </c>
      <c r="F266" s="86">
        <v>18.560076171875</v>
      </c>
      <c r="G266" s="60">
        <f t="shared" si="41"/>
        <v>4.4968256835937499</v>
      </c>
      <c r="H266" s="104">
        <v>17.987302734375</v>
      </c>
      <c r="O266" s="61">
        <f t="shared" si="42"/>
        <v>0</v>
      </c>
      <c r="P266" s="62">
        <f t="shared" si="43"/>
        <v>58.140770252324039</v>
      </c>
      <c r="Q266" s="70">
        <v>33.161062416998668</v>
      </c>
      <c r="R266" s="61">
        <f t="shared" si="44"/>
        <v>11.036334661354584</v>
      </c>
      <c r="S266" s="61">
        <f t="shared" si="45"/>
        <v>0</v>
      </c>
      <c r="T266" s="61">
        <f t="shared" si="46"/>
        <v>0</v>
      </c>
      <c r="U266" s="61">
        <f t="shared" si="47"/>
        <v>58.140770252324039</v>
      </c>
      <c r="V266" s="70">
        <v>33.161062416998668</v>
      </c>
      <c r="W266" s="61">
        <f t="shared" si="48"/>
        <v>11.036334661354584</v>
      </c>
      <c r="X266" s="61">
        <f t="shared" si="49"/>
        <v>0</v>
      </c>
      <c r="Y266" s="13"/>
      <c r="Z266" s="22"/>
      <c r="AA266" s="54"/>
      <c r="AB266" s="22"/>
      <c r="AC266" s="13"/>
    </row>
    <row r="267" spans="1:29" x14ac:dyDescent="0.3">
      <c r="A267" s="1">
        <f t="shared" si="40"/>
        <v>44988.739583332695</v>
      </c>
      <c r="B267" s="7">
        <v>3</v>
      </c>
      <c r="C267" s="7" t="s">
        <v>115</v>
      </c>
      <c r="D267">
        <f>IF(HOUR(A267)+MINUTE(A267)/60&lt;=18,1,IF(HOUR(A267)+MINUTE(A267)/60&gt;=23.25,1,LOOKUP(DAY(A267),calendario!$A$12:$A$42,calendario!$C$12:$C$42)))</f>
        <v>1</v>
      </c>
      <c r="E267" s="60">
        <f t="shared" si="41"/>
        <v>4.6394511718749998</v>
      </c>
      <c r="F267" s="86">
        <v>18.557804687499999</v>
      </c>
      <c r="G267" s="60">
        <f t="shared" si="41"/>
        <v>4.49673876953125</v>
      </c>
      <c r="H267" s="104">
        <v>17.986955078125</v>
      </c>
      <c r="O267" s="61">
        <f t="shared" si="42"/>
        <v>0</v>
      </c>
      <c r="P267" s="62">
        <f t="shared" si="43"/>
        <v>58.140770252324039</v>
      </c>
      <c r="Q267" s="70">
        <v>27.354664010624166</v>
      </c>
      <c r="R267" s="61">
        <f t="shared" si="44"/>
        <v>13.939533864541835</v>
      </c>
      <c r="S267" s="61">
        <f t="shared" si="45"/>
        <v>0</v>
      </c>
      <c r="T267" s="61">
        <f t="shared" si="46"/>
        <v>0</v>
      </c>
      <c r="U267" s="61">
        <f t="shared" si="47"/>
        <v>58.140770252324039</v>
      </c>
      <c r="V267" s="70">
        <v>27.354664010624166</v>
      </c>
      <c r="W267" s="61">
        <f t="shared" si="48"/>
        <v>13.939533864541835</v>
      </c>
      <c r="X267" s="61">
        <f t="shared" si="49"/>
        <v>0</v>
      </c>
      <c r="Y267" s="13"/>
      <c r="Z267" s="22"/>
      <c r="AA267" s="54"/>
      <c r="AB267" s="22"/>
      <c r="AC267" s="13"/>
    </row>
    <row r="268" spans="1:29" x14ac:dyDescent="0.3">
      <c r="A268" s="1">
        <f t="shared" si="40"/>
        <v>44988.74999999936</v>
      </c>
      <c r="B268" s="7">
        <v>3</v>
      </c>
      <c r="C268" s="7" t="s">
        <v>116</v>
      </c>
      <c r="D268">
        <f>IF(HOUR(A268)+MINUTE(A268)/60&lt;=18,1,IF(HOUR(A268)+MINUTE(A268)/60&gt;=23.25,1,LOOKUP(DAY(A268),calendario!$A$12:$A$42,calendario!$C$12:$C$42)))</f>
        <v>1</v>
      </c>
      <c r="E268" s="60">
        <f t="shared" si="41"/>
        <v>4.6395117187499997</v>
      </c>
      <c r="F268" s="86">
        <v>18.558046874999999</v>
      </c>
      <c r="G268" s="60">
        <f t="shared" si="41"/>
        <v>4.49588037109375</v>
      </c>
      <c r="H268" s="104">
        <v>17.983521484375</v>
      </c>
      <c r="O268" s="61">
        <f t="shared" si="42"/>
        <v>0</v>
      </c>
      <c r="P268" s="62">
        <f t="shared" si="43"/>
        <v>58.140770252324039</v>
      </c>
      <c r="Q268" s="70">
        <v>27.354664010624166</v>
      </c>
      <c r="R268" s="61">
        <f t="shared" si="44"/>
        <v>13.939533864541835</v>
      </c>
      <c r="S268" s="61">
        <f t="shared" si="45"/>
        <v>0</v>
      </c>
      <c r="T268" s="61">
        <f t="shared" si="46"/>
        <v>0</v>
      </c>
      <c r="U268" s="61">
        <f t="shared" si="47"/>
        <v>58.140770252324039</v>
      </c>
      <c r="V268" s="70">
        <v>27.354664010624166</v>
      </c>
      <c r="W268" s="61">
        <f t="shared" si="48"/>
        <v>13.939533864541835</v>
      </c>
      <c r="X268" s="61">
        <f t="shared" si="49"/>
        <v>0</v>
      </c>
      <c r="Y268" s="13"/>
      <c r="Z268" s="22"/>
      <c r="AA268" s="54"/>
      <c r="AB268" s="22"/>
      <c r="AC268" s="13"/>
    </row>
    <row r="269" spans="1:29" x14ac:dyDescent="0.3">
      <c r="A269" s="1">
        <f t="shared" si="40"/>
        <v>44988.760416666024</v>
      </c>
      <c r="B269" s="7">
        <v>3</v>
      </c>
      <c r="C269" s="7" t="s">
        <v>117</v>
      </c>
      <c r="D269">
        <f>IF(HOUR(A269)+MINUTE(A269)/60&lt;=18,1,IF(HOUR(A269)+MINUTE(A269)/60&gt;=23.25,1,LOOKUP(DAY(A269),calendario!$A$12:$A$42,calendario!$C$12:$C$42)))</f>
        <v>0</v>
      </c>
      <c r="E269" s="60">
        <f t="shared" si="41"/>
        <v>4.6393627929687504</v>
      </c>
      <c r="F269" s="86">
        <v>18.557451171875002</v>
      </c>
      <c r="G269" s="60">
        <f t="shared" si="41"/>
        <v>4.4957226562499999</v>
      </c>
      <c r="H269" s="104">
        <v>17.982890625</v>
      </c>
      <c r="O269" s="61">
        <f t="shared" si="42"/>
        <v>0</v>
      </c>
      <c r="P269" s="62">
        <f t="shared" si="43"/>
        <v>59.256308100929608</v>
      </c>
      <c r="Q269" s="70">
        <v>27.651268260292163</v>
      </c>
      <c r="R269" s="61">
        <f t="shared" si="44"/>
        <v>14.321112217795481</v>
      </c>
      <c r="S269" s="61">
        <f t="shared" si="45"/>
        <v>0</v>
      </c>
      <c r="T269" s="61">
        <f t="shared" si="46"/>
        <v>0</v>
      </c>
      <c r="U269" s="61">
        <f t="shared" si="47"/>
        <v>59.256308100929608</v>
      </c>
      <c r="V269" s="70">
        <v>27.651268260292163</v>
      </c>
      <c r="W269" s="61">
        <f t="shared" si="48"/>
        <v>14.321112217795481</v>
      </c>
      <c r="X269" s="61">
        <f t="shared" si="49"/>
        <v>0</v>
      </c>
      <c r="Y269" s="13"/>
      <c r="Z269" s="22"/>
      <c r="AA269" s="54"/>
      <c r="AB269" s="22"/>
      <c r="AC269" s="13"/>
    </row>
    <row r="270" spans="1:29" x14ac:dyDescent="0.3">
      <c r="A270" s="1">
        <f t="shared" si="40"/>
        <v>44988.770833332688</v>
      </c>
      <c r="B270" s="7">
        <v>3</v>
      </c>
      <c r="C270" s="7" t="s">
        <v>118</v>
      </c>
      <c r="D270">
        <f>IF(HOUR(A270)+MINUTE(A270)/60&lt;=18,1,IF(HOUR(A270)+MINUTE(A270)/60&gt;=23.25,1,LOOKUP(DAY(A270),calendario!$A$12:$A$42,calendario!$C$12:$C$42)))</f>
        <v>0</v>
      </c>
      <c r="E270" s="60">
        <f t="shared" si="41"/>
        <v>4.6398203125000004</v>
      </c>
      <c r="F270" s="86">
        <v>18.559281250000002</v>
      </c>
      <c r="G270" s="60">
        <f t="shared" si="41"/>
        <v>4.5705136718750001</v>
      </c>
      <c r="H270" s="104">
        <v>18.282054687500001</v>
      </c>
      <c r="O270" s="61">
        <f t="shared" si="42"/>
        <v>0</v>
      </c>
      <c r="P270" s="62">
        <f t="shared" si="43"/>
        <v>59.256308100929608</v>
      </c>
      <c r="Q270" s="70">
        <v>27.651268260292163</v>
      </c>
      <c r="R270" s="61">
        <f t="shared" si="44"/>
        <v>14.321112217795481</v>
      </c>
      <c r="S270" s="61">
        <f t="shared" si="45"/>
        <v>0</v>
      </c>
      <c r="T270" s="61">
        <f t="shared" si="46"/>
        <v>0</v>
      </c>
      <c r="U270" s="61">
        <f t="shared" si="47"/>
        <v>59.256308100929608</v>
      </c>
      <c r="V270" s="70">
        <v>27.651268260292163</v>
      </c>
      <c r="W270" s="61">
        <f t="shared" si="48"/>
        <v>14.321112217795481</v>
      </c>
      <c r="X270" s="61">
        <f t="shared" si="49"/>
        <v>0</v>
      </c>
      <c r="Y270" s="13"/>
      <c r="Z270" s="22"/>
      <c r="AA270" s="54"/>
      <c r="AB270" s="22"/>
      <c r="AC270" s="13"/>
    </row>
    <row r="271" spans="1:29" x14ac:dyDescent="0.3">
      <c r="A271" s="1">
        <f t="shared" si="40"/>
        <v>44988.781249999352</v>
      </c>
      <c r="B271" s="7">
        <v>3</v>
      </c>
      <c r="C271" s="7" t="s">
        <v>119</v>
      </c>
      <c r="D271">
        <f>IF(HOUR(A271)+MINUTE(A271)/60&lt;=18,1,IF(HOUR(A271)+MINUTE(A271)/60&gt;=23.25,1,LOOKUP(DAY(A271),calendario!$A$12:$A$42,calendario!$C$12:$C$42)))</f>
        <v>0</v>
      </c>
      <c r="E271" s="60">
        <f t="shared" si="41"/>
        <v>4.6393266601562502</v>
      </c>
      <c r="F271" s="86">
        <v>18.557306640625001</v>
      </c>
      <c r="G271" s="60">
        <f t="shared" si="41"/>
        <v>4.6488925781250003</v>
      </c>
      <c r="H271" s="104">
        <v>18.595570312500001</v>
      </c>
      <c r="O271" s="61">
        <f t="shared" si="42"/>
        <v>0</v>
      </c>
      <c r="P271" s="62">
        <f t="shared" si="43"/>
        <v>59.256308100929608</v>
      </c>
      <c r="Q271" s="70">
        <v>27.417091899070385</v>
      </c>
      <c r="R271" s="61">
        <f t="shared" si="44"/>
        <v>14.438200398406369</v>
      </c>
      <c r="S271" s="61">
        <f t="shared" si="45"/>
        <v>0</v>
      </c>
      <c r="T271" s="61">
        <f t="shared" si="46"/>
        <v>0</v>
      </c>
      <c r="U271" s="61">
        <f t="shared" si="47"/>
        <v>59.256308100929608</v>
      </c>
      <c r="V271" s="70">
        <v>27.417091899070385</v>
      </c>
      <c r="W271" s="61">
        <f t="shared" si="48"/>
        <v>14.438200398406369</v>
      </c>
      <c r="X271" s="61">
        <f t="shared" si="49"/>
        <v>0</v>
      </c>
      <c r="Y271" s="13"/>
      <c r="Z271" s="22"/>
      <c r="AA271" s="54"/>
      <c r="AB271" s="22"/>
      <c r="AC271" s="13"/>
    </row>
    <row r="272" spans="1:29" x14ac:dyDescent="0.3">
      <c r="A272" s="1">
        <f t="shared" si="40"/>
        <v>44988.791666666017</v>
      </c>
      <c r="B272" s="7">
        <v>3</v>
      </c>
      <c r="C272" s="7" t="s">
        <v>120</v>
      </c>
      <c r="D272">
        <f>IF(HOUR(A272)+MINUTE(A272)/60&lt;=18,1,IF(HOUR(A272)+MINUTE(A272)/60&gt;=23.25,1,LOOKUP(DAY(A272),calendario!$A$12:$A$42,calendario!$C$12:$C$42)))</f>
        <v>0</v>
      </c>
      <c r="E272" s="60">
        <f t="shared" si="41"/>
        <v>4.6391718749999997</v>
      </c>
      <c r="F272" s="86">
        <v>18.556687499999999</v>
      </c>
      <c r="G272" s="60">
        <f t="shared" si="41"/>
        <v>4.6487939453124998</v>
      </c>
      <c r="H272" s="104">
        <v>18.595175781249999</v>
      </c>
      <c r="O272" s="61">
        <f t="shared" si="42"/>
        <v>0</v>
      </c>
      <c r="P272" s="62">
        <f t="shared" si="43"/>
        <v>59.256308100929608</v>
      </c>
      <c r="Q272" s="70">
        <v>27.417091899070385</v>
      </c>
      <c r="R272" s="61">
        <f t="shared" si="44"/>
        <v>14.438200398406369</v>
      </c>
      <c r="S272" s="61">
        <f t="shared" si="45"/>
        <v>0</v>
      </c>
      <c r="T272" s="61">
        <f t="shared" si="46"/>
        <v>0</v>
      </c>
      <c r="U272" s="61">
        <f t="shared" si="47"/>
        <v>59.256308100929608</v>
      </c>
      <c r="V272" s="70">
        <v>27.417091899070385</v>
      </c>
      <c r="W272" s="61">
        <f t="shared" si="48"/>
        <v>14.438200398406369</v>
      </c>
      <c r="X272" s="61">
        <f t="shared" si="49"/>
        <v>0</v>
      </c>
      <c r="Y272" s="13"/>
      <c r="Z272" s="22"/>
      <c r="AA272" s="54"/>
      <c r="AB272" s="22"/>
      <c r="AC272" s="13"/>
    </row>
    <row r="273" spans="1:29" x14ac:dyDescent="0.3">
      <c r="A273" s="1">
        <f t="shared" si="40"/>
        <v>44988.802083332681</v>
      </c>
      <c r="B273" s="7">
        <v>3</v>
      </c>
      <c r="C273" s="7" t="s">
        <v>121</v>
      </c>
      <c r="D273">
        <f>IF(HOUR(A273)+MINUTE(A273)/60&lt;=18,1,IF(HOUR(A273)+MINUTE(A273)/60&gt;=23.25,1,LOOKUP(DAY(A273),calendario!$A$12:$A$42,calendario!$C$12:$C$42)))</f>
        <v>0</v>
      </c>
      <c r="E273" s="60">
        <f t="shared" si="41"/>
        <v>4.6397744140624999</v>
      </c>
      <c r="F273" s="86">
        <v>18.55909765625</v>
      </c>
      <c r="G273" s="60">
        <f t="shared" si="41"/>
        <v>4.6484301757812503</v>
      </c>
      <c r="H273" s="104">
        <v>18.593720703125001</v>
      </c>
      <c r="O273" s="61">
        <f t="shared" si="42"/>
        <v>0</v>
      </c>
      <c r="P273" s="62">
        <f t="shared" si="43"/>
        <v>59.256308100929608</v>
      </c>
      <c r="Q273" s="70">
        <v>39.706323771580344</v>
      </c>
      <c r="R273" s="61">
        <f t="shared" si="44"/>
        <v>8.2935844621513901</v>
      </c>
      <c r="S273" s="61">
        <f t="shared" si="45"/>
        <v>0</v>
      </c>
      <c r="T273" s="61">
        <f t="shared" si="46"/>
        <v>0</v>
      </c>
      <c r="U273" s="61">
        <f t="shared" si="47"/>
        <v>59.256308100929608</v>
      </c>
      <c r="V273" s="70">
        <v>39.706323771580344</v>
      </c>
      <c r="W273" s="61">
        <f t="shared" si="48"/>
        <v>8.2935844621513901</v>
      </c>
      <c r="X273" s="61">
        <f t="shared" si="49"/>
        <v>0</v>
      </c>
      <c r="Y273" s="13"/>
      <c r="Z273" s="22"/>
      <c r="AA273" s="54"/>
      <c r="AB273" s="22"/>
      <c r="AC273" s="13"/>
    </row>
    <row r="274" spans="1:29" x14ac:dyDescent="0.3">
      <c r="A274" s="1">
        <f t="shared" si="40"/>
        <v>44988.812499999345</v>
      </c>
      <c r="B274" s="7">
        <v>3</v>
      </c>
      <c r="C274" s="7" t="s">
        <v>122</v>
      </c>
      <c r="D274">
        <f>IF(HOUR(A274)+MINUTE(A274)/60&lt;=18,1,IF(HOUR(A274)+MINUTE(A274)/60&gt;=23.25,1,LOOKUP(DAY(A274),calendario!$A$12:$A$42,calendario!$C$12:$C$42)))</f>
        <v>0</v>
      </c>
      <c r="E274" s="60">
        <f t="shared" si="41"/>
        <v>4.6408183593750003</v>
      </c>
      <c r="F274" s="86">
        <v>18.563273437500001</v>
      </c>
      <c r="G274" s="60">
        <f t="shared" si="41"/>
        <v>4.6483393554687504</v>
      </c>
      <c r="H274" s="104">
        <v>18.593357421875002</v>
      </c>
      <c r="O274" s="61">
        <f t="shared" si="42"/>
        <v>0</v>
      </c>
      <c r="P274" s="62">
        <f t="shared" si="43"/>
        <v>59.256308100929608</v>
      </c>
      <c r="Q274" s="70">
        <v>39.706323771580344</v>
      </c>
      <c r="R274" s="61">
        <f t="shared" si="44"/>
        <v>8.2935844621513901</v>
      </c>
      <c r="S274" s="61">
        <f t="shared" si="45"/>
        <v>0</v>
      </c>
      <c r="T274" s="61">
        <f t="shared" si="46"/>
        <v>0</v>
      </c>
      <c r="U274" s="61">
        <f t="shared" si="47"/>
        <v>59.256308100929608</v>
      </c>
      <c r="V274" s="70">
        <v>39.706323771580344</v>
      </c>
      <c r="W274" s="61">
        <f t="shared" si="48"/>
        <v>8.2935844621513901</v>
      </c>
      <c r="X274" s="61">
        <f t="shared" si="49"/>
        <v>0</v>
      </c>
      <c r="Y274" s="13"/>
      <c r="Z274" s="22"/>
      <c r="AA274" s="54"/>
      <c r="AB274" s="22"/>
      <c r="AC274" s="13"/>
    </row>
    <row r="275" spans="1:29" x14ac:dyDescent="0.3">
      <c r="A275" s="1">
        <f t="shared" si="40"/>
        <v>44988.822916666009</v>
      </c>
      <c r="B275" s="7">
        <v>3</v>
      </c>
      <c r="C275" s="7" t="s">
        <v>123</v>
      </c>
      <c r="D275">
        <f>IF(HOUR(A275)+MINUTE(A275)/60&lt;=18,1,IF(HOUR(A275)+MINUTE(A275)/60&gt;=23.25,1,LOOKUP(DAY(A275),calendario!$A$12:$A$42,calendario!$C$12:$C$42)))</f>
        <v>0</v>
      </c>
      <c r="E275" s="60">
        <f t="shared" si="41"/>
        <v>4.64119189453125</v>
      </c>
      <c r="F275" s="86">
        <v>18.564767578125</v>
      </c>
      <c r="G275" s="60">
        <f t="shared" si="41"/>
        <v>4.6487070312499998</v>
      </c>
      <c r="H275" s="104">
        <v>18.594828124999999</v>
      </c>
      <c r="O275" s="61">
        <f t="shared" si="42"/>
        <v>0</v>
      </c>
      <c r="P275" s="62">
        <f t="shared" si="43"/>
        <v>59.256308100929608</v>
      </c>
      <c r="Q275" s="70">
        <v>39.700248871181941</v>
      </c>
      <c r="R275" s="61">
        <f t="shared" si="44"/>
        <v>8.2966219123505915</v>
      </c>
      <c r="S275" s="61">
        <f t="shared" si="45"/>
        <v>0</v>
      </c>
      <c r="T275" s="61">
        <f t="shared" si="46"/>
        <v>0</v>
      </c>
      <c r="U275" s="61">
        <f t="shared" si="47"/>
        <v>59.256308100929608</v>
      </c>
      <c r="V275" s="70">
        <v>39.700248871181941</v>
      </c>
      <c r="W275" s="61">
        <f t="shared" si="48"/>
        <v>8.2966219123505915</v>
      </c>
      <c r="X275" s="61">
        <f t="shared" si="49"/>
        <v>0</v>
      </c>
      <c r="Y275" s="13"/>
      <c r="Z275" s="22"/>
      <c r="AA275" s="54"/>
      <c r="AB275" s="22"/>
      <c r="AC275" s="13"/>
    </row>
    <row r="276" spans="1:29" x14ac:dyDescent="0.3">
      <c r="A276" s="1">
        <f t="shared" si="40"/>
        <v>44988.833333332674</v>
      </c>
      <c r="B276" s="7">
        <v>3</v>
      </c>
      <c r="C276" s="7" t="s">
        <v>124</v>
      </c>
      <c r="D276">
        <f>IF(HOUR(A276)+MINUTE(A276)/60&lt;=18,1,IF(HOUR(A276)+MINUTE(A276)/60&gt;=23.25,1,LOOKUP(DAY(A276),calendario!$A$12:$A$42,calendario!$C$12:$C$42)))</f>
        <v>0</v>
      </c>
      <c r="E276" s="60">
        <f t="shared" si="41"/>
        <v>4.6415908203124996</v>
      </c>
      <c r="F276" s="86">
        <v>18.566363281249998</v>
      </c>
      <c r="G276" s="60">
        <f t="shared" si="41"/>
        <v>4.6484736328125003</v>
      </c>
      <c r="H276" s="104">
        <v>18.593894531250001</v>
      </c>
      <c r="O276" s="61">
        <f t="shared" si="42"/>
        <v>0</v>
      </c>
      <c r="P276" s="62">
        <f t="shared" si="43"/>
        <v>59.256308100929608</v>
      </c>
      <c r="Q276" s="70">
        <v>39.700248871181941</v>
      </c>
      <c r="R276" s="61">
        <f t="shared" si="44"/>
        <v>8.2966219123505915</v>
      </c>
      <c r="S276" s="61">
        <f t="shared" si="45"/>
        <v>0</v>
      </c>
      <c r="T276" s="61">
        <f t="shared" si="46"/>
        <v>0</v>
      </c>
      <c r="U276" s="61">
        <f t="shared" si="47"/>
        <v>59.256308100929608</v>
      </c>
      <c r="V276" s="70">
        <v>39.700248871181941</v>
      </c>
      <c r="W276" s="61">
        <f t="shared" si="48"/>
        <v>8.2966219123505915</v>
      </c>
      <c r="X276" s="61">
        <f t="shared" si="49"/>
        <v>0</v>
      </c>
      <c r="Y276" s="13"/>
      <c r="Z276" s="22"/>
      <c r="AA276" s="54"/>
      <c r="AB276" s="22"/>
      <c r="AC276" s="13"/>
    </row>
    <row r="277" spans="1:29" x14ac:dyDescent="0.3">
      <c r="A277" s="1">
        <f t="shared" si="40"/>
        <v>44988.843749999338</v>
      </c>
      <c r="B277" s="7">
        <v>3</v>
      </c>
      <c r="C277" s="7" t="s">
        <v>125</v>
      </c>
      <c r="D277">
        <f>IF(HOUR(A277)+MINUTE(A277)/60&lt;=18,1,IF(HOUR(A277)+MINUTE(A277)/60&gt;=23.25,1,LOOKUP(DAY(A277),calendario!$A$12:$A$42,calendario!$C$12:$C$42)))</f>
        <v>0</v>
      </c>
      <c r="E277" s="60">
        <f t="shared" si="41"/>
        <v>4.6422036132812501</v>
      </c>
      <c r="F277" s="86">
        <v>18.568814453125</v>
      </c>
      <c r="G277" s="60">
        <f t="shared" si="41"/>
        <v>4.6481215820312496</v>
      </c>
      <c r="H277" s="104">
        <v>18.592486328124998</v>
      </c>
      <c r="O277" s="61">
        <f t="shared" si="42"/>
        <v>0</v>
      </c>
      <c r="P277" s="62">
        <f t="shared" si="43"/>
        <v>59.256308100929608</v>
      </c>
      <c r="Q277" s="70">
        <v>39.674913678618857</v>
      </c>
      <c r="R277" s="61">
        <f t="shared" si="44"/>
        <v>8.3092895086321334</v>
      </c>
      <c r="S277" s="61">
        <f t="shared" si="45"/>
        <v>0</v>
      </c>
      <c r="T277" s="61">
        <f t="shared" si="46"/>
        <v>0</v>
      </c>
      <c r="U277" s="61">
        <f t="shared" si="47"/>
        <v>59.256308100929608</v>
      </c>
      <c r="V277" s="70">
        <v>39.674913678618857</v>
      </c>
      <c r="W277" s="61">
        <f t="shared" si="48"/>
        <v>8.3092895086321334</v>
      </c>
      <c r="X277" s="61">
        <f t="shared" si="49"/>
        <v>0</v>
      </c>
      <c r="Y277" s="13"/>
      <c r="Z277" s="22"/>
      <c r="AA277" s="54"/>
      <c r="AB277" s="22"/>
      <c r="AC277" s="13"/>
    </row>
    <row r="278" spans="1:29" x14ac:dyDescent="0.3">
      <c r="A278" s="1">
        <f t="shared" si="40"/>
        <v>44988.854166666002</v>
      </c>
      <c r="B278" s="7">
        <v>3</v>
      </c>
      <c r="C278" s="7" t="s">
        <v>126</v>
      </c>
      <c r="D278">
        <f>IF(HOUR(A278)+MINUTE(A278)/60&lt;=18,1,IF(HOUR(A278)+MINUTE(A278)/60&gt;=23.25,1,LOOKUP(DAY(A278),calendario!$A$12:$A$42,calendario!$C$12:$C$42)))</f>
        <v>0</v>
      </c>
      <c r="E278" s="60">
        <f t="shared" si="41"/>
        <v>4.6426894531249996</v>
      </c>
      <c r="F278" s="86">
        <v>18.570757812499998</v>
      </c>
      <c r="G278" s="60">
        <f t="shared" si="41"/>
        <v>4.6479418945312503</v>
      </c>
      <c r="H278" s="104">
        <v>18.591767578125001</v>
      </c>
      <c r="O278" s="61">
        <f t="shared" si="42"/>
        <v>0</v>
      </c>
      <c r="P278" s="62">
        <f t="shared" si="43"/>
        <v>59.256308100929608</v>
      </c>
      <c r="Q278" s="70">
        <v>39.674913678618857</v>
      </c>
      <c r="R278" s="61">
        <f t="shared" si="44"/>
        <v>8.3092895086321334</v>
      </c>
      <c r="S278" s="61">
        <f t="shared" si="45"/>
        <v>0</v>
      </c>
      <c r="T278" s="61">
        <f t="shared" si="46"/>
        <v>0</v>
      </c>
      <c r="U278" s="61">
        <f t="shared" si="47"/>
        <v>59.256308100929608</v>
      </c>
      <c r="V278" s="70">
        <v>39.674913678618857</v>
      </c>
      <c r="W278" s="61">
        <f t="shared" si="48"/>
        <v>8.3092895086321334</v>
      </c>
      <c r="X278" s="61">
        <f t="shared" si="49"/>
        <v>0</v>
      </c>
      <c r="Y278" s="13"/>
      <c r="Z278" s="22"/>
      <c r="AA278" s="54"/>
      <c r="AB278" s="22"/>
      <c r="AC278" s="13"/>
    </row>
    <row r="279" spans="1:29" x14ac:dyDescent="0.3">
      <c r="A279" s="1">
        <f t="shared" si="40"/>
        <v>44988.864583332666</v>
      </c>
      <c r="B279" s="7">
        <v>3</v>
      </c>
      <c r="C279" s="7" t="s">
        <v>127</v>
      </c>
      <c r="D279">
        <f>IF(HOUR(A279)+MINUTE(A279)/60&lt;=18,1,IF(HOUR(A279)+MINUTE(A279)/60&gt;=23.25,1,LOOKUP(DAY(A279),calendario!$A$12:$A$42,calendario!$C$12:$C$42)))</f>
        <v>0</v>
      </c>
      <c r="E279" s="60">
        <f t="shared" si="41"/>
        <v>4.6427734374999998</v>
      </c>
      <c r="F279" s="86">
        <v>18.571093749999999</v>
      </c>
      <c r="G279" s="60">
        <f t="shared" si="41"/>
        <v>4.6483842773437498</v>
      </c>
      <c r="H279" s="104">
        <v>18.593537109374999</v>
      </c>
      <c r="O279" s="61">
        <f t="shared" si="42"/>
        <v>0</v>
      </c>
      <c r="P279" s="62">
        <f t="shared" si="43"/>
        <v>59.256308100929608</v>
      </c>
      <c r="Q279" s="70">
        <v>38.105368924302788</v>
      </c>
      <c r="R279" s="61">
        <f t="shared" si="44"/>
        <v>9.0940618857901683</v>
      </c>
      <c r="S279" s="61">
        <f t="shared" si="45"/>
        <v>0</v>
      </c>
      <c r="T279" s="61">
        <f t="shared" si="46"/>
        <v>0</v>
      </c>
      <c r="U279" s="61">
        <f t="shared" si="47"/>
        <v>59.256308100929608</v>
      </c>
      <c r="V279" s="70">
        <v>38.105368924302788</v>
      </c>
      <c r="W279" s="61">
        <f t="shared" si="48"/>
        <v>9.0940618857901683</v>
      </c>
      <c r="X279" s="61">
        <f t="shared" si="49"/>
        <v>0</v>
      </c>
      <c r="Y279" s="13"/>
      <c r="Z279" s="22"/>
      <c r="AA279" s="54"/>
      <c r="AB279" s="22"/>
      <c r="AC279" s="13"/>
    </row>
    <row r="280" spans="1:29" x14ac:dyDescent="0.3">
      <c r="A280" s="1">
        <f t="shared" si="40"/>
        <v>44988.874999999331</v>
      </c>
      <c r="B280" s="7">
        <v>3</v>
      </c>
      <c r="C280" s="7" t="s">
        <v>128</v>
      </c>
      <c r="D280">
        <f>IF(HOUR(A280)+MINUTE(A280)/60&lt;=18,1,IF(HOUR(A280)+MINUTE(A280)/60&gt;=23.25,1,LOOKUP(DAY(A280),calendario!$A$12:$A$42,calendario!$C$12:$C$42)))</f>
        <v>0</v>
      </c>
      <c r="E280" s="60">
        <f t="shared" si="41"/>
        <v>4.6424980468749997</v>
      </c>
      <c r="F280" s="86">
        <v>18.569992187499999</v>
      </c>
      <c r="G280" s="60">
        <f t="shared" si="41"/>
        <v>4.6480937500000001</v>
      </c>
      <c r="H280" s="104">
        <v>18.592375000000001</v>
      </c>
      <c r="O280" s="61">
        <f t="shared" si="42"/>
        <v>0</v>
      </c>
      <c r="P280" s="62">
        <f t="shared" si="43"/>
        <v>59.256308100929608</v>
      </c>
      <c r="Q280" s="70">
        <v>38.105368924302788</v>
      </c>
      <c r="R280" s="61">
        <f t="shared" si="44"/>
        <v>9.0940618857901683</v>
      </c>
      <c r="S280" s="61">
        <f t="shared" si="45"/>
        <v>0</v>
      </c>
      <c r="T280" s="61">
        <f t="shared" si="46"/>
        <v>0</v>
      </c>
      <c r="U280" s="61">
        <f t="shared" si="47"/>
        <v>59.256308100929608</v>
      </c>
      <c r="V280" s="70">
        <v>38.105368924302788</v>
      </c>
      <c r="W280" s="61">
        <f t="shared" si="48"/>
        <v>9.0940618857901683</v>
      </c>
      <c r="X280" s="61">
        <f t="shared" si="49"/>
        <v>0</v>
      </c>
      <c r="Y280" s="13"/>
      <c r="Z280" s="22"/>
      <c r="AA280" s="54"/>
      <c r="AB280" s="22"/>
      <c r="AC280" s="13"/>
    </row>
    <row r="281" spans="1:29" x14ac:dyDescent="0.3">
      <c r="A281" s="1">
        <f t="shared" si="40"/>
        <v>44988.885416665995</v>
      </c>
      <c r="B281" s="7">
        <v>3</v>
      </c>
      <c r="C281" s="7" t="s">
        <v>129</v>
      </c>
      <c r="D281">
        <f>IF(HOUR(A281)+MINUTE(A281)/60&lt;=18,1,IF(HOUR(A281)+MINUTE(A281)/60&gt;=23.25,1,LOOKUP(DAY(A281),calendario!$A$12:$A$42,calendario!$C$12:$C$42)))</f>
        <v>0</v>
      </c>
      <c r="E281" s="60">
        <f t="shared" si="41"/>
        <v>4.6423759765624997</v>
      </c>
      <c r="F281" s="86">
        <v>18.569503906249999</v>
      </c>
      <c r="G281" s="60">
        <f t="shared" si="41"/>
        <v>4.6481044921874997</v>
      </c>
      <c r="H281" s="104">
        <v>18.592417968749999</v>
      </c>
      <c r="O281" s="61">
        <f t="shared" si="42"/>
        <v>0</v>
      </c>
      <c r="P281" s="62">
        <f t="shared" si="43"/>
        <v>59.256308100929608</v>
      </c>
      <c r="Q281" s="70">
        <v>27.975337051792827</v>
      </c>
      <c r="R281" s="61">
        <f t="shared" si="44"/>
        <v>14.159077822045148</v>
      </c>
      <c r="S281" s="61">
        <f t="shared" si="45"/>
        <v>0</v>
      </c>
      <c r="T281" s="61">
        <f t="shared" si="46"/>
        <v>0</v>
      </c>
      <c r="U281" s="61">
        <f t="shared" si="47"/>
        <v>59.256308100929608</v>
      </c>
      <c r="V281" s="70">
        <v>27.975337051792827</v>
      </c>
      <c r="W281" s="61">
        <f t="shared" si="48"/>
        <v>14.159077822045148</v>
      </c>
      <c r="X281" s="61">
        <f t="shared" si="49"/>
        <v>0</v>
      </c>
      <c r="Y281" s="13"/>
      <c r="Z281" s="22"/>
      <c r="AA281" s="54"/>
      <c r="AB281" s="22"/>
      <c r="AC281" s="13"/>
    </row>
    <row r="282" spans="1:29" x14ac:dyDescent="0.3">
      <c r="A282" s="1">
        <f t="shared" si="40"/>
        <v>44988.895833332659</v>
      </c>
      <c r="B282" s="7">
        <v>3</v>
      </c>
      <c r="C282" s="7" t="s">
        <v>130</v>
      </c>
      <c r="D282">
        <f>IF(HOUR(A282)+MINUTE(A282)/60&lt;=18,1,IF(HOUR(A282)+MINUTE(A282)/60&gt;=23.25,1,LOOKUP(DAY(A282),calendario!$A$12:$A$42,calendario!$C$12:$C$42)))</f>
        <v>0</v>
      </c>
      <c r="E282" s="60">
        <f t="shared" si="41"/>
        <v>4.6426103515625003</v>
      </c>
      <c r="F282" s="86">
        <v>18.570441406250001</v>
      </c>
      <c r="G282" s="60">
        <f t="shared" si="41"/>
        <v>4.6479379882812504</v>
      </c>
      <c r="H282" s="104">
        <v>18.591751953125002</v>
      </c>
      <c r="O282" s="61">
        <f t="shared" si="42"/>
        <v>0</v>
      </c>
      <c r="P282" s="62">
        <f t="shared" si="43"/>
        <v>59.256308100929608</v>
      </c>
      <c r="Q282" s="70">
        <v>27.975337051792827</v>
      </c>
      <c r="R282" s="61">
        <f t="shared" si="44"/>
        <v>14.159077822045148</v>
      </c>
      <c r="S282" s="61">
        <f t="shared" si="45"/>
        <v>0</v>
      </c>
      <c r="T282" s="61">
        <f t="shared" si="46"/>
        <v>0</v>
      </c>
      <c r="U282" s="61">
        <f t="shared" si="47"/>
        <v>59.256308100929608</v>
      </c>
      <c r="V282" s="70">
        <v>27.975337051792827</v>
      </c>
      <c r="W282" s="61">
        <f t="shared" si="48"/>
        <v>14.159077822045148</v>
      </c>
      <c r="X282" s="61">
        <f t="shared" si="49"/>
        <v>0</v>
      </c>
      <c r="Y282" s="13"/>
      <c r="Z282" s="22"/>
      <c r="AA282" s="54"/>
      <c r="AB282" s="22"/>
      <c r="AC282" s="13"/>
    </row>
    <row r="283" spans="1:29" x14ac:dyDescent="0.3">
      <c r="A283" s="1">
        <f t="shared" si="40"/>
        <v>44988.906249999323</v>
      </c>
      <c r="B283" s="7">
        <v>3</v>
      </c>
      <c r="C283" s="7" t="s">
        <v>131</v>
      </c>
      <c r="D283">
        <f>IF(HOUR(A283)+MINUTE(A283)/60&lt;=18,1,IF(HOUR(A283)+MINUTE(A283)/60&gt;=23.25,1,LOOKUP(DAY(A283),calendario!$A$12:$A$42,calendario!$C$12:$C$42)))</f>
        <v>0</v>
      </c>
      <c r="E283" s="60">
        <f t="shared" si="41"/>
        <v>4.6424492187500004</v>
      </c>
      <c r="F283" s="86">
        <v>18.569796875000002</v>
      </c>
      <c r="G283" s="60">
        <f t="shared" si="41"/>
        <v>4.6474267578125001</v>
      </c>
      <c r="H283" s="104">
        <v>18.589707031250001</v>
      </c>
      <c r="O283" s="61">
        <f t="shared" si="42"/>
        <v>0</v>
      </c>
      <c r="P283" s="62">
        <f t="shared" si="43"/>
        <v>59.256308100929608</v>
      </c>
      <c r="Q283" s="70">
        <v>27.831460026560425</v>
      </c>
      <c r="R283" s="61">
        <f t="shared" si="44"/>
        <v>14.23101633466135</v>
      </c>
      <c r="S283" s="61">
        <f t="shared" si="45"/>
        <v>0</v>
      </c>
      <c r="T283" s="61">
        <f t="shared" si="46"/>
        <v>0</v>
      </c>
      <c r="U283" s="61">
        <f t="shared" si="47"/>
        <v>59.256308100929608</v>
      </c>
      <c r="V283" s="70">
        <v>27.831460026560425</v>
      </c>
      <c r="W283" s="61">
        <f t="shared" si="48"/>
        <v>14.23101633466135</v>
      </c>
      <c r="X283" s="61">
        <f t="shared" si="49"/>
        <v>0</v>
      </c>
      <c r="Y283" s="13"/>
      <c r="Z283" s="22"/>
      <c r="AA283" s="54"/>
      <c r="AB283" s="22"/>
      <c r="AC283" s="13"/>
    </row>
    <row r="284" spans="1:29" x14ac:dyDescent="0.3">
      <c r="A284" s="1">
        <f t="shared" si="40"/>
        <v>44988.916666665988</v>
      </c>
      <c r="B284" s="7">
        <v>3</v>
      </c>
      <c r="C284" s="7" t="s">
        <v>132</v>
      </c>
      <c r="D284">
        <f>IF(HOUR(A284)+MINUTE(A284)/60&lt;=18,1,IF(HOUR(A284)+MINUTE(A284)/60&gt;=23.25,1,LOOKUP(DAY(A284),calendario!$A$12:$A$42,calendario!$C$12:$C$42)))</f>
        <v>0</v>
      </c>
      <c r="E284" s="60">
        <f t="shared" si="41"/>
        <v>4.6393930664062504</v>
      </c>
      <c r="F284" s="86">
        <v>18.557572265625002</v>
      </c>
      <c r="G284" s="60">
        <f t="shared" si="41"/>
        <v>4.6479912109374997</v>
      </c>
      <c r="H284" s="104">
        <v>18.591964843749999</v>
      </c>
      <c r="O284" s="61">
        <f t="shared" si="42"/>
        <v>0</v>
      </c>
      <c r="P284" s="62">
        <f t="shared" si="43"/>
        <v>59.256308100929608</v>
      </c>
      <c r="Q284" s="70">
        <v>27.831460026560425</v>
      </c>
      <c r="R284" s="61">
        <f t="shared" si="44"/>
        <v>14.23101633466135</v>
      </c>
      <c r="S284" s="61">
        <f t="shared" si="45"/>
        <v>0</v>
      </c>
      <c r="T284" s="61">
        <f t="shared" si="46"/>
        <v>0</v>
      </c>
      <c r="U284" s="61">
        <f t="shared" si="47"/>
        <v>59.256308100929608</v>
      </c>
      <c r="V284" s="70">
        <v>27.831460026560425</v>
      </c>
      <c r="W284" s="61">
        <f t="shared" si="48"/>
        <v>14.23101633466135</v>
      </c>
      <c r="X284" s="61">
        <f t="shared" si="49"/>
        <v>0</v>
      </c>
      <c r="Y284" s="13"/>
      <c r="Z284" s="22"/>
      <c r="AA284" s="54"/>
      <c r="AB284" s="22"/>
      <c r="AC284" s="13"/>
    </row>
    <row r="285" spans="1:29" x14ac:dyDescent="0.3">
      <c r="A285" s="1">
        <f t="shared" si="40"/>
        <v>44988.927083332652</v>
      </c>
      <c r="B285" s="7">
        <v>3</v>
      </c>
      <c r="C285" s="7" t="s">
        <v>133</v>
      </c>
      <c r="D285">
        <f>IF(HOUR(A285)+MINUTE(A285)/60&lt;=18,1,IF(HOUR(A285)+MINUTE(A285)/60&gt;=23.25,1,LOOKUP(DAY(A285),calendario!$A$12:$A$42,calendario!$C$12:$C$42)))</f>
        <v>0</v>
      </c>
      <c r="E285" s="60">
        <f t="shared" si="41"/>
        <v>4.6411791992187501</v>
      </c>
      <c r="F285" s="86">
        <v>18.564716796875</v>
      </c>
      <c r="G285" s="60">
        <f t="shared" si="41"/>
        <v>4.64756982421875</v>
      </c>
      <c r="H285" s="104">
        <v>18.590279296875</v>
      </c>
      <c r="O285" s="61">
        <f t="shared" si="42"/>
        <v>0</v>
      </c>
      <c r="P285" s="62">
        <f t="shared" si="43"/>
        <v>59.256308100929608</v>
      </c>
      <c r="Q285" s="70">
        <v>27.96759150066401</v>
      </c>
      <c r="R285" s="61">
        <f t="shared" si="44"/>
        <v>14.162950597609557</v>
      </c>
      <c r="S285" s="61">
        <f t="shared" si="45"/>
        <v>0</v>
      </c>
      <c r="T285" s="61">
        <f t="shared" si="46"/>
        <v>0</v>
      </c>
      <c r="U285" s="61">
        <f t="shared" si="47"/>
        <v>59.256308100929608</v>
      </c>
      <c r="V285" s="70">
        <v>27.96759150066401</v>
      </c>
      <c r="W285" s="61">
        <f t="shared" si="48"/>
        <v>14.162950597609557</v>
      </c>
      <c r="X285" s="61">
        <f t="shared" si="49"/>
        <v>0</v>
      </c>
      <c r="Y285" s="13"/>
      <c r="Z285" s="22"/>
      <c r="AA285" s="54"/>
      <c r="AB285" s="22"/>
      <c r="AC285" s="13"/>
    </row>
    <row r="286" spans="1:29" x14ac:dyDescent="0.3">
      <c r="A286" s="1">
        <f t="shared" si="40"/>
        <v>44988.937499999316</v>
      </c>
      <c r="B286" s="7">
        <v>3</v>
      </c>
      <c r="C286" s="7" t="s">
        <v>134</v>
      </c>
      <c r="D286">
        <f>IF(HOUR(A286)+MINUTE(A286)/60&lt;=18,1,IF(HOUR(A286)+MINUTE(A286)/60&gt;=23.25,1,LOOKUP(DAY(A286),calendario!$A$12:$A$42,calendario!$C$12:$C$42)))</f>
        <v>0</v>
      </c>
      <c r="E286" s="60">
        <f t="shared" si="41"/>
        <v>4.6423608398437501</v>
      </c>
      <c r="F286" s="86">
        <v>18.569443359375001</v>
      </c>
      <c r="G286" s="60">
        <f t="shared" si="41"/>
        <v>4.6476342773437498</v>
      </c>
      <c r="H286" s="104">
        <v>18.590537109374999</v>
      </c>
      <c r="O286" s="61">
        <f t="shared" si="42"/>
        <v>0</v>
      </c>
      <c r="P286" s="62">
        <f t="shared" si="43"/>
        <v>59.256308100929608</v>
      </c>
      <c r="Q286" s="70">
        <v>27.96759150066401</v>
      </c>
      <c r="R286" s="61">
        <f t="shared" si="44"/>
        <v>14.162950597609557</v>
      </c>
      <c r="S286" s="61">
        <f t="shared" si="45"/>
        <v>0</v>
      </c>
      <c r="T286" s="61">
        <f t="shared" si="46"/>
        <v>0</v>
      </c>
      <c r="U286" s="61">
        <f t="shared" si="47"/>
        <v>59.256308100929608</v>
      </c>
      <c r="V286" s="70">
        <v>27.96759150066401</v>
      </c>
      <c r="W286" s="61">
        <f t="shared" si="48"/>
        <v>14.162950597609557</v>
      </c>
      <c r="X286" s="61">
        <f t="shared" si="49"/>
        <v>0</v>
      </c>
      <c r="Y286" s="13"/>
      <c r="Z286" s="22"/>
      <c r="AA286" s="54"/>
      <c r="AB286" s="22"/>
      <c r="AC286" s="13"/>
    </row>
    <row r="287" spans="1:29" x14ac:dyDescent="0.3">
      <c r="A287" s="1">
        <f t="shared" si="40"/>
        <v>44988.94791666598</v>
      </c>
      <c r="B287" s="7">
        <v>3</v>
      </c>
      <c r="C287" s="7" t="s">
        <v>135</v>
      </c>
      <c r="D287">
        <f>IF(HOUR(A287)+MINUTE(A287)/60&lt;=18,1,IF(HOUR(A287)+MINUTE(A287)/60&gt;=23.25,1,LOOKUP(DAY(A287),calendario!$A$12:$A$42,calendario!$C$12:$C$42)))</f>
        <v>0</v>
      </c>
      <c r="E287" s="60">
        <f t="shared" si="41"/>
        <v>4.6423935546874997</v>
      </c>
      <c r="F287" s="86">
        <v>18.569574218749999</v>
      </c>
      <c r="G287" s="60">
        <f t="shared" si="41"/>
        <v>4.6474125976562499</v>
      </c>
      <c r="H287" s="104">
        <v>18.589650390625</v>
      </c>
      <c r="O287" s="61">
        <f t="shared" si="42"/>
        <v>0</v>
      </c>
      <c r="P287" s="62">
        <f t="shared" si="43"/>
        <v>59.256308100929608</v>
      </c>
      <c r="Q287" s="70">
        <v>27.571060026560424</v>
      </c>
      <c r="R287" s="61">
        <f t="shared" si="44"/>
        <v>14.36121633466135</v>
      </c>
      <c r="S287" s="61">
        <f t="shared" si="45"/>
        <v>0</v>
      </c>
      <c r="T287" s="61">
        <f t="shared" si="46"/>
        <v>0</v>
      </c>
      <c r="U287" s="61">
        <f t="shared" si="47"/>
        <v>59.256308100929608</v>
      </c>
      <c r="V287" s="70">
        <v>27.571060026560424</v>
      </c>
      <c r="W287" s="61">
        <f t="shared" si="48"/>
        <v>14.36121633466135</v>
      </c>
      <c r="X287" s="61">
        <f t="shared" si="49"/>
        <v>0</v>
      </c>
      <c r="Y287" s="13"/>
      <c r="Z287" s="22"/>
      <c r="AA287" s="54"/>
      <c r="AB287" s="22"/>
      <c r="AC287" s="13"/>
    </row>
    <row r="288" spans="1:29" x14ac:dyDescent="0.3">
      <c r="A288" s="1">
        <f t="shared" si="40"/>
        <v>44988.958333332645</v>
      </c>
      <c r="B288" s="7">
        <v>3</v>
      </c>
      <c r="C288" s="7" t="s">
        <v>136</v>
      </c>
      <c r="D288">
        <f>IF(HOUR(A288)+MINUTE(A288)/60&lt;=18,1,IF(HOUR(A288)+MINUTE(A288)/60&gt;=23.25,1,LOOKUP(DAY(A288),calendario!$A$12:$A$42,calendario!$C$12:$C$42)))</f>
        <v>0</v>
      </c>
      <c r="E288" s="60">
        <f t="shared" si="41"/>
        <v>4.6424624023437504</v>
      </c>
      <c r="F288" s="86">
        <v>18.569849609375002</v>
      </c>
      <c r="G288" s="60">
        <f t="shared" si="41"/>
        <v>4.6472988281249998</v>
      </c>
      <c r="H288" s="104">
        <v>18.589195312499999</v>
      </c>
      <c r="O288" s="61">
        <f t="shared" si="42"/>
        <v>0</v>
      </c>
      <c r="P288" s="62">
        <f t="shared" si="43"/>
        <v>59.256308100929608</v>
      </c>
      <c r="Q288" s="70">
        <v>27.571060026560424</v>
      </c>
      <c r="R288" s="61">
        <f t="shared" si="44"/>
        <v>14.36121633466135</v>
      </c>
      <c r="S288" s="61">
        <f t="shared" si="45"/>
        <v>0</v>
      </c>
      <c r="T288" s="61">
        <f t="shared" si="46"/>
        <v>0</v>
      </c>
      <c r="U288" s="61">
        <f t="shared" si="47"/>
        <v>59.256308100929608</v>
      </c>
      <c r="V288" s="70">
        <v>27.571060026560424</v>
      </c>
      <c r="W288" s="61">
        <f t="shared" si="48"/>
        <v>14.36121633466135</v>
      </c>
      <c r="X288" s="61">
        <f t="shared" si="49"/>
        <v>0</v>
      </c>
      <c r="Y288" s="13"/>
      <c r="Z288" s="22"/>
      <c r="AA288" s="54"/>
      <c r="AB288" s="22"/>
      <c r="AC288" s="13"/>
    </row>
    <row r="289" spans="1:29" x14ac:dyDescent="0.3">
      <c r="A289" s="1">
        <f t="shared" si="40"/>
        <v>44988.968749999309</v>
      </c>
      <c r="B289" s="7">
        <v>3</v>
      </c>
      <c r="C289" s="7" t="s">
        <v>137</v>
      </c>
      <c r="D289">
        <f>IF(HOUR(A289)+MINUTE(A289)/60&lt;=18,1,IF(HOUR(A289)+MINUTE(A289)/60&gt;=23.25,1,LOOKUP(DAY(A289),calendario!$A$12:$A$42,calendario!$C$12:$C$42)))</f>
        <v>1</v>
      </c>
      <c r="E289" s="60">
        <f t="shared" si="41"/>
        <v>4.64260888671875</v>
      </c>
      <c r="F289" s="86">
        <v>18.570435546875</v>
      </c>
      <c r="G289" s="60">
        <f t="shared" si="41"/>
        <v>4.6109252929687496</v>
      </c>
      <c r="H289" s="104">
        <v>18.443701171874999</v>
      </c>
      <c r="O289" s="61">
        <f t="shared" si="42"/>
        <v>0</v>
      </c>
      <c r="P289" s="62">
        <f t="shared" si="43"/>
        <v>58.140770252324039</v>
      </c>
      <c r="Q289" s="70">
        <v>27.111803187250995</v>
      </c>
      <c r="R289" s="61">
        <f t="shared" si="44"/>
        <v>14.06096427622842</v>
      </c>
      <c r="S289" s="61">
        <f t="shared" si="45"/>
        <v>0</v>
      </c>
      <c r="T289" s="61">
        <f t="shared" si="46"/>
        <v>0</v>
      </c>
      <c r="U289" s="61">
        <f t="shared" si="47"/>
        <v>58.140770252324039</v>
      </c>
      <c r="V289" s="70">
        <v>27.111803187250995</v>
      </c>
      <c r="W289" s="61">
        <f t="shared" si="48"/>
        <v>14.06096427622842</v>
      </c>
      <c r="X289" s="61">
        <f t="shared" si="49"/>
        <v>0</v>
      </c>
      <c r="Y289" s="13"/>
      <c r="Z289" s="22"/>
      <c r="AA289" s="54"/>
      <c r="AB289" s="22"/>
      <c r="AC289" s="13"/>
    </row>
    <row r="290" spans="1:29" x14ac:dyDescent="0.3">
      <c r="A290" s="1">
        <f t="shared" si="40"/>
        <v>44988.979166665973</v>
      </c>
      <c r="B290" s="7">
        <v>3</v>
      </c>
      <c r="C290" s="7" t="s">
        <v>138</v>
      </c>
      <c r="D290">
        <f>IF(HOUR(A290)+MINUTE(A290)/60&lt;=18,1,IF(HOUR(A290)+MINUTE(A290)/60&gt;=23.25,1,LOOKUP(DAY(A290),calendario!$A$12:$A$42,calendario!$C$12:$C$42)))</f>
        <v>1</v>
      </c>
      <c r="E290" s="60">
        <f t="shared" si="41"/>
        <v>4.5320966796875002</v>
      </c>
      <c r="F290" s="86">
        <v>18.128386718750001</v>
      </c>
      <c r="G290" s="60">
        <f t="shared" si="41"/>
        <v>4.4939287109375003</v>
      </c>
      <c r="H290" s="104">
        <v>17.975714843750001</v>
      </c>
      <c r="O290" s="61">
        <f t="shared" si="42"/>
        <v>0</v>
      </c>
      <c r="P290" s="62">
        <f t="shared" si="43"/>
        <v>58.140770252324039</v>
      </c>
      <c r="Q290" s="70">
        <v>27.111803187250995</v>
      </c>
      <c r="R290" s="61">
        <f t="shared" si="44"/>
        <v>14.06096427622842</v>
      </c>
      <c r="S290" s="61">
        <f t="shared" si="45"/>
        <v>0</v>
      </c>
      <c r="T290" s="61">
        <f t="shared" si="46"/>
        <v>0</v>
      </c>
      <c r="U290" s="61">
        <f t="shared" si="47"/>
        <v>58.140770252324039</v>
      </c>
      <c r="V290" s="70">
        <v>27.111803187250995</v>
      </c>
      <c r="W290" s="61">
        <f t="shared" si="48"/>
        <v>14.06096427622842</v>
      </c>
      <c r="X290" s="61">
        <f t="shared" si="49"/>
        <v>0</v>
      </c>
      <c r="Y290" s="13"/>
      <c r="Z290" s="22"/>
      <c r="AA290" s="54"/>
      <c r="AB290" s="22"/>
      <c r="AC290" s="13"/>
    </row>
    <row r="291" spans="1:29" x14ac:dyDescent="0.3">
      <c r="A291" s="1">
        <f t="shared" si="40"/>
        <v>44988.989583332637</v>
      </c>
      <c r="B291" s="7">
        <v>3</v>
      </c>
      <c r="C291" s="7" t="s">
        <v>139</v>
      </c>
      <c r="D291">
        <f>IF(HOUR(A291)+MINUTE(A291)/60&lt;=18,1,IF(HOUR(A291)+MINUTE(A291)/60&gt;=23.25,1,LOOKUP(DAY(A291),calendario!$A$12:$A$42,calendario!$C$12:$C$42)))</f>
        <v>1</v>
      </c>
      <c r="E291" s="60">
        <f t="shared" si="41"/>
        <v>4.4990083007812496</v>
      </c>
      <c r="F291" s="86">
        <v>17.996033203124998</v>
      </c>
      <c r="G291" s="60">
        <f t="shared" si="41"/>
        <v>4.4938457031250003</v>
      </c>
      <c r="H291" s="104">
        <v>17.975382812500001</v>
      </c>
      <c r="O291" s="61">
        <f t="shared" si="42"/>
        <v>0</v>
      </c>
      <c r="P291" s="62">
        <f t="shared" si="43"/>
        <v>58.140770252324039</v>
      </c>
      <c r="Q291" s="70">
        <v>27.216457636122179</v>
      </c>
      <c r="R291" s="61">
        <f t="shared" si="44"/>
        <v>14.008637051792828</v>
      </c>
      <c r="S291" s="61">
        <f t="shared" si="45"/>
        <v>0</v>
      </c>
      <c r="T291" s="61">
        <f t="shared" si="46"/>
        <v>0</v>
      </c>
      <c r="U291" s="61">
        <f t="shared" si="47"/>
        <v>58.140770252324039</v>
      </c>
      <c r="V291" s="70">
        <v>27.216457636122179</v>
      </c>
      <c r="W291" s="61">
        <f t="shared" si="48"/>
        <v>14.008637051792828</v>
      </c>
      <c r="X291" s="61">
        <f t="shared" si="49"/>
        <v>0</v>
      </c>
      <c r="Y291" s="13"/>
      <c r="Z291" s="22"/>
      <c r="AA291" s="54"/>
      <c r="AB291" s="22"/>
      <c r="AC291" s="13"/>
    </row>
    <row r="292" spans="1:29" x14ac:dyDescent="0.3">
      <c r="A292" s="1">
        <f t="shared" si="40"/>
        <v>44988.999999999302</v>
      </c>
      <c r="B292" s="7">
        <v>3</v>
      </c>
      <c r="C292" s="7" t="s">
        <v>140</v>
      </c>
      <c r="D292">
        <f>IF(HOUR(A292)+MINUTE(A292)/60&lt;=18,1,IF(HOUR(A292)+MINUTE(A292)/60&gt;=23.25,1,LOOKUP(DAY(A292),calendario!$A$12:$A$42,calendario!$C$12:$C$42)))</f>
        <v>1</v>
      </c>
      <c r="E292" s="60">
        <f t="shared" si="41"/>
        <v>4.5002211914062498</v>
      </c>
      <c r="F292" s="86">
        <v>18.000884765624999</v>
      </c>
      <c r="G292" s="60">
        <f t="shared" si="41"/>
        <v>4.4940947265625004</v>
      </c>
      <c r="H292" s="104">
        <v>17.976378906250002</v>
      </c>
      <c r="O292" s="61">
        <f t="shared" si="42"/>
        <v>0</v>
      </c>
      <c r="P292" s="62">
        <f t="shared" si="43"/>
        <v>58.140770252324039</v>
      </c>
      <c r="Q292" s="70">
        <v>27.216457636122179</v>
      </c>
      <c r="R292" s="61">
        <f t="shared" si="44"/>
        <v>14.008637051792828</v>
      </c>
      <c r="S292" s="61">
        <f t="shared" si="45"/>
        <v>0</v>
      </c>
      <c r="T292" s="61">
        <f t="shared" si="46"/>
        <v>0</v>
      </c>
      <c r="U292" s="61">
        <f t="shared" si="47"/>
        <v>58.140770252324039</v>
      </c>
      <c r="V292" s="70">
        <v>27.216457636122179</v>
      </c>
      <c r="W292" s="61">
        <f t="shared" si="48"/>
        <v>14.008637051792828</v>
      </c>
      <c r="X292" s="61">
        <f t="shared" si="49"/>
        <v>0</v>
      </c>
      <c r="Y292" s="13"/>
      <c r="Z292" s="22"/>
      <c r="AA292" s="54"/>
      <c r="AB292" s="22"/>
      <c r="AC292" s="13"/>
    </row>
    <row r="293" spans="1:29" x14ac:dyDescent="0.3">
      <c r="A293" s="1">
        <f t="shared" si="40"/>
        <v>44989.010416665966</v>
      </c>
      <c r="B293" s="7">
        <v>4</v>
      </c>
      <c r="C293" s="7" t="s">
        <v>141</v>
      </c>
      <c r="D293">
        <f>IF(HOUR(A293)+MINUTE(A293)/60&lt;=18,1,IF(HOUR(A293)+MINUTE(A293)/60&gt;=23.25,1,LOOKUP(DAY(A293),calendario!$A$12:$A$42,calendario!$C$12:$C$42)))</f>
        <v>1</v>
      </c>
      <c r="E293" s="60">
        <f t="shared" si="41"/>
        <v>4.2729560546874996</v>
      </c>
      <c r="F293" s="86">
        <v>17.091824218749998</v>
      </c>
      <c r="G293" s="60">
        <f t="shared" si="41"/>
        <v>4.4927465820312502</v>
      </c>
      <c r="H293" s="104">
        <v>17.970986328125001</v>
      </c>
      <c r="O293" s="61">
        <f t="shared" si="42"/>
        <v>0.16731001661379474</v>
      </c>
      <c r="P293" s="62">
        <f t="shared" si="43"/>
        <v>58.140770252324039</v>
      </c>
      <c r="Q293" s="70">
        <v>27.917356440903053</v>
      </c>
      <c r="R293" s="61">
        <f t="shared" si="44"/>
        <v>13.658187649402391</v>
      </c>
      <c r="S293" s="61">
        <f t="shared" si="45"/>
        <v>2.2851516025358403</v>
      </c>
      <c r="T293" s="61">
        <f t="shared" si="46"/>
        <v>0</v>
      </c>
      <c r="U293" s="61">
        <f t="shared" si="47"/>
        <v>58.140770252324039</v>
      </c>
      <c r="V293" s="70">
        <v>27.917356440903053</v>
      </c>
      <c r="W293" s="61">
        <f t="shared" si="48"/>
        <v>13.658187649402391</v>
      </c>
      <c r="X293" s="61">
        <f t="shared" si="49"/>
        <v>0</v>
      </c>
      <c r="Y293" s="13"/>
      <c r="Z293" s="22"/>
      <c r="AA293" s="54"/>
      <c r="AB293" s="22"/>
      <c r="AC293" s="13"/>
    </row>
    <row r="294" spans="1:29" x14ac:dyDescent="0.3">
      <c r="A294" s="1">
        <f t="shared" si="40"/>
        <v>44989.02083333263</v>
      </c>
      <c r="B294" s="7">
        <v>4</v>
      </c>
      <c r="C294" s="7" t="s">
        <v>33</v>
      </c>
      <c r="D294">
        <f>IF(HOUR(A294)+MINUTE(A294)/60&lt;=18,1,IF(HOUR(A294)+MINUTE(A294)/60&gt;=23.25,1,LOOKUP(DAY(A294),calendario!$A$12:$A$42,calendario!$C$12:$C$42)))</f>
        <v>1</v>
      </c>
      <c r="E294" s="60">
        <f t="shared" si="41"/>
        <v>0.76472326660156253</v>
      </c>
      <c r="F294" s="86">
        <v>3.0588930664062501</v>
      </c>
      <c r="G294" s="60">
        <f t="shared" si="41"/>
        <v>0.98221716308593754</v>
      </c>
      <c r="H294" s="104">
        <v>3.9288686523437502</v>
      </c>
      <c r="O294" s="61">
        <f t="shared" si="42"/>
        <v>3.7459361621569061</v>
      </c>
      <c r="P294" s="62">
        <f t="shared" si="43"/>
        <v>58.140770252324039</v>
      </c>
      <c r="Q294" s="70">
        <v>27.917356440903053</v>
      </c>
      <c r="R294" s="61">
        <f t="shared" si="44"/>
        <v>13.658187649402391</v>
      </c>
      <c r="S294" s="61">
        <f t="shared" si="45"/>
        <v>51.162699025421247</v>
      </c>
      <c r="T294" s="61">
        <f t="shared" si="46"/>
        <v>3.5240782093157317</v>
      </c>
      <c r="U294" s="61">
        <f t="shared" si="47"/>
        <v>58.140770252324039</v>
      </c>
      <c r="V294" s="70">
        <v>27.917356440903053</v>
      </c>
      <c r="W294" s="61">
        <f t="shared" si="48"/>
        <v>13.658187649402391</v>
      </c>
      <c r="X294" s="61">
        <f t="shared" si="49"/>
        <v>48.132521474004221</v>
      </c>
      <c r="Y294" s="13"/>
      <c r="Z294" s="22"/>
      <c r="AA294" s="54"/>
      <c r="AB294" s="22"/>
      <c r="AC294" s="13"/>
    </row>
    <row r="295" spans="1:29" x14ac:dyDescent="0.3">
      <c r="A295" s="1">
        <f t="shared" si="40"/>
        <v>44989.031249999294</v>
      </c>
      <c r="B295" s="7">
        <v>4</v>
      </c>
      <c r="C295" s="7" t="s">
        <v>35</v>
      </c>
      <c r="D295">
        <f>IF(HOUR(A295)+MINUTE(A295)/60&lt;=18,1,IF(HOUR(A295)+MINUTE(A295)/60&gt;=23.25,1,LOOKUP(DAY(A295),calendario!$A$12:$A$42,calendario!$C$12:$C$42)))</f>
        <v>1</v>
      </c>
      <c r="E295" s="60">
        <f t="shared" si="41"/>
        <v>0</v>
      </c>
      <c r="F295" s="86">
        <v>0</v>
      </c>
      <c r="G295" s="60">
        <f t="shared" si="41"/>
        <v>0</v>
      </c>
      <c r="H295" s="104">
        <v>0</v>
      </c>
      <c r="O295" s="61">
        <f t="shared" si="42"/>
        <v>4.5260037464002503</v>
      </c>
      <c r="P295" s="62">
        <f t="shared" si="43"/>
        <v>58.140770252324039</v>
      </c>
      <c r="Q295" s="70">
        <v>27.195415670650728</v>
      </c>
      <c r="R295" s="61">
        <f t="shared" si="44"/>
        <v>14.019158034528553</v>
      </c>
      <c r="S295" s="61">
        <f t="shared" si="45"/>
        <v>63.450761785653398</v>
      </c>
      <c r="T295" s="61">
        <f t="shared" si="46"/>
        <v>4.5260037464002503</v>
      </c>
      <c r="U295" s="61">
        <f t="shared" si="47"/>
        <v>58.140770252324039</v>
      </c>
      <c r="V295" s="70">
        <v>27.195415670650728</v>
      </c>
      <c r="W295" s="61">
        <f t="shared" si="48"/>
        <v>14.019158034528553</v>
      </c>
      <c r="X295" s="61">
        <f t="shared" si="49"/>
        <v>63.450761785653398</v>
      </c>
      <c r="Y295" s="13"/>
      <c r="Z295" s="22"/>
      <c r="AA295" s="54"/>
      <c r="AB295" s="22"/>
      <c r="AC295" s="13"/>
    </row>
    <row r="296" spans="1:29" x14ac:dyDescent="0.3">
      <c r="A296" s="1">
        <f t="shared" si="40"/>
        <v>44989.041666665958</v>
      </c>
      <c r="B296" s="7">
        <v>4</v>
      </c>
      <c r="C296" s="7" t="s">
        <v>37</v>
      </c>
      <c r="D296">
        <f>IF(HOUR(A296)+MINUTE(A296)/60&lt;=18,1,IF(HOUR(A296)+MINUTE(A296)/60&gt;=23.25,1,LOOKUP(DAY(A296),calendario!$A$12:$A$42,calendario!$C$12:$C$42)))</f>
        <v>1</v>
      </c>
      <c r="E296" s="60">
        <f t="shared" si="41"/>
        <v>0</v>
      </c>
      <c r="F296" s="86">
        <v>0</v>
      </c>
      <c r="G296" s="60">
        <f t="shared" si="41"/>
        <v>0</v>
      </c>
      <c r="H296" s="104">
        <v>0</v>
      </c>
      <c r="O296" s="61">
        <f t="shared" si="42"/>
        <v>4.5260037464002503</v>
      </c>
      <c r="P296" s="62">
        <f t="shared" si="43"/>
        <v>58.140770252324039</v>
      </c>
      <c r="Q296" s="70">
        <v>27.195415670650728</v>
      </c>
      <c r="R296" s="61">
        <f t="shared" si="44"/>
        <v>14.019158034528553</v>
      </c>
      <c r="S296" s="61">
        <f t="shared" si="45"/>
        <v>63.450761785653398</v>
      </c>
      <c r="T296" s="61">
        <f t="shared" si="46"/>
        <v>4.5260037464002503</v>
      </c>
      <c r="U296" s="61">
        <f t="shared" si="47"/>
        <v>58.140770252324039</v>
      </c>
      <c r="V296" s="70">
        <v>27.195415670650728</v>
      </c>
      <c r="W296" s="61">
        <f t="shared" si="48"/>
        <v>14.019158034528553</v>
      </c>
      <c r="X296" s="61">
        <f t="shared" si="49"/>
        <v>63.450761785653398</v>
      </c>
      <c r="Y296" s="13"/>
      <c r="Z296" s="22"/>
      <c r="AA296" s="54"/>
      <c r="AB296" s="22"/>
      <c r="AC296" s="13"/>
    </row>
    <row r="297" spans="1:29" x14ac:dyDescent="0.3">
      <c r="A297" s="1">
        <f t="shared" si="40"/>
        <v>44989.052083332623</v>
      </c>
      <c r="B297" s="7">
        <v>4</v>
      </c>
      <c r="C297" s="7" t="s">
        <v>39</v>
      </c>
      <c r="D297">
        <f>IF(HOUR(A297)+MINUTE(A297)/60&lt;=18,1,IF(HOUR(A297)+MINUTE(A297)/60&gt;=23.25,1,LOOKUP(DAY(A297),calendario!$A$12:$A$42,calendario!$C$12:$C$42)))</f>
        <v>1</v>
      </c>
      <c r="E297" s="60">
        <f t="shared" si="41"/>
        <v>0</v>
      </c>
      <c r="F297" s="86">
        <v>0</v>
      </c>
      <c r="G297" s="60">
        <f t="shared" si="41"/>
        <v>0</v>
      </c>
      <c r="H297" s="104">
        <v>0</v>
      </c>
      <c r="O297" s="61">
        <f t="shared" si="42"/>
        <v>4.5260037464002503</v>
      </c>
      <c r="P297" s="62">
        <f t="shared" si="43"/>
        <v>58.140770252324039</v>
      </c>
      <c r="Q297" s="70">
        <v>27.528088977423636</v>
      </c>
      <c r="R297" s="61">
        <f t="shared" si="44"/>
        <v>13.8528213811421</v>
      </c>
      <c r="S297" s="61">
        <f t="shared" si="45"/>
        <v>62.697921469262631</v>
      </c>
      <c r="T297" s="61">
        <f t="shared" si="46"/>
        <v>4.5260037464002503</v>
      </c>
      <c r="U297" s="61">
        <f t="shared" si="47"/>
        <v>58.140770252324039</v>
      </c>
      <c r="V297" s="70">
        <v>27.528088977423636</v>
      </c>
      <c r="W297" s="61">
        <f t="shared" si="48"/>
        <v>13.8528213811421</v>
      </c>
      <c r="X297" s="61">
        <f t="shared" si="49"/>
        <v>62.697921469262631</v>
      </c>
      <c r="Y297" s="13"/>
      <c r="Z297" s="22"/>
      <c r="AA297" s="54"/>
      <c r="AB297" s="22"/>
      <c r="AC297" s="13"/>
    </row>
    <row r="298" spans="1:29" x14ac:dyDescent="0.3">
      <c r="A298" s="1">
        <f t="shared" si="40"/>
        <v>44989.062499999287</v>
      </c>
      <c r="B298" s="7">
        <v>4</v>
      </c>
      <c r="C298" s="7" t="s">
        <v>41</v>
      </c>
      <c r="D298">
        <f>IF(HOUR(A298)+MINUTE(A298)/60&lt;=18,1,IF(HOUR(A298)+MINUTE(A298)/60&gt;=23.25,1,LOOKUP(DAY(A298),calendario!$A$12:$A$42,calendario!$C$12:$C$42)))</f>
        <v>1</v>
      </c>
      <c r="E298" s="60">
        <f t="shared" si="41"/>
        <v>0</v>
      </c>
      <c r="F298" s="86">
        <v>0</v>
      </c>
      <c r="G298" s="60">
        <f t="shared" si="41"/>
        <v>0</v>
      </c>
      <c r="H298" s="104">
        <v>0</v>
      </c>
      <c r="O298" s="61">
        <f t="shared" si="42"/>
        <v>4.5260037464002503</v>
      </c>
      <c r="P298" s="62">
        <f t="shared" si="43"/>
        <v>58.140770252324039</v>
      </c>
      <c r="Q298" s="70">
        <v>27.528088977423636</v>
      </c>
      <c r="R298" s="61">
        <f t="shared" si="44"/>
        <v>13.8528213811421</v>
      </c>
      <c r="S298" s="61">
        <f t="shared" si="45"/>
        <v>62.697921469262631</v>
      </c>
      <c r="T298" s="61">
        <f t="shared" si="46"/>
        <v>4.5260037464002503</v>
      </c>
      <c r="U298" s="61">
        <f t="shared" si="47"/>
        <v>58.140770252324039</v>
      </c>
      <c r="V298" s="70">
        <v>27.528088977423636</v>
      </c>
      <c r="W298" s="61">
        <f t="shared" si="48"/>
        <v>13.8528213811421</v>
      </c>
      <c r="X298" s="61">
        <f t="shared" si="49"/>
        <v>62.697921469262631</v>
      </c>
      <c r="Y298" s="13"/>
      <c r="Z298" s="22"/>
      <c r="AA298" s="54"/>
      <c r="AB298" s="22"/>
      <c r="AC298" s="13"/>
    </row>
    <row r="299" spans="1:29" x14ac:dyDescent="0.3">
      <c r="A299" s="1">
        <f t="shared" si="40"/>
        <v>44989.072916665951</v>
      </c>
      <c r="B299" s="7">
        <v>4</v>
      </c>
      <c r="C299" s="7" t="s">
        <v>42</v>
      </c>
      <c r="D299">
        <f>IF(HOUR(A299)+MINUTE(A299)/60&lt;=18,1,IF(HOUR(A299)+MINUTE(A299)/60&gt;=23.25,1,LOOKUP(DAY(A299),calendario!$A$12:$A$42,calendario!$C$12:$C$42)))</f>
        <v>1</v>
      </c>
      <c r="E299" s="60">
        <f t="shared" si="41"/>
        <v>0</v>
      </c>
      <c r="F299" s="86">
        <v>0</v>
      </c>
      <c r="G299" s="60">
        <f t="shared" si="41"/>
        <v>0</v>
      </c>
      <c r="H299" s="104">
        <v>0</v>
      </c>
      <c r="O299" s="61">
        <f t="shared" si="42"/>
        <v>4.5260037464002503</v>
      </c>
      <c r="P299" s="62">
        <f t="shared" si="43"/>
        <v>58.140770252324039</v>
      </c>
      <c r="Q299" s="70">
        <v>27.527490039840639</v>
      </c>
      <c r="R299" s="61">
        <f t="shared" si="44"/>
        <v>13.853120849933598</v>
      </c>
      <c r="S299" s="61">
        <f t="shared" si="45"/>
        <v>62.69927686613488</v>
      </c>
      <c r="T299" s="61">
        <f t="shared" si="46"/>
        <v>4.5260037464002503</v>
      </c>
      <c r="U299" s="61">
        <f t="shared" si="47"/>
        <v>58.140770252324039</v>
      </c>
      <c r="V299" s="70">
        <v>27.527490039840639</v>
      </c>
      <c r="W299" s="61">
        <f t="shared" si="48"/>
        <v>13.853120849933598</v>
      </c>
      <c r="X299" s="61">
        <f t="shared" si="49"/>
        <v>62.69927686613488</v>
      </c>
      <c r="Y299" s="13"/>
      <c r="Z299" s="22"/>
      <c r="AA299" s="54"/>
      <c r="AB299" s="22"/>
      <c r="AC299" s="13"/>
    </row>
    <row r="300" spans="1:29" x14ac:dyDescent="0.3">
      <c r="A300" s="1">
        <f t="shared" si="40"/>
        <v>44989.083333332615</v>
      </c>
      <c r="B300" s="7">
        <v>4</v>
      </c>
      <c r="C300" s="7" t="s">
        <v>44</v>
      </c>
      <c r="D300">
        <f>IF(HOUR(A300)+MINUTE(A300)/60&lt;=18,1,IF(HOUR(A300)+MINUTE(A300)/60&gt;=23.25,1,LOOKUP(DAY(A300),calendario!$A$12:$A$42,calendario!$C$12:$C$42)))</f>
        <v>1</v>
      </c>
      <c r="E300" s="60">
        <f t="shared" si="41"/>
        <v>0</v>
      </c>
      <c r="F300" s="86">
        <v>0</v>
      </c>
      <c r="G300" s="60">
        <f t="shared" si="41"/>
        <v>0</v>
      </c>
      <c r="H300" s="104">
        <v>0</v>
      </c>
      <c r="O300" s="61">
        <f t="shared" si="42"/>
        <v>4.5260037464002503</v>
      </c>
      <c r="P300" s="62">
        <f t="shared" si="43"/>
        <v>58.140770252324039</v>
      </c>
      <c r="Q300" s="70">
        <v>27.527490039840639</v>
      </c>
      <c r="R300" s="61">
        <f t="shared" si="44"/>
        <v>13.853120849933598</v>
      </c>
      <c r="S300" s="61">
        <f t="shared" si="45"/>
        <v>62.69927686613488</v>
      </c>
      <c r="T300" s="61">
        <f t="shared" si="46"/>
        <v>4.5260037464002503</v>
      </c>
      <c r="U300" s="61">
        <f t="shared" si="47"/>
        <v>58.140770252324039</v>
      </c>
      <c r="V300" s="70">
        <v>27.527490039840639</v>
      </c>
      <c r="W300" s="61">
        <f t="shared" si="48"/>
        <v>13.853120849933598</v>
      </c>
      <c r="X300" s="61">
        <f t="shared" si="49"/>
        <v>62.69927686613488</v>
      </c>
      <c r="Y300" s="13"/>
      <c r="Z300" s="22"/>
      <c r="AA300" s="54"/>
      <c r="AB300" s="22"/>
      <c r="AC300" s="13"/>
    </row>
    <row r="301" spans="1:29" x14ac:dyDescent="0.3">
      <c r="A301" s="1">
        <f t="shared" si="40"/>
        <v>44989.09374999928</v>
      </c>
      <c r="B301" s="7">
        <v>4</v>
      </c>
      <c r="C301" s="7" t="s">
        <v>45</v>
      </c>
      <c r="D301">
        <f>IF(HOUR(A301)+MINUTE(A301)/60&lt;=18,1,IF(HOUR(A301)+MINUTE(A301)/60&gt;=23.25,1,LOOKUP(DAY(A301),calendario!$A$12:$A$42,calendario!$C$12:$C$42)))</f>
        <v>1</v>
      </c>
      <c r="E301" s="60">
        <f t="shared" si="41"/>
        <v>0</v>
      </c>
      <c r="F301" s="86">
        <v>0</v>
      </c>
      <c r="G301" s="60">
        <f t="shared" si="41"/>
        <v>0</v>
      </c>
      <c r="H301" s="104">
        <v>0</v>
      </c>
      <c r="O301" s="61">
        <f t="shared" si="42"/>
        <v>4.5260037464002503</v>
      </c>
      <c r="P301" s="62">
        <f t="shared" si="43"/>
        <v>58.140770252324039</v>
      </c>
      <c r="Q301" s="70">
        <v>27.344954316069057</v>
      </c>
      <c r="R301" s="61">
        <f t="shared" si="44"/>
        <v>13.944388711819389</v>
      </c>
      <c r="S301" s="61">
        <f t="shared" si="45"/>
        <v>63.112355550955918</v>
      </c>
      <c r="T301" s="61">
        <f t="shared" si="46"/>
        <v>4.5260037464002503</v>
      </c>
      <c r="U301" s="61">
        <f t="shared" si="47"/>
        <v>58.140770252324039</v>
      </c>
      <c r="V301" s="70">
        <v>27.344954316069057</v>
      </c>
      <c r="W301" s="61">
        <f t="shared" si="48"/>
        <v>13.944388711819389</v>
      </c>
      <c r="X301" s="61">
        <f t="shared" si="49"/>
        <v>63.112355550955918</v>
      </c>
      <c r="Y301" s="13"/>
      <c r="Z301" s="22"/>
      <c r="AA301" s="54"/>
      <c r="AB301" s="22"/>
      <c r="AC301" s="13"/>
    </row>
    <row r="302" spans="1:29" x14ac:dyDescent="0.3">
      <c r="A302" s="1">
        <f t="shared" si="40"/>
        <v>44989.104166665944</v>
      </c>
      <c r="B302" s="7">
        <v>4</v>
      </c>
      <c r="C302" s="7" t="s">
        <v>48</v>
      </c>
      <c r="D302">
        <f>IF(HOUR(A302)+MINUTE(A302)/60&lt;=18,1,IF(HOUR(A302)+MINUTE(A302)/60&gt;=23.25,1,LOOKUP(DAY(A302),calendario!$A$12:$A$42,calendario!$C$12:$C$42)))</f>
        <v>1</v>
      </c>
      <c r="E302" s="60">
        <f t="shared" si="41"/>
        <v>0</v>
      </c>
      <c r="F302" s="86">
        <v>0</v>
      </c>
      <c r="G302" s="60">
        <f t="shared" si="41"/>
        <v>0</v>
      </c>
      <c r="H302" s="104">
        <v>0</v>
      </c>
      <c r="O302" s="61">
        <f t="shared" si="42"/>
        <v>4.5260037464002503</v>
      </c>
      <c r="P302" s="62">
        <f t="shared" si="43"/>
        <v>58.140770252324039</v>
      </c>
      <c r="Q302" s="70">
        <v>27.344954316069057</v>
      </c>
      <c r="R302" s="61">
        <f t="shared" si="44"/>
        <v>13.944388711819389</v>
      </c>
      <c r="S302" s="61">
        <f t="shared" si="45"/>
        <v>63.112355550955918</v>
      </c>
      <c r="T302" s="61">
        <f t="shared" si="46"/>
        <v>4.5260037464002503</v>
      </c>
      <c r="U302" s="61">
        <f t="shared" si="47"/>
        <v>58.140770252324039</v>
      </c>
      <c r="V302" s="70">
        <v>27.344954316069057</v>
      </c>
      <c r="W302" s="61">
        <f t="shared" si="48"/>
        <v>13.944388711819389</v>
      </c>
      <c r="X302" s="61">
        <f t="shared" si="49"/>
        <v>63.112355550955918</v>
      </c>
      <c r="Y302" s="13"/>
      <c r="Z302" s="22"/>
      <c r="AA302" s="54"/>
      <c r="AB302" s="22"/>
      <c r="AC302" s="13"/>
    </row>
    <row r="303" spans="1:29" x14ac:dyDescent="0.3">
      <c r="A303" s="1">
        <f t="shared" si="40"/>
        <v>44989.114583332608</v>
      </c>
      <c r="B303" s="7">
        <v>4</v>
      </c>
      <c r="C303" s="7" t="s">
        <v>51</v>
      </c>
      <c r="D303">
        <f>IF(HOUR(A303)+MINUTE(A303)/60&lt;=18,1,IF(HOUR(A303)+MINUTE(A303)/60&gt;=23.25,1,LOOKUP(DAY(A303),calendario!$A$12:$A$42,calendario!$C$12:$C$42)))</f>
        <v>1</v>
      </c>
      <c r="E303" s="60">
        <f t="shared" si="41"/>
        <v>0</v>
      </c>
      <c r="F303" s="86">
        <v>0</v>
      </c>
      <c r="G303" s="60">
        <f t="shared" si="41"/>
        <v>0</v>
      </c>
      <c r="H303" s="104">
        <v>0</v>
      </c>
      <c r="O303" s="61">
        <f t="shared" si="42"/>
        <v>4.5260037464002503</v>
      </c>
      <c r="P303" s="62">
        <f t="shared" si="43"/>
        <v>58.140770252324039</v>
      </c>
      <c r="Q303" s="70">
        <v>27.515375298804781</v>
      </c>
      <c r="R303" s="61">
        <f t="shared" si="44"/>
        <v>13.859178220451527</v>
      </c>
      <c r="S303" s="61">
        <f t="shared" si="45"/>
        <v>62.726692547792368</v>
      </c>
      <c r="T303" s="61">
        <f t="shared" si="46"/>
        <v>4.5260037464002503</v>
      </c>
      <c r="U303" s="61">
        <f t="shared" si="47"/>
        <v>58.140770252324039</v>
      </c>
      <c r="V303" s="70">
        <v>27.515375298804781</v>
      </c>
      <c r="W303" s="61">
        <f t="shared" si="48"/>
        <v>13.859178220451527</v>
      </c>
      <c r="X303" s="61">
        <f t="shared" si="49"/>
        <v>62.726692547792368</v>
      </c>
      <c r="Y303" s="13"/>
      <c r="Z303" s="22"/>
      <c r="AA303" s="54"/>
      <c r="AB303" s="22"/>
      <c r="AC303" s="13"/>
    </row>
    <row r="304" spans="1:29" x14ac:dyDescent="0.3">
      <c r="A304" s="1">
        <f t="shared" si="40"/>
        <v>44989.124999999272</v>
      </c>
      <c r="B304" s="7">
        <v>4</v>
      </c>
      <c r="C304" s="7" t="s">
        <v>53</v>
      </c>
      <c r="D304">
        <f>IF(HOUR(A304)+MINUTE(A304)/60&lt;=18,1,IF(HOUR(A304)+MINUTE(A304)/60&gt;=23.25,1,LOOKUP(DAY(A304),calendario!$A$12:$A$42,calendario!$C$12:$C$42)))</f>
        <v>1</v>
      </c>
      <c r="E304" s="60">
        <f t="shared" si="41"/>
        <v>0</v>
      </c>
      <c r="F304" s="86">
        <v>0</v>
      </c>
      <c r="G304" s="60">
        <f t="shared" si="41"/>
        <v>0</v>
      </c>
      <c r="H304" s="104">
        <v>0</v>
      </c>
      <c r="O304" s="61">
        <f t="shared" si="42"/>
        <v>4.5260037464002503</v>
      </c>
      <c r="P304" s="62">
        <f t="shared" si="43"/>
        <v>58.140770252324039</v>
      </c>
      <c r="Q304" s="70">
        <v>27.515375298804781</v>
      </c>
      <c r="R304" s="61">
        <f t="shared" si="44"/>
        <v>13.859178220451527</v>
      </c>
      <c r="S304" s="61">
        <f t="shared" si="45"/>
        <v>62.726692547792368</v>
      </c>
      <c r="T304" s="61">
        <f t="shared" si="46"/>
        <v>4.5260037464002503</v>
      </c>
      <c r="U304" s="61">
        <f t="shared" si="47"/>
        <v>58.140770252324039</v>
      </c>
      <c r="V304" s="70">
        <v>27.515375298804781</v>
      </c>
      <c r="W304" s="61">
        <f t="shared" si="48"/>
        <v>13.859178220451527</v>
      </c>
      <c r="X304" s="61">
        <f t="shared" si="49"/>
        <v>62.726692547792368</v>
      </c>
      <c r="Y304" s="13"/>
      <c r="Z304" s="22"/>
      <c r="AA304" s="54"/>
      <c r="AB304" s="22"/>
      <c r="AC304" s="13"/>
    </row>
    <row r="305" spans="1:29" x14ac:dyDescent="0.3">
      <c r="A305" s="1">
        <f t="shared" si="40"/>
        <v>44989.135416665937</v>
      </c>
      <c r="B305" s="7">
        <v>4</v>
      </c>
      <c r="C305" s="7" t="s">
        <v>54</v>
      </c>
      <c r="D305">
        <f>IF(HOUR(A305)+MINUTE(A305)/60&lt;=18,1,IF(HOUR(A305)+MINUTE(A305)/60&gt;=23.25,1,LOOKUP(DAY(A305),calendario!$A$12:$A$42,calendario!$C$12:$C$42)))</f>
        <v>1</v>
      </c>
      <c r="E305" s="60">
        <f t="shared" si="41"/>
        <v>0</v>
      </c>
      <c r="F305" s="86">
        <v>0</v>
      </c>
      <c r="G305" s="60">
        <f t="shared" si="41"/>
        <v>0</v>
      </c>
      <c r="H305" s="104">
        <v>0</v>
      </c>
      <c r="O305" s="61">
        <f t="shared" si="42"/>
        <v>4.5260037464002503</v>
      </c>
      <c r="P305" s="62">
        <f t="shared" si="43"/>
        <v>58.140770252324039</v>
      </c>
      <c r="Q305" s="70">
        <v>27.22727091633466</v>
      </c>
      <c r="R305" s="61">
        <f t="shared" si="44"/>
        <v>14.003230411686587</v>
      </c>
      <c r="S305" s="61">
        <f t="shared" si="45"/>
        <v>63.37867330499941</v>
      </c>
      <c r="T305" s="61">
        <f t="shared" si="46"/>
        <v>4.5260037464002503</v>
      </c>
      <c r="U305" s="61">
        <f t="shared" si="47"/>
        <v>58.140770252324039</v>
      </c>
      <c r="V305" s="70">
        <v>27.22727091633466</v>
      </c>
      <c r="W305" s="61">
        <f t="shared" si="48"/>
        <v>14.003230411686587</v>
      </c>
      <c r="X305" s="61">
        <f t="shared" si="49"/>
        <v>63.37867330499941</v>
      </c>
      <c r="Y305" s="13"/>
      <c r="Z305" s="22"/>
      <c r="AA305" s="54"/>
      <c r="AB305" s="22"/>
      <c r="AC305" s="13"/>
    </row>
    <row r="306" spans="1:29" x14ac:dyDescent="0.3">
      <c r="A306" s="1">
        <f t="shared" si="40"/>
        <v>44989.145833332601</v>
      </c>
      <c r="B306" s="7">
        <v>4</v>
      </c>
      <c r="C306" s="7" t="s">
        <v>55</v>
      </c>
      <c r="D306">
        <f>IF(HOUR(A306)+MINUTE(A306)/60&lt;=18,1,IF(HOUR(A306)+MINUTE(A306)/60&gt;=23.25,1,LOOKUP(DAY(A306),calendario!$A$12:$A$42,calendario!$C$12:$C$42)))</f>
        <v>1</v>
      </c>
      <c r="E306" s="60">
        <f t="shared" si="41"/>
        <v>0</v>
      </c>
      <c r="F306" s="86">
        <v>0</v>
      </c>
      <c r="G306" s="60">
        <f t="shared" si="41"/>
        <v>0</v>
      </c>
      <c r="H306" s="104">
        <v>0</v>
      </c>
      <c r="O306" s="61">
        <f t="shared" si="42"/>
        <v>4.5260037464002503</v>
      </c>
      <c r="P306" s="62">
        <f t="shared" si="43"/>
        <v>58.140770252324039</v>
      </c>
      <c r="Q306" s="70">
        <v>27.22727091633466</v>
      </c>
      <c r="R306" s="61">
        <f t="shared" si="44"/>
        <v>14.003230411686587</v>
      </c>
      <c r="S306" s="61">
        <f t="shared" si="45"/>
        <v>63.37867330499941</v>
      </c>
      <c r="T306" s="61">
        <f t="shared" si="46"/>
        <v>4.5260037464002503</v>
      </c>
      <c r="U306" s="61">
        <f t="shared" si="47"/>
        <v>58.140770252324039</v>
      </c>
      <c r="V306" s="70">
        <v>27.22727091633466</v>
      </c>
      <c r="W306" s="61">
        <f t="shared" si="48"/>
        <v>14.003230411686587</v>
      </c>
      <c r="X306" s="61">
        <f t="shared" si="49"/>
        <v>63.37867330499941</v>
      </c>
      <c r="Y306" s="13"/>
      <c r="Z306" s="22"/>
      <c r="AA306" s="54"/>
      <c r="AB306" s="22"/>
      <c r="AC306" s="13"/>
    </row>
    <row r="307" spans="1:29" x14ac:dyDescent="0.3">
      <c r="A307" s="1">
        <f t="shared" si="40"/>
        <v>44989.156249999265</v>
      </c>
      <c r="B307" s="7">
        <v>4</v>
      </c>
      <c r="C307" s="7" t="s">
        <v>56</v>
      </c>
      <c r="D307">
        <f>IF(HOUR(A307)+MINUTE(A307)/60&lt;=18,1,IF(HOUR(A307)+MINUTE(A307)/60&gt;=23.25,1,LOOKUP(DAY(A307),calendario!$A$12:$A$42,calendario!$C$12:$C$42)))</f>
        <v>1</v>
      </c>
      <c r="E307" s="60">
        <f t="shared" si="41"/>
        <v>0</v>
      </c>
      <c r="F307" s="86">
        <v>0</v>
      </c>
      <c r="G307" s="60">
        <f t="shared" si="41"/>
        <v>0</v>
      </c>
      <c r="H307" s="104">
        <v>0</v>
      </c>
      <c r="O307" s="61">
        <f t="shared" si="42"/>
        <v>4.5260037464002503</v>
      </c>
      <c r="P307" s="62">
        <f t="shared" si="43"/>
        <v>58.140770252324039</v>
      </c>
      <c r="Q307" s="70">
        <v>27.655162284196546</v>
      </c>
      <c r="R307" s="61">
        <f t="shared" si="44"/>
        <v>13.789284727755645</v>
      </c>
      <c r="S307" s="61">
        <f t="shared" si="45"/>
        <v>62.410354338001802</v>
      </c>
      <c r="T307" s="61">
        <f t="shared" si="46"/>
        <v>4.5260037464002503</v>
      </c>
      <c r="U307" s="61">
        <f t="shared" si="47"/>
        <v>58.140770252324039</v>
      </c>
      <c r="V307" s="70">
        <v>27.655162284196546</v>
      </c>
      <c r="W307" s="61">
        <f t="shared" si="48"/>
        <v>13.789284727755645</v>
      </c>
      <c r="X307" s="61">
        <f t="shared" si="49"/>
        <v>62.410354338001802</v>
      </c>
      <c r="Y307" s="13"/>
      <c r="Z307" s="22"/>
      <c r="AA307" s="54"/>
      <c r="AB307" s="22"/>
      <c r="AC307" s="13"/>
    </row>
    <row r="308" spans="1:29" x14ac:dyDescent="0.3">
      <c r="A308" s="1">
        <f t="shared" si="40"/>
        <v>44989.166666665929</v>
      </c>
      <c r="B308" s="7">
        <v>4</v>
      </c>
      <c r="C308" s="7" t="s">
        <v>57</v>
      </c>
      <c r="D308">
        <f>IF(HOUR(A308)+MINUTE(A308)/60&lt;=18,1,IF(HOUR(A308)+MINUTE(A308)/60&gt;=23.25,1,LOOKUP(DAY(A308),calendario!$A$12:$A$42,calendario!$C$12:$C$42)))</f>
        <v>1</v>
      </c>
      <c r="E308" s="60">
        <f t="shared" si="41"/>
        <v>0</v>
      </c>
      <c r="F308" s="86">
        <v>0</v>
      </c>
      <c r="G308" s="60">
        <f t="shared" si="41"/>
        <v>0</v>
      </c>
      <c r="H308" s="104">
        <v>0</v>
      </c>
      <c r="O308" s="61">
        <f t="shared" si="42"/>
        <v>4.5260037464002503</v>
      </c>
      <c r="P308" s="62">
        <f t="shared" si="43"/>
        <v>58.140770252324039</v>
      </c>
      <c r="Q308" s="70">
        <v>27.655162284196546</v>
      </c>
      <c r="R308" s="61">
        <f t="shared" si="44"/>
        <v>13.789284727755645</v>
      </c>
      <c r="S308" s="61">
        <f t="shared" si="45"/>
        <v>62.410354338001802</v>
      </c>
      <c r="T308" s="61">
        <f t="shared" si="46"/>
        <v>4.5260037464002503</v>
      </c>
      <c r="U308" s="61">
        <f t="shared" si="47"/>
        <v>58.140770252324039</v>
      </c>
      <c r="V308" s="70">
        <v>27.655162284196546</v>
      </c>
      <c r="W308" s="61">
        <f t="shared" si="48"/>
        <v>13.789284727755645</v>
      </c>
      <c r="X308" s="61">
        <f t="shared" si="49"/>
        <v>62.410354338001802</v>
      </c>
      <c r="Y308" s="13"/>
      <c r="Z308" s="22"/>
      <c r="AA308" s="54"/>
      <c r="AB308" s="22"/>
      <c r="AC308" s="13"/>
    </row>
    <row r="309" spans="1:29" x14ac:dyDescent="0.3">
      <c r="A309" s="1">
        <f t="shared" si="40"/>
        <v>44989.177083332594</v>
      </c>
      <c r="B309" s="7">
        <v>4</v>
      </c>
      <c r="C309" s="7" t="s">
        <v>59</v>
      </c>
      <c r="D309">
        <f>IF(HOUR(A309)+MINUTE(A309)/60&lt;=18,1,IF(HOUR(A309)+MINUTE(A309)/60&gt;=23.25,1,LOOKUP(DAY(A309),calendario!$A$12:$A$42,calendario!$C$12:$C$42)))</f>
        <v>1</v>
      </c>
      <c r="E309" s="60">
        <f t="shared" si="41"/>
        <v>0</v>
      </c>
      <c r="F309" s="86">
        <v>0</v>
      </c>
      <c r="G309" s="60">
        <f t="shared" si="41"/>
        <v>0</v>
      </c>
      <c r="H309" s="104">
        <v>0</v>
      </c>
      <c r="O309" s="61">
        <f t="shared" si="42"/>
        <v>4.5260037464002503</v>
      </c>
      <c r="P309" s="62">
        <f t="shared" si="43"/>
        <v>58.140770252324039</v>
      </c>
      <c r="Q309" s="70">
        <v>27.171714741035856</v>
      </c>
      <c r="R309" s="61">
        <f t="shared" si="44"/>
        <v>14.031008499335989</v>
      </c>
      <c r="S309" s="61">
        <f t="shared" si="45"/>
        <v>63.504397033768441</v>
      </c>
      <c r="T309" s="61">
        <f t="shared" si="46"/>
        <v>4.5260037464002503</v>
      </c>
      <c r="U309" s="61">
        <f t="shared" si="47"/>
        <v>58.140770252324039</v>
      </c>
      <c r="V309" s="70">
        <v>27.171714741035856</v>
      </c>
      <c r="W309" s="61">
        <f t="shared" si="48"/>
        <v>14.031008499335989</v>
      </c>
      <c r="X309" s="61">
        <f t="shared" si="49"/>
        <v>63.504397033768441</v>
      </c>
      <c r="Y309" s="13"/>
      <c r="Z309" s="22"/>
      <c r="AA309" s="54"/>
      <c r="AB309" s="22"/>
      <c r="AC309" s="13"/>
    </row>
    <row r="310" spans="1:29" x14ac:dyDescent="0.3">
      <c r="A310" s="1">
        <f t="shared" si="40"/>
        <v>44989.187499999258</v>
      </c>
      <c r="B310" s="7">
        <v>4</v>
      </c>
      <c r="C310" s="7" t="s">
        <v>60</v>
      </c>
      <c r="D310">
        <f>IF(HOUR(A310)+MINUTE(A310)/60&lt;=18,1,IF(HOUR(A310)+MINUTE(A310)/60&gt;=23.25,1,LOOKUP(DAY(A310),calendario!$A$12:$A$42,calendario!$C$12:$C$42)))</f>
        <v>1</v>
      </c>
      <c r="E310" s="60">
        <f t="shared" si="41"/>
        <v>0</v>
      </c>
      <c r="F310" s="86">
        <v>0</v>
      </c>
      <c r="G310" s="60">
        <f t="shared" si="41"/>
        <v>0</v>
      </c>
      <c r="H310" s="104">
        <v>0</v>
      </c>
      <c r="O310" s="61">
        <f t="shared" si="42"/>
        <v>4.5260037464002503</v>
      </c>
      <c r="P310" s="62">
        <f t="shared" si="43"/>
        <v>58.140770252324039</v>
      </c>
      <c r="Q310" s="70">
        <v>27.171714741035856</v>
      </c>
      <c r="R310" s="61">
        <f t="shared" si="44"/>
        <v>14.031008499335989</v>
      </c>
      <c r="S310" s="61">
        <f t="shared" si="45"/>
        <v>63.504397033768441</v>
      </c>
      <c r="T310" s="61">
        <f t="shared" si="46"/>
        <v>4.5260037464002503</v>
      </c>
      <c r="U310" s="61">
        <f t="shared" si="47"/>
        <v>58.140770252324039</v>
      </c>
      <c r="V310" s="70">
        <v>27.171714741035856</v>
      </c>
      <c r="W310" s="61">
        <f t="shared" si="48"/>
        <v>14.031008499335989</v>
      </c>
      <c r="X310" s="61">
        <f t="shared" si="49"/>
        <v>63.504397033768441</v>
      </c>
      <c r="Y310" s="13"/>
      <c r="Z310" s="22"/>
      <c r="AA310" s="54"/>
      <c r="AB310" s="22"/>
      <c r="AC310" s="13"/>
    </row>
    <row r="311" spans="1:29" x14ac:dyDescent="0.3">
      <c r="A311" s="1">
        <f t="shared" si="40"/>
        <v>44989.197916665922</v>
      </c>
      <c r="B311" s="7">
        <v>4</v>
      </c>
      <c r="C311" s="7" t="s">
        <v>61</v>
      </c>
      <c r="D311">
        <f>IF(HOUR(A311)+MINUTE(A311)/60&lt;=18,1,IF(HOUR(A311)+MINUTE(A311)/60&gt;=23.25,1,LOOKUP(DAY(A311),calendario!$A$12:$A$42,calendario!$C$12:$C$42)))</f>
        <v>1</v>
      </c>
      <c r="E311" s="60">
        <f t="shared" si="41"/>
        <v>0</v>
      </c>
      <c r="F311" s="86">
        <v>0</v>
      </c>
      <c r="G311" s="60">
        <f t="shared" si="41"/>
        <v>0</v>
      </c>
      <c r="H311" s="104">
        <v>0</v>
      </c>
      <c r="O311" s="61">
        <f t="shared" si="42"/>
        <v>4.5260037464002503</v>
      </c>
      <c r="P311" s="62">
        <f t="shared" si="43"/>
        <v>58.140770252324039</v>
      </c>
      <c r="Q311" s="70">
        <v>26.820370783532535</v>
      </c>
      <c r="R311" s="61">
        <f t="shared" si="44"/>
        <v>14.20668047808765</v>
      </c>
      <c r="S311" s="61">
        <f t="shared" si="45"/>
        <v>64.299489067736005</v>
      </c>
      <c r="T311" s="61">
        <f t="shared" si="46"/>
        <v>4.5260037464002503</v>
      </c>
      <c r="U311" s="61">
        <f t="shared" si="47"/>
        <v>58.140770252324039</v>
      </c>
      <c r="V311" s="70">
        <v>26.820370783532535</v>
      </c>
      <c r="W311" s="61">
        <f t="shared" si="48"/>
        <v>14.20668047808765</v>
      </c>
      <c r="X311" s="61">
        <f t="shared" si="49"/>
        <v>64.299489067736005</v>
      </c>
      <c r="Y311" s="13"/>
      <c r="Z311" s="22"/>
      <c r="AA311" s="54"/>
      <c r="AB311" s="22"/>
      <c r="AC311" s="13"/>
    </row>
    <row r="312" spans="1:29" x14ac:dyDescent="0.3">
      <c r="A312" s="1">
        <f t="shared" si="40"/>
        <v>44989.208333332586</v>
      </c>
      <c r="B312" s="7">
        <v>4</v>
      </c>
      <c r="C312" s="7" t="s">
        <v>62</v>
      </c>
      <c r="D312">
        <f>IF(HOUR(A312)+MINUTE(A312)/60&lt;=18,1,IF(HOUR(A312)+MINUTE(A312)/60&gt;=23.25,1,LOOKUP(DAY(A312),calendario!$A$12:$A$42,calendario!$C$12:$C$42)))</f>
        <v>1</v>
      </c>
      <c r="E312" s="60">
        <f t="shared" si="41"/>
        <v>0</v>
      </c>
      <c r="F312" s="86">
        <v>0</v>
      </c>
      <c r="G312" s="60">
        <f t="shared" si="41"/>
        <v>0</v>
      </c>
      <c r="H312" s="104">
        <v>0</v>
      </c>
      <c r="O312" s="61">
        <f t="shared" si="42"/>
        <v>4.5260037464002503</v>
      </c>
      <c r="P312" s="62">
        <f t="shared" si="43"/>
        <v>58.140770252324039</v>
      </c>
      <c r="Q312" s="70">
        <v>26.820370783532535</v>
      </c>
      <c r="R312" s="61">
        <f t="shared" si="44"/>
        <v>14.20668047808765</v>
      </c>
      <c r="S312" s="61">
        <f t="shared" si="45"/>
        <v>64.299489067736005</v>
      </c>
      <c r="T312" s="61">
        <f t="shared" si="46"/>
        <v>4.5260037464002503</v>
      </c>
      <c r="U312" s="61">
        <f t="shared" si="47"/>
        <v>58.140770252324039</v>
      </c>
      <c r="V312" s="70">
        <v>26.820370783532535</v>
      </c>
      <c r="W312" s="61">
        <f t="shared" si="48"/>
        <v>14.20668047808765</v>
      </c>
      <c r="X312" s="61">
        <f t="shared" si="49"/>
        <v>64.299489067736005</v>
      </c>
      <c r="Y312" s="13"/>
      <c r="Z312" s="22"/>
      <c r="AA312" s="54"/>
      <c r="AB312" s="22"/>
      <c r="AC312" s="13"/>
    </row>
    <row r="313" spans="1:29" x14ac:dyDescent="0.3">
      <c r="A313" s="1">
        <f t="shared" si="40"/>
        <v>44989.218749999251</v>
      </c>
      <c r="B313" s="7">
        <v>4</v>
      </c>
      <c r="C313" s="7" t="s">
        <v>63</v>
      </c>
      <c r="D313">
        <f>IF(HOUR(A313)+MINUTE(A313)/60&lt;=18,1,IF(HOUR(A313)+MINUTE(A313)/60&gt;=23.25,1,LOOKUP(DAY(A313),calendario!$A$12:$A$42,calendario!$C$12:$C$42)))</f>
        <v>1</v>
      </c>
      <c r="E313" s="60">
        <f t="shared" si="41"/>
        <v>0</v>
      </c>
      <c r="F313" s="86">
        <v>0</v>
      </c>
      <c r="G313" s="60">
        <f t="shared" si="41"/>
        <v>0</v>
      </c>
      <c r="H313" s="104">
        <v>0</v>
      </c>
      <c r="O313" s="61">
        <f t="shared" si="42"/>
        <v>4.5260037464002503</v>
      </c>
      <c r="P313" s="62">
        <f t="shared" si="43"/>
        <v>58.140770252324039</v>
      </c>
      <c r="Q313" s="70">
        <v>27.146753253652058</v>
      </c>
      <c r="R313" s="61">
        <f t="shared" si="44"/>
        <v>14.043489243027889</v>
      </c>
      <c r="S313" s="61">
        <f t="shared" si="45"/>
        <v>63.560884926475836</v>
      </c>
      <c r="T313" s="61">
        <f t="shared" si="46"/>
        <v>4.5260037464002503</v>
      </c>
      <c r="U313" s="61">
        <f t="shared" si="47"/>
        <v>58.140770252324039</v>
      </c>
      <c r="V313" s="70">
        <v>27.146753253652058</v>
      </c>
      <c r="W313" s="61">
        <f t="shared" si="48"/>
        <v>14.043489243027889</v>
      </c>
      <c r="X313" s="61">
        <f t="shared" si="49"/>
        <v>63.560884926475836</v>
      </c>
      <c r="Y313" s="13"/>
      <c r="Z313" s="22"/>
      <c r="AA313" s="54"/>
      <c r="AB313" s="22"/>
      <c r="AC313" s="13"/>
    </row>
    <row r="314" spans="1:29" x14ac:dyDescent="0.3">
      <c r="A314" s="1">
        <f t="shared" si="40"/>
        <v>44989.229166665915</v>
      </c>
      <c r="B314" s="7">
        <v>4</v>
      </c>
      <c r="C314" s="7" t="s">
        <v>64</v>
      </c>
      <c r="D314">
        <f>IF(HOUR(A314)+MINUTE(A314)/60&lt;=18,1,IF(HOUR(A314)+MINUTE(A314)/60&gt;=23.25,1,LOOKUP(DAY(A314),calendario!$A$12:$A$42,calendario!$C$12:$C$42)))</f>
        <v>1</v>
      </c>
      <c r="E314" s="60">
        <f t="shared" si="41"/>
        <v>0</v>
      </c>
      <c r="F314" s="86">
        <v>0</v>
      </c>
      <c r="G314" s="60">
        <f t="shared" si="41"/>
        <v>0</v>
      </c>
      <c r="H314" s="104">
        <v>0</v>
      </c>
      <c r="O314" s="61">
        <f t="shared" si="42"/>
        <v>4.5260037464002503</v>
      </c>
      <c r="P314" s="62">
        <f t="shared" si="43"/>
        <v>58.140770252324039</v>
      </c>
      <c r="Q314" s="70">
        <v>27.146753253652058</v>
      </c>
      <c r="R314" s="61">
        <f t="shared" si="44"/>
        <v>14.043489243027889</v>
      </c>
      <c r="S314" s="61">
        <f t="shared" si="45"/>
        <v>63.560884926475836</v>
      </c>
      <c r="T314" s="61">
        <f t="shared" si="46"/>
        <v>4.5260037464002503</v>
      </c>
      <c r="U314" s="61">
        <f t="shared" si="47"/>
        <v>58.140770252324039</v>
      </c>
      <c r="V314" s="70">
        <v>27.146753253652058</v>
      </c>
      <c r="W314" s="61">
        <f t="shared" si="48"/>
        <v>14.043489243027889</v>
      </c>
      <c r="X314" s="61">
        <f t="shared" si="49"/>
        <v>63.560884926475836</v>
      </c>
      <c r="Y314" s="13"/>
      <c r="Z314" s="22"/>
      <c r="AA314" s="54"/>
      <c r="AB314" s="22"/>
      <c r="AC314" s="13"/>
    </row>
    <row r="315" spans="1:29" x14ac:dyDescent="0.3">
      <c r="A315" s="1">
        <f t="shared" si="40"/>
        <v>44989.239583332579</v>
      </c>
      <c r="B315" s="7">
        <v>4</v>
      </c>
      <c r="C315" s="7" t="s">
        <v>65</v>
      </c>
      <c r="D315">
        <f>IF(HOUR(A315)+MINUTE(A315)/60&lt;=18,1,IF(HOUR(A315)+MINUTE(A315)/60&gt;=23.25,1,LOOKUP(DAY(A315),calendario!$A$12:$A$42,calendario!$C$12:$C$42)))</f>
        <v>1</v>
      </c>
      <c r="E315" s="60">
        <f t="shared" si="41"/>
        <v>0</v>
      </c>
      <c r="F315" s="86">
        <v>0</v>
      </c>
      <c r="G315" s="60">
        <f t="shared" si="41"/>
        <v>0</v>
      </c>
      <c r="H315" s="104">
        <v>0</v>
      </c>
      <c r="O315" s="61">
        <f t="shared" si="42"/>
        <v>4.5260037464002503</v>
      </c>
      <c r="P315" s="62">
        <f t="shared" si="43"/>
        <v>58.140770252324039</v>
      </c>
      <c r="Q315" s="70">
        <v>27.126366268260291</v>
      </c>
      <c r="R315" s="61">
        <f t="shared" si="44"/>
        <v>14.053682735723772</v>
      </c>
      <c r="S315" s="61">
        <f t="shared" si="45"/>
        <v>63.607020712606307</v>
      </c>
      <c r="T315" s="61">
        <f t="shared" si="46"/>
        <v>4.5260037464002503</v>
      </c>
      <c r="U315" s="61">
        <f t="shared" si="47"/>
        <v>58.140770252324039</v>
      </c>
      <c r="V315" s="70">
        <v>27.126366268260291</v>
      </c>
      <c r="W315" s="61">
        <f t="shared" si="48"/>
        <v>14.053682735723772</v>
      </c>
      <c r="X315" s="61">
        <f t="shared" si="49"/>
        <v>63.607020712606307</v>
      </c>
      <c r="Y315" s="13"/>
      <c r="Z315" s="22"/>
      <c r="AA315" s="54"/>
      <c r="AB315" s="22"/>
      <c r="AC315" s="13"/>
    </row>
    <row r="316" spans="1:29" x14ac:dyDescent="0.3">
      <c r="A316" s="1">
        <f t="shared" si="40"/>
        <v>44989.249999999243</v>
      </c>
      <c r="B316" s="7">
        <v>4</v>
      </c>
      <c r="C316" s="7" t="s">
        <v>66</v>
      </c>
      <c r="D316">
        <f>IF(HOUR(A316)+MINUTE(A316)/60&lt;=18,1,IF(HOUR(A316)+MINUTE(A316)/60&gt;=23.25,1,LOOKUP(DAY(A316),calendario!$A$12:$A$42,calendario!$C$12:$C$42)))</f>
        <v>1</v>
      </c>
      <c r="E316" s="60">
        <f t="shared" si="41"/>
        <v>0</v>
      </c>
      <c r="F316" s="86">
        <v>0</v>
      </c>
      <c r="G316" s="60">
        <f t="shared" si="41"/>
        <v>0</v>
      </c>
      <c r="H316" s="104">
        <v>0</v>
      </c>
      <c r="O316" s="61">
        <f t="shared" si="42"/>
        <v>4.5260037464002503</v>
      </c>
      <c r="P316" s="62">
        <f t="shared" si="43"/>
        <v>58.140770252324039</v>
      </c>
      <c r="Q316" s="70">
        <v>27.126366268260291</v>
      </c>
      <c r="R316" s="61">
        <f t="shared" si="44"/>
        <v>14.053682735723772</v>
      </c>
      <c r="S316" s="61">
        <f t="shared" si="45"/>
        <v>63.607020712606307</v>
      </c>
      <c r="T316" s="61">
        <f t="shared" si="46"/>
        <v>4.5260037464002503</v>
      </c>
      <c r="U316" s="61">
        <f t="shared" si="47"/>
        <v>58.140770252324039</v>
      </c>
      <c r="V316" s="70">
        <v>27.126366268260291</v>
      </c>
      <c r="W316" s="61">
        <f t="shared" si="48"/>
        <v>14.053682735723772</v>
      </c>
      <c r="X316" s="61">
        <f t="shared" si="49"/>
        <v>63.607020712606307</v>
      </c>
      <c r="Y316" s="13"/>
      <c r="Z316" s="22"/>
      <c r="AA316" s="54"/>
      <c r="AB316" s="22"/>
      <c r="AC316" s="13"/>
    </row>
    <row r="317" spans="1:29" x14ac:dyDescent="0.3">
      <c r="A317" s="1">
        <f t="shared" si="40"/>
        <v>44989.260416665908</v>
      </c>
      <c r="B317" s="7">
        <v>4</v>
      </c>
      <c r="C317" s="7" t="s">
        <v>67</v>
      </c>
      <c r="D317">
        <f>IF(HOUR(A317)+MINUTE(A317)/60&lt;=18,1,IF(HOUR(A317)+MINUTE(A317)/60&gt;=23.25,1,LOOKUP(DAY(A317),calendario!$A$12:$A$42,calendario!$C$12:$C$42)))</f>
        <v>1</v>
      </c>
      <c r="E317" s="60">
        <f t="shared" si="41"/>
        <v>0</v>
      </c>
      <c r="F317" s="86">
        <v>0</v>
      </c>
      <c r="G317" s="60">
        <f t="shared" si="41"/>
        <v>0</v>
      </c>
      <c r="H317" s="104">
        <v>0</v>
      </c>
      <c r="O317" s="61">
        <f t="shared" si="42"/>
        <v>4.5260037464002503</v>
      </c>
      <c r="P317" s="62">
        <f t="shared" si="43"/>
        <v>58.140770252324039</v>
      </c>
      <c r="Q317" s="70">
        <v>26.879774767596281</v>
      </c>
      <c r="R317" s="61">
        <f t="shared" si="44"/>
        <v>14.176978486055777</v>
      </c>
      <c r="S317" s="61">
        <f t="shared" si="45"/>
        <v>64.16505774052419</v>
      </c>
      <c r="T317" s="61">
        <f t="shared" si="46"/>
        <v>4.5260037464002503</v>
      </c>
      <c r="U317" s="61">
        <f t="shared" si="47"/>
        <v>58.140770252324039</v>
      </c>
      <c r="V317" s="70">
        <v>26.879774767596281</v>
      </c>
      <c r="W317" s="61">
        <f t="shared" si="48"/>
        <v>14.176978486055777</v>
      </c>
      <c r="X317" s="61">
        <f t="shared" si="49"/>
        <v>64.16505774052419</v>
      </c>
      <c r="Y317" s="13"/>
      <c r="Z317" s="22"/>
      <c r="AA317" s="54"/>
      <c r="AB317" s="22"/>
      <c r="AC317" s="13"/>
    </row>
    <row r="318" spans="1:29" x14ac:dyDescent="0.3">
      <c r="A318" s="1">
        <f t="shared" si="40"/>
        <v>44989.270833332572</v>
      </c>
      <c r="B318" s="7">
        <v>4</v>
      </c>
      <c r="C318" s="7" t="s">
        <v>68</v>
      </c>
      <c r="D318">
        <f>IF(HOUR(A318)+MINUTE(A318)/60&lt;=18,1,IF(HOUR(A318)+MINUTE(A318)/60&gt;=23.25,1,LOOKUP(DAY(A318),calendario!$A$12:$A$42,calendario!$C$12:$C$42)))</f>
        <v>1</v>
      </c>
      <c r="E318" s="60">
        <f t="shared" si="41"/>
        <v>0</v>
      </c>
      <c r="F318" s="86">
        <v>0</v>
      </c>
      <c r="G318" s="60">
        <f t="shared" si="41"/>
        <v>1.2482320556640625</v>
      </c>
      <c r="H318" s="104">
        <v>4.9929282226562499</v>
      </c>
      <c r="O318" s="61">
        <f t="shared" si="42"/>
        <v>4.5260037464002503</v>
      </c>
      <c r="P318" s="62">
        <f t="shared" si="43"/>
        <v>58.140770252324039</v>
      </c>
      <c r="Q318" s="70">
        <v>26.879774767596281</v>
      </c>
      <c r="R318" s="61">
        <f t="shared" si="44"/>
        <v>14.176978486055777</v>
      </c>
      <c r="S318" s="61">
        <f t="shared" si="45"/>
        <v>64.16505774052419</v>
      </c>
      <c r="T318" s="61">
        <f t="shared" si="46"/>
        <v>3.2527256773751971</v>
      </c>
      <c r="U318" s="61">
        <f t="shared" si="47"/>
        <v>58.140770252324039</v>
      </c>
      <c r="V318" s="70">
        <v>26.879774767596281</v>
      </c>
      <c r="W318" s="61">
        <f t="shared" si="48"/>
        <v>14.176978486055777</v>
      </c>
      <c r="X318" s="61">
        <f t="shared" si="49"/>
        <v>46.113821949189372</v>
      </c>
      <c r="Y318" s="13"/>
      <c r="Z318" s="22"/>
      <c r="AA318" s="54"/>
      <c r="AB318" s="22"/>
      <c r="AC318" s="13"/>
    </row>
    <row r="319" spans="1:29" x14ac:dyDescent="0.3">
      <c r="A319" s="1">
        <f t="shared" si="40"/>
        <v>44989.281249999236</v>
      </c>
      <c r="B319" s="7">
        <v>4</v>
      </c>
      <c r="C319" s="7" t="s">
        <v>69</v>
      </c>
      <c r="D319">
        <f>IF(HOUR(A319)+MINUTE(A319)/60&lt;=18,1,IF(HOUR(A319)+MINUTE(A319)/60&gt;=23.25,1,LOOKUP(DAY(A319),calendario!$A$12:$A$42,calendario!$C$12:$C$42)))</f>
        <v>1</v>
      </c>
      <c r="E319" s="60">
        <f t="shared" si="41"/>
        <v>8.8174911499023442E-2</v>
      </c>
      <c r="F319" s="86">
        <v>0.35269964599609377</v>
      </c>
      <c r="G319" s="60">
        <f t="shared" si="41"/>
        <v>2.2417214355468751</v>
      </c>
      <c r="H319" s="104">
        <v>8.9668857421875003</v>
      </c>
      <c r="O319" s="61">
        <f t="shared" si="42"/>
        <v>4.4360595885487646</v>
      </c>
      <c r="P319" s="62">
        <f t="shared" si="43"/>
        <v>58.140770252324039</v>
      </c>
      <c r="Q319" s="70">
        <v>25.69737423638778</v>
      </c>
      <c r="R319" s="61">
        <f t="shared" si="44"/>
        <v>14.768178751660027</v>
      </c>
      <c r="S319" s="61">
        <f t="shared" si="45"/>
        <v>65.512520956703582</v>
      </c>
      <c r="T319" s="61">
        <f t="shared" si="46"/>
        <v>2.2393017443220535</v>
      </c>
      <c r="U319" s="61">
        <f t="shared" si="47"/>
        <v>58.140770252324039</v>
      </c>
      <c r="V319" s="70">
        <v>25.69737423638778</v>
      </c>
      <c r="W319" s="61">
        <f t="shared" si="48"/>
        <v>14.768178751660027</v>
      </c>
      <c r="X319" s="61">
        <f t="shared" si="49"/>
        <v>33.070408439052187</v>
      </c>
      <c r="Y319" s="13"/>
      <c r="Z319" s="22"/>
      <c r="AA319" s="54"/>
      <c r="AB319" s="22"/>
      <c r="AC319" s="13"/>
    </row>
    <row r="320" spans="1:29" x14ac:dyDescent="0.3">
      <c r="A320" s="1">
        <f t="shared" si="40"/>
        <v>44989.2916666659</v>
      </c>
      <c r="B320" s="7">
        <v>4</v>
      </c>
      <c r="C320" s="7" t="s">
        <v>70</v>
      </c>
      <c r="D320">
        <f>IF(HOUR(A320)+MINUTE(A320)/60&lt;=18,1,IF(HOUR(A320)+MINUTE(A320)/60&gt;=23.25,1,LOOKUP(DAY(A320),calendario!$A$12:$A$42,calendario!$C$12:$C$42)))</f>
        <v>1</v>
      </c>
      <c r="E320" s="60">
        <f t="shared" si="41"/>
        <v>3.5930930175781248</v>
      </c>
      <c r="F320" s="86">
        <v>14.372372070312499</v>
      </c>
      <c r="G320" s="60">
        <f t="shared" si="41"/>
        <v>2.2371164550781248</v>
      </c>
      <c r="H320" s="104">
        <v>8.9484658203124994</v>
      </c>
      <c r="O320" s="61">
        <f t="shared" si="42"/>
        <v>0.86081463473674624</v>
      </c>
      <c r="P320" s="62">
        <f t="shared" si="43"/>
        <v>58.140770252324039</v>
      </c>
      <c r="Q320" s="70">
        <v>25.69737423638778</v>
      </c>
      <c r="R320" s="61">
        <f t="shared" si="44"/>
        <v>14.768178751660027</v>
      </c>
      <c r="S320" s="61">
        <f t="shared" si="45"/>
        <v>12.712664397837203</v>
      </c>
      <c r="T320" s="61">
        <f t="shared" si="46"/>
        <v>2.2439991245988558</v>
      </c>
      <c r="U320" s="61">
        <f t="shared" si="47"/>
        <v>58.140770252324039</v>
      </c>
      <c r="V320" s="70">
        <v>25.69737423638778</v>
      </c>
      <c r="W320" s="61">
        <f t="shared" si="48"/>
        <v>14.768178751660027</v>
      </c>
      <c r="X320" s="61">
        <f t="shared" si="49"/>
        <v>33.139780190644522</v>
      </c>
      <c r="Y320" s="13"/>
      <c r="Z320" s="22"/>
      <c r="AA320" s="54"/>
      <c r="AB320" s="22"/>
      <c r="AC320" s="13"/>
    </row>
    <row r="321" spans="1:29" x14ac:dyDescent="0.3">
      <c r="A321" s="1">
        <f t="shared" si="40"/>
        <v>44989.302083332565</v>
      </c>
      <c r="B321" s="7">
        <v>4</v>
      </c>
      <c r="C321" s="7" t="s">
        <v>71</v>
      </c>
      <c r="D321">
        <f>IF(HOUR(A321)+MINUTE(A321)/60&lt;=18,1,IF(HOUR(A321)+MINUTE(A321)/60&gt;=23.25,1,LOOKUP(DAY(A321),calendario!$A$12:$A$42,calendario!$C$12:$C$42)))</f>
        <v>1</v>
      </c>
      <c r="E321" s="60">
        <f t="shared" si="41"/>
        <v>4.5033168945312498</v>
      </c>
      <c r="F321" s="86">
        <v>18.013267578124999</v>
      </c>
      <c r="G321" s="60">
        <f t="shared" si="41"/>
        <v>2.2386000976562501</v>
      </c>
      <c r="H321" s="104">
        <v>8.9544003906250005</v>
      </c>
      <c r="O321" s="61">
        <f t="shared" si="42"/>
        <v>0</v>
      </c>
      <c r="P321" s="62">
        <f t="shared" si="43"/>
        <v>58.140770252324039</v>
      </c>
      <c r="Q321" s="70">
        <v>26.08497715803453</v>
      </c>
      <c r="R321" s="61">
        <f t="shared" si="44"/>
        <v>14.574377290836653</v>
      </c>
      <c r="S321" s="61">
        <f t="shared" si="45"/>
        <v>0</v>
      </c>
      <c r="T321" s="61">
        <f t="shared" si="46"/>
        <v>2.2424857124505082</v>
      </c>
      <c r="U321" s="61">
        <f t="shared" si="47"/>
        <v>58.140770252324039</v>
      </c>
      <c r="V321" s="70">
        <v>26.08497715803453</v>
      </c>
      <c r="W321" s="61">
        <f t="shared" si="48"/>
        <v>14.574377290836653</v>
      </c>
      <c r="X321" s="61">
        <f t="shared" si="49"/>
        <v>32.682832842564338</v>
      </c>
      <c r="Y321" s="13"/>
      <c r="Z321" s="22"/>
      <c r="AA321" s="54"/>
      <c r="AB321" s="22"/>
      <c r="AC321" s="13"/>
    </row>
    <row r="322" spans="1:29" x14ac:dyDescent="0.3">
      <c r="A322" s="1">
        <f t="shared" si="40"/>
        <v>44989.312499999229</v>
      </c>
      <c r="B322" s="7">
        <v>4</v>
      </c>
      <c r="C322" s="7" t="s">
        <v>72</v>
      </c>
      <c r="D322">
        <f>IF(HOUR(A322)+MINUTE(A322)/60&lt;=18,1,IF(HOUR(A322)+MINUTE(A322)/60&gt;=23.25,1,LOOKUP(DAY(A322),calendario!$A$12:$A$42,calendario!$C$12:$C$42)))</f>
        <v>1</v>
      </c>
      <c r="E322" s="60">
        <f t="shared" si="41"/>
        <v>4.5040009765624998</v>
      </c>
      <c r="F322" s="86">
        <v>18.016003906249999</v>
      </c>
      <c r="G322" s="60">
        <f t="shared" si="41"/>
        <v>2.2368959960937498</v>
      </c>
      <c r="H322" s="104">
        <v>8.9475839843749991</v>
      </c>
      <c r="O322" s="61">
        <f t="shared" si="42"/>
        <v>0</v>
      </c>
      <c r="P322" s="62">
        <f t="shared" si="43"/>
        <v>58.140770252324039</v>
      </c>
      <c r="Q322" s="70">
        <v>26.08497715803453</v>
      </c>
      <c r="R322" s="61">
        <f t="shared" si="44"/>
        <v>14.574377290836653</v>
      </c>
      <c r="S322" s="61">
        <f t="shared" si="45"/>
        <v>0</v>
      </c>
      <c r="T322" s="61">
        <f t="shared" si="46"/>
        <v>2.2442240071346395</v>
      </c>
      <c r="U322" s="61">
        <f t="shared" si="47"/>
        <v>58.140770252324039</v>
      </c>
      <c r="V322" s="70">
        <v>26.08497715803453</v>
      </c>
      <c r="W322" s="61">
        <f t="shared" si="48"/>
        <v>14.574377290836653</v>
      </c>
      <c r="X322" s="61">
        <f t="shared" si="49"/>
        <v>32.708167405133523</v>
      </c>
      <c r="Y322" s="13"/>
      <c r="Z322" s="22"/>
      <c r="AA322" s="54"/>
      <c r="AB322" s="22"/>
      <c r="AC322" s="13"/>
    </row>
    <row r="323" spans="1:29" x14ac:dyDescent="0.3">
      <c r="A323" s="1">
        <f t="shared" si="40"/>
        <v>44989.322916665893</v>
      </c>
      <c r="B323" s="7">
        <v>4</v>
      </c>
      <c r="C323" s="7" t="s">
        <v>73</v>
      </c>
      <c r="D323">
        <f>IF(HOUR(A323)+MINUTE(A323)/60&lt;=18,1,IF(HOUR(A323)+MINUTE(A323)/60&gt;=23.25,1,LOOKUP(DAY(A323),calendario!$A$12:$A$42,calendario!$C$12:$C$42)))</f>
        <v>1</v>
      </c>
      <c r="E323" s="60">
        <f t="shared" si="41"/>
        <v>4.5033735351562498</v>
      </c>
      <c r="F323" s="86">
        <v>18.013494140624999</v>
      </c>
      <c r="G323" s="60">
        <f t="shared" si="41"/>
        <v>2.23836865234375</v>
      </c>
      <c r="H323" s="104">
        <v>8.9534746093750002</v>
      </c>
      <c r="O323" s="61">
        <f t="shared" si="42"/>
        <v>0</v>
      </c>
      <c r="P323" s="62">
        <f t="shared" si="43"/>
        <v>58.140770252324039</v>
      </c>
      <c r="Q323" s="70">
        <v>26.883179282868525</v>
      </c>
      <c r="R323" s="61">
        <f t="shared" si="44"/>
        <v>14.175276228419655</v>
      </c>
      <c r="S323" s="61">
        <f t="shared" si="45"/>
        <v>0</v>
      </c>
      <c r="T323" s="61">
        <f t="shared" si="46"/>
        <v>2.2427218017571784</v>
      </c>
      <c r="U323" s="61">
        <f t="shared" si="47"/>
        <v>58.140770252324039</v>
      </c>
      <c r="V323" s="70">
        <v>26.883179282868525</v>
      </c>
      <c r="W323" s="61">
        <f t="shared" si="48"/>
        <v>14.175276228419655</v>
      </c>
      <c r="X323" s="61">
        <f t="shared" si="49"/>
        <v>31.791201043407028</v>
      </c>
      <c r="Y323" s="13"/>
      <c r="Z323" s="22"/>
      <c r="AA323" s="54"/>
      <c r="AB323" s="22"/>
      <c r="AC323" s="13"/>
    </row>
    <row r="324" spans="1:29" x14ac:dyDescent="0.3">
      <c r="A324" s="1">
        <f t="shared" si="40"/>
        <v>44989.333333332557</v>
      </c>
      <c r="B324" s="7">
        <v>4</v>
      </c>
      <c r="C324" s="7" t="s">
        <v>74</v>
      </c>
      <c r="D324">
        <f>IF(HOUR(A324)+MINUTE(A324)/60&lt;=18,1,IF(HOUR(A324)+MINUTE(A324)/60&gt;=23.25,1,LOOKUP(DAY(A324),calendario!$A$12:$A$42,calendario!$C$12:$C$42)))</f>
        <v>1</v>
      </c>
      <c r="E324" s="60">
        <f t="shared" si="41"/>
        <v>4.502345703125</v>
      </c>
      <c r="F324" s="86">
        <v>18.0093828125</v>
      </c>
      <c r="G324" s="60">
        <f t="shared" si="41"/>
        <v>2.2365888671874998</v>
      </c>
      <c r="H324" s="104">
        <v>8.9463554687499993</v>
      </c>
      <c r="O324" s="61">
        <f t="shared" si="42"/>
        <v>0</v>
      </c>
      <c r="P324" s="62">
        <f t="shared" si="43"/>
        <v>58.140770252324039</v>
      </c>
      <c r="Q324" s="70">
        <v>26.883179282868525</v>
      </c>
      <c r="R324" s="61">
        <f t="shared" si="44"/>
        <v>14.175276228419655</v>
      </c>
      <c r="S324" s="61">
        <f t="shared" si="45"/>
        <v>0</v>
      </c>
      <c r="T324" s="61">
        <f t="shared" si="46"/>
        <v>2.2445372986407475</v>
      </c>
      <c r="U324" s="61">
        <f t="shared" si="47"/>
        <v>58.140770252324039</v>
      </c>
      <c r="V324" s="70">
        <v>26.883179282868525</v>
      </c>
      <c r="W324" s="61">
        <f t="shared" si="48"/>
        <v>14.175276228419655</v>
      </c>
      <c r="X324" s="61">
        <f t="shared" si="49"/>
        <v>31.816936213223457</v>
      </c>
      <c r="Y324" s="13"/>
      <c r="Z324" s="22"/>
      <c r="AA324" s="54"/>
      <c r="AB324" s="22"/>
      <c r="AC324" s="13"/>
    </row>
    <row r="325" spans="1:29" x14ac:dyDescent="0.3">
      <c r="A325" s="1">
        <f t="shared" si="40"/>
        <v>44989.343749999221</v>
      </c>
      <c r="B325" s="7">
        <v>4</v>
      </c>
      <c r="C325" s="7" t="s">
        <v>75</v>
      </c>
      <c r="D325">
        <f>IF(HOUR(A325)+MINUTE(A325)/60&lt;=18,1,IF(HOUR(A325)+MINUTE(A325)/60&gt;=23.25,1,LOOKUP(DAY(A325),calendario!$A$12:$A$42,calendario!$C$12:$C$42)))</f>
        <v>1</v>
      </c>
      <c r="E325" s="60">
        <f t="shared" si="41"/>
        <v>4.5011547851562499</v>
      </c>
      <c r="F325" s="86">
        <v>18.004619140625</v>
      </c>
      <c r="G325" s="60">
        <f t="shared" si="41"/>
        <v>2.2383542480468752</v>
      </c>
      <c r="H325" s="104">
        <v>8.9534169921875009</v>
      </c>
      <c r="O325" s="61">
        <f t="shared" si="42"/>
        <v>0</v>
      </c>
      <c r="P325" s="62">
        <f t="shared" si="43"/>
        <v>58.140770252324039</v>
      </c>
      <c r="Q325" s="70">
        <v>27.036011420982735</v>
      </c>
      <c r="R325" s="61">
        <f t="shared" si="44"/>
        <v>14.09886015936255</v>
      </c>
      <c r="S325" s="61">
        <f t="shared" si="45"/>
        <v>0</v>
      </c>
      <c r="T325" s="61">
        <f t="shared" si="46"/>
        <v>2.2427364950790065</v>
      </c>
      <c r="U325" s="61">
        <f t="shared" si="47"/>
        <v>58.140770252324039</v>
      </c>
      <c r="V325" s="70">
        <v>27.036011420982735</v>
      </c>
      <c r="W325" s="61">
        <f t="shared" si="48"/>
        <v>14.09886015936255</v>
      </c>
      <c r="X325" s="61">
        <f t="shared" si="49"/>
        <v>31.620028218417808</v>
      </c>
      <c r="Y325" s="13"/>
      <c r="Z325" s="22"/>
      <c r="AA325" s="54"/>
      <c r="AB325" s="22"/>
      <c r="AC325" s="13"/>
    </row>
    <row r="326" spans="1:29" x14ac:dyDescent="0.3">
      <c r="A326" s="1">
        <f t="shared" ref="A326:A389" si="50">A325+0.0104166666666667</f>
        <v>44989.354166665886</v>
      </c>
      <c r="B326" s="7">
        <v>4</v>
      </c>
      <c r="C326" s="7" t="s">
        <v>76</v>
      </c>
      <c r="D326">
        <f>IF(HOUR(A326)+MINUTE(A326)/60&lt;=18,1,IF(HOUR(A326)+MINUTE(A326)/60&gt;=23.25,1,LOOKUP(DAY(A326),calendario!$A$12:$A$42,calendario!$C$12:$C$42)))</f>
        <v>1</v>
      </c>
      <c r="E326" s="60">
        <f t="shared" ref="E326:G389" si="51">F326/4</f>
        <v>4.5004687499999996</v>
      </c>
      <c r="F326" s="86">
        <v>18.001874999999998</v>
      </c>
      <c r="G326" s="60">
        <f t="shared" si="51"/>
        <v>2.2391850585937498</v>
      </c>
      <c r="H326" s="104">
        <v>8.9567402343749993</v>
      </c>
      <c r="O326" s="61">
        <f t="shared" ref="O326:O389" si="52">IF(($K$2*95%/4-E326)*$M$8*$M$9&lt;0,0,($K$2*95%/4-E326)*$M$8*$M$9)</f>
        <v>0</v>
      </c>
      <c r="P326" s="62">
        <f t="shared" ref="P326:P389" si="53">IF(B326&lt;=3,IF(D326=1,$L$14*10/$K$11,$K$14*10/$K$11),IF(D326=1,$L$15*10/$K$11,$K$15*10/$K$11))</f>
        <v>58.140770252324039</v>
      </c>
      <c r="Q326" s="70">
        <v>27.036011420982735</v>
      </c>
      <c r="R326" s="61">
        <f t="shared" ref="R326:R389" si="54">IF((P326*95%-Q326)/2&lt;0,0,(P326*95%-Q326)/2)</f>
        <v>14.09886015936255</v>
      </c>
      <c r="S326" s="61">
        <f t="shared" ref="S326:S389" si="55">R326*O326</f>
        <v>0</v>
      </c>
      <c r="T326" s="61">
        <f t="shared" ref="T326:T389" si="56">IF(($K$3*95%/4-G326)*$M$8*$M$9&lt;0,0,($K$3*95%/4-G326)*$M$8*$M$9)</f>
        <v>2.2418890141606549</v>
      </c>
      <c r="U326" s="61">
        <f t="shared" ref="U326:U389" si="57">IF(B326&lt;=3,IF(D326=1,$L$14*10/$K$11,$K$14*10/$K$11),IF(D326=1,$L$15*10/$K$11,$K$15*10/$K$11))</f>
        <v>58.140770252324039</v>
      </c>
      <c r="V326" s="70">
        <v>27.036011420982735</v>
      </c>
      <c r="W326" s="61">
        <f t="shared" ref="W326:W389" si="58">IF((U326*95%-V326)/2&lt;0,0,(U326*95%-V326)/2)</f>
        <v>14.09886015936255</v>
      </c>
      <c r="X326" s="61">
        <f t="shared" ref="X326:X389" si="59">W326*T326</f>
        <v>31.608079703462241</v>
      </c>
      <c r="Y326" s="13"/>
      <c r="Z326" s="22"/>
      <c r="AA326" s="54"/>
      <c r="AB326" s="22"/>
      <c r="AC326" s="13"/>
    </row>
    <row r="327" spans="1:29" x14ac:dyDescent="0.3">
      <c r="A327" s="1">
        <f t="shared" si="50"/>
        <v>44989.36458333255</v>
      </c>
      <c r="B327" s="7">
        <v>4</v>
      </c>
      <c r="C327" s="7" t="s">
        <v>77</v>
      </c>
      <c r="D327">
        <f>IF(HOUR(A327)+MINUTE(A327)/60&lt;=18,1,IF(HOUR(A327)+MINUTE(A327)/60&gt;=23.25,1,LOOKUP(DAY(A327),calendario!$A$12:$A$42,calendario!$C$12:$C$42)))</f>
        <v>1</v>
      </c>
      <c r="E327" s="60">
        <f t="shared" si="51"/>
        <v>4.4994077148437501</v>
      </c>
      <c r="F327" s="86">
        <v>17.997630859375001</v>
      </c>
      <c r="G327" s="60">
        <f t="shared" si="51"/>
        <v>2.2388757324218749</v>
      </c>
      <c r="H327" s="104">
        <v>8.9555029296874995</v>
      </c>
      <c r="O327" s="61">
        <f t="shared" si="52"/>
        <v>0</v>
      </c>
      <c r="P327" s="62">
        <f t="shared" si="53"/>
        <v>58.140770252324039</v>
      </c>
      <c r="Q327" s="70">
        <v>28.315891899070387</v>
      </c>
      <c r="R327" s="61">
        <f t="shared" si="54"/>
        <v>13.458919920318724</v>
      </c>
      <c r="S327" s="61">
        <f t="shared" si="55"/>
        <v>0</v>
      </c>
      <c r="T327" s="61">
        <f t="shared" si="56"/>
        <v>2.2422045470209402</v>
      </c>
      <c r="U327" s="61">
        <f t="shared" si="57"/>
        <v>58.140770252324039</v>
      </c>
      <c r="V327" s="70">
        <v>28.315891899070387</v>
      </c>
      <c r="W327" s="61">
        <f t="shared" si="58"/>
        <v>13.458919920318724</v>
      </c>
      <c r="X327" s="61">
        <f t="shared" si="59"/>
        <v>30.177651443329353</v>
      </c>
      <c r="Y327" s="13"/>
      <c r="Z327" s="22"/>
      <c r="AA327" s="54"/>
      <c r="AB327" s="22"/>
      <c r="AC327" s="13"/>
    </row>
    <row r="328" spans="1:29" x14ac:dyDescent="0.3">
      <c r="A328" s="1">
        <f t="shared" si="50"/>
        <v>44989.374999999214</v>
      </c>
      <c r="B328" s="7">
        <v>4</v>
      </c>
      <c r="C328" s="7" t="s">
        <v>78</v>
      </c>
      <c r="D328">
        <f>IF(HOUR(A328)+MINUTE(A328)/60&lt;=18,1,IF(HOUR(A328)+MINUTE(A328)/60&gt;=23.25,1,LOOKUP(DAY(A328),calendario!$A$12:$A$42,calendario!$C$12:$C$42)))</f>
        <v>1</v>
      </c>
      <c r="E328" s="60">
        <f t="shared" si="51"/>
        <v>4.4982646484375</v>
      </c>
      <c r="F328" s="86">
        <v>17.99305859375</v>
      </c>
      <c r="G328" s="60">
        <f t="shared" si="51"/>
        <v>2.2379274902343749</v>
      </c>
      <c r="H328" s="104">
        <v>8.9517099609374995</v>
      </c>
      <c r="O328" s="61">
        <f t="shared" si="52"/>
        <v>0</v>
      </c>
      <c r="P328" s="62">
        <f t="shared" si="53"/>
        <v>58.140770252324039</v>
      </c>
      <c r="Q328" s="70">
        <v>28.315891899070387</v>
      </c>
      <c r="R328" s="61">
        <f t="shared" si="54"/>
        <v>13.458919920318724</v>
      </c>
      <c r="S328" s="61">
        <f t="shared" si="55"/>
        <v>0</v>
      </c>
      <c r="T328" s="61">
        <f t="shared" si="56"/>
        <v>2.2431718158680987</v>
      </c>
      <c r="U328" s="61">
        <f t="shared" si="57"/>
        <v>58.140770252324039</v>
      </c>
      <c r="V328" s="70">
        <v>28.315891899070387</v>
      </c>
      <c r="W328" s="61">
        <f t="shared" si="58"/>
        <v>13.458919920318724</v>
      </c>
      <c r="X328" s="61">
        <f t="shared" si="59"/>
        <v>30.190669837284677</v>
      </c>
      <c r="Y328" s="13"/>
      <c r="Z328" s="22"/>
      <c r="AA328" s="54"/>
      <c r="AB328" s="22"/>
      <c r="AC328" s="13"/>
    </row>
    <row r="329" spans="1:29" x14ac:dyDescent="0.3">
      <c r="A329" s="1">
        <f t="shared" si="50"/>
        <v>44989.385416665878</v>
      </c>
      <c r="B329" s="7">
        <v>4</v>
      </c>
      <c r="C329" s="7" t="s">
        <v>79</v>
      </c>
      <c r="D329">
        <f>IF(HOUR(A329)+MINUTE(A329)/60&lt;=18,1,IF(HOUR(A329)+MINUTE(A329)/60&gt;=23.25,1,LOOKUP(DAY(A329),calendario!$A$12:$A$42,calendario!$C$12:$C$42)))</f>
        <v>1</v>
      </c>
      <c r="E329" s="60">
        <f t="shared" si="51"/>
        <v>4.4973872070312497</v>
      </c>
      <c r="F329" s="86">
        <v>17.989548828124999</v>
      </c>
      <c r="G329" s="60">
        <f t="shared" si="51"/>
        <v>2.237797119140625</v>
      </c>
      <c r="H329" s="104">
        <v>8.9511884765624998</v>
      </c>
      <c r="O329" s="61">
        <f t="shared" si="52"/>
        <v>0</v>
      </c>
      <c r="P329" s="62">
        <f t="shared" si="53"/>
        <v>58.140770252324039</v>
      </c>
      <c r="Q329" s="70">
        <v>29.156947410358566</v>
      </c>
      <c r="R329" s="61">
        <f t="shared" si="54"/>
        <v>13.038392164674635</v>
      </c>
      <c r="S329" s="61">
        <f t="shared" si="55"/>
        <v>0</v>
      </c>
      <c r="T329" s="61">
        <f t="shared" si="56"/>
        <v>2.2433048028826152</v>
      </c>
      <c r="U329" s="61">
        <f t="shared" si="57"/>
        <v>58.140770252324039</v>
      </c>
      <c r="V329" s="70">
        <v>29.156947410358566</v>
      </c>
      <c r="W329" s="61">
        <f t="shared" si="58"/>
        <v>13.038392164674635</v>
      </c>
      <c r="X329" s="61">
        <f t="shared" si="59"/>
        <v>29.249087764881665</v>
      </c>
      <c r="Y329" s="13"/>
      <c r="Z329" s="22"/>
      <c r="AA329" s="54"/>
      <c r="AB329" s="22"/>
      <c r="AC329" s="13"/>
    </row>
    <row r="330" spans="1:29" x14ac:dyDescent="0.3">
      <c r="A330" s="1">
        <f t="shared" si="50"/>
        <v>44989.395833332543</v>
      </c>
      <c r="B330" s="7">
        <v>4</v>
      </c>
      <c r="C330" s="7" t="s">
        <v>80</v>
      </c>
      <c r="D330">
        <f>IF(HOUR(A330)+MINUTE(A330)/60&lt;=18,1,IF(HOUR(A330)+MINUTE(A330)/60&gt;=23.25,1,LOOKUP(DAY(A330),calendario!$A$12:$A$42,calendario!$C$12:$C$42)))</f>
        <v>1</v>
      </c>
      <c r="E330" s="60">
        <f t="shared" si="51"/>
        <v>4.4961987304687501</v>
      </c>
      <c r="F330" s="86">
        <v>17.984794921875</v>
      </c>
      <c r="G330" s="60">
        <f t="shared" si="51"/>
        <v>2.2384570312499998</v>
      </c>
      <c r="H330" s="104">
        <v>8.9538281249999994</v>
      </c>
      <c r="O330" s="61">
        <f t="shared" si="52"/>
        <v>0</v>
      </c>
      <c r="P330" s="62">
        <f t="shared" si="53"/>
        <v>58.140770252324039</v>
      </c>
      <c r="Q330" s="70">
        <v>29.156947410358566</v>
      </c>
      <c r="R330" s="61">
        <f t="shared" si="54"/>
        <v>13.038392164674635</v>
      </c>
      <c r="S330" s="61">
        <f t="shared" si="55"/>
        <v>0</v>
      </c>
      <c r="T330" s="61">
        <f t="shared" si="56"/>
        <v>2.2426316495113823</v>
      </c>
      <c r="U330" s="61">
        <f t="shared" si="57"/>
        <v>58.140770252324039</v>
      </c>
      <c r="V330" s="70">
        <v>29.156947410358566</v>
      </c>
      <c r="W330" s="61">
        <f t="shared" si="58"/>
        <v>13.038392164674635</v>
      </c>
      <c r="X330" s="61">
        <f t="shared" si="59"/>
        <v>29.240310927240557</v>
      </c>
      <c r="Y330" s="13"/>
      <c r="Z330" s="22"/>
      <c r="AA330" s="54"/>
      <c r="AB330" s="22"/>
      <c r="AC330" s="13"/>
    </row>
    <row r="331" spans="1:29" x14ac:dyDescent="0.3">
      <c r="A331" s="1">
        <f t="shared" si="50"/>
        <v>44989.406249999207</v>
      </c>
      <c r="B331" s="7">
        <v>4</v>
      </c>
      <c r="C331" s="7" t="s">
        <v>81</v>
      </c>
      <c r="D331">
        <f>IF(HOUR(A331)+MINUTE(A331)/60&lt;=18,1,IF(HOUR(A331)+MINUTE(A331)/60&gt;=23.25,1,LOOKUP(DAY(A331),calendario!$A$12:$A$42,calendario!$C$12:$C$42)))</f>
        <v>1</v>
      </c>
      <c r="E331" s="60">
        <f t="shared" si="51"/>
        <v>4.4966660156250002</v>
      </c>
      <c r="F331" s="86">
        <v>17.986664062500001</v>
      </c>
      <c r="G331" s="60">
        <f t="shared" si="51"/>
        <v>2.2382082519531248</v>
      </c>
      <c r="H331" s="104">
        <v>8.9528330078124991</v>
      </c>
      <c r="O331" s="61">
        <f t="shared" si="52"/>
        <v>0</v>
      </c>
      <c r="P331" s="62">
        <f t="shared" si="53"/>
        <v>58.140770252324039</v>
      </c>
      <c r="Q331" s="70">
        <v>33.921241965471445</v>
      </c>
      <c r="R331" s="61">
        <f t="shared" si="54"/>
        <v>10.656244887118195</v>
      </c>
      <c r="S331" s="61">
        <f t="shared" si="55"/>
        <v>0</v>
      </c>
      <c r="T331" s="61">
        <f t="shared" si="56"/>
        <v>2.2428854206121174</v>
      </c>
      <c r="U331" s="61">
        <f t="shared" si="57"/>
        <v>58.140770252324039</v>
      </c>
      <c r="V331" s="70">
        <v>33.921241965471445</v>
      </c>
      <c r="W331" s="61">
        <f t="shared" si="58"/>
        <v>10.656244887118195</v>
      </c>
      <c r="X331" s="61">
        <f t="shared" si="59"/>
        <v>23.90073629578982</v>
      </c>
      <c r="Y331" s="13"/>
      <c r="Z331" s="22"/>
      <c r="AA331" s="54"/>
      <c r="AB331" s="22"/>
      <c r="AC331" s="13"/>
    </row>
    <row r="332" spans="1:29" x14ac:dyDescent="0.3">
      <c r="A332" s="1">
        <f t="shared" si="50"/>
        <v>44989.416666665871</v>
      </c>
      <c r="B332" s="7">
        <v>4</v>
      </c>
      <c r="C332" s="7" t="s">
        <v>82</v>
      </c>
      <c r="D332">
        <f>IF(HOUR(A332)+MINUTE(A332)/60&lt;=18,1,IF(HOUR(A332)+MINUTE(A332)/60&gt;=23.25,1,LOOKUP(DAY(A332),calendario!$A$12:$A$42,calendario!$C$12:$C$42)))</f>
        <v>1</v>
      </c>
      <c r="E332" s="60">
        <f t="shared" si="51"/>
        <v>4.4963320312499997</v>
      </c>
      <c r="F332" s="86">
        <v>17.985328124999999</v>
      </c>
      <c r="G332" s="60">
        <f t="shared" si="51"/>
        <v>2.23751611328125</v>
      </c>
      <c r="H332" s="104">
        <v>8.950064453125</v>
      </c>
      <c r="O332" s="61">
        <f t="shared" si="52"/>
        <v>0</v>
      </c>
      <c r="P332" s="62">
        <f t="shared" si="53"/>
        <v>58.140770252324039</v>
      </c>
      <c r="Q332" s="70">
        <v>33.921241965471445</v>
      </c>
      <c r="R332" s="61">
        <f t="shared" si="54"/>
        <v>10.656244887118195</v>
      </c>
      <c r="S332" s="61">
        <f t="shared" si="55"/>
        <v>0</v>
      </c>
      <c r="T332" s="61">
        <f t="shared" si="56"/>
        <v>2.2435914471779497</v>
      </c>
      <c r="U332" s="61">
        <f t="shared" si="57"/>
        <v>58.140770252324039</v>
      </c>
      <c r="V332" s="70">
        <v>33.921241965471445</v>
      </c>
      <c r="W332" s="61">
        <f t="shared" si="58"/>
        <v>10.656244887118195</v>
      </c>
      <c r="X332" s="61">
        <f t="shared" si="59"/>
        <v>23.90825988777214</v>
      </c>
      <c r="Y332" s="13"/>
      <c r="Z332" s="22"/>
      <c r="AA332" s="54"/>
      <c r="AB332" s="22"/>
      <c r="AC332" s="13"/>
    </row>
    <row r="333" spans="1:29" x14ac:dyDescent="0.3">
      <c r="A333" s="1">
        <f t="shared" si="50"/>
        <v>44989.427083332535</v>
      </c>
      <c r="B333" s="7">
        <v>4</v>
      </c>
      <c r="C333" s="7" t="s">
        <v>83</v>
      </c>
      <c r="D333">
        <f>IF(HOUR(A333)+MINUTE(A333)/60&lt;=18,1,IF(HOUR(A333)+MINUTE(A333)/60&gt;=23.25,1,LOOKUP(DAY(A333),calendario!$A$12:$A$42,calendario!$C$12:$C$42)))</f>
        <v>1</v>
      </c>
      <c r="E333" s="60">
        <f t="shared" si="51"/>
        <v>4.4962626953124998</v>
      </c>
      <c r="F333" s="86">
        <v>17.985050781249999</v>
      </c>
      <c r="G333" s="60">
        <f t="shared" si="51"/>
        <v>2.23750537109375</v>
      </c>
      <c r="H333" s="104">
        <v>8.9500214843750001</v>
      </c>
      <c r="O333" s="61">
        <f t="shared" si="52"/>
        <v>0</v>
      </c>
      <c r="P333" s="62">
        <f t="shared" si="53"/>
        <v>58.140770252324039</v>
      </c>
      <c r="Q333" s="70">
        <v>34.011505179282864</v>
      </c>
      <c r="R333" s="61">
        <f t="shared" si="54"/>
        <v>10.611113280212486</v>
      </c>
      <c r="S333" s="61">
        <f t="shared" si="55"/>
        <v>0</v>
      </c>
      <c r="T333" s="61">
        <f t="shared" si="56"/>
        <v>2.2436024049094829</v>
      </c>
      <c r="U333" s="61">
        <f t="shared" si="57"/>
        <v>58.140770252324039</v>
      </c>
      <c r="V333" s="70">
        <v>34.011505179282864</v>
      </c>
      <c r="W333" s="61">
        <f t="shared" si="58"/>
        <v>10.611113280212486</v>
      </c>
      <c r="X333" s="61">
        <f t="shared" si="59"/>
        <v>23.807119274251686</v>
      </c>
      <c r="Y333" s="13"/>
      <c r="Z333" s="22"/>
      <c r="AA333" s="54"/>
      <c r="AB333" s="22"/>
      <c r="AC333" s="13"/>
    </row>
    <row r="334" spans="1:29" x14ac:dyDescent="0.3">
      <c r="A334" s="1">
        <f t="shared" si="50"/>
        <v>44989.4374999992</v>
      </c>
      <c r="B334" s="7">
        <v>4</v>
      </c>
      <c r="C334" s="7" t="s">
        <v>84</v>
      </c>
      <c r="D334">
        <f>IF(HOUR(A334)+MINUTE(A334)/60&lt;=18,1,IF(HOUR(A334)+MINUTE(A334)/60&gt;=23.25,1,LOOKUP(DAY(A334),calendario!$A$12:$A$42,calendario!$C$12:$C$42)))</f>
        <v>1</v>
      </c>
      <c r="E334" s="60">
        <f t="shared" si="51"/>
        <v>4.4958559570312504</v>
      </c>
      <c r="F334" s="86">
        <v>17.983423828125002</v>
      </c>
      <c r="G334" s="60">
        <f t="shared" si="51"/>
        <v>2.239630615234375</v>
      </c>
      <c r="H334" s="104">
        <v>8.9585224609375</v>
      </c>
      <c r="O334" s="61">
        <f t="shared" si="52"/>
        <v>0</v>
      </c>
      <c r="P334" s="62">
        <f t="shared" si="53"/>
        <v>58.140770252324039</v>
      </c>
      <c r="Q334" s="70">
        <v>34.011505179282864</v>
      </c>
      <c r="R334" s="61">
        <f t="shared" si="54"/>
        <v>10.611113280212486</v>
      </c>
      <c r="S334" s="61">
        <f t="shared" si="55"/>
        <v>0</v>
      </c>
      <c r="T334" s="61">
        <f t="shared" si="56"/>
        <v>2.2414345173413799</v>
      </c>
      <c r="U334" s="61">
        <f t="shared" si="57"/>
        <v>58.140770252324039</v>
      </c>
      <c r="V334" s="70">
        <v>34.011505179282864</v>
      </c>
      <c r="W334" s="61">
        <f t="shared" si="58"/>
        <v>10.611113280212486</v>
      </c>
      <c r="X334" s="61">
        <f t="shared" si="59"/>
        <v>23.784115573687778</v>
      </c>
      <c r="Y334" s="13"/>
      <c r="Z334" s="22"/>
      <c r="AA334" s="54"/>
      <c r="AB334" s="22"/>
      <c r="AC334" s="13"/>
    </row>
    <row r="335" spans="1:29" x14ac:dyDescent="0.3">
      <c r="A335" s="1">
        <f t="shared" si="50"/>
        <v>44989.447916665864</v>
      </c>
      <c r="B335" s="7">
        <v>4</v>
      </c>
      <c r="C335" s="7" t="s">
        <v>85</v>
      </c>
      <c r="D335">
        <f>IF(HOUR(A335)+MINUTE(A335)/60&lt;=18,1,IF(HOUR(A335)+MINUTE(A335)/60&gt;=23.25,1,LOOKUP(DAY(A335),calendario!$A$12:$A$42,calendario!$C$12:$C$42)))</f>
        <v>1</v>
      </c>
      <c r="E335" s="60">
        <f t="shared" si="51"/>
        <v>4.4960874023437496</v>
      </c>
      <c r="F335" s="86">
        <v>17.984349609374998</v>
      </c>
      <c r="G335" s="60">
        <f t="shared" si="51"/>
        <v>2.2433977050781251</v>
      </c>
      <c r="H335" s="104">
        <v>8.9735908203125003</v>
      </c>
      <c r="O335" s="61">
        <f t="shared" si="52"/>
        <v>0</v>
      </c>
      <c r="P335" s="62">
        <f t="shared" si="53"/>
        <v>58.140770252324039</v>
      </c>
      <c r="Q335" s="70">
        <v>33.77108658698539</v>
      </c>
      <c r="R335" s="61">
        <f t="shared" si="54"/>
        <v>10.731322576361222</v>
      </c>
      <c r="S335" s="61">
        <f t="shared" si="55"/>
        <v>0</v>
      </c>
      <c r="T335" s="61">
        <f t="shared" si="56"/>
        <v>2.2375918401241677</v>
      </c>
      <c r="U335" s="61">
        <f t="shared" si="57"/>
        <v>58.140770252324039</v>
      </c>
      <c r="V335" s="70">
        <v>33.77108658698539</v>
      </c>
      <c r="W335" s="61">
        <f t="shared" si="58"/>
        <v>10.731322576361222</v>
      </c>
      <c r="X335" s="61">
        <f t="shared" si="59"/>
        <v>24.012319830606131</v>
      </c>
      <c r="Y335" s="13"/>
      <c r="Z335" s="22"/>
      <c r="AA335" s="54"/>
      <c r="AB335" s="22"/>
      <c r="AC335" s="13"/>
    </row>
    <row r="336" spans="1:29" x14ac:dyDescent="0.3">
      <c r="A336" s="1">
        <f t="shared" si="50"/>
        <v>44989.458333332528</v>
      </c>
      <c r="B336" s="7">
        <v>4</v>
      </c>
      <c r="C336" s="7" t="s">
        <v>86</v>
      </c>
      <c r="D336">
        <f>IF(HOUR(A336)+MINUTE(A336)/60&lt;=18,1,IF(HOUR(A336)+MINUTE(A336)/60&gt;=23.25,1,LOOKUP(DAY(A336),calendario!$A$12:$A$42,calendario!$C$12:$C$42)))</f>
        <v>1</v>
      </c>
      <c r="E336" s="60">
        <f t="shared" si="51"/>
        <v>4.4939570312499999</v>
      </c>
      <c r="F336" s="86">
        <v>17.975828125</v>
      </c>
      <c r="G336" s="60">
        <f t="shared" si="51"/>
        <v>2.2388222656250001</v>
      </c>
      <c r="H336" s="104">
        <v>8.9552890625000003</v>
      </c>
      <c r="O336" s="61">
        <f t="shared" si="52"/>
        <v>0</v>
      </c>
      <c r="P336" s="62">
        <f t="shared" si="53"/>
        <v>58.140770252324039</v>
      </c>
      <c r="Q336" s="70">
        <v>33.77108658698539</v>
      </c>
      <c r="R336" s="61">
        <f t="shared" si="54"/>
        <v>10.731322576361222</v>
      </c>
      <c r="S336" s="61">
        <f t="shared" si="55"/>
        <v>0</v>
      </c>
      <c r="T336" s="61">
        <f t="shared" si="56"/>
        <v>2.2422590866392533</v>
      </c>
      <c r="U336" s="61">
        <f t="shared" si="57"/>
        <v>58.140770252324039</v>
      </c>
      <c r="V336" s="70">
        <v>33.77108658698539</v>
      </c>
      <c r="W336" s="61">
        <f t="shared" si="58"/>
        <v>10.731322576361222</v>
      </c>
      <c r="X336" s="61">
        <f t="shared" si="59"/>
        <v>24.062405558502913</v>
      </c>
      <c r="Y336" s="13"/>
      <c r="Z336" s="22"/>
      <c r="AA336" s="54"/>
      <c r="AB336" s="22"/>
      <c r="AC336" s="13"/>
    </row>
    <row r="337" spans="1:29" x14ac:dyDescent="0.3">
      <c r="A337" s="1">
        <f t="shared" si="50"/>
        <v>44989.468749999192</v>
      </c>
      <c r="B337" s="7">
        <v>4</v>
      </c>
      <c r="C337" s="7" t="s">
        <v>87</v>
      </c>
      <c r="D337">
        <f>IF(HOUR(A337)+MINUTE(A337)/60&lt;=18,1,IF(HOUR(A337)+MINUTE(A337)/60&gt;=23.25,1,LOOKUP(DAY(A337),calendario!$A$12:$A$42,calendario!$C$12:$C$42)))</f>
        <v>1</v>
      </c>
      <c r="E337" s="60">
        <f t="shared" si="51"/>
        <v>4.49309423828125</v>
      </c>
      <c r="F337" s="86">
        <v>17.972376953125</v>
      </c>
      <c r="G337" s="60">
        <f t="shared" si="51"/>
        <v>2.2376613769531248</v>
      </c>
      <c r="H337" s="104">
        <v>8.9506455078124993</v>
      </c>
      <c r="O337" s="61">
        <f t="shared" si="52"/>
        <v>0</v>
      </c>
      <c r="P337" s="62">
        <f t="shared" si="53"/>
        <v>58.140770252324039</v>
      </c>
      <c r="Q337" s="70">
        <v>34.237983532536525</v>
      </c>
      <c r="R337" s="61">
        <f t="shared" si="54"/>
        <v>10.497874103585655</v>
      </c>
      <c r="S337" s="61">
        <f t="shared" si="55"/>
        <v>0</v>
      </c>
      <c r="T337" s="61">
        <f t="shared" si="56"/>
        <v>2.2434432687628987</v>
      </c>
      <c r="U337" s="61">
        <f t="shared" si="57"/>
        <v>58.140770252324039</v>
      </c>
      <c r="V337" s="70">
        <v>34.237983532536525</v>
      </c>
      <c r="W337" s="61">
        <f t="shared" si="58"/>
        <v>10.497874103585655</v>
      </c>
      <c r="X337" s="61">
        <f t="shared" si="59"/>
        <v>23.551384994009588</v>
      </c>
      <c r="Y337" s="13"/>
      <c r="Z337" s="22"/>
      <c r="AA337" s="54"/>
      <c r="AB337" s="22"/>
      <c r="AC337" s="13"/>
    </row>
    <row r="338" spans="1:29" x14ac:dyDescent="0.3">
      <c r="A338" s="1">
        <f t="shared" si="50"/>
        <v>44989.479166665857</v>
      </c>
      <c r="B338" s="7">
        <v>4</v>
      </c>
      <c r="C338" s="7" t="s">
        <v>88</v>
      </c>
      <c r="D338">
        <f>IF(HOUR(A338)+MINUTE(A338)/60&lt;=18,1,IF(HOUR(A338)+MINUTE(A338)/60&gt;=23.25,1,LOOKUP(DAY(A338),calendario!$A$12:$A$42,calendario!$C$12:$C$42)))</f>
        <v>1</v>
      </c>
      <c r="E338" s="60">
        <f t="shared" si="51"/>
        <v>4.4928603515625003</v>
      </c>
      <c r="F338" s="86">
        <v>17.971441406250001</v>
      </c>
      <c r="G338" s="60">
        <f t="shared" si="51"/>
        <v>2.2375124511718751</v>
      </c>
      <c r="H338" s="104">
        <v>8.9500498046875006</v>
      </c>
      <c r="O338" s="61">
        <f t="shared" si="52"/>
        <v>0</v>
      </c>
      <c r="P338" s="62">
        <f t="shared" si="53"/>
        <v>58.140770252324039</v>
      </c>
      <c r="Q338" s="70">
        <v>34.237983532536525</v>
      </c>
      <c r="R338" s="61">
        <f t="shared" si="54"/>
        <v>10.497874103585655</v>
      </c>
      <c r="S338" s="61">
        <f t="shared" si="55"/>
        <v>0</v>
      </c>
      <c r="T338" s="61">
        <f t="shared" si="56"/>
        <v>2.243595182768245</v>
      </c>
      <c r="U338" s="61">
        <f t="shared" si="57"/>
        <v>58.140770252324039</v>
      </c>
      <c r="V338" s="70">
        <v>34.237983532536525</v>
      </c>
      <c r="W338" s="61">
        <f t="shared" si="58"/>
        <v>10.497874103585655</v>
      </c>
      <c r="X338" s="61">
        <f t="shared" si="59"/>
        <v>23.552979768112284</v>
      </c>
      <c r="Y338" s="13"/>
      <c r="Z338" s="22"/>
      <c r="AA338" s="54"/>
      <c r="AB338" s="22"/>
      <c r="AC338" s="13"/>
    </row>
    <row r="339" spans="1:29" x14ac:dyDescent="0.3">
      <c r="A339" s="1">
        <f t="shared" si="50"/>
        <v>44989.489583332521</v>
      </c>
      <c r="B339" s="7">
        <v>4</v>
      </c>
      <c r="C339" s="7" t="s">
        <v>89</v>
      </c>
      <c r="D339">
        <f>IF(HOUR(A339)+MINUTE(A339)/60&lt;=18,1,IF(HOUR(A339)+MINUTE(A339)/60&gt;=23.25,1,LOOKUP(DAY(A339),calendario!$A$12:$A$42,calendario!$C$12:$C$42)))</f>
        <v>1</v>
      </c>
      <c r="E339" s="60">
        <f t="shared" si="51"/>
        <v>4.4959179687499997</v>
      </c>
      <c r="F339" s="86">
        <v>17.983671874999999</v>
      </c>
      <c r="G339" s="60">
        <f t="shared" si="51"/>
        <v>2.237416015625</v>
      </c>
      <c r="H339" s="104">
        <v>8.9496640625000001</v>
      </c>
      <c r="O339" s="61">
        <f t="shared" si="52"/>
        <v>0</v>
      </c>
      <c r="P339" s="62">
        <f t="shared" si="53"/>
        <v>58.140770252324039</v>
      </c>
      <c r="Q339" s="70">
        <v>34.783689508632136</v>
      </c>
      <c r="R339" s="61">
        <f t="shared" si="54"/>
        <v>10.225021115537849</v>
      </c>
      <c r="S339" s="61">
        <f t="shared" si="55"/>
        <v>0</v>
      </c>
      <c r="T339" s="61">
        <f t="shared" si="56"/>
        <v>2.2436935533126907</v>
      </c>
      <c r="U339" s="61">
        <f t="shared" si="57"/>
        <v>58.140770252324039</v>
      </c>
      <c r="V339" s="70">
        <v>34.783689508632136</v>
      </c>
      <c r="W339" s="61">
        <f t="shared" si="58"/>
        <v>10.225021115537849</v>
      </c>
      <c r="X339" s="61">
        <f t="shared" si="59"/>
        <v>22.941813959418411</v>
      </c>
      <c r="Y339" s="13"/>
      <c r="Z339" s="22"/>
      <c r="AA339" s="54"/>
      <c r="AB339" s="22"/>
      <c r="AC339" s="13"/>
    </row>
    <row r="340" spans="1:29" x14ac:dyDescent="0.3">
      <c r="A340" s="1">
        <f t="shared" si="50"/>
        <v>44989.499999999185</v>
      </c>
      <c r="B340" s="7">
        <v>4</v>
      </c>
      <c r="C340" s="7" t="s">
        <v>90</v>
      </c>
      <c r="D340">
        <f>IF(HOUR(A340)+MINUTE(A340)/60&lt;=18,1,IF(HOUR(A340)+MINUTE(A340)/60&gt;=23.25,1,LOOKUP(DAY(A340),calendario!$A$12:$A$42,calendario!$C$12:$C$42)))</f>
        <v>1</v>
      </c>
      <c r="E340" s="60">
        <f t="shared" si="51"/>
        <v>4.4961445312499997</v>
      </c>
      <c r="F340" s="86">
        <v>17.984578124999999</v>
      </c>
      <c r="G340" s="60">
        <f t="shared" si="51"/>
        <v>2.2370024414062502</v>
      </c>
      <c r="H340" s="104">
        <v>8.9480097656250006</v>
      </c>
      <c r="O340" s="61">
        <f t="shared" si="52"/>
        <v>0</v>
      </c>
      <c r="P340" s="62">
        <f t="shared" si="53"/>
        <v>58.140770252324039</v>
      </c>
      <c r="Q340" s="70">
        <v>34.783689508632136</v>
      </c>
      <c r="R340" s="61">
        <f t="shared" si="54"/>
        <v>10.225021115537849</v>
      </c>
      <c r="S340" s="61">
        <f t="shared" si="55"/>
        <v>0</v>
      </c>
      <c r="T340" s="61">
        <f t="shared" si="56"/>
        <v>2.2441154259767191</v>
      </c>
      <c r="U340" s="61">
        <f t="shared" si="57"/>
        <v>58.140770252324039</v>
      </c>
      <c r="V340" s="70">
        <v>34.783689508632136</v>
      </c>
      <c r="W340" s="61">
        <f t="shared" si="58"/>
        <v>10.225021115537849</v>
      </c>
      <c r="X340" s="61">
        <f t="shared" si="59"/>
        <v>22.946127616316168</v>
      </c>
      <c r="Y340" s="13"/>
      <c r="Z340" s="22"/>
      <c r="AA340" s="54"/>
      <c r="AB340" s="22"/>
      <c r="AC340" s="13"/>
    </row>
    <row r="341" spans="1:29" x14ac:dyDescent="0.3">
      <c r="A341" s="1">
        <f t="shared" si="50"/>
        <v>44989.510416665849</v>
      </c>
      <c r="B341" s="7">
        <v>4</v>
      </c>
      <c r="C341" s="7" t="s">
        <v>92</v>
      </c>
      <c r="D341">
        <f>IF(HOUR(A341)+MINUTE(A341)/60&lt;=18,1,IF(HOUR(A341)+MINUTE(A341)/60&gt;=23.25,1,LOOKUP(DAY(A341),calendario!$A$12:$A$42,calendario!$C$12:$C$42)))</f>
        <v>1</v>
      </c>
      <c r="E341" s="60">
        <f t="shared" si="51"/>
        <v>4.4958881835937499</v>
      </c>
      <c r="F341" s="86">
        <v>17.983552734374999</v>
      </c>
      <c r="G341" s="60">
        <f t="shared" si="51"/>
        <v>2.2367351074218749</v>
      </c>
      <c r="H341" s="104">
        <v>8.9469404296874995</v>
      </c>
      <c r="O341" s="61">
        <f t="shared" si="52"/>
        <v>0</v>
      </c>
      <c r="P341" s="62">
        <f t="shared" si="53"/>
        <v>58.140770252324039</v>
      </c>
      <c r="Q341" s="70">
        <v>34.147626294820711</v>
      </c>
      <c r="R341" s="61">
        <f t="shared" si="54"/>
        <v>10.543052722443562</v>
      </c>
      <c r="S341" s="61">
        <f t="shared" si="55"/>
        <v>0</v>
      </c>
      <c r="T341" s="61">
        <f t="shared" si="56"/>
        <v>2.2443881240682839</v>
      </c>
      <c r="U341" s="61">
        <f t="shared" si="57"/>
        <v>58.140770252324039</v>
      </c>
      <c r="V341" s="70">
        <v>34.147626294820711</v>
      </c>
      <c r="W341" s="61">
        <f t="shared" si="58"/>
        <v>10.543052722443562</v>
      </c>
      <c r="X341" s="61">
        <f t="shared" si="59"/>
        <v>23.662702321678122</v>
      </c>
      <c r="Y341" s="13"/>
      <c r="Z341" s="22"/>
      <c r="AA341" s="54"/>
      <c r="AB341" s="22"/>
      <c r="AC341" s="13"/>
    </row>
    <row r="342" spans="1:29" x14ac:dyDescent="0.3">
      <c r="A342" s="1">
        <f t="shared" si="50"/>
        <v>44989.520833332514</v>
      </c>
      <c r="B342" s="7">
        <v>4</v>
      </c>
      <c r="C342" s="7" t="s">
        <v>93</v>
      </c>
      <c r="D342">
        <f>IF(HOUR(A342)+MINUTE(A342)/60&lt;=18,1,IF(HOUR(A342)+MINUTE(A342)/60&gt;=23.25,1,LOOKUP(DAY(A342),calendario!$A$12:$A$42,calendario!$C$12:$C$42)))</f>
        <v>1</v>
      </c>
      <c r="E342" s="60">
        <f t="shared" si="51"/>
        <v>4.49594091796875</v>
      </c>
      <c r="F342" s="86">
        <v>17.983763671875</v>
      </c>
      <c r="G342" s="60">
        <f t="shared" si="51"/>
        <v>2.2375187988281251</v>
      </c>
      <c r="H342" s="104">
        <v>8.9500751953125004</v>
      </c>
      <c r="O342" s="61">
        <f t="shared" si="52"/>
        <v>0</v>
      </c>
      <c r="P342" s="62">
        <f t="shared" si="53"/>
        <v>58.140770252324039</v>
      </c>
      <c r="Q342" s="70">
        <v>34.147626294820711</v>
      </c>
      <c r="R342" s="61">
        <f t="shared" si="54"/>
        <v>10.543052722443562</v>
      </c>
      <c r="S342" s="61">
        <f t="shared" si="55"/>
        <v>0</v>
      </c>
      <c r="T342" s="61">
        <f t="shared" si="56"/>
        <v>2.243588707745066</v>
      </c>
      <c r="U342" s="61">
        <f t="shared" si="57"/>
        <v>58.140770252324039</v>
      </c>
      <c r="V342" s="70">
        <v>34.147626294820711</v>
      </c>
      <c r="W342" s="61">
        <f t="shared" si="58"/>
        <v>10.543052722443562</v>
      </c>
      <c r="X342" s="61">
        <f t="shared" si="59"/>
        <v>23.654274033235254</v>
      </c>
      <c r="Y342" s="13"/>
      <c r="Z342" s="22"/>
      <c r="AA342" s="54"/>
      <c r="AB342" s="22"/>
      <c r="AC342" s="13"/>
    </row>
    <row r="343" spans="1:29" x14ac:dyDescent="0.3">
      <c r="A343" s="1">
        <f t="shared" si="50"/>
        <v>44989.531249999178</v>
      </c>
      <c r="B343" s="7">
        <v>4</v>
      </c>
      <c r="C343" s="7" t="s">
        <v>95</v>
      </c>
      <c r="D343">
        <f>IF(HOUR(A343)+MINUTE(A343)/60&lt;=18,1,IF(HOUR(A343)+MINUTE(A343)/60&gt;=23.25,1,LOOKUP(DAY(A343),calendario!$A$12:$A$42,calendario!$C$12:$C$42)))</f>
        <v>1</v>
      </c>
      <c r="E343" s="60">
        <f t="shared" si="51"/>
        <v>4.4958647460937504</v>
      </c>
      <c r="F343" s="86">
        <v>17.983458984375002</v>
      </c>
      <c r="G343" s="60">
        <f t="shared" si="51"/>
        <v>2.2372951660156248</v>
      </c>
      <c r="H343" s="104">
        <v>8.9491806640624993</v>
      </c>
      <c r="O343" s="61">
        <f t="shared" si="52"/>
        <v>0</v>
      </c>
      <c r="P343" s="62">
        <f t="shared" si="53"/>
        <v>58.140770252324039</v>
      </c>
      <c r="Q343" s="70">
        <v>29.278836387782203</v>
      </c>
      <c r="R343" s="61">
        <f t="shared" si="54"/>
        <v>12.977447675962816</v>
      </c>
      <c r="S343" s="61">
        <f t="shared" si="55"/>
        <v>0</v>
      </c>
      <c r="T343" s="61">
        <f t="shared" si="56"/>
        <v>2.2438168277924393</v>
      </c>
      <c r="U343" s="61">
        <f t="shared" si="57"/>
        <v>58.140770252324039</v>
      </c>
      <c r="V343" s="70">
        <v>29.278836387782203</v>
      </c>
      <c r="W343" s="61">
        <f t="shared" si="58"/>
        <v>12.977447675962816</v>
      </c>
      <c r="X343" s="61">
        <f t="shared" si="59"/>
        <v>29.119015477121248</v>
      </c>
      <c r="Y343" s="13"/>
      <c r="Z343" s="22"/>
      <c r="AA343" s="54"/>
      <c r="AB343" s="22"/>
      <c r="AC343" s="13"/>
    </row>
    <row r="344" spans="1:29" x14ac:dyDescent="0.3">
      <c r="A344" s="1">
        <f t="shared" si="50"/>
        <v>44989.541666665842</v>
      </c>
      <c r="B344" s="7">
        <v>4</v>
      </c>
      <c r="C344" s="7" t="s">
        <v>96</v>
      </c>
      <c r="D344">
        <f>IF(HOUR(A344)+MINUTE(A344)/60&lt;=18,1,IF(HOUR(A344)+MINUTE(A344)/60&gt;=23.25,1,LOOKUP(DAY(A344),calendario!$A$12:$A$42,calendario!$C$12:$C$42)))</f>
        <v>1</v>
      </c>
      <c r="E344" s="60">
        <f t="shared" si="51"/>
        <v>4.4958388671874996</v>
      </c>
      <c r="F344" s="86">
        <v>17.983355468749998</v>
      </c>
      <c r="G344" s="60">
        <f t="shared" si="51"/>
        <v>2.2371745605468751</v>
      </c>
      <c r="H344" s="104">
        <v>8.9486982421875005</v>
      </c>
      <c r="O344" s="61">
        <f t="shared" si="52"/>
        <v>0</v>
      </c>
      <c r="P344" s="62">
        <f t="shared" si="53"/>
        <v>58.140770252324039</v>
      </c>
      <c r="Q344" s="70">
        <v>29.278836387782203</v>
      </c>
      <c r="R344" s="61">
        <f t="shared" si="54"/>
        <v>12.977447675962816</v>
      </c>
      <c r="S344" s="61">
        <f t="shared" si="55"/>
        <v>0</v>
      </c>
      <c r="T344" s="61">
        <f t="shared" si="56"/>
        <v>2.2439398532328347</v>
      </c>
      <c r="U344" s="61">
        <f t="shared" si="57"/>
        <v>58.140770252324039</v>
      </c>
      <c r="V344" s="70">
        <v>29.278836387782203</v>
      </c>
      <c r="W344" s="61">
        <f t="shared" si="58"/>
        <v>12.977447675962816</v>
      </c>
      <c r="X344" s="61">
        <f t="shared" si="59"/>
        <v>29.120612033336794</v>
      </c>
      <c r="Y344" s="13"/>
      <c r="Z344" s="22"/>
      <c r="AA344" s="54"/>
      <c r="AB344" s="22"/>
      <c r="AC344" s="13"/>
    </row>
    <row r="345" spans="1:29" x14ac:dyDescent="0.3">
      <c r="A345" s="1">
        <f t="shared" si="50"/>
        <v>44989.552083332506</v>
      </c>
      <c r="B345" s="7">
        <v>4</v>
      </c>
      <c r="C345" s="7" t="s">
        <v>97</v>
      </c>
      <c r="D345">
        <f>IF(HOUR(A345)+MINUTE(A345)/60&lt;=18,1,IF(HOUR(A345)+MINUTE(A345)/60&gt;=23.25,1,LOOKUP(DAY(A345),calendario!$A$12:$A$42,calendario!$C$12:$C$42)))</f>
        <v>1</v>
      </c>
      <c r="E345" s="60">
        <f t="shared" si="51"/>
        <v>4.4960297851562503</v>
      </c>
      <c r="F345" s="86">
        <v>17.984119140625001</v>
      </c>
      <c r="G345" s="60">
        <f t="shared" si="51"/>
        <v>2.2372001953125</v>
      </c>
      <c r="H345" s="104">
        <v>8.9488007812500001</v>
      </c>
      <c r="O345" s="61">
        <f t="shared" si="52"/>
        <v>0</v>
      </c>
      <c r="P345" s="62">
        <f t="shared" si="53"/>
        <v>58.140770252324039</v>
      </c>
      <c r="Q345" s="70">
        <v>29.141880478087646</v>
      </c>
      <c r="R345" s="61">
        <f t="shared" si="54"/>
        <v>13.045925630810094</v>
      </c>
      <c r="S345" s="61">
        <f t="shared" si="55"/>
        <v>0</v>
      </c>
      <c r="T345" s="61">
        <f t="shared" si="56"/>
        <v>2.2439137041007671</v>
      </c>
      <c r="U345" s="61">
        <f t="shared" si="57"/>
        <v>58.140770252324039</v>
      </c>
      <c r="V345" s="70">
        <v>29.141880478087646</v>
      </c>
      <c r="W345" s="61">
        <f t="shared" si="58"/>
        <v>13.045925630810094</v>
      </c>
      <c r="X345" s="61">
        <f t="shared" si="59"/>
        <v>29.273931305654216</v>
      </c>
      <c r="Y345" s="13"/>
      <c r="Z345" s="22"/>
      <c r="AA345" s="54"/>
      <c r="AB345" s="22"/>
      <c r="AC345" s="13"/>
    </row>
    <row r="346" spans="1:29" x14ac:dyDescent="0.3">
      <c r="A346" s="1">
        <f t="shared" si="50"/>
        <v>44989.562499999171</v>
      </c>
      <c r="B346" s="7">
        <v>4</v>
      </c>
      <c r="C346" s="7" t="s">
        <v>98</v>
      </c>
      <c r="D346">
        <f>IF(HOUR(A346)+MINUTE(A346)/60&lt;=18,1,IF(HOUR(A346)+MINUTE(A346)/60&gt;=23.25,1,LOOKUP(DAY(A346),calendario!$A$12:$A$42,calendario!$C$12:$C$42)))</f>
        <v>1</v>
      </c>
      <c r="E346" s="60">
        <f t="shared" si="51"/>
        <v>4.4958720703125001</v>
      </c>
      <c r="F346" s="86">
        <v>17.983488281250001</v>
      </c>
      <c r="G346" s="60">
        <f t="shared" si="51"/>
        <v>2.2378972167968749</v>
      </c>
      <c r="H346" s="104">
        <v>8.9515888671874997</v>
      </c>
      <c r="O346" s="61">
        <f t="shared" si="52"/>
        <v>0</v>
      </c>
      <c r="P346" s="62">
        <f t="shared" si="53"/>
        <v>58.140770252324039</v>
      </c>
      <c r="Q346" s="70">
        <v>29.141880478087646</v>
      </c>
      <c r="R346" s="61">
        <f t="shared" si="54"/>
        <v>13.045925630810094</v>
      </c>
      <c r="S346" s="61">
        <f t="shared" si="55"/>
        <v>0</v>
      </c>
      <c r="T346" s="61">
        <f t="shared" si="56"/>
        <v>2.2432026967478742</v>
      </c>
      <c r="U346" s="61">
        <f t="shared" si="57"/>
        <v>58.140770252324039</v>
      </c>
      <c r="V346" s="70">
        <v>29.141880478087646</v>
      </c>
      <c r="W346" s="61">
        <f t="shared" si="58"/>
        <v>13.045925630810094</v>
      </c>
      <c r="X346" s="61">
        <f t="shared" si="59"/>
        <v>29.264655556605415</v>
      </c>
      <c r="Y346" s="13"/>
      <c r="Z346" s="22"/>
      <c r="AA346" s="54"/>
      <c r="AB346" s="22"/>
      <c r="AC346" s="13"/>
    </row>
    <row r="347" spans="1:29" x14ac:dyDescent="0.3">
      <c r="A347" s="1">
        <f t="shared" si="50"/>
        <v>44989.572916665835</v>
      </c>
      <c r="B347" s="7">
        <v>4</v>
      </c>
      <c r="C347" s="7" t="s">
        <v>99</v>
      </c>
      <c r="D347">
        <f>IF(HOUR(A347)+MINUTE(A347)/60&lt;=18,1,IF(HOUR(A347)+MINUTE(A347)/60&gt;=23.25,1,LOOKUP(DAY(A347),calendario!$A$12:$A$42,calendario!$C$12:$C$42)))</f>
        <v>1</v>
      </c>
      <c r="E347" s="60">
        <f t="shared" si="51"/>
        <v>4.4959331054687501</v>
      </c>
      <c r="F347" s="86">
        <v>17.983732421875001</v>
      </c>
      <c r="G347" s="60">
        <f t="shared" si="51"/>
        <v>2.2372009277343752</v>
      </c>
      <c r="H347" s="104">
        <v>8.9488037109375007</v>
      </c>
      <c r="O347" s="61">
        <f t="shared" si="52"/>
        <v>0</v>
      </c>
      <c r="P347" s="62">
        <f t="shared" si="53"/>
        <v>58.140770252324039</v>
      </c>
      <c r="Q347" s="70">
        <v>28.261057901726428</v>
      </c>
      <c r="R347" s="61">
        <f t="shared" si="54"/>
        <v>13.486336918990704</v>
      </c>
      <c r="S347" s="61">
        <f t="shared" si="55"/>
        <v>0</v>
      </c>
      <c r="T347" s="61">
        <f t="shared" si="56"/>
        <v>2.2439129569827077</v>
      </c>
      <c r="U347" s="61">
        <f t="shared" si="57"/>
        <v>58.140770252324039</v>
      </c>
      <c r="V347" s="70">
        <v>28.261057901726428</v>
      </c>
      <c r="W347" s="61">
        <f t="shared" si="58"/>
        <v>13.486336918990704</v>
      </c>
      <c r="X347" s="61">
        <f t="shared" si="59"/>
        <v>30.262166154757487</v>
      </c>
      <c r="Y347" s="13"/>
      <c r="Z347" s="22"/>
      <c r="AA347" s="54"/>
      <c r="AB347" s="22"/>
      <c r="AC347" s="13"/>
    </row>
    <row r="348" spans="1:29" x14ac:dyDescent="0.3">
      <c r="A348" s="1">
        <f t="shared" si="50"/>
        <v>44989.583333332499</v>
      </c>
      <c r="B348" s="7">
        <v>4</v>
      </c>
      <c r="C348" s="7" t="s">
        <v>100</v>
      </c>
      <c r="D348">
        <f>IF(HOUR(A348)+MINUTE(A348)/60&lt;=18,1,IF(HOUR(A348)+MINUTE(A348)/60&gt;=23.25,1,LOOKUP(DAY(A348),calendario!$A$12:$A$42,calendario!$C$12:$C$42)))</f>
        <v>1</v>
      </c>
      <c r="E348" s="60">
        <f t="shared" si="51"/>
        <v>4.4958764648437501</v>
      </c>
      <c r="F348" s="86">
        <v>17.983505859375001</v>
      </c>
      <c r="G348" s="60">
        <f t="shared" si="51"/>
        <v>2.2370522460937501</v>
      </c>
      <c r="H348" s="104">
        <v>8.9482089843750003</v>
      </c>
      <c r="O348" s="61">
        <f t="shared" si="52"/>
        <v>0</v>
      </c>
      <c r="P348" s="62">
        <f t="shared" si="53"/>
        <v>58.140770252324039</v>
      </c>
      <c r="Q348" s="70">
        <v>28.261057901726428</v>
      </c>
      <c r="R348" s="61">
        <f t="shared" si="54"/>
        <v>13.486336918990704</v>
      </c>
      <c r="S348" s="61">
        <f t="shared" si="55"/>
        <v>0</v>
      </c>
      <c r="T348" s="61">
        <f t="shared" si="56"/>
        <v>2.2440646219487017</v>
      </c>
      <c r="U348" s="61">
        <f t="shared" si="57"/>
        <v>58.140770252324039</v>
      </c>
      <c r="V348" s="70">
        <v>28.261057901726428</v>
      </c>
      <c r="W348" s="61">
        <f t="shared" si="58"/>
        <v>13.486336918990704</v>
      </c>
      <c r="X348" s="61">
        <f t="shared" si="59"/>
        <v>30.264211559587693</v>
      </c>
      <c r="Y348" s="13"/>
      <c r="Z348" s="22"/>
      <c r="AA348" s="54"/>
      <c r="AB348" s="22"/>
      <c r="AC348" s="13"/>
    </row>
    <row r="349" spans="1:29" x14ac:dyDescent="0.3">
      <c r="A349" s="1">
        <f t="shared" si="50"/>
        <v>44989.593749999163</v>
      </c>
      <c r="B349" s="7">
        <v>4</v>
      </c>
      <c r="C349" s="7" t="s">
        <v>101</v>
      </c>
      <c r="D349">
        <f>IF(HOUR(A349)+MINUTE(A349)/60&lt;=18,1,IF(HOUR(A349)+MINUTE(A349)/60&gt;=23.25,1,LOOKUP(DAY(A349),calendario!$A$12:$A$42,calendario!$C$12:$C$42)))</f>
        <v>1</v>
      </c>
      <c r="E349" s="60">
        <f t="shared" si="51"/>
        <v>4.4959526367187497</v>
      </c>
      <c r="F349" s="86">
        <v>17.983810546874999</v>
      </c>
      <c r="G349" s="60">
        <f t="shared" si="51"/>
        <v>2.23702978515625</v>
      </c>
      <c r="H349" s="104">
        <v>8.9481191406249998</v>
      </c>
      <c r="O349" s="61">
        <f t="shared" si="52"/>
        <v>0</v>
      </c>
      <c r="P349" s="62">
        <f t="shared" si="53"/>
        <v>58.140770252324039</v>
      </c>
      <c r="Q349" s="70">
        <v>29.371242496679947</v>
      </c>
      <c r="R349" s="61">
        <f t="shared" si="54"/>
        <v>12.931244621513944</v>
      </c>
      <c r="S349" s="61">
        <f t="shared" si="55"/>
        <v>0</v>
      </c>
      <c r="T349" s="61">
        <f t="shared" si="56"/>
        <v>2.2440875335691799</v>
      </c>
      <c r="U349" s="61">
        <f t="shared" si="57"/>
        <v>58.140770252324039</v>
      </c>
      <c r="V349" s="70">
        <v>29.371242496679947</v>
      </c>
      <c r="W349" s="61">
        <f t="shared" si="58"/>
        <v>12.931244621513944</v>
      </c>
      <c r="X349" s="61">
        <f t="shared" si="59"/>
        <v>29.018844848672948</v>
      </c>
      <c r="Y349" s="13"/>
      <c r="Z349" s="22"/>
      <c r="AA349" s="54"/>
      <c r="AB349" s="22"/>
      <c r="AC349" s="13"/>
    </row>
    <row r="350" spans="1:29" x14ac:dyDescent="0.3">
      <c r="A350" s="1">
        <f t="shared" si="50"/>
        <v>44989.604166665828</v>
      </c>
      <c r="B350" s="7">
        <v>4</v>
      </c>
      <c r="C350" s="7" t="s">
        <v>102</v>
      </c>
      <c r="D350">
        <f>IF(HOUR(A350)+MINUTE(A350)/60&lt;=18,1,IF(HOUR(A350)+MINUTE(A350)/60&gt;=23.25,1,LOOKUP(DAY(A350),calendario!$A$12:$A$42,calendario!$C$12:$C$42)))</f>
        <v>1</v>
      </c>
      <c r="E350" s="60">
        <f t="shared" si="51"/>
        <v>4.4960278320312499</v>
      </c>
      <c r="F350" s="86">
        <v>17.984111328125</v>
      </c>
      <c r="G350" s="60">
        <f t="shared" si="51"/>
        <v>2.2370419921875002</v>
      </c>
      <c r="H350" s="104">
        <v>8.9481679687500009</v>
      </c>
      <c r="O350" s="61">
        <f t="shared" si="52"/>
        <v>0</v>
      </c>
      <c r="P350" s="62">
        <f t="shared" si="53"/>
        <v>58.140770252324039</v>
      </c>
      <c r="Q350" s="70">
        <v>29.371242496679947</v>
      </c>
      <c r="R350" s="61">
        <f t="shared" si="54"/>
        <v>12.931244621513944</v>
      </c>
      <c r="S350" s="61">
        <f t="shared" si="55"/>
        <v>0</v>
      </c>
      <c r="T350" s="61">
        <f t="shared" si="56"/>
        <v>2.2440750816015282</v>
      </c>
      <c r="U350" s="61">
        <f t="shared" si="57"/>
        <v>58.140770252324039</v>
      </c>
      <c r="V350" s="70">
        <v>29.371242496679947</v>
      </c>
      <c r="W350" s="61">
        <f t="shared" si="58"/>
        <v>12.931244621513944</v>
      </c>
      <c r="X350" s="61">
        <f t="shared" si="59"/>
        <v>29.018683829233225</v>
      </c>
      <c r="Y350" s="13"/>
      <c r="Z350" s="22"/>
      <c r="AA350" s="54"/>
      <c r="AB350" s="22"/>
      <c r="AC350" s="13"/>
    </row>
    <row r="351" spans="1:29" x14ac:dyDescent="0.3">
      <c r="A351" s="1">
        <f t="shared" si="50"/>
        <v>44989.614583332492</v>
      </c>
      <c r="B351" s="7">
        <v>4</v>
      </c>
      <c r="C351" s="7" t="s">
        <v>103</v>
      </c>
      <c r="D351">
        <f>IF(HOUR(A351)+MINUTE(A351)/60&lt;=18,1,IF(HOUR(A351)+MINUTE(A351)/60&gt;=23.25,1,LOOKUP(DAY(A351),calendario!$A$12:$A$42,calendario!$C$12:$C$42)))</f>
        <v>1</v>
      </c>
      <c r="E351" s="60">
        <f t="shared" si="51"/>
        <v>4.4959707031249998</v>
      </c>
      <c r="F351" s="86">
        <v>17.983882812499999</v>
      </c>
      <c r="G351" s="60">
        <f t="shared" si="51"/>
        <v>2.23814599609375</v>
      </c>
      <c r="H351" s="104">
        <v>8.9525839843749999</v>
      </c>
      <c r="O351" s="61">
        <f t="shared" si="52"/>
        <v>0</v>
      </c>
      <c r="P351" s="62">
        <f t="shared" si="53"/>
        <v>58.140770252324039</v>
      </c>
      <c r="Q351" s="70">
        <v>28.550897742363876</v>
      </c>
      <c r="R351" s="61">
        <f t="shared" si="54"/>
        <v>13.341416998671979</v>
      </c>
      <c r="S351" s="61">
        <f t="shared" si="55"/>
        <v>0</v>
      </c>
      <c r="T351" s="61">
        <f t="shared" si="56"/>
        <v>2.2429489256471391</v>
      </c>
      <c r="U351" s="61">
        <f t="shared" si="57"/>
        <v>58.140770252324039</v>
      </c>
      <c r="V351" s="70">
        <v>28.550897742363876</v>
      </c>
      <c r="W351" s="61">
        <f t="shared" si="58"/>
        <v>13.341416998671979</v>
      </c>
      <c r="X351" s="61">
        <f t="shared" si="59"/>
        <v>29.924116923781796</v>
      </c>
      <c r="Y351" s="13"/>
      <c r="Z351" s="22"/>
      <c r="AA351" s="54"/>
      <c r="AB351" s="22"/>
      <c r="AC351" s="13"/>
    </row>
    <row r="352" spans="1:29" x14ac:dyDescent="0.3">
      <c r="A352" s="1">
        <f t="shared" si="50"/>
        <v>44989.624999999156</v>
      </c>
      <c r="B352" s="7">
        <v>4</v>
      </c>
      <c r="C352" s="7" t="s">
        <v>104</v>
      </c>
      <c r="D352">
        <f>IF(HOUR(A352)+MINUTE(A352)/60&lt;=18,1,IF(HOUR(A352)+MINUTE(A352)/60&gt;=23.25,1,LOOKUP(DAY(A352),calendario!$A$12:$A$42,calendario!$C$12:$C$42)))</f>
        <v>1</v>
      </c>
      <c r="E352" s="60">
        <f t="shared" si="51"/>
        <v>4.4958891601562501</v>
      </c>
      <c r="F352" s="86">
        <v>17.983556640625</v>
      </c>
      <c r="G352" s="60">
        <f t="shared" si="51"/>
        <v>2.242819580078125</v>
      </c>
      <c r="H352" s="104">
        <v>8.9712783203124999</v>
      </c>
      <c r="O352" s="61">
        <f t="shared" si="52"/>
        <v>0</v>
      </c>
      <c r="P352" s="62">
        <f t="shared" si="53"/>
        <v>58.140770252324039</v>
      </c>
      <c r="Q352" s="70">
        <v>28.550897742363876</v>
      </c>
      <c r="R352" s="61">
        <f t="shared" si="54"/>
        <v>13.341416998671979</v>
      </c>
      <c r="S352" s="61">
        <f t="shared" si="55"/>
        <v>0</v>
      </c>
      <c r="T352" s="61">
        <f t="shared" si="56"/>
        <v>2.2381815653121366</v>
      </c>
      <c r="U352" s="61">
        <f t="shared" si="57"/>
        <v>58.140770252324039</v>
      </c>
      <c r="V352" s="70">
        <v>28.550897742363876</v>
      </c>
      <c r="W352" s="61">
        <f t="shared" si="58"/>
        <v>13.341416998671979</v>
      </c>
      <c r="X352" s="61">
        <f t="shared" si="59"/>
        <v>29.860513581569599</v>
      </c>
      <c r="Y352" s="13"/>
      <c r="Z352" s="22"/>
      <c r="AA352" s="54"/>
      <c r="AB352" s="22"/>
      <c r="AC352" s="13"/>
    </row>
    <row r="353" spans="1:29" x14ac:dyDescent="0.3">
      <c r="A353" s="1">
        <f t="shared" si="50"/>
        <v>44989.63541666582</v>
      </c>
      <c r="B353" s="7">
        <v>4</v>
      </c>
      <c r="C353" s="7" t="s">
        <v>105</v>
      </c>
      <c r="D353">
        <f>IF(HOUR(A353)+MINUTE(A353)/60&lt;=18,1,IF(HOUR(A353)+MINUTE(A353)/60&gt;=23.25,1,LOOKUP(DAY(A353),calendario!$A$12:$A$42,calendario!$C$12:$C$42)))</f>
        <v>1</v>
      </c>
      <c r="E353" s="60">
        <f t="shared" si="51"/>
        <v>4.4958613281249997</v>
      </c>
      <c r="F353" s="86">
        <v>17.983445312499999</v>
      </c>
      <c r="G353" s="60">
        <f t="shared" si="51"/>
        <v>2.2411352539062501</v>
      </c>
      <c r="H353" s="104">
        <v>8.9645410156250005</v>
      </c>
      <c r="O353" s="61">
        <f t="shared" si="52"/>
        <v>0</v>
      </c>
      <c r="P353" s="62">
        <f t="shared" si="53"/>
        <v>58.140770252324039</v>
      </c>
      <c r="Q353" s="70">
        <v>28.212901460823375</v>
      </c>
      <c r="R353" s="61">
        <f t="shared" si="54"/>
        <v>13.51041513944223</v>
      </c>
      <c r="S353" s="61">
        <f t="shared" si="55"/>
        <v>0</v>
      </c>
      <c r="T353" s="61">
        <f t="shared" si="56"/>
        <v>2.2398996878086725</v>
      </c>
      <c r="U353" s="61">
        <f t="shared" si="57"/>
        <v>58.140770252324039</v>
      </c>
      <c r="V353" s="70">
        <v>28.212901460823375</v>
      </c>
      <c r="W353" s="61">
        <f t="shared" si="58"/>
        <v>13.51041513944223</v>
      </c>
      <c r="X353" s="61">
        <f t="shared" si="59"/>
        <v>30.261974653002216</v>
      </c>
      <c r="Y353" s="13"/>
      <c r="Z353" s="22"/>
      <c r="AA353" s="54"/>
      <c r="AB353" s="22"/>
      <c r="AC353" s="13"/>
    </row>
    <row r="354" spans="1:29" x14ac:dyDescent="0.3">
      <c r="A354" s="1">
        <f t="shared" si="50"/>
        <v>44989.645833332484</v>
      </c>
      <c r="B354" s="7">
        <v>4</v>
      </c>
      <c r="C354" s="7" t="s">
        <v>106</v>
      </c>
      <c r="D354">
        <f>IF(HOUR(A354)+MINUTE(A354)/60&lt;=18,1,IF(HOUR(A354)+MINUTE(A354)/60&gt;=23.25,1,LOOKUP(DAY(A354),calendario!$A$12:$A$42,calendario!$C$12:$C$42)))</f>
        <v>1</v>
      </c>
      <c r="E354" s="60">
        <f t="shared" si="51"/>
        <v>4.4959306640624996</v>
      </c>
      <c r="F354" s="86">
        <v>17.983722656249999</v>
      </c>
      <c r="G354" s="60">
        <f t="shared" si="51"/>
        <v>2.2383210449218751</v>
      </c>
      <c r="H354" s="104">
        <v>8.9532841796875005</v>
      </c>
      <c r="O354" s="61">
        <f t="shared" si="52"/>
        <v>0</v>
      </c>
      <c r="P354" s="62">
        <f t="shared" si="53"/>
        <v>58.140770252324039</v>
      </c>
      <c r="Q354" s="70">
        <v>28.212901460823375</v>
      </c>
      <c r="R354" s="61">
        <f t="shared" si="54"/>
        <v>13.51041513944223</v>
      </c>
      <c r="S354" s="61">
        <f t="shared" si="55"/>
        <v>0</v>
      </c>
      <c r="T354" s="61">
        <f t="shared" si="56"/>
        <v>2.2427703644310184</v>
      </c>
      <c r="U354" s="61">
        <f t="shared" si="57"/>
        <v>58.140770252324039</v>
      </c>
      <c r="V354" s="70">
        <v>28.212901460823375</v>
      </c>
      <c r="W354" s="61">
        <f t="shared" si="58"/>
        <v>13.51041513944223</v>
      </c>
      <c r="X354" s="61">
        <f t="shared" si="59"/>
        <v>30.300758685901201</v>
      </c>
      <c r="Y354" s="13"/>
      <c r="Z354" s="22"/>
      <c r="AA354" s="54"/>
      <c r="AB354" s="22"/>
      <c r="AC354" s="13"/>
    </row>
    <row r="355" spans="1:29" x14ac:dyDescent="0.3">
      <c r="A355" s="1">
        <f t="shared" si="50"/>
        <v>44989.656249999149</v>
      </c>
      <c r="B355" s="7">
        <v>4</v>
      </c>
      <c r="C355" s="7" t="s">
        <v>107</v>
      </c>
      <c r="D355">
        <f>IF(HOUR(A355)+MINUTE(A355)/60&lt;=18,1,IF(HOUR(A355)+MINUTE(A355)/60&gt;=23.25,1,LOOKUP(DAY(A355),calendario!$A$12:$A$42,calendario!$C$12:$C$42)))</f>
        <v>1</v>
      </c>
      <c r="E355" s="60">
        <f t="shared" si="51"/>
        <v>4.4959321289062499</v>
      </c>
      <c r="F355" s="86">
        <v>17.983728515625</v>
      </c>
      <c r="G355" s="60">
        <f t="shared" si="51"/>
        <v>2.2381931152343748</v>
      </c>
      <c r="H355" s="104">
        <v>8.9527724609374992</v>
      </c>
      <c r="O355" s="61">
        <f t="shared" si="52"/>
        <v>0</v>
      </c>
      <c r="P355" s="62">
        <f t="shared" si="53"/>
        <v>58.140770252324039</v>
      </c>
      <c r="Q355" s="70">
        <v>27.630373439575031</v>
      </c>
      <c r="R355" s="61">
        <f t="shared" si="54"/>
        <v>13.801679150066402</v>
      </c>
      <c r="S355" s="61">
        <f t="shared" si="55"/>
        <v>0</v>
      </c>
      <c r="T355" s="61">
        <f t="shared" si="56"/>
        <v>2.2429008610520049</v>
      </c>
      <c r="U355" s="61">
        <f t="shared" si="57"/>
        <v>58.140770252324039</v>
      </c>
      <c r="V355" s="70">
        <v>27.630373439575031</v>
      </c>
      <c r="W355" s="61">
        <f t="shared" si="58"/>
        <v>13.801679150066402</v>
      </c>
      <c r="X355" s="61">
        <f t="shared" si="59"/>
        <v>30.955798049647438</v>
      </c>
      <c r="Y355" s="13"/>
      <c r="Z355" s="22"/>
      <c r="AA355" s="54"/>
      <c r="AB355" s="22"/>
      <c r="AC355" s="13"/>
    </row>
    <row r="356" spans="1:29" x14ac:dyDescent="0.3">
      <c r="A356" s="1">
        <f t="shared" si="50"/>
        <v>44989.666666665813</v>
      </c>
      <c r="B356" s="7">
        <v>4</v>
      </c>
      <c r="C356" s="7" t="s">
        <v>108</v>
      </c>
      <c r="D356">
        <f>IF(HOUR(A356)+MINUTE(A356)/60&lt;=18,1,IF(HOUR(A356)+MINUTE(A356)/60&gt;=23.25,1,LOOKUP(DAY(A356),calendario!$A$12:$A$42,calendario!$C$12:$C$42)))</f>
        <v>1</v>
      </c>
      <c r="E356" s="60">
        <f t="shared" si="51"/>
        <v>4.4962084960937503</v>
      </c>
      <c r="F356" s="86">
        <v>17.984833984375001</v>
      </c>
      <c r="G356" s="60">
        <f t="shared" si="51"/>
        <v>2.2379316406249998</v>
      </c>
      <c r="H356" s="104">
        <v>8.9517265624999993</v>
      </c>
      <c r="O356" s="61">
        <f t="shared" si="52"/>
        <v>0</v>
      </c>
      <c r="P356" s="62">
        <f t="shared" si="53"/>
        <v>58.140770252324039</v>
      </c>
      <c r="Q356" s="70">
        <v>27.630373439575031</v>
      </c>
      <c r="R356" s="61">
        <f t="shared" si="54"/>
        <v>13.801679150066402</v>
      </c>
      <c r="S356" s="61">
        <f t="shared" si="55"/>
        <v>0</v>
      </c>
      <c r="T356" s="61">
        <f t="shared" si="56"/>
        <v>2.2431675821990975</v>
      </c>
      <c r="U356" s="61">
        <f t="shared" si="57"/>
        <v>58.140770252324039</v>
      </c>
      <c r="V356" s="70">
        <v>27.630373439575031</v>
      </c>
      <c r="W356" s="61">
        <f t="shared" si="58"/>
        <v>13.801679150066402</v>
      </c>
      <c r="X356" s="61">
        <f t="shared" si="59"/>
        <v>30.959479249342145</v>
      </c>
      <c r="Y356" s="13"/>
      <c r="Z356" s="22"/>
      <c r="AA356" s="54"/>
      <c r="AB356" s="22"/>
      <c r="AC356" s="13"/>
    </row>
    <row r="357" spans="1:29" x14ac:dyDescent="0.3">
      <c r="A357" s="1">
        <f t="shared" si="50"/>
        <v>44989.677083332477</v>
      </c>
      <c r="B357" s="7">
        <v>4</v>
      </c>
      <c r="C357" s="7" t="s">
        <v>109</v>
      </c>
      <c r="D357">
        <f>IF(HOUR(A357)+MINUTE(A357)/60&lt;=18,1,IF(HOUR(A357)+MINUTE(A357)/60&gt;=23.25,1,LOOKUP(DAY(A357),calendario!$A$12:$A$42,calendario!$C$12:$C$42)))</f>
        <v>1</v>
      </c>
      <c r="E357" s="60">
        <f t="shared" si="51"/>
        <v>4.4959291992187502</v>
      </c>
      <c r="F357" s="86">
        <v>17.983716796875001</v>
      </c>
      <c r="G357" s="60">
        <f t="shared" si="51"/>
        <v>2.2381376953125001</v>
      </c>
      <c r="H357" s="104">
        <v>8.9525507812500003</v>
      </c>
      <c r="O357" s="61">
        <f t="shared" si="52"/>
        <v>0</v>
      </c>
      <c r="P357" s="62">
        <f t="shared" si="53"/>
        <v>58.140770252324039</v>
      </c>
      <c r="Q357" s="70">
        <v>28.488571580345287</v>
      </c>
      <c r="R357" s="61">
        <f t="shared" si="54"/>
        <v>13.372580079681274</v>
      </c>
      <c r="S357" s="61">
        <f t="shared" si="55"/>
        <v>0</v>
      </c>
      <c r="T357" s="61">
        <f t="shared" si="56"/>
        <v>2.2429573929851419</v>
      </c>
      <c r="U357" s="61">
        <f t="shared" si="57"/>
        <v>58.140770252324039</v>
      </c>
      <c r="V357" s="70">
        <v>28.488571580345287</v>
      </c>
      <c r="W357" s="61">
        <f t="shared" si="58"/>
        <v>13.372580079681274</v>
      </c>
      <c r="X357" s="61">
        <f t="shared" si="59"/>
        <v>29.994127353006952</v>
      </c>
      <c r="Y357" s="13"/>
      <c r="Z357" s="22"/>
      <c r="AA357" s="54"/>
      <c r="AB357" s="22"/>
      <c r="AC357" s="13"/>
    </row>
    <row r="358" spans="1:29" x14ac:dyDescent="0.3">
      <c r="A358" s="1">
        <f t="shared" si="50"/>
        <v>44989.687499999141</v>
      </c>
      <c r="B358" s="7">
        <v>4</v>
      </c>
      <c r="C358" s="7" t="s">
        <v>110</v>
      </c>
      <c r="D358">
        <f>IF(HOUR(A358)+MINUTE(A358)/60&lt;=18,1,IF(HOUR(A358)+MINUTE(A358)/60&gt;=23.25,1,LOOKUP(DAY(A358),calendario!$A$12:$A$42,calendario!$C$12:$C$42)))</f>
        <v>1</v>
      </c>
      <c r="E358" s="60">
        <f t="shared" si="51"/>
        <v>4.49581884765625</v>
      </c>
      <c r="F358" s="86">
        <v>17.983275390625</v>
      </c>
      <c r="G358" s="60">
        <f t="shared" si="51"/>
        <v>3.3313330078124999</v>
      </c>
      <c r="H358" s="104">
        <v>13.325332031249999</v>
      </c>
      <c r="O358" s="61">
        <f t="shared" si="52"/>
        <v>0</v>
      </c>
      <c r="P358" s="62">
        <f t="shared" si="53"/>
        <v>58.140770252324039</v>
      </c>
      <c r="Q358" s="70">
        <v>28.488571580345287</v>
      </c>
      <c r="R358" s="61">
        <f t="shared" si="54"/>
        <v>13.372580079681274</v>
      </c>
      <c r="S358" s="61">
        <f t="shared" si="55"/>
        <v>0</v>
      </c>
      <c r="T358" s="61">
        <f t="shared" si="56"/>
        <v>1.1278269088327204</v>
      </c>
      <c r="U358" s="61">
        <f t="shared" si="57"/>
        <v>58.140770252324039</v>
      </c>
      <c r="V358" s="70">
        <v>28.488571580345287</v>
      </c>
      <c r="W358" s="61">
        <f t="shared" si="58"/>
        <v>13.372580079681274</v>
      </c>
      <c r="X358" s="61">
        <f t="shared" si="59"/>
        <v>15.081955654384945</v>
      </c>
      <c r="Y358" s="13"/>
      <c r="Z358" s="22"/>
      <c r="AA358" s="54"/>
      <c r="AB358" s="22"/>
      <c r="AC358" s="13"/>
    </row>
    <row r="359" spans="1:29" x14ac:dyDescent="0.3">
      <c r="A359" s="1">
        <f t="shared" si="50"/>
        <v>44989.697916665806</v>
      </c>
      <c r="B359" s="7">
        <v>4</v>
      </c>
      <c r="C359" s="7" t="s">
        <v>111</v>
      </c>
      <c r="D359">
        <f>IF(HOUR(A359)+MINUTE(A359)/60&lt;=18,1,IF(HOUR(A359)+MINUTE(A359)/60&gt;=23.25,1,LOOKUP(DAY(A359),calendario!$A$12:$A$42,calendario!$C$12:$C$42)))</f>
        <v>1</v>
      </c>
      <c r="E359" s="60">
        <f t="shared" si="51"/>
        <v>4.50484814453125</v>
      </c>
      <c r="F359" s="86">
        <v>18.019392578125</v>
      </c>
      <c r="G359" s="60">
        <f t="shared" si="51"/>
        <v>4.4744453125000003</v>
      </c>
      <c r="H359" s="104">
        <v>17.897781250000001</v>
      </c>
      <c r="O359" s="61">
        <f t="shared" si="52"/>
        <v>0</v>
      </c>
      <c r="P359" s="62">
        <f t="shared" si="53"/>
        <v>58.140770252324039</v>
      </c>
      <c r="Q359" s="70">
        <v>27.860585391766268</v>
      </c>
      <c r="R359" s="61">
        <f t="shared" si="54"/>
        <v>13.686573173970784</v>
      </c>
      <c r="S359" s="61">
        <f t="shared" si="55"/>
        <v>0</v>
      </c>
      <c r="T359" s="61">
        <f t="shared" si="56"/>
        <v>0</v>
      </c>
      <c r="U359" s="61">
        <f t="shared" si="57"/>
        <v>58.140770252324039</v>
      </c>
      <c r="V359" s="70">
        <v>27.860585391766268</v>
      </c>
      <c r="W359" s="61">
        <f t="shared" si="58"/>
        <v>13.686573173970784</v>
      </c>
      <c r="X359" s="61">
        <f t="shared" si="59"/>
        <v>0</v>
      </c>
      <c r="Y359" s="13"/>
      <c r="Z359" s="22"/>
      <c r="AA359" s="54"/>
      <c r="AB359" s="22"/>
      <c r="AC359" s="13"/>
    </row>
    <row r="360" spans="1:29" x14ac:dyDescent="0.3">
      <c r="A360" s="1">
        <f t="shared" si="50"/>
        <v>44989.70833333247</v>
      </c>
      <c r="B360" s="7">
        <v>4</v>
      </c>
      <c r="C360" s="7" t="s">
        <v>112</v>
      </c>
      <c r="D360">
        <f>IF(HOUR(A360)+MINUTE(A360)/60&lt;=18,1,IF(HOUR(A360)+MINUTE(A360)/60&gt;=23.25,1,LOOKUP(DAY(A360),calendario!$A$12:$A$42,calendario!$C$12:$C$42)))</f>
        <v>1</v>
      </c>
      <c r="E360" s="60">
        <f t="shared" si="51"/>
        <v>4.6410629882812504</v>
      </c>
      <c r="F360" s="86">
        <v>18.564251953125002</v>
      </c>
      <c r="G360" s="60">
        <f t="shared" si="51"/>
        <v>4.5742832031249998</v>
      </c>
      <c r="H360" s="104">
        <v>18.297132812499999</v>
      </c>
      <c r="O360" s="61">
        <f t="shared" si="52"/>
        <v>0</v>
      </c>
      <c r="P360" s="62">
        <f t="shared" si="53"/>
        <v>58.140770252324039</v>
      </c>
      <c r="Q360" s="70">
        <v>27.860585391766268</v>
      </c>
      <c r="R360" s="61">
        <f t="shared" si="54"/>
        <v>13.686573173970784</v>
      </c>
      <c r="S360" s="61">
        <f t="shared" si="55"/>
        <v>0</v>
      </c>
      <c r="T360" s="61">
        <f t="shared" si="56"/>
        <v>0</v>
      </c>
      <c r="U360" s="61">
        <f t="shared" si="57"/>
        <v>58.140770252324039</v>
      </c>
      <c r="V360" s="70">
        <v>27.860585391766268</v>
      </c>
      <c r="W360" s="61">
        <f t="shared" si="58"/>
        <v>13.686573173970784</v>
      </c>
      <c r="X360" s="61">
        <f t="shared" si="59"/>
        <v>0</v>
      </c>
      <c r="Y360" s="13"/>
      <c r="Z360" s="22"/>
      <c r="AA360" s="54"/>
      <c r="AB360" s="22"/>
      <c r="AC360" s="13"/>
    </row>
    <row r="361" spans="1:29" x14ac:dyDescent="0.3">
      <c r="A361" s="1">
        <f t="shared" si="50"/>
        <v>44989.718749999134</v>
      </c>
      <c r="B361" s="7">
        <v>4</v>
      </c>
      <c r="C361" s="7" t="s">
        <v>113</v>
      </c>
      <c r="D361">
        <f>IF(HOUR(A361)+MINUTE(A361)/60&lt;=18,1,IF(HOUR(A361)+MINUTE(A361)/60&gt;=23.25,1,LOOKUP(DAY(A361),calendario!$A$12:$A$42,calendario!$C$12:$C$42)))</f>
        <v>1</v>
      </c>
      <c r="E361" s="60">
        <f t="shared" si="51"/>
        <v>4.6412270507812501</v>
      </c>
      <c r="F361" s="86">
        <v>18.564908203125</v>
      </c>
      <c r="G361" s="60">
        <f t="shared" si="51"/>
        <v>4.6486474609375001</v>
      </c>
      <c r="H361" s="104">
        <v>18.594589843750001</v>
      </c>
      <c r="O361" s="61">
        <f t="shared" si="52"/>
        <v>0</v>
      </c>
      <c r="P361" s="62">
        <f t="shared" si="53"/>
        <v>58.140770252324039</v>
      </c>
      <c r="Q361" s="70">
        <v>28.313605046480742</v>
      </c>
      <c r="R361" s="61">
        <f t="shared" si="54"/>
        <v>13.460063346613547</v>
      </c>
      <c r="S361" s="61">
        <f t="shared" si="55"/>
        <v>0</v>
      </c>
      <c r="T361" s="61">
        <f t="shared" si="56"/>
        <v>0</v>
      </c>
      <c r="U361" s="61">
        <f t="shared" si="57"/>
        <v>58.140770252324039</v>
      </c>
      <c r="V361" s="70">
        <v>28.313605046480742</v>
      </c>
      <c r="W361" s="61">
        <f t="shared" si="58"/>
        <v>13.460063346613547</v>
      </c>
      <c r="X361" s="61">
        <f t="shared" si="59"/>
        <v>0</v>
      </c>
      <c r="Y361" s="13"/>
      <c r="Z361" s="22"/>
      <c r="AA361" s="54"/>
      <c r="AB361" s="22"/>
      <c r="AC361" s="13"/>
    </row>
    <row r="362" spans="1:29" x14ac:dyDescent="0.3">
      <c r="A362" s="1">
        <f t="shared" si="50"/>
        <v>44989.729166665798</v>
      </c>
      <c r="B362" s="7">
        <v>4</v>
      </c>
      <c r="C362" s="7" t="s">
        <v>114</v>
      </c>
      <c r="D362">
        <f>IF(HOUR(A362)+MINUTE(A362)/60&lt;=18,1,IF(HOUR(A362)+MINUTE(A362)/60&gt;=23.25,1,LOOKUP(DAY(A362),calendario!$A$12:$A$42,calendario!$C$12:$C$42)))</f>
        <v>1</v>
      </c>
      <c r="E362" s="60">
        <f t="shared" si="51"/>
        <v>4.6410180664062501</v>
      </c>
      <c r="F362" s="86">
        <v>18.564072265625001</v>
      </c>
      <c r="G362" s="60">
        <f t="shared" si="51"/>
        <v>4.6483647460937503</v>
      </c>
      <c r="H362" s="104">
        <v>18.593458984375001</v>
      </c>
      <c r="O362" s="61">
        <f t="shared" si="52"/>
        <v>0</v>
      </c>
      <c r="P362" s="62">
        <f t="shared" si="53"/>
        <v>58.140770252324039</v>
      </c>
      <c r="Q362" s="70">
        <v>28.313605046480742</v>
      </c>
      <c r="R362" s="61">
        <f t="shared" si="54"/>
        <v>13.460063346613547</v>
      </c>
      <c r="S362" s="61">
        <f t="shared" si="55"/>
        <v>0</v>
      </c>
      <c r="T362" s="61">
        <f t="shared" si="56"/>
        <v>0</v>
      </c>
      <c r="U362" s="61">
        <f t="shared" si="57"/>
        <v>58.140770252324039</v>
      </c>
      <c r="V362" s="70">
        <v>28.313605046480742</v>
      </c>
      <c r="W362" s="61">
        <f t="shared" si="58"/>
        <v>13.460063346613547</v>
      </c>
      <c r="X362" s="61">
        <f t="shared" si="59"/>
        <v>0</v>
      </c>
      <c r="Y362" s="13"/>
      <c r="Z362" s="22"/>
      <c r="AA362" s="54"/>
      <c r="AB362" s="22"/>
      <c r="AC362" s="13"/>
    </row>
    <row r="363" spans="1:29" x14ac:dyDescent="0.3">
      <c r="A363" s="1">
        <f t="shared" si="50"/>
        <v>44989.739583332463</v>
      </c>
      <c r="B363" s="7">
        <v>4</v>
      </c>
      <c r="C363" s="7" t="s">
        <v>115</v>
      </c>
      <c r="D363">
        <f>IF(HOUR(A363)+MINUTE(A363)/60&lt;=18,1,IF(HOUR(A363)+MINUTE(A363)/60&gt;=23.25,1,LOOKUP(DAY(A363),calendario!$A$12:$A$42,calendario!$C$12:$C$42)))</f>
        <v>1</v>
      </c>
      <c r="E363" s="60">
        <f t="shared" si="51"/>
        <v>4.6410942382812497</v>
      </c>
      <c r="F363" s="86">
        <v>18.564376953124999</v>
      </c>
      <c r="G363" s="60">
        <f t="shared" si="51"/>
        <v>4.6491469726562498</v>
      </c>
      <c r="H363" s="104">
        <v>18.596587890624999</v>
      </c>
      <c r="O363" s="61">
        <f t="shared" si="52"/>
        <v>0</v>
      </c>
      <c r="P363" s="62">
        <f t="shared" si="53"/>
        <v>58.140770252324039</v>
      </c>
      <c r="Q363" s="70">
        <v>27.557985657370516</v>
      </c>
      <c r="R363" s="61">
        <f t="shared" si="54"/>
        <v>13.83787304116866</v>
      </c>
      <c r="S363" s="61">
        <f t="shared" si="55"/>
        <v>0</v>
      </c>
      <c r="T363" s="61">
        <f t="shared" si="56"/>
        <v>0</v>
      </c>
      <c r="U363" s="61">
        <f t="shared" si="57"/>
        <v>58.140770252324039</v>
      </c>
      <c r="V363" s="70">
        <v>27.557985657370516</v>
      </c>
      <c r="W363" s="61">
        <f t="shared" si="58"/>
        <v>13.83787304116866</v>
      </c>
      <c r="X363" s="61">
        <f t="shared" si="59"/>
        <v>0</v>
      </c>
      <c r="Y363" s="13"/>
      <c r="Z363" s="22"/>
      <c r="AA363" s="54"/>
      <c r="AB363" s="22"/>
      <c r="AC363" s="13"/>
    </row>
    <row r="364" spans="1:29" x14ac:dyDescent="0.3">
      <c r="A364" s="1">
        <f t="shared" si="50"/>
        <v>44989.749999999127</v>
      </c>
      <c r="B364" s="7">
        <v>4</v>
      </c>
      <c r="C364" s="7" t="s">
        <v>116</v>
      </c>
      <c r="D364">
        <f>IF(HOUR(A364)+MINUTE(A364)/60&lt;=18,1,IF(HOUR(A364)+MINUTE(A364)/60&gt;=23.25,1,LOOKUP(DAY(A364),calendario!$A$12:$A$42,calendario!$C$12:$C$42)))</f>
        <v>1</v>
      </c>
      <c r="E364" s="60">
        <f t="shared" si="51"/>
        <v>4.6414916992187498</v>
      </c>
      <c r="F364" s="86">
        <v>18.565966796874999</v>
      </c>
      <c r="G364" s="60">
        <f t="shared" si="51"/>
        <v>4.6448417968750002</v>
      </c>
      <c r="H364" s="104">
        <v>18.579367187500001</v>
      </c>
      <c r="O364" s="61">
        <f t="shared" si="52"/>
        <v>0</v>
      </c>
      <c r="P364" s="62">
        <f t="shared" si="53"/>
        <v>58.140770252324039</v>
      </c>
      <c r="Q364" s="70">
        <v>27.557985657370516</v>
      </c>
      <c r="R364" s="61">
        <f t="shared" si="54"/>
        <v>13.83787304116866</v>
      </c>
      <c r="S364" s="61">
        <f t="shared" si="55"/>
        <v>0</v>
      </c>
      <c r="T364" s="61">
        <f t="shared" si="56"/>
        <v>0</v>
      </c>
      <c r="U364" s="61">
        <f t="shared" si="57"/>
        <v>58.140770252324039</v>
      </c>
      <c r="V364" s="70">
        <v>27.557985657370516</v>
      </c>
      <c r="W364" s="61">
        <f t="shared" si="58"/>
        <v>13.83787304116866</v>
      </c>
      <c r="X364" s="61">
        <f t="shared" si="59"/>
        <v>0</v>
      </c>
      <c r="Y364" s="13"/>
      <c r="Z364" s="22"/>
      <c r="AA364" s="54"/>
      <c r="AB364" s="22"/>
      <c r="AC364" s="13"/>
    </row>
    <row r="365" spans="1:29" x14ac:dyDescent="0.3">
      <c r="A365" s="1">
        <f t="shared" si="50"/>
        <v>44989.760416665791</v>
      </c>
      <c r="B365" s="7">
        <v>4</v>
      </c>
      <c r="C365" s="7" t="s">
        <v>117</v>
      </c>
      <c r="D365">
        <f>IF(HOUR(A365)+MINUTE(A365)/60&lt;=18,1,IF(HOUR(A365)+MINUTE(A365)/60&gt;=23.25,1,LOOKUP(DAY(A365),calendario!$A$12:$A$42,calendario!$C$12:$C$42)))</f>
        <v>0</v>
      </c>
      <c r="E365" s="60">
        <f t="shared" si="51"/>
        <v>4.6404658203125004</v>
      </c>
      <c r="F365" s="86">
        <v>18.561863281250002</v>
      </c>
      <c r="G365" s="60">
        <f t="shared" si="51"/>
        <v>4.6328315429687503</v>
      </c>
      <c r="H365" s="104">
        <v>18.531326171875001</v>
      </c>
      <c r="O365" s="61">
        <f t="shared" si="52"/>
        <v>0</v>
      </c>
      <c r="P365" s="62">
        <f t="shared" si="53"/>
        <v>59.256308100929608</v>
      </c>
      <c r="Q365" s="70">
        <v>28.380970252324037</v>
      </c>
      <c r="R365" s="61">
        <f t="shared" si="54"/>
        <v>13.956261221779544</v>
      </c>
      <c r="S365" s="61">
        <f t="shared" si="55"/>
        <v>0</v>
      </c>
      <c r="T365" s="61">
        <f t="shared" si="56"/>
        <v>0</v>
      </c>
      <c r="U365" s="61">
        <f t="shared" si="57"/>
        <v>59.256308100929608</v>
      </c>
      <c r="V365" s="70">
        <v>28.380970252324037</v>
      </c>
      <c r="W365" s="61">
        <f t="shared" si="58"/>
        <v>13.956261221779544</v>
      </c>
      <c r="X365" s="61">
        <f t="shared" si="59"/>
        <v>0</v>
      </c>
      <c r="Y365" s="13"/>
      <c r="Z365" s="22"/>
      <c r="AA365" s="54"/>
      <c r="AB365" s="22"/>
      <c r="AC365" s="13"/>
    </row>
    <row r="366" spans="1:29" x14ac:dyDescent="0.3">
      <c r="A366" s="1">
        <f t="shared" si="50"/>
        <v>44989.770833332455</v>
      </c>
      <c r="B366" s="7">
        <v>4</v>
      </c>
      <c r="C366" s="7" t="s">
        <v>118</v>
      </c>
      <c r="D366">
        <f>IF(HOUR(A366)+MINUTE(A366)/60&lt;=18,1,IF(HOUR(A366)+MINUTE(A366)/60&gt;=23.25,1,LOOKUP(DAY(A366),calendario!$A$12:$A$42,calendario!$C$12:$C$42)))</f>
        <v>0</v>
      </c>
      <c r="E366" s="60">
        <f t="shared" si="51"/>
        <v>4.6401904296875003</v>
      </c>
      <c r="F366" s="86">
        <v>18.560761718750001</v>
      </c>
      <c r="G366" s="60">
        <f t="shared" si="51"/>
        <v>4.6270957031249997</v>
      </c>
      <c r="H366" s="104">
        <v>18.508382812499999</v>
      </c>
      <c r="O366" s="61">
        <f t="shared" si="52"/>
        <v>0</v>
      </c>
      <c r="P366" s="62">
        <f t="shared" si="53"/>
        <v>59.256308100929608</v>
      </c>
      <c r="Q366" s="70">
        <v>28.380970252324037</v>
      </c>
      <c r="R366" s="61">
        <f t="shared" si="54"/>
        <v>13.956261221779544</v>
      </c>
      <c r="S366" s="61">
        <f t="shared" si="55"/>
        <v>0</v>
      </c>
      <c r="T366" s="61">
        <f t="shared" si="56"/>
        <v>0</v>
      </c>
      <c r="U366" s="61">
        <f t="shared" si="57"/>
        <v>59.256308100929608</v>
      </c>
      <c r="V366" s="70">
        <v>28.380970252324037</v>
      </c>
      <c r="W366" s="61">
        <f t="shared" si="58"/>
        <v>13.956261221779544</v>
      </c>
      <c r="X366" s="61">
        <f t="shared" si="59"/>
        <v>0</v>
      </c>
      <c r="Y366" s="13"/>
      <c r="Z366" s="22"/>
      <c r="AA366" s="54"/>
      <c r="AB366" s="22"/>
      <c r="AC366" s="13"/>
    </row>
    <row r="367" spans="1:29" x14ac:dyDescent="0.3">
      <c r="A367" s="1">
        <f t="shared" si="50"/>
        <v>44989.78124999912</v>
      </c>
      <c r="B367" s="7">
        <v>4</v>
      </c>
      <c r="C367" s="7" t="s">
        <v>119</v>
      </c>
      <c r="D367">
        <f>IF(HOUR(A367)+MINUTE(A367)/60&lt;=18,1,IF(HOUR(A367)+MINUTE(A367)/60&gt;=23.25,1,LOOKUP(DAY(A367),calendario!$A$12:$A$42,calendario!$C$12:$C$42)))</f>
        <v>0</v>
      </c>
      <c r="E367" s="60">
        <f t="shared" si="51"/>
        <v>4.6400683593750003</v>
      </c>
      <c r="F367" s="86">
        <v>18.560273437500001</v>
      </c>
      <c r="G367" s="60">
        <f t="shared" si="51"/>
        <v>4.6489096679687503</v>
      </c>
      <c r="H367" s="104">
        <v>18.595638671875001</v>
      </c>
      <c r="O367" s="61">
        <f t="shared" si="52"/>
        <v>0</v>
      </c>
      <c r="P367" s="62">
        <f t="shared" si="53"/>
        <v>59.256308100929608</v>
      </c>
      <c r="Q367" s="70">
        <v>28.24199150066401</v>
      </c>
      <c r="R367" s="61">
        <f t="shared" si="54"/>
        <v>14.025750597609557</v>
      </c>
      <c r="S367" s="61">
        <f t="shared" si="55"/>
        <v>0</v>
      </c>
      <c r="T367" s="61">
        <f t="shared" si="56"/>
        <v>0</v>
      </c>
      <c r="U367" s="61">
        <f t="shared" si="57"/>
        <v>59.256308100929608</v>
      </c>
      <c r="V367" s="70">
        <v>28.24199150066401</v>
      </c>
      <c r="W367" s="61">
        <f t="shared" si="58"/>
        <v>14.025750597609557</v>
      </c>
      <c r="X367" s="61">
        <f t="shared" si="59"/>
        <v>0</v>
      </c>
      <c r="Y367" s="13"/>
      <c r="Z367" s="22"/>
      <c r="AA367" s="54"/>
      <c r="AB367" s="22"/>
      <c r="AC367" s="13"/>
    </row>
    <row r="368" spans="1:29" x14ac:dyDescent="0.3">
      <c r="A368" s="1">
        <f t="shared" si="50"/>
        <v>44989.791666665784</v>
      </c>
      <c r="B368" s="7">
        <v>4</v>
      </c>
      <c r="C368" s="7" t="s">
        <v>120</v>
      </c>
      <c r="D368">
        <f>IF(HOUR(A368)+MINUTE(A368)/60&lt;=18,1,IF(HOUR(A368)+MINUTE(A368)/60&gt;=23.25,1,LOOKUP(DAY(A368),calendario!$A$12:$A$42,calendario!$C$12:$C$42)))</f>
        <v>0</v>
      </c>
      <c r="E368" s="60">
        <f t="shared" si="51"/>
        <v>4.6403691406250003</v>
      </c>
      <c r="F368" s="86">
        <v>18.561476562500001</v>
      </c>
      <c r="G368" s="60">
        <f t="shared" si="51"/>
        <v>4.6487373046874998</v>
      </c>
      <c r="H368" s="104">
        <v>18.594949218749999</v>
      </c>
      <c r="O368" s="61">
        <f t="shared" si="52"/>
        <v>0</v>
      </c>
      <c r="P368" s="62">
        <f t="shared" si="53"/>
        <v>59.256308100929608</v>
      </c>
      <c r="Q368" s="70">
        <v>28.24199150066401</v>
      </c>
      <c r="R368" s="61">
        <f t="shared" si="54"/>
        <v>14.025750597609557</v>
      </c>
      <c r="S368" s="61">
        <f t="shared" si="55"/>
        <v>0</v>
      </c>
      <c r="T368" s="61">
        <f t="shared" si="56"/>
        <v>0</v>
      </c>
      <c r="U368" s="61">
        <f t="shared" si="57"/>
        <v>59.256308100929608</v>
      </c>
      <c r="V368" s="70">
        <v>28.24199150066401</v>
      </c>
      <c r="W368" s="61">
        <f t="shared" si="58"/>
        <v>14.025750597609557</v>
      </c>
      <c r="X368" s="61">
        <f t="shared" si="59"/>
        <v>0</v>
      </c>
      <c r="Y368" s="13"/>
      <c r="Z368" s="22"/>
      <c r="AA368" s="54"/>
      <c r="AB368" s="22"/>
      <c r="AC368" s="13"/>
    </row>
    <row r="369" spans="1:29" x14ac:dyDescent="0.3">
      <c r="A369" s="1">
        <f t="shared" si="50"/>
        <v>44989.802083332448</v>
      </c>
      <c r="B369" s="7">
        <v>4</v>
      </c>
      <c r="C369" s="7" t="s">
        <v>121</v>
      </c>
      <c r="D369">
        <f>IF(HOUR(A369)+MINUTE(A369)/60&lt;=18,1,IF(HOUR(A369)+MINUTE(A369)/60&gt;=23.25,1,LOOKUP(DAY(A369),calendario!$A$12:$A$42,calendario!$C$12:$C$42)))</f>
        <v>0</v>
      </c>
      <c r="E369" s="60">
        <f t="shared" si="51"/>
        <v>4.6405668945312497</v>
      </c>
      <c r="F369" s="86">
        <v>18.562267578124999</v>
      </c>
      <c r="G369" s="60">
        <f t="shared" si="51"/>
        <v>4.6487807617187498</v>
      </c>
      <c r="H369" s="104">
        <v>18.595123046874999</v>
      </c>
      <c r="O369" s="61">
        <f t="shared" si="52"/>
        <v>0</v>
      </c>
      <c r="P369" s="62">
        <f t="shared" si="53"/>
        <v>59.256308100929608</v>
      </c>
      <c r="Q369" s="70">
        <v>28.251347675962815</v>
      </c>
      <c r="R369" s="61">
        <f t="shared" si="54"/>
        <v>14.021072509960154</v>
      </c>
      <c r="S369" s="61">
        <f t="shared" si="55"/>
        <v>0</v>
      </c>
      <c r="T369" s="61">
        <f t="shared" si="56"/>
        <v>0</v>
      </c>
      <c r="U369" s="61">
        <f t="shared" si="57"/>
        <v>59.256308100929608</v>
      </c>
      <c r="V369" s="70">
        <v>28.251347675962815</v>
      </c>
      <c r="W369" s="61">
        <f t="shared" si="58"/>
        <v>14.021072509960154</v>
      </c>
      <c r="X369" s="61">
        <f t="shared" si="59"/>
        <v>0</v>
      </c>
      <c r="Y369" s="13"/>
      <c r="Z369" s="22"/>
      <c r="AA369" s="54"/>
      <c r="AB369" s="22"/>
      <c r="AC369" s="13"/>
    </row>
    <row r="370" spans="1:29" x14ac:dyDescent="0.3">
      <c r="A370" s="1">
        <f t="shared" si="50"/>
        <v>44989.812499999112</v>
      </c>
      <c r="B370" s="7">
        <v>4</v>
      </c>
      <c r="C370" s="7" t="s">
        <v>122</v>
      </c>
      <c r="D370">
        <f>IF(HOUR(A370)+MINUTE(A370)/60&lt;=18,1,IF(HOUR(A370)+MINUTE(A370)/60&gt;=23.25,1,LOOKUP(DAY(A370),calendario!$A$12:$A$42,calendario!$C$12:$C$42)))</f>
        <v>0</v>
      </c>
      <c r="E370" s="60">
        <f t="shared" si="51"/>
        <v>4.63633935546875</v>
      </c>
      <c r="F370" s="86">
        <v>18.545357421875</v>
      </c>
      <c r="G370" s="60">
        <f t="shared" si="51"/>
        <v>4.6492211914062498</v>
      </c>
      <c r="H370" s="104">
        <v>18.596884765624999</v>
      </c>
      <c r="O370" s="61">
        <f t="shared" si="52"/>
        <v>0</v>
      </c>
      <c r="P370" s="62">
        <f t="shared" si="53"/>
        <v>59.256308100929608</v>
      </c>
      <c r="Q370" s="70">
        <v>28.251347675962815</v>
      </c>
      <c r="R370" s="61">
        <f t="shared" si="54"/>
        <v>14.021072509960154</v>
      </c>
      <c r="S370" s="61">
        <f t="shared" si="55"/>
        <v>0</v>
      </c>
      <c r="T370" s="61">
        <f t="shared" si="56"/>
        <v>0</v>
      </c>
      <c r="U370" s="61">
        <f t="shared" si="57"/>
        <v>59.256308100929608</v>
      </c>
      <c r="V370" s="70">
        <v>28.251347675962815</v>
      </c>
      <c r="W370" s="61">
        <f t="shared" si="58"/>
        <v>14.021072509960154</v>
      </c>
      <c r="X370" s="61">
        <f t="shared" si="59"/>
        <v>0</v>
      </c>
      <c r="Y370" s="13"/>
      <c r="Z370" s="22"/>
      <c r="AA370" s="54"/>
      <c r="AB370" s="22"/>
      <c r="AC370" s="13"/>
    </row>
    <row r="371" spans="1:29" x14ac:dyDescent="0.3">
      <c r="A371" s="1">
        <f t="shared" si="50"/>
        <v>44989.822916665777</v>
      </c>
      <c r="B371" s="7">
        <v>4</v>
      </c>
      <c r="C371" s="7" t="s">
        <v>123</v>
      </c>
      <c r="D371">
        <f>IF(HOUR(A371)+MINUTE(A371)/60&lt;=18,1,IF(HOUR(A371)+MINUTE(A371)/60&gt;=23.25,1,LOOKUP(DAY(A371),calendario!$A$12:$A$42,calendario!$C$12:$C$42)))</f>
        <v>0</v>
      </c>
      <c r="E371" s="60">
        <f t="shared" si="51"/>
        <v>4.6401132812499997</v>
      </c>
      <c r="F371" s="86">
        <v>18.560453124999999</v>
      </c>
      <c r="G371" s="60">
        <f t="shared" si="51"/>
        <v>4.6490483398437501</v>
      </c>
      <c r="H371" s="104">
        <v>18.596193359375</v>
      </c>
      <c r="O371" s="61">
        <f t="shared" si="52"/>
        <v>0</v>
      </c>
      <c r="P371" s="62">
        <f t="shared" si="53"/>
        <v>59.256308100929608</v>
      </c>
      <c r="Q371" s="70">
        <v>28.334569721115535</v>
      </c>
      <c r="R371" s="61">
        <f t="shared" si="54"/>
        <v>13.979461487383794</v>
      </c>
      <c r="S371" s="61">
        <f t="shared" si="55"/>
        <v>0</v>
      </c>
      <c r="T371" s="61">
        <f t="shared" si="56"/>
        <v>0</v>
      </c>
      <c r="U371" s="61">
        <f t="shared" si="57"/>
        <v>59.256308100929608</v>
      </c>
      <c r="V371" s="70">
        <v>28.334569721115535</v>
      </c>
      <c r="W371" s="61">
        <f t="shared" si="58"/>
        <v>13.979461487383794</v>
      </c>
      <c r="X371" s="61">
        <f t="shared" si="59"/>
        <v>0</v>
      </c>
      <c r="Y371" s="13"/>
      <c r="Z371" s="22"/>
      <c r="AA371" s="54"/>
      <c r="AB371" s="22"/>
      <c r="AC371" s="13"/>
    </row>
    <row r="372" spans="1:29" x14ac:dyDescent="0.3">
      <c r="A372" s="1">
        <f t="shared" si="50"/>
        <v>44989.833333332441</v>
      </c>
      <c r="B372" s="7">
        <v>4</v>
      </c>
      <c r="C372" s="7" t="s">
        <v>124</v>
      </c>
      <c r="D372">
        <f>IF(HOUR(A372)+MINUTE(A372)/60&lt;=18,1,IF(HOUR(A372)+MINUTE(A372)/60&gt;=23.25,1,LOOKUP(DAY(A372),calendario!$A$12:$A$42,calendario!$C$12:$C$42)))</f>
        <v>0</v>
      </c>
      <c r="E372" s="60">
        <f t="shared" si="51"/>
        <v>4.6401943359375002</v>
      </c>
      <c r="F372" s="86">
        <v>18.560777343750001</v>
      </c>
      <c r="G372" s="60">
        <f t="shared" si="51"/>
        <v>4.64912646484375</v>
      </c>
      <c r="H372" s="104">
        <v>18.596505859375</v>
      </c>
      <c r="O372" s="61">
        <f t="shared" si="52"/>
        <v>0</v>
      </c>
      <c r="P372" s="62">
        <f t="shared" si="53"/>
        <v>59.256308100929608</v>
      </c>
      <c r="Q372" s="70">
        <v>28.334569721115535</v>
      </c>
      <c r="R372" s="61">
        <f t="shared" si="54"/>
        <v>13.979461487383794</v>
      </c>
      <c r="S372" s="61">
        <f t="shared" si="55"/>
        <v>0</v>
      </c>
      <c r="T372" s="61">
        <f t="shared" si="56"/>
        <v>0</v>
      </c>
      <c r="U372" s="61">
        <f t="shared" si="57"/>
        <v>59.256308100929608</v>
      </c>
      <c r="V372" s="70">
        <v>28.334569721115535</v>
      </c>
      <c r="W372" s="61">
        <f t="shared" si="58"/>
        <v>13.979461487383794</v>
      </c>
      <c r="X372" s="61">
        <f t="shared" si="59"/>
        <v>0</v>
      </c>
      <c r="Y372" s="13"/>
      <c r="Z372" s="22"/>
      <c r="AA372" s="54"/>
      <c r="AB372" s="22"/>
      <c r="AC372" s="13"/>
    </row>
    <row r="373" spans="1:29" x14ac:dyDescent="0.3">
      <c r="A373" s="1">
        <f t="shared" si="50"/>
        <v>44989.843749999105</v>
      </c>
      <c r="B373" s="7">
        <v>4</v>
      </c>
      <c r="C373" s="7" t="s">
        <v>125</v>
      </c>
      <c r="D373">
        <f>IF(HOUR(A373)+MINUTE(A373)/60&lt;=18,1,IF(HOUR(A373)+MINUTE(A373)/60&gt;=23.25,1,LOOKUP(DAY(A373),calendario!$A$12:$A$42,calendario!$C$12:$C$42)))</f>
        <v>0</v>
      </c>
      <c r="E373" s="60">
        <f t="shared" si="51"/>
        <v>4.6402202148437501</v>
      </c>
      <c r="F373" s="86">
        <v>18.560880859375001</v>
      </c>
      <c r="G373" s="60">
        <f t="shared" si="51"/>
        <v>4.64302734375</v>
      </c>
      <c r="H373" s="104">
        <v>18.572109375</v>
      </c>
      <c r="O373" s="61">
        <f t="shared" si="52"/>
        <v>0</v>
      </c>
      <c r="P373" s="62">
        <f t="shared" si="53"/>
        <v>59.256308100929608</v>
      </c>
      <c r="Q373" s="70">
        <v>40.126472244355909</v>
      </c>
      <c r="R373" s="61">
        <f t="shared" si="54"/>
        <v>8.0835102257636073</v>
      </c>
      <c r="S373" s="61">
        <f t="shared" si="55"/>
        <v>0</v>
      </c>
      <c r="T373" s="61">
        <f t="shared" si="56"/>
        <v>0</v>
      </c>
      <c r="U373" s="61">
        <f t="shared" si="57"/>
        <v>59.256308100929608</v>
      </c>
      <c r="V373" s="70">
        <v>40.126472244355909</v>
      </c>
      <c r="W373" s="61">
        <f t="shared" si="58"/>
        <v>8.0835102257636073</v>
      </c>
      <c r="X373" s="61">
        <f t="shared" si="59"/>
        <v>0</v>
      </c>
      <c r="Y373" s="13"/>
      <c r="Z373" s="22"/>
      <c r="AA373" s="54"/>
      <c r="AB373" s="22"/>
      <c r="AC373" s="13"/>
    </row>
    <row r="374" spans="1:29" x14ac:dyDescent="0.3">
      <c r="A374" s="1">
        <f t="shared" si="50"/>
        <v>44989.854166665769</v>
      </c>
      <c r="B374" s="7">
        <v>4</v>
      </c>
      <c r="C374" s="7" t="s">
        <v>126</v>
      </c>
      <c r="D374">
        <f>IF(HOUR(A374)+MINUTE(A374)/60&lt;=18,1,IF(HOUR(A374)+MINUTE(A374)/60&gt;=23.25,1,LOOKUP(DAY(A374),calendario!$A$12:$A$42,calendario!$C$12:$C$42)))</f>
        <v>0</v>
      </c>
      <c r="E374" s="60">
        <f t="shared" si="51"/>
        <v>4.6404194335937499</v>
      </c>
      <c r="F374" s="86">
        <v>18.561677734374999</v>
      </c>
      <c r="G374" s="60">
        <f t="shared" si="51"/>
        <v>4.6490185546875002</v>
      </c>
      <c r="H374" s="104">
        <v>18.596074218750001</v>
      </c>
      <c r="O374" s="61">
        <f t="shared" si="52"/>
        <v>0</v>
      </c>
      <c r="P374" s="62">
        <f t="shared" si="53"/>
        <v>59.256308100929608</v>
      </c>
      <c r="Q374" s="70">
        <v>40.126472244355909</v>
      </c>
      <c r="R374" s="61">
        <f t="shared" si="54"/>
        <v>8.0835102257636073</v>
      </c>
      <c r="S374" s="61">
        <f t="shared" si="55"/>
        <v>0</v>
      </c>
      <c r="T374" s="61">
        <f t="shared" si="56"/>
        <v>0</v>
      </c>
      <c r="U374" s="61">
        <f t="shared" si="57"/>
        <v>59.256308100929608</v>
      </c>
      <c r="V374" s="70">
        <v>40.126472244355909</v>
      </c>
      <c r="W374" s="61">
        <f t="shared" si="58"/>
        <v>8.0835102257636073</v>
      </c>
      <c r="X374" s="61">
        <f t="shared" si="59"/>
        <v>0</v>
      </c>
      <c r="Y374" s="13"/>
      <c r="Z374" s="22"/>
      <c r="AA374" s="54"/>
      <c r="AB374" s="22"/>
      <c r="AC374" s="13"/>
    </row>
    <row r="375" spans="1:29" x14ac:dyDescent="0.3">
      <c r="A375" s="1">
        <f t="shared" si="50"/>
        <v>44989.864583332434</v>
      </c>
      <c r="B375" s="7">
        <v>4</v>
      </c>
      <c r="C375" s="7" t="s">
        <v>127</v>
      </c>
      <c r="D375">
        <f>IF(HOUR(A375)+MINUTE(A375)/60&lt;=18,1,IF(HOUR(A375)+MINUTE(A375)/60&gt;=23.25,1,LOOKUP(DAY(A375),calendario!$A$12:$A$42,calendario!$C$12:$C$42)))</f>
        <v>0</v>
      </c>
      <c r="E375" s="60">
        <f t="shared" si="51"/>
        <v>4.6406162109375</v>
      </c>
      <c r="F375" s="86">
        <v>18.56246484375</v>
      </c>
      <c r="G375" s="60">
        <f t="shared" si="51"/>
        <v>4.64941845703125</v>
      </c>
      <c r="H375" s="104">
        <v>18.597673828125</v>
      </c>
      <c r="O375" s="61">
        <f t="shared" si="52"/>
        <v>0</v>
      </c>
      <c r="P375" s="62">
        <f t="shared" si="53"/>
        <v>59.256308100929608</v>
      </c>
      <c r="Q375" s="70">
        <v>41.214642231075693</v>
      </c>
      <c r="R375" s="61">
        <f t="shared" si="54"/>
        <v>7.5394252324037154</v>
      </c>
      <c r="S375" s="61">
        <f t="shared" si="55"/>
        <v>0</v>
      </c>
      <c r="T375" s="61">
        <f t="shared" si="56"/>
        <v>0</v>
      </c>
      <c r="U375" s="61">
        <f t="shared" si="57"/>
        <v>59.256308100929608</v>
      </c>
      <c r="V375" s="70">
        <v>41.214642231075693</v>
      </c>
      <c r="W375" s="61">
        <f t="shared" si="58"/>
        <v>7.5394252324037154</v>
      </c>
      <c r="X375" s="61">
        <f t="shared" si="59"/>
        <v>0</v>
      </c>
      <c r="Y375" s="13"/>
      <c r="Z375" s="22"/>
      <c r="AA375" s="54"/>
      <c r="AB375" s="22"/>
      <c r="AC375" s="13"/>
    </row>
    <row r="376" spans="1:29" x14ac:dyDescent="0.3">
      <c r="A376" s="1">
        <f t="shared" si="50"/>
        <v>44989.874999999098</v>
      </c>
      <c r="B376" s="7">
        <v>4</v>
      </c>
      <c r="C376" s="7" t="s">
        <v>128</v>
      </c>
      <c r="D376">
        <f>IF(HOUR(A376)+MINUTE(A376)/60&lt;=18,1,IF(HOUR(A376)+MINUTE(A376)/60&gt;=23.25,1,LOOKUP(DAY(A376),calendario!$A$12:$A$42,calendario!$C$12:$C$42)))</f>
        <v>0</v>
      </c>
      <c r="E376" s="60">
        <f t="shared" si="51"/>
        <v>4.6408662109375003</v>
      </c>
      <c r="F376" s="86">
        <v>18.563464843750001</v>
      </c>
      <c r="G376" s="60">
        <f t="shared" si="51"/>
        <v>4.6490327148437496</v>
      </c>
      <c r="H376" s="104">
        <v>18.596130859374998</v>
      </c>
      <c r="O376" s="61">
        <f t="shared" si="52"/>
        <v>0</v>
      </c>
      <c r="P376" s="62">
        <f t="shared" si="53"/>
        <v>59.256308100929608</v>
      </c>
      <c r="Q376" s="70">
        <v>41.214642231075693</v>
      </c>
      <c r="R376" s="61">
        <f t="shared" si="54"/>
        <v>7.5394252324037154</v>
      </c>
      <c r="S376" s="61">
        <f t="shared" si="55"/>
        <v>0</v>
      </c>
      <c r="T376" s="61">
        <f t="shared" si="56"/>
        <v>0</v>
      </c>
      <c r="U376" s="61">
        <f t="shared" si="57"/>
        <v>59.256308100929608</v>
      </c>
      <c r="V376" s="70">
        <v>41.214642231075693</v>
      </c>
      <c r="W376" s="61">
        <f t="shared" si="58"/>
        <v>7.5394252324037154</v>
      </c>
      <c r="X376" s="61">
        <f t="shared" si="59"/>
        <v>0</v>
      </c>
      <c r="Y376" s="13"/>
      <c r="Z376" s="22"/>
      <c r="AA376" s="54"/>
      <c r="AB376" s="22"/>
      <c r="AC376" s="13"/>
    </row>
    <row r="377" spans="1:29" x14ac:dyDescent="0.3">
      <c r="A377" s="1">
        <f t="shared" si="50"/>
        <v>44989.885416665762</v>
      </c>
      <c r="B377" s="7">
        <v>4</v>
      </c>
      <c r="C377" s="7" t="s">
        <v>129</v>
      </c>
      <c r="D377">
        <f>IF(HOUR(A377)+MINUTE(A377)/60&lt;=18,1,IF(HOUR(A377)+MINUTE(A377)/60&gt;=23.25,1,LOOKUP(DAY(A377),calendario!$A$12:$A$42,calendario!$C$12:$C$42)))</f>
        <v>0</v>
      </c>
      <c r="E377" s="60">
        <f t="shared" si="51"/>
        <v>4.6409467773437498</v>
      </c>
      <c r="F377" s="86">
        <v>18.563787109374999</v>
      </c>
      <c r="G377" s="60">
        <f t="shared" si="51"/>
        <v>4.6491279296875003</v>
      </c>
      <c r="H377" s="104">
        <v>18.596511718750001</v>
      </c>
      <c r="O377" s="61">
        <f t="shared" si="52"/>
        <v>0</v>
      </c>
      <c r="P377" s="62">
        <f t="shared" si="53"/>
        <v>59.256308100929608</v>
      </c>
      <c r="Q377" s="70">
        <v>39.995240903054452</v>
      </c>
      <c r="R377" s="61">
        <f t="shared" si="54"/>
        <v>8.1491258964143363</v>
      </c>
      <c r="S377" s="61">
        <f t="shared" si="55"/>
        <v>0</v>
      </c>
      <c r="T377" s="61">
        <f t="shared" si="56"/>
        <v>0</v>
      </c>
      <c r="U377" s="61">
        <f t="shared" si="57"/>
        <v>59.256308100929608</v>
      </c>
      <c r="V377" s="70">
        <v>39.995240903054452</v>
      </c>
      <c r="W377" s="61">
        <f t="shared" si="58"/>
        <v>8.1491258964143363</v>
      </c>
      <c r="X377" s="61">
        <f t="shared" si="59"/>
        <v>0</v>
      </c>
      <c r="Y377" s="13"/>
      <c r="Z377" s="22"/>
      <c r="AA377" s="54"/>
      <c r="AB377" s="22"/>
      <c r="AC377" s="13"/>
    </row>
    <row r="378" spans="1:29" x14ac:dyDescent="0.3">
      <c r="A378" s="1">
        <f t="shared" si="50"/>
        <v>44989.895833332426</v>
      </c>
      <c r="B378" s="7">
        <v>4</v>
      </c>
      <c r="C378" s="7" t="s">
        <v>130</v>
      </c>
      <c r="D378">
        <f>IF(HOUR(A378)+MINUTE(A378)/60&lt;=18,1,IF(HOUR(A378)+MINUTE(A378)/60&gt;=23.25,1,LOOKUP(DAY(A378),calendario!$A$12:$A$42,calendario!$C$12:$C$42)))</f>
        <v>0</v>
      </c>
      <c r="E378" s="60">
        <f t="shared" si="51"/>
        <v>4.6410981445312496</v>
      </c>
      <c r="F378" s="86">
        <v>18.564392578124998</v>
      </c>
      <c r="G378" s="60">
        <f t="shared" si="51"/>
        <v>4.6492993164062497</v>
      </c>
      <c r="H378" s="104">
        <v>18.597197265624999</v>
      </c>
      <c r="O378" s="61">
        <f t="shared" si="52"/>
        <v>0</v>
      </c>
      <c r="P378" s="62">
        <f t="shared" si="53"/>
        <v>59.256308100929608</v>
      </c>
      <c r="Q378" s="70">
        <v>39.995240903054452</v>
      </c>
      <c r="R378" s="61">
        <f t="shared" si="54"/>
        <v>8.1491258964143363</v>
      </c>
      <c r="S378" s="61">
        <f t="shared" si="55"/>
        <v>0</v>
      </c>
      <c r="T378" s="61">
        <f t="shared" si="56"/>
        <v>0</v>
      </c>
      <c r="U378" s="61">
        <f t="shared" si="57"/>
        <v>59.256308100929608</v>
      </c>
      <c r="V378" s="70">
        <v>39.995240903054452</v>
      </c>
      <c r="W378" s="61">
        <f t="shared" si="58"/>
        <v>8.1491258964143363</v>
      </c>
      <c r="X378" s="61">
        <f t="shared" si="59"/>
        <v>0</v>
      </c>
      <c r="Y378" s="13"/>
      <c r="Z378" s="22"/>
      <c r="AA378" s="54"/>
      <c r="AB378" s="22"/>
      <c r="AC378" s="13"/>
    </row>
    <row r="379" spans="1:29" x14ac:dyDescent="0.3">
      <c r="A379" s="1">
        <f t="shared" si="50"/>
        <v>44989.906249999091</v>
      </c>
      <c r="B379" s="7">
        <v>4</v>
      </c>
      <c r="C379" s="7" t="s">
        <v>131</v>
      </c>
      <c r="D379">
        <f>IF(HOUR(A379)+MINUTE(A379)/60&lt;=18,1,IF(HOUR(A379)+MINUTE(A379)/60&gt;=23.25,1,LOOKUP(DAY(A379),calendario!$A$12:$A$42,calendario!$C$12:$C$42)))</f>
        <v>0</v>
      </c>
      <c r="E379" s="60">
        <f t="shared" si="51"/>
        <v>4.6413583984375002</v>
      </c>
      <c r="F379" s="86">
        <v>18.565433593750001</v>
      </c>
      <c r="G379" s="60">
        <f t="shared" si="51"/>
        <v>4.6494238281250002</v>
      </c>
      <c r="H379" s="104">
        <v>18.597695312500001</v>
      </c>
      <c r="O379" s="61">
        <f t="shared" si="52"/>
        <v>0</v>
      </c>
      <c r="P379" s="62">
        <f t="shared" si="53"/>
        <v>59.256308100929608</v>
      </c>
      <c r="Q379" s="70">
        <v>40.266703320053118</v>
      </c>
      <c r="R379" s="61">
        <f t="shared" si="54"/>
        <v>8.0133946879150031</v>
      </c>
      <c r="S379" s="61">
        <f t="shared" si="55"/>
        <v>0</v>
      </c>
      <c r="T379" s="61">
        <f t="shared" si="56"/>
        <v>0</v>
      </c>
      <c r="U379" s="61">
        <f t="shared" si="57"/>
        <v>59.256308100929608</v>
      </c>
      <c r="V379" s="70">
        <v>40.266703320053118</v>
      </c>
      <c r="W379" s="61">
        <f t="shared" si="58"/>
        <v>8.0133946879150031</v>
      </c>
      <c r="X379" s="61">
        <f t="shared" si="59"/>
        <v>0</v>
      </c>
      <c r="Y379" s="13"/>
      <c r="Z379" s="22"/>
      <c r="AA379" s="54"/>
      <c r="AB379" s="22"/>
      <c r="AC379" s="13"/>
    </row>
    <row r="380" spans="1:29" x14ac:dyDescent="0.3">
      <c r="A380" s="1">
        <f t="shared" si="50"/>
        <v>44989.916666665755</v>
      </c>
      <c r="B380" s="7">
        <v>4</v>
      </c>
      <c r="C380" s="7" t="s">
        <v>132</v>
      </c>
      <c r="D380">
        <f>IF(HOUR(A380)+MINUTE(A380)/60&lt;=18,1,IF(HOUR(A380)+MINUTE(A380)/60&gt;=23.25,1,LOOKUP(DAY(A380),calendario!$A$12:$A$42,calendario!$C$12:$C$42)))</f>
        <v>0</v>
      </c>
      <c r="E380" s="60">
        <f t="shared" si="51"/>
        <v>4.6415239257812502</v>
      </c>
      <c r="F380" s="86">
        <v>18.566095703125001</v>
      </c>
      <c r="G380" s="60">
        <f t="shared" si="51"/>
        <v>4.6494042968749998</v>
      </c>
      <c r="H380" s="104">
        <v>18.597617187499999</v>
      </c>
      <c r="O380" s="61">
        <f t="shared" si="52"/>
        <v>0</v>
      </c>
      <c r="P380" s="62">
        <f t="shared" si="53"/>
        <v>59.256308100929608</v>
      </c>
      <c r="Q380" s="70">
        <v>40.266703320053118</v>
      </c>
      <c r="R380" s="61">
        <f t="shared" si="54"/>
        <v>8.0133946879150031</v>
      </c>
      <c r="S380" s="61">
        <f t="shared" si="55"/>
        <v>0</v>
      </c>
      <c r="T380" s="61">
        <f t="shared" si="56"/>
        <v>0</v>
      </c>
      <c r="U380" s="61">
        <f t="shared" si="57"/>
        <v>59.256308100929608</v>
      </c>
      <c r="V380" s="70">
        <v>40.266703320053118</v>
      </c>
      <c r="W380" s="61">
        <f t="shared" si="58"/>
        <v>8.0133946879150031</v>
      </c>
      <c r="X380" s="61">
        <f t="shared" si="59"/>
        <v>0</v>
      </c>
      <c r="Y380" s="13"/>
      <c r="Z380" s="22"/>
      <c r="AA380" s="54"/>
      <c r="AB380" s="22"/>
      <c r="AC380" s="13"/>
    </row>
    <row r="381" spans="1:29" x14ac:dyDescent="0.3">
      <c r="A381" s="1">
        <f t="shared" si="50"/>
        <v>44989.927083332419</v>
      </c>
      <c r="B381" s="7">
        <v>4</v>
      </c>
      <c r="C381" s="7" t="s">
        <v>133</v>
      </c>
      <c r="D381">
        <f>IF(HOUR(A381)+MINUTE(A381)/60&lt;=18,1,IF(HOUR(A381)+MINUTE(A381)/60&gt;=23.25,1,LOOKUP(DAY(A381),calendario!$A$12:$A$42,calendario!$C$12:$C$42)))</f>
        <v>0</v>
      </c>
      <c r="E381" s="60">
        <f t="shared" si="51"/>
        <v>4.6415043945312497</v>
      </c>
      <c r="F381" s="86">
        <v>18.566017578124999</v>
      </c>
      <c r="G381" s="60">
        <f t="shared" si="51"/>
        <v>4.6493583984375002</v>
      </c>
      <c r="H381" s="104">
        <v>18.597433593750001</v>
      </c>
      <c r="O381" s="61">
        <f t="shared" si="52"/>
        <v>0</v>
      </c>
      <c r="P381" s="62">
        <f t="shared" si="53"/>
        <v>59.256308100929608</v>
      </c>
      <c r="Q381" s="70">
        <v>39.49261434262948</v>
      </c>
      <c r="R381" s="61">
        <f t="shared" si="54"/>
        <v>8.400439176626822</v>
      </c>
      <c r="S381" s="61">
        <f t="shared" si="55"/>
        <v>0</v>
      </c>
      <c r="T381" s="61">
        <f t="shared" si="56"/>
        <v>0</v>
      </c>
      <c r="U381" s="61">
        <f t="shared" si="57"/>
        <v>59.256308100929608</v>
      </c>
      <c r="V381" s="70">
        <v>39.49261434262948</v>
      </c>
      <c r="W381" s="61">
        <f t="shared" si="58"/>
        <v>8.400439176626822</v>
      </c>
      <c r="X381" s="61">
        <f t="shared" si="59"/>
        <v>0</v>
      </c>
      <c r="Y381" s="13"/>
      <c r="Z381" s="22"/>
      <c r="AA381" s="54"/>
      <c r="AB381" s="22"/>
      <c r="AC381" s="13"/>
    </row>
    <row r="382" spans="1:29" x14ac:dyDescent="0.3">
      <c r="A382" s="1">
        <f t="shared" si="50"/>
        <v>44989.937499999083</v>
      </c>
      <c r="B382" s="7">
        <v>4</v>
      </c>
      <c r="C382" s="7" t="s">
        <v>134</v>
      </c>
      <c r="D382">
        <f>IF(HOUR(A382)+MINUTE(A382)/60&lt;=18,1,IF(HOUR(A382)+MINUTE(A382)/60&gt;=23.25,1,LOOKUP(DAY(A382),calendario!$A$12:$A$42,calendario!$C$12:$C$42)))</f>
        <v>0</v>
      </c>
      <c r="E382" s="60">
        <f t="shared" si="51"/>
        <v>4.641998046875</v>
      </c>
      <c r="F382" s="86">
        <v>18.5679921875</v>
      </c>
      <c r="G382" s="60">
        <f t="shared" si="51"/>
        <v>4.6493989257812496</v>
      </c>
      <c r="H382" s="104">
        <v>18.597595703124998</v>
      </c>
      <c r="O382" s="61">
        <f t="shared" si="52"/>
        <v>0</v>
      </c>
      <c r="P382" s="62">
        <f t="shared" si="53"/>
        <v>59.256308100929608</v>
      </c>
      <c r="Q382" s="70">
        <v>39.49261434262948</v>
      </c>
      <c r="R382" s="61">
        <f t="shared" si="54"/>
        <v>8.400439176626822</v>
      </c>
      <c r="S382" s="61">
        <f t="shared" si="55"/>
        <v>0</v>
      </c>
      <c r="T382" s="61">
        <f t="shared" si="56"/>
        <v>0</v>
      </c>
      <c r="U382" s="61">
        <f t="shared" si="57"/>
        <v>59.256308100929608</v>
      </c>
      <c r="V382" s="70">
        <v>39.49261434262948</v>
      </c>
      <c r="W382" s="61">
        <f t="shared" si="58"/>
        <v>8.400439176626822</v>
      </c>
      <c r="X382" s="61">
        <f t="shared" si="59"/>
        <v>0</v>
      </c>
      <c r="Y382" s="13"/>
      <c r="Z382" s="22"/>
      <c r="AA382" s="54"/>
      <c r="AB382" s="22"/>
      <c r="AC382" s="13"/>
    </row>
    <row r="383" spans="1:29" x14ac:dyDescent="0.3">
      <c r="A383" s="1">
        <f t="shared" si="50"/>
        <v>44989.947916665747</v>
      </c>
      <c r="B383" s="7">
        <v>4</v>
      </c>
      <c r="C383" s="7" t="s">
        <v>135</v>
      </c>
      <c r="D383">
        <f>IF(HOUR(A383)+MINUTE(A383)/60&lt;=18,1,IF(HOUR(A383)+MINUTE(A383)/60&gt;=23.25,1,LOOKUP(DAY(A383),calendario!$A$12:$A$42,calendario!$C$12:$C$42)))</f>
        <v>0</v>
      </c>
      <c r="E383" s="60">
        <f t="shared" si="51"/>
        <v>4.6423842773437496</v>
      </c>
      <c r="F383" s="86">
        <v>18.569537109374998</v>
      </c>
      <c r="G383" s="60">
        <f t="shared" si="51"/>
        <v>4.6489199218749997</v>
      </c>
      <c r="H383" s="104">
        <v>18.595679687499999</v>
      </c>
      <c r="O383" s="61">
        <f t="shared" si="52"/>
        <v>0</v>
      </c>
      <c r="P383" s="62">
        <f t="shared" si="53"/>
        <v>59.256308100929608</v>
      </c>
      <c r="Q383" s="70">
        <v>39.825235059760956</v>
      </c>
      <c r="R383" s="61">
        <f t="shared" si="54"/>
        <v>8.2341288180610839</v>
      </c>
      <c r="S383" s="61">
        <f t="shared" si="55"/>
        <v>0</v>
      </c>
      <c r="T383" s="61">
        <f t="shared" si="56"/>
        <v>0</v>
      </c>
      <c r="U383" s="61">
        <f t="shared" si="57"/>
        <v>59.256308100929608</v>
      </c>
      <c r="V383" s="70">
        <v>39.825235059760956</v>
      </c>
      <c r="W383" s="61">
        <f t="shared" si="58"/>
        <v>8.2341288180610839</v>
      </c>
      <c r="X383" s="61">
        <f t="shared" si="59"/>
        <v>0</v>
      </c>
      <c r="Y383" s="13"/>
      <c r="Z383" s="22"/>
      <c r="AA383" s="54"/>
      <c r="AB383" s="22"/>
      <c r="AC383" s="13"/>
    </row>
    <row r="384" spans="1:29" x14ac:dyDescent="0.3">
      <c r="A384" s="1">
        <f t="shared" si="50"/>
        <v>44989.958333332412</v>
      </c>
      <c r="B384" s="7">
        <v>4</v>
      </c>
      <c r="C384" s="7" t="s">
        <v>136</v>
      </c>
      <c r="D384">
        <f>IF(HOUR(A384)+MINUTE(A384)/60&lt;=18,1,IF(HOUR(A384)+MINUTE(A384)/60&gt;=23.25,1,LOOKUP(DAY(A384),calendario!$A$12:$A$42,calendario!$C$12:$C$42)))</f>
        <v>0</v>
      </c>
      <c r="E384" s="60">
        <f t="shared" si="51"/>
        <v>4.6422587890624998</v>
      </c>
      <c r="F384" s="86">
        <v>18.569035156249999</v>
      </c>
      <c r="G384" s="60">
        <f t="shared" si="51"/>
        <v>4.6497597656250003</v>
      </c>
      <c r="H384" s="104">
        <v>18.599039062500001</v>
      </c>
      <c r="O384" s="61">
        <f t="shared" si="52"/>
        <v>0</v>
      </c>
      <c r="P384" s="62">
        <f t="shared" si="53"/>
        <v>59.256308100929608</v>
      </c>
      <c r="Q384" s="70">
        <v>39.825235059760956</v>
      </c>
      <c r="R384" s="61">
        <f t="shared" si="54"/>
        <v>8.2341288180610839</v>
      </c>
      <c r="S384" s="61">
        <f t="shared" si="55"/>
        <v>0</v>
      </c>
      <c r="T384" s="61">
        <f t="shared" si="56"/>
        <v>0</v>
      </c>
      <c r="U384" s="61">
        <f t="shared" si="57"/>
        <v>59.256308100929608</v>
      </c>
      <c r="V384" s="70">
        <v>39.825235059760956</v>
      </c>
      <c r="W384" s="61">
        <f t="shared" si="58"/>
        <v>8.2341288180610839</v>
      </c>
      <c r="X384" s="61">
        <f t="shared" si="59"/>
        <v>0</v>
      </c>
      <c r="Y384" s="13"/>
      <c r="Z384" s="22"/>
      <c r="AA384" s="54"/>
      <c r="AB384" s="22"/>
      <c r="AC384" s="13"/>
    </row>
    <row r="385" spans="1:29" x14ac:dyDescent="0.3">
      <c r="A385" s="1">
        <f t="shared" si="50"/>
        <v>44989.968749999076</v>
      </c>
      <c r="B385" s="7">
        <v>4</v>
      </c>
      <c r="C385" s="7" t="s">
        <v>137</v>
      </c>
      <c r="D385">
        <f>IF(HOUR(A385)+MINUTE(A385)/60&lt;=18,1,IF(HOUR(A385)+MINUTE(A385)/60&gt;=23.25,1,LOOKUP(DAY(A385),calendario!$A$12:$A$42,calendario!$C$12:$C$42)))</f>
        <v>1</v>
      </c>
      <c r="E385" s="60">
        <f t="shared" si="51"/>
        <v>4.6422568359375003</v>
      </c>
      <c r="F385" s="86">
        <v>18.569027343750001</v>
      </c>
      <c r="G385" s="60">
        <f t="shared" si="51"/>
        <v>4.6493002929687499</v>
      </c>
      <c r="H385" s="104">
        <v>18.597201171875</v>
      </c>
      <c r="O385" s="61">
        <f t="shared" si="52"/>
        <v>0</v>
      </c>
      <c r="P385" s="62">
        <f t="shared" si="53"/>
        <v>58.140770252324039</v>
      </c>
      <c r="Q385" s="70">
        <v>39.762115006640109</v>
      </c>
      <c r="R385" s="61">
        <f t="shared" si="54"/>
        <v>7.7358083665338633</v>
      </c>
      <c r="S385" s="61">
        <f t="shared" si="55"/>
        <v>0</v>
      </c>
      <c r="T385" s="61">
        <f t="shared" si="56"/>
        <v>0</v>
      </c>
      <c r="U385" s="61">
        <f t="shared" si="57"/>
        <v>58.140770252324039</v>
      </c>
      <c r="V385" s="70">
        <v>39.762115006640109</v>
      </c>
      <c r="W385" s="61">
        <f t="shared" si="58"/>
        <v>7.7358083665338633</v>
      </c>
      <c r="X385" s="61">
        <f t="shared" si="59"/>
        <v>0</v>
      </c>
      <c r="Y385" s="13"/>
      <c r="Z385" s="22"/>
      <c r="AA385" s="54"/>
      <c r="AB385" s="22"/>
      <c r="AC385" s="13"/>
    </row>
    <row r="386" spans="1:29" x14ac:dyDescent="0.3">
      <c r="A386" s="1">
        <f t="shared" si="50"/>
        <v>44989.97916666574</v>
      </c>
      <c r="B386" s="7">
        <v>4</v>
      </c>
      <c r="C386" s="7" t="s">
        <v>138</v>
      </c>
      <c r="D386">
        <f>IF(HOUR(A386)+MINUTE(A386)/60&lt;=18,1,IF(HOUR(A386)+MINUTE(A386)/60&gt;=23.25,1,LOOKUP(DAY(A386),calendario!$A$12:$A$42,calendario!$C$12:$C$42)))</f>
        <v>1</v>
      </c>
      <c r="E386" s="60">
        <f t="shared" si="51"/>
        <v>4.6096909179687504</v>
      </c>
      <c r="F386" s="86">
        <v>18.438763671875002</v>
      </c>
      <c r="G386" s="60">
        <f t="shared" si="51"/>
        <v>4.5367524414062501</v>
      </c>
      <c r="H386" s="104">
        <v>18.147009765625</v>
      </c>
      <c r="O386" s="61">
        <f t="shared" si="52"/>
        <v>0</v>
      </c>
      <c r="P386" s="62">
        <f t="shared" si="53"/>
        <v>58.140770252324039</v>
      </c>
      <c r="Q386" s="70">
        <v>39.762115006640109</v>
      </c>
      <c r="R386" s="61">
        <f t="shared" si="54"/>
        <v>7.7358083665338633</v>
      </c>
      <c r="S386" s="61">
        <f t="shared" si="55"/>
        <v>0</v>
      </c>
      <c r="T386" s="61">
        <f t="shared" si="56"/>
        <v>0</v>
      </c>
      <c r="U386" s="61">
        <f t="shared" si="57"/>
        <v>58.140770252324039</v>
      </c>
      <c r="V386" s="70">
        <v>39.762115006640109</v>
      </c>
      <c r="W386" s="61">
        <f t="shared" si="58"/>
        <v>7.7358083665338633</v>
      </c>
      <c r="X386" s="61">
        <f t="shared" si="59"/>
        <v>0</v>
      </c>
      <c r="Y386" s="13"/>
      <c r="Z386" s="22"/>
      <c r="AA386" s="54"/>
      <c r="AB386" s="22"/>
      <c r="AC386" s="13"/>
    </row>
    <row r="387" spans="1:29" x14ac:dyDescent="0.3">
      <c r="A387" s="1">
        <f t="shared" si="50"/>
        <v>44989.989583332404</v>
      </c>
      <c r="B387" s="7">
        <v>4</v>
      </c>
      <c r="C387" s="7" t="s">
        <v>139</v>
      </c>
      <c r="D387">
        <f>IF(HOUR(A387)+MINUTE(A387)/60&lt;=18,1,IF(HOUR(A387)+MINUTE(A387)/60&gt;=23.25,1,LOOKUP(DAY(A387),calendario!$A$12:$A$42,calendario!$C$12:$C$42)))</f>
        <v>1</v>
      </c>
      <c r="E387" s="60">
        <f t="shared" si="51"/>
        <v>4.50071044921875</v>
      </c>
      <c r="F387" s="86">
        <v>18.002841796875</v>
      </c>
      <c r="G387" s="60">
        <f t="shared" si="51"/>
        <v>4.4956728515625004</v>
      </c>
      <c r="H387" s="104">
        <v>17.982691406250002</v>
      </c>
      <c r="O387" s="61">
        <f t="shared" si="52"/>
        <v>0</v>
      </c>
      <c r="P387" s="62">
        <f t="shared" si="53"/>
        <v>58.140770252324039</v>
      </c>
      <c r="Q387" s="70">
        <v>27.920753784860558</v>
      </c>
      <c r="R387" s="61">
        <f t="shared" si="54"/>
        <v>13.656488977423638</v>
      </c>
      <c r="S387" s="61">
        <f t="shared" si="55"/>
        <v>0</v>
      </c>
      <c r="T387" s="61">
        <f t="shared" si="56"/>
        <v>0</v>
      </c>
      <c r="U387" s="61">
        <f t="shared" si="57"/>
        <v>58.140770252324039</v>
      </c>
      <c r="V387" s="70">
        <v>27.920753784860558</v>
      </c>
      <c r="W387" s="61">
        <f t="shared" si="58"/>
        <v>13.656488977423638</v>
      </c>
      <c r="X387" s="61">
        <f t="shared" si="59"/>
        <v>0</v>
      </c>
      <c r="Y387" s="13"/>
      <c r="Z387" s="22"/>
      <c r="AA387" s="54"/>
      <c r="AB387" s="22"/>
      <c r="AC387" s="13"/>
    </row>
    <row r="388" spans="1:29" x14ac:dyDescent="0.3">
      <c r="A388" s="1">
        <f t="shared" si="50"/>
        <v>44989.999999999069</v>
      </c>
      <c r="B388" s="7">
        <v>4</v>
      </c>
      <c r="C388" s="7" t="s">
        <v>140</v>
      </c>
      <c r="D388">
        <f>IF(HOUR(A388)+MINUTE(A388)/60&lt;=18,1,IF(HOUR(A388)+MINUTE(A388)/60&gt;=23.25,1,LOOKUP(DAY(A388),calendario!$A$12:$A$42,calendario!$C$12:$C$42)))</f>
        <v>1</v>
      </c>
      <c r="E388" s="60">
        <f t="shared" si="51"/>
        <v>4.5007724609375002</v>
      </c>
      <c r="F388" s="86">
        <v>18.003089843750001</v>
      </c>
      <c r="G388" s="60">
        <f t="shared" si="51"/>
        <v>4.4955981445312503</v>
      </c>
      <c r="H388" s="104">
        <v>17.982392578125001</v>
      </c>
      <c r="O388" s="61">
        <f t="shared" si="52"/>
        <v>0</v>
      </c>
      <c r="P388" s="62">
        <f t="shared" si="53"/>
        <v>58.140770252324039</v>
      </c>
      <c r="Q388" s="70">
        <v>27.920753784860558</v>
      </c>
      <c r="R388" s="61">
        <f t="shared" si="54"/>
        <v>13.656488977423638</v>
      </c>
      <c r="S388" s="61">
        <f t="shared" si="55"/>
        <v>0</v>
      </c>
      <c r="T388" s="61">
        <f t="shared" si="56"/>
        <v>0</v>
      </c>
      <c r="U388" s="61">
        <f t="shared" si="57"/>
        <v>58.140770252324039</v>
      </c>
      <c r="V388" s="70">
        <v>27.920753784860558</v>
      </c>
      <c r="W388" s="61">
        <f t="shared" si="58"/>
        <v>13.656488977423638</v>
      </c>
      <c r="X388" s="61">
        <f t="shared" si="59"/>
        <v>0</v>
      </c>
      <c r="Y388" s="13"/>
      <c r="Z388" s="22"/>
      <c r="AA388" s="54"/>
      <c r="AB388" s="22"/>
      <c r="AC388" s="13"/>
    </row>
    <row r="389" spans="1:29" x14ac:dyDescent="0.3">
      <c r="A389" s="1">
        <f t="shared" si="50"/>
        <v>44990.010416665733</v>
      </c>
      <c r="B389" s="7">
        <v>5</v>
      </c>
      <c r="C389" s="7" t="s">
        <v>141</v>
      </c>
      <c r="D389">
        <f>IF(HOUR(A389)+MINUTE(A389)/60&lt;=18,1,IF(HOUR(A389)+MINUTE(A389)/60&gt;=23.25,1,LOOKUP(DAY(A389),calendario!$A$12:$A$42,calendario!$C$12:$C$42)))</f>
        <v>1</v>
      </c>
      <c r="E389" s="60">
        <f t="shared" si="51"/>
        <v>2.7201181640624998</v>
      </c>
      <c r="F389" s="86">
        <v>10.880472656249999</v>
      </c>
      <c r="G389" s="60">
        <f t="shared" si="51"/>
        <v>4.4894916992187497</v>
      </c>
      <c r="H389" s="104">
        <v>17.957966796874999</v>
      </c>
      <c r="O389" s="61">
        <f t="shared" si="52"/>
        <v>1.7513058945533844</v>
      </c>
      <c r="P389" s="62">
        <f t="shared" si="53"/>
        <v>58.140770252324039</v>
      </c>
      <c r="Q389" s="70">
        <v>27.825896679946876</v>
      </c>
      <c r="R389" s="61">
        <f t="shared" si="54"/>
        <v>13.70391752988048</v>
      </c>
      <c r="S389" s="61">
        <f t="shared" si="55"/>
        <v>23.999751548553139</v>
      </c>
      <c r="T389" s="61">
        <f t="shared" si="56"/>
        <v>0</v>
      </c>
      <c r="U389" s="61">
        <f t="shared" si="57"/>
        <v>58.140770252324039</v>
      </c>
      <c r="V389" s="70">
        <v>27.825896679946876</v>
      </c>
      <c r="W389" s="61">
        <f t="shared" si="58"/>
        <v>13.70391752988048</v>
      </c>
      <c r="X389" s="61">
        <f t="shared" si="59"/>
        <v>0</v>
      </c>
      <c r="Y389" s="22"/>
      <c r="Z389" s="22"/>
      <c r="AA389" s="54"/>
      <c r="AB389" s="22"/>
      <c r="AC389" s="13"/>
    </row>
    <row r="390" spans="1:29" x14ac:dyDescent="0.3">
      <c r="A390" s="1">
        <f t="shared" ref="A390:A453" si="60">A389+0.0104166666666667</f>
        <v>44990.020833332397</v>
      </c>
      <c r="B390" s="7">
        <v>5</v>
      </c>
      <c r="C390" s="7" t="s">
        <v>33</v>
      </c>
      <c r="D390">
        <f>IF(HOUR(A390)+MINUTE(A390)/60&lt;=18,1,IF(HOUR(A390)+MINUTE(A390)/60&gt;=23.25,1,LOOKUP(DAY(A390),calendario!$A$12:$A$42,calendario!$C$12:$C$42)))</f>
        <v>1</v>
      </c>
      <c r="E390" s="60">
        <f t="shared" ref="E390:G453" si="61">F390/4</f>
        <v>0</v>
      </c>
      <c r="F390" s="86">
        <v>0</v>
      </c>
      <c r="G390" s="60">
        <f t="shared" si="61"/>
        <v>0.86883227539062502</v>
      </c>
      <c r="H390" s="104">
        <v>3.4753291015625001</v>
      </c>
      <c r="O390" s="61">
        <f t="shared" ref="O390:O453" si="62">IF(($K$2*95%/4-E390)*$M$8*$M$9&lt;0,0,($K$2*95%/4-E390)*$M$8*$M$9)</f>
        <v>4.5260037464002503</v>
      </c>
      <c r="P390" s="62">
        <f t="shared" ref="P390:P453" si="63">IF(B390&lt;=3,IF(D390=1,$L$14*10/$K$11,$K$14*10/$K$11),IF(D390=1,$L$15*10/$K$11,$K$15*10/$K$11))</f>
        <v>58.140770252324039</v>
      </c>
      <c r="Q390" s="70">
        <v>27.825896679946876</v>
      </c>
      <c r="R390" s="61">
        <f t="shared" ref="R390:R453" si="64">IF((P390*95%-Q390)/2&lt;0,0,(P390*95%-Q390)/2)</f>
        <v>13.70391752988048</v>
      </c>
      <c r="S390" s="61">
        <f t="shared" ref="S390:S453" si="65">R390*O390</f>
        <v>62.023982080599112</v>
      </c>
      <c r="T390" s="61">
        <f t="shared" ref="T390:T453" si="66">IF(($K$3*95%/4-G390)*$M$8*$M$9&lt;0,0,($K$3*95%/4-G390)*$M$8*$M$9)</f>
        <v>3.6397381863257792</v>
      </c>
      <c r="U390" s="61">
        <f t="shared" ref="U390:U453" si="67">IF(B390&lt;=3,IF(D390=1,$L$14*10/$K$11,$K$14*10/$K$11),IF(D390=1,$L$15*10/$K$11,$K$15*10/$K$11))</f>
        <v>58.140770252324039</v>
      </c>
      <c r="V390" s="70">
        <v>27.825896679946876</v>
      </c>
      <c r="W390" s="61">
        <f t="shared" ref="W390:W453" si="68">IF((U390*95%-V390)/2&lt;0,0,(U390*95%-V390)/2)</f>
        <v>13.70391752988048</v>
      </c>
      <c r="X390" s="61">
        <f t="shared" ref="X390:X453" si="69">W390*T390</f>
        <v>49.878671935765226</v>
      </c>
      <c r="Y390" s="22"/>
      <c r="Z390" s="22"/>
      <c r="AA390" s="54"/>
      <c r="AB390" s="22"/>
      <c r="AC390" s="13"/>
    </row>
    <row r="391" spans="1:29" x14ac:dyDescent="0.3">
      <c r="A391" s="1">
        <f t="shared" si="60"/>
        <v>44990.031249999061</v>
      </c>
      <c r="B391" s="7">
        <v>5</v>
      </c>
      <c r="C391" s="7" t="s">
        <v>35</v>
      </c>
      <c r="D391">
        <f>IF(HOUR(A391)+MINUTE(A391)/60&lt;=18,1,IF(HOUR(A391)+MINUTE(A391)/60&gt;=23.25,1,LOOKUP(DAY(A391),calendario!$A$12:$A$42,calendario!$C$12:$C$42)))</f>
        <v>1</v>
      </c>
      <c r="E391" s="60">
        <f t="shared" si="61"/>
        <v>0</v>
      </c>
      <c r="F391" s="86">
        <v>0</v>
      </c>
      <c r="G391" s="60">
        <f t="shared" si="61"/>
        <v>0</v>
      </c>
      <c r="H391" s="104">
        <v>0</v>
      </c>
      <c r="O391" s="61">
        <f t="shared" si="62"/>
        <v>4.5260037464002503</v>
      </c>
      <c r="P391" s="62">
        <f t="shared" si="63"/>
        <v>58.140770252324039</v>
      </c>
      <c r="Q391" s="70">
        <v>27.529060557768922</v>
      </c>
      <c r="R391" s="61">
        <f t="shared" si="64"/>
        <v>13.852335590969457</v>
      </c>
      <c r="S391" s="61">
        <f t="shared" si="65"/>
        <v>62.695722781121283</v>
      </c>
      <c r="T391" s="61">
        <f t="shared" si="66"/>
        <v>4.5260037464002503</v>
      </c>
      <c r="U391" s="61">
        <f t="shared" si="67"/>
        <v>58.140770252324039</v>
      </c>
      <c r="V391" s="70">
        <v>27.529060557768922</v>
      </c>
      <c r="W391" s="61">
        <f t="shared" si="68"/>
        <v>13.852335590969457</v>
      </c>
      <c r="X391" s="61">
        <f t="shared" si="69"/>
        <v>62.695722781121283</v>
      </c>
      <c r="Y391" s="22"/>
      <c r="Z391" s="22"/>
      <c r="AA391" s="54"/>
      <c r="AB391" s="22"/>
      <c r="AC391" s="13"/>
    </row>
    <row r="392" spans="1:29" x14ac:dyDescent="0.3">
      <c r="A392" s="1">
        <f t="shared" si="60"/>
        <v>44990.041666665726</v>
      </c>
      <c r="B392" s="7">
        <v>5</v>
      </c>
      <c r="C392" s="7" t="s">
        <v>37</v>
      </c>
      <c r="D392">
        <f>IF(HOUR(A392)+MINUTE(A392)/60&lt;=18,1,IF(HOUR(A392)+MINUTE(A392)/60&gt;=23.25,1,LOOKUP(DAY(A392),calendario!$A$12:$A$42,calendario!$C$12:$C$42)))</f>
        <v>1</v>
      </c>
      <c r="E392" s="60">
        <f t="shared" si="61"/>
        <v>0</v>
      </c>
      <c r="F392" s="86">
        <v>0</v>
      </c>
      <c r="G392" s="60">
        <f t="shared" si="61"/>
        <v>0</v>
      </c>
      <c r="H392" s="104">
        <v>0</v>
      </c>
      <c r="O392" s="61">
        <f t="shared" si="62"/>
        <v>4.5260037464002503</v>
      </c>
      <c r="P392" s="62">
        <f t="shared" si="63"/>
        <v>58.140770252324039</v>
      </c>
      <c r="Q392" s="70">
        <v>27.529060557768922</v>
      </c>
      <c r="R392" s="61">
        <f t="shared" si="64"/>
        <v>13.852335590969457</v>
      </c>
      <c r="S392" s="61">
        <f t="shared" si="65"/>
        <v>62.695722781121283</v>
      </c>
      <c r="T392" s="61">
        <f t="shared" si="66"/>
        <v>4.5260037464002503</v>
      </c>
      <c r="U392" s="61">
        <f t="shared" si="67"/>
        <v>58.140770252324039</v>
      </c>
      <c r="V392" s="70">
        <v>27.529060557768922</v>
      </c>
      <c r="W392" s="61">
        <f t="shared" si="68"/>
        <v>13.852335590969457</v>
      </c>
      <c r="X392" s="61">
        <f t="shared" si="69"/>
        <v>62.695722781121283</v>
      </c>
      <c r="Y392" s="22"/>
      <c r="Z392" s="22"/>
      <c r="AA392" s="54"/>
      <c r="AB392" s="22"/>
      <c r="AC392" s="13"/>
    </row>
    <row r="393" spans="1:29" x14ac:dyDescent="0.3">
      <c r="A393" s="1">
        <f t="shared" si="60"/>
        <v>44990.05208333239</v>
      </c>
      <c r="B393" s="7">
        <v>5</v>
      </c>
      <c r="C393" s="7" t="s">
        <v>39</v>
      </c>
      <c r="D393">
        <f>IF(HOUR(A393)+MINUTE(A393)/60&lt;=18,1,IF(HOUR(A393)+MINUTE(A393)/60&gt;=23.25,1,LOOKUP(DAY(A393),calendario!$A$12:$A$42,calendario!$C$12:$C$42)))</f>
        <v>1</v>
      </c>
      <c r="E393" s="60">
        <f t="shared" si="61"/>
        <v>0</v>
      </c>
      <c r="F393" s="86">
        <v>0</v>
      </c>
      <c r="G393" s="60">
        <f t="shared" si="61"/>
        <v>0</v>
      </c>
      <c r="H393" s="104">
        <v>0</v>
      </c>
      <c r="O393" s="61">
        <f t="shared" si="62"/>
        <v>4.5260037464002503</v>
      </c>
      <c r="P393" s="62">
        <f t="shared" si="63"/>
        <v>58.140770252324039</v>
      </c>
      <c r="Q393" s="70">
        <v>27.570764143426295</v>
      </c>
      <c r="R393" s="61">
        <f t="shared" si="64"/>
        <v>13.83148379814077</v>
      </c>
      <c r="S393" s="61">
        <f t="shared" si="65"/>
        <v>62.601347488659485</v>
      </c>
      <c r="T393" s="61">
        <f t="shared" si="66"/>
        <v>4.5260037464002503</v>
      </c>
      <c r="U393" s="61">
        <f t="shared" si="67"/>
        <v>58.140770252324039</v>
      </c>
      <c r="V393" s="70">
        <v>27.570764143426295</v>
      </c>
      <c r="W393" s="61">
        <f t="shared" si="68"/>
        <v>13.83148379814077</v>
      </c>
      <c r="X393" s="61">
        <f t="shared" si="69"/>
        <v>62.601347488659485</v>
      </c>
      <c r="Y393" s="22"/>
      <c r="Z393" s="22"/>
      <c r="AA393" s="54"/>
      <c r="AB393" s="22"/>
      <c r="AC393" s="13"/>
    </row>
    <row r="394" spans="1:29" x14ac:dyDescent="0.3">
      <c r="A394" s="1">
        <f t="shared" si="60"/>
        <v>44990.062499999054</v>
      </c>
      <c r="B394" s="7">
        <v>5</v>
      </c>
      <c r="C394" s="7" t="s">
        <v>41</v>
      </c>
      <c r="D394">
        <f>IF(HOUR(A394)+MINUTE(A394)/60&lt;=18,1,IF(HOUR(A394)+MINUTE(A394)/60&gt;=23.25,1,LOOKUP(DAY(A394),calendario!$A$12:$A$42,calendario!$C$12:$C$42)))</f>
        <v>1</v>
      </c>
      <c r="E394" s="60">
        <f t="shared" si="61"/>
        <v>0</v>
      </c>
      <c r="F394" s="86">
        <v>0</v>
      </c>
      <c r="G394" s="60">
        <f t="shared" si="61"/>
        <v>0</v>
      </c>
      <c r="H394" s="104">
        <v>0</v>
      </c>
      <c r="O394" s="61">
        <f t="shared" si="62"/>
        <v>4.5260037464002503</v>
      </c>
      <c r="P394" s="62">
        <f t="shared" si="63"/>
        <v>58.140770252324039</v>
      </c>
      <c r="Q394" s="70">
        <v>27.570764143426295</v>
      </c>
      <c r="R394" s="61">
        <f t="shared" si="64"/>
        <v>13.83148379814077</v>
      </c>
      <c r="S394" s="61">
        <f t="shared" si="65"/>
        <v>62.601347488659485</v>
      </c>
      <c r="T394" s="61">
        <f t="shared" si="66"/>
        <v>4.5260037464002503</v>
      </c>
      <c r="U394" s="61">
        <f t="shared" si="67"/>
        <v>58.140770252324039</v>
      </c>
      <c r="V394" s="70">
        <v>27.570764143426295</v>
      </c>
      <c r="W394" s="61">
        <f t="shared" si="68"/>
        <v>13.83148379814077</v>
      </c>
      <c r="X394" s="61">
        <f t="shared" si="69"/>
        <v>62.601347488659485</v>
      </c>
      <c r="Y394" s="22"/>
      <c r="Z394" s="22"/>
      <c r="AA394" s="54"/>
      <c r="AB394" s="22"/>
      <c r="AC394" s="13"/>
    </row>
    <row r="395" spans="1:29" x14ac:dyDescent="0.3">
      <c r="A395" s="1">
        <f t="shared" si="60"/>
        <v>44990.072916665718</v>
      </c>
      <c r="B395" s="7">
        <v>5</v>
      </c>
      <c r="C395" s="7" t="s">
        <v>42</v>
      </c>
      <c r="D395">
        <f>IF(HOUR(A395)+MINUTE(A395)/60&lt;=18,1,IF(HOUR(A395)+MINUTE(A395)/60&gt;=23.25,1,LOOKUP(DAY(A395),calendario!$A$12:$A$42,calendario!$C$12:$C$42)))</f>
        <v>1</v>
      </c>
      <c r="E395" s="60">
        <f t="shared" si="61"/>
        <v>0</v>
      </c>
      <c r="F395" s="86">
        <v>0</v>
      </c>
      <c r="G395" s="60">
        <f t="shared" si="61"/>
        <v>0</v>
      </c>
      <c r="H395" s="104">
        <v>0</v>
      </c>
      <c r="O395" s="61">
        <f t="shared" si="62"/>
        <v>4.5260037464002503</v>
      </c>
      <c r="P395" s="62">
        <f t="shared" si="63"/>
        <v>58.140770252324039</v>
      </c>
      <c r="Q395" s="70">
        <v>27.547886321381142</v>
      </c>
      <c r="R395" s="61">
        <f t="shared" si="64"/>
        <v>13.842922709163346</v>
      </c>
      <c r="S395" s="61">
        <f t="shared" si="65"/>
        <v>62.653120042802406</v>
      </c>
      <c r="T395" s="61">
        <f t="shared" si="66"/>
        <v>4.5260037464002503</v>
      </c>
      <c r="U395" s="61">
        <f t="shared" si="67"/>
        <v>58.140770252324039</v>
      </c>
      <c r="V395" s="70">
        <v>27.547886321381142</v>
      </c>
      <c r="W395" s="61">
        <f t="shared" si="68"/>
        <v>13.842922709163346</v>
      </c>
      <c r="X395" s="61">
        <f t="shared" si="69"/>
        <v>62.653120042802406</v>
      </c>
      <c r="Y395" s="22"/>
      <c r="Z395" s="22"/>
      <c r="AA395" s="54"/>
      <c r="AB395" s="22"/>
      <c r="AC395" s="13"/>
    </row>
    <row r="396" spans="1:29" x14ac:dyDescent="0.3">
      <c r="A396" s="1">
        <f t="shared" si="60"/>
        <v>44990.083333332383</v>
      </c>
      <c r="B396" s="7">
        <v>5</v>
      </c>
      <c r="C396" s="7" t="s">
        <v>44</v>
      </c>
      <c r="D396">
        <f>IF(HOUR(A396)+MINUTE(A396)/60&lt;=18,1,IF(HOUR(A396)+MINUTE(A396)/60&gt;=23.25,1,LOOKUP(DAY(A396),calendario!$A$12:$A$42,calendario!$C$12:$C$42)))</f>
        <v>1</v>
      </c>
      <c r="E396" s="60">
        <f t="shared" si="61"/>
        <v>0</v>
      </c>
      <c r="F396" s="86">
        <v>0</v>
      </c>
      <c r="G396" s="60">
        <f t="shared" si="61"/>
        <v>0</v>
      </c>
      <c r="H396" s="104">
        <v>0</v>
      </c>
      <c r="O396" s="61">
        <f t="shared" si="62"/>
        <v>4.5260037464002503</v>
      </c>
      <c r="P396" s="62">
        <f t="shared" si="63"/>
        <v>58.140770252324039</v>
      </c>
      <c r="Q396" s="70">
        <v>27.547886321381142</v>
      </c>
      <c r="R396" s="61">
        <f t="shared" si="64"/>
        <v>13.842922709163346</v>
      </c>
      <c r="S396" s="61">
        <f t="shared" si="65"/>
        <v>62.653120042802406</v>
      </c>
      <c r="T396" s="61">
        <f t="shared" si="66"/>
        <v>4.5260037464002503</v>
      </c>
      <c r="U396" s="61">
        <f t="shared" si="67"/>
        <v>58.140770252324039</v>
      </c>
      <c r="V396" s="70">
        <v>27.547886321381142</v>
      </c>
      <c r="W396" s="61">
        <f t="shared" si="68"/>
        <v>13.842922709163346</v>
      </c>
      <c r="X396" s="61">
        <f t="shared" si="69"/>
        <v>62.653120042802406</v>
      </c>
      <c r="Y396" s="22"/>
      <c r="Z396" s="22"/>
      <c r="AA396" s="54"/>
      <c r="AB396" s="22"/>
      <c r="AC396" s="13"/>
    </row>
    <row r="397" spans="1:29" x14ac:dyDescent="0.3">
      <c r="A397" s="1">
        <f t="shared" si="60"/>
        <v>44990.093749999047</v>
      </c>
      <c r="B397" s="7">
        <v>5</v>
      </c>
      <c r="C397" s="7" t="s">
        <v>45</v>
      </c>
      <c r="D397">
        <f>IF(HOUR(A397)+MINUTE(A397)/60&lt;=18,1,IF(HOUR(A397)+MINUTE(A397)/60&gt;=23.25,1,LOOKUP(DAY(A397),calendario!$A$12:$A$42,calendario!$C$12:$C$42)))</f>
        <v>1</v>
      </c>
      <c r="E397" s="60">
        <f t="shared" si="61"/>
        <v>0</v>
      </c>
      <c r="F397" s="86">
        <v>0</v>
      </c>
      <c r="G397" s="60">
        <f t="shared" si="61"/>
        <v>0</v>
      </c>
      <c r="H397" s="104">
        <v>0</v>
      </c>
      <c r="O397" s="61">
        <f t="shared" si="62"/>
        <v>4.5260037464002503</v>
      </c>
      <c r="P397" s="62">
        <f t="shared" si="63"/>
        <v>58.140770252324039</v>
      </c>
      <c r="Q397" s="70">
        <v>27.539355378486054</v>
      </c>
      <c r="R397" s="61">
        <f t="shared" si="64"/>
        <v>13.847188180610891</v>
      </c>
      <c r="S397" s="61">
        <f t="shared" si="65"/>
        <v>62.672425582554155</v>
      </c>
      <c r="T397" s="61">
        <f t="shared" si="66"/>
        <v>4.5260037464002503</v>
      </c>
      <c r="U397" s="61">
        <f t="shared" si="67"/>
        <v>58.140770252324039</v>
      </c>
      <c r="V397" s="70">
        <v>27.539355378486054</v>
      </c>
      <c r="W397" s="61">
        <f t="shared" si="68"/>
        <v>13.847188180610891</v>
      </c>
      <c r="X397" s="61">
        <f t="shared" si="69"/>
        <v>62.672425582554155</v>
      </c>
      <c r="Y397" s="22"/>
      <c r="Z397" s="22"/>
      <c r="AA397" s="54"/>
      <c r="AB397" s="22"/>
      <c r="AC397" s="13"/>
    </row>
    <row r="398" spans="1:29" x14ac:dyDescent="0.3">
      <c r="A398" s="1">
        <f t="shared" si="60"/>
        <v>44990.104166665711</v>
      </c>
      <c r="B398" s="7">
        <v>5</v>
      </c>
      <c r="C398" s="7" t="s">
        <v>48</v>
      </c>
      <c r="D398">
        <f>IF(HOUR(A398)+MINUTE(A398)/60&lt;=18,1,IF(HOUR(A398)+MINUTE(A398)/60&gt;=23.25,1,LOOKUP(DAY(A398),calendario!$A$12:$A$42,calendario!$C$12:$C$42)))</f>
        <v>1</v>
      </c>
      <c r="E398" s="60">
        <f t="shared" si="61"/>
        <v>0</v>
      </c>
      <c r="F398" s="86">
        <v>0</v>
      </c>
      <c r="G398" s="60">
        <f t="shared" si="61"/>
        <v>0</v>
      </c>
      <c r="H398" s="104">
        <v>0</v>
      </c>
      <c r="O398" s="61">
        <f t="shared" si="62"/>
        <v>4.5260037464002503</v>
      </c>
      <c r="P398" s="62">
        <f t="shared" si="63"/>
        <v>58.140770252324039</v>
      </c>
      <c r="Q398" s="70">
        <v>27.539355378486054</v>
      </c>
      <c r="R398" s="61">
        <f t="shared" si="64"/>
        <v>13.847188180610891</v>
      </c>
      <c r="S398" s="61">
        <f t="shared" si="65"/>
        <v>62.672425582554155</v>
      </c>
      <c r="T398" s="61">
        <f t="shared" si="66"/>
        <v>4.5260037464002503</v>
      </c>
      <c r="U398" s="61">
        <f t="shared" si="67"/>
        <v>58.140770252324039</v>
      </c>
      <c r="V398" s="70">
        <v>27.539355378486054</v>
      </c>
      <c r="W398" s="61">
        <f t="shared" si="68"/>
        <v>13.847188180610891</v>
      </c>
      <c r="X398" s="61">
        <f t="shared" si="69"/>
        <v>62.672425582554155</v>
      </c>
      <c r="Y398" s="22"/>
      <c r="Z398" s="22"/>
      <c r="AA398" s="54"/>
      <c r="AB398" s="22"/>
      <c r="AC398" s="13"/>
    </row>
    <row r="399" spans="1:29" x14ac:dyDescent="0.3">
      <c r="A399" s="1">
        <f t="shared" si="60"/>
        <v>44990.114583332375</v>
      </c>
      <c r="B399" s="7">
        <v>5</v>
      </c>
      <c r="C399" s="7" t="s">
        <v>51</v>
      </c>
      <c r="D399">
        <f>IF(HOUR(A399)+MINUTE(A399)/60&lt;=18,1,IF(HOUR(A399)+MINUTE(A399)/60&gt;=23.25,1,LOOKUP(DAY(A399),calendario!$A$12:$A$42,calendario!$C$12:$C$42)))</f>
        <v>1</v>
      </c>
      <c r="E399" s="60">
        <f t="shared" si="61"/>
        <v>0</v>
      </c>
      <c r="F399" s="86">
        <v>0</v>
      </c>
      <c r="G399" s="60">
        <f t="shared" si="61"/>
        <v>0</v>
      </c>
      <c r="H399" s="104">
        <v>0</v>
      </c>
      <c r="O399" s="61">
        <f t="shared" si="62"/>
        <v>4.5260037464002503</v>
      </c>
      <c r="P399" s="62">
        <f t="shared" si="63"/>
        <v>58.140770252324039</v>
      </c>
      <c r="Q399" s="70">
        <v>27.148619123505974</v>
      </c>
      <c r="R399" s="61">
        <f t="shared" si="64"/>
        <v>14.042556308100931</v>
      </c>
      <c r="S399" s="61">
        <f t="shared" si="65"/>
        <v>63.556662459501283</v>
      </c>
      <c r="T399" s="61">
        <f t="shared" si="66"/>
        <v>4.5260037464002503</v>
      </c>
      <c r="U399" s="61">
        <f t="shared" si="67"/>
        <v>58.140770252324039</v>
      </c>
      <c r="V399" s="70">
        <v>27.148619123505974</v>
      </c>
      <c r="W399" s="61">
        <f t="shared" si="68"/>
        <v>14.042556308100931</v>
      </c>
      <c r="X399" s="61">
        <f t="shared" si="69"/>
        <v>63.556662459501283</v>
      </c>
      <c r="Y399" s="22"/>
      <c r="Z399" s="22"/>
      <c r="AA399" s="54"/>
      <c r="AB399" s="22"/>
      <c r="AC399" s="13"/>
    </row>
    <row r="400" spans="1:29" x14ac:dyDescent="0.3">
      <c r="A400" s="1">
        <f t="shared" si="60"/>
        <v>44990.12499999904</v>
      </c>
      <c r="B400" s="7">
        <v>5</v>
      </c>
      <c r="C400" s="7" t="s">
        <v>53</v>
      </c>
      <c r="D400">
        <f>IF(HOUR(A400)+MINUTE(A400)/60&lt;=18,1,IF(HOUR(A400)+MINUTE(A400)/60&gt;=23.25,1,LOOKUP(DAY(A400),calendario!$A$12:$A$42,calendario!$C$12:$C$42)))</f>
        <v>1</v>
      </c>
      <c r="E400" s="60">
        <f t="shared" si="61"/>
        <v>0</v>
      </c>
      <c r="F400" s="86">
        <v>0</v>
      </c>
      <c r="G400" s="60">
        <f t="shared" si="61"/>
        <v>0</v>
      </c>
      <c r="H400" s="104">
        <v>0</v>
      </c>
      <c r="O400" s="61">
        <f t="shared" si="62"/>
        <v>4.5260037464002503</v>
      </c>
      <c r="P400" s="62">
        <f t="shared" si="63"/>
        <v>58.140770252324039</v>
      </c>
      <c r="Q400" s="70">
        <v>27.148619123505974</v>
      </c>
      <c r="R400" s="61">
        <f t="shared" si="64"/>
        <v>14.042556308100931</v>
      </c>
      <c r="S400" s="61">
        <f t="shared" si="65"/>
        <v>63.556662459501283</v>
      </c>
      <c r="T400" s="61">
        <f t="shared" si="66"/>
        <v>4.5260037464002503</v>
      </c>
      <c r="U400" s="61">
        <f t="shared" si="67"/>
        <v>58.140770252324039</v>
      </c>
      <c r="V400" s="70">
        <v>27.148619123505974</v>
      </c>
      <c r="W400" s="61">
        <f t="shared" si="68"/>
        <v>14.042556308100931</v>
      </c>
      <c r="X400" s="61">
        <f t="shared" si="69"/>
        <v>63.556662459501283</v>
      </c>
      <c r="Y400" s="22"/>
      <c r="Z400" s="22"/>
      <c r="AA400" s="54"/>
      <c r="AB400" s="22"/>
      <c r="AC400" s="13"/>
    </row>
    <row r="401" spans="1:29" x14ac:dyDescent="0.3">
      <c r="A401" s="1">
        <f t="shared" si="60"/>
        <v>44990.135416665704</v>
      </c>
      <c r="B401" s="7">
        <v>5</v>
      </c>
      <c r="C401" s="7" t="s">
        <v>54</v>
      </c>
      <c r="D401">
        <f>IF(HOUR(A401)+MINUTE(A401)/60&lt;=18,1,IF(HOUR(A401)+MINUTE(A401)/60&gt;=23.25,1,LOOKUP(DAY(A401),calendario!$A$12:$A$42,calendario!$C$12:$C$42)))</f>
        <v>1</v>
      </c>
      <c r="E401" s="60">
        <f t="shared" si="61"/>
        <v>0</v>
      </c>
      <c r="F401" s="86">
        <v>0</v>
      </c>
      <c r="G401" s="60">
        <f t="shared" si="61"/>
        <v>0</v>
      </c>
      <c r="H401" s="104">
        <v>0</v>
      </c>
      <c r="O401" s="61">
        <f t="shared" si="62"/>
        <v>4.5260037464002503</v>
      </c>
      <c r="P401" s="62">
        <f t="shared" si="63"/>
        <v>58.140770252324039</v>
      </c>
      <c r="Q401" s="70">
        <v>27.55336679946879</v>
      </c>
      <c r="R401" s="61">
        <f t="shared" si="64"/>
        <v>13.840182470119522</v>
      </c>
      <c r="S401" s="61">
        <f t="shared" si="65"/>
        <v>62.640717710624031</v>
      </c>
      <c r="T401" s="61">
        <f t="shared" si="66"/>
        <v>4.5260037464002503</v>
      </c>
      <c r="U401" s="61">
        <f t="shared" si="67"/>
        <v>58.140770252324039</v>
      </c>
      <c r="V401" s="70">
        <v>27.55336679946879</v>
      </c>
      <c r="W401" s="61">
        <f t="shared" si="68"/>
        <v>13.840182470119522</v>
      </c>
      <c r="X401" s="61">
        <f t="shared" si="69"/>
        <v>62.640717710624031</v>
      </c>
      <c r="Y401" s="22"/>
      <c r="Z401" s="22"/>
      <c r="AA401" s="54"/>
      <c r="AB401" s="22"/>
      <c r="AC401" s="13"/>
    </row>
    <row r="402" spans="1:29" x14ac:dyDescent="0.3">
      <c r="A402" s="1">
        <f t="shared" si="60"/>
        <v>44990.145833332368</v>
      </c>
      <c r="B402" s="7">
        <v>5</v>
      </c>
      <c r="C402" s="7" t="s">
        <v>55</v>
      </c>
      <c r="D402">
        <f>IF(HOUR(A402)+MINUTE(A402)/60&lt;=18,1,IF(HOUR(A402)+MINUTE(A402)/60&gt;=23.25,1,LOOKUP(DAY(A402),calendario!$A$12:$A$42,calendario!$C$12:$C$42)))</f>
        <v>1</v>
      </c>
      <c r="E402" s="60">
        <f t="shared" si="61"/>
        <v>0</v>
      </c>
      <c r="F402" s="86">
        <v>0</v>
      </c>
      <c r="G402" s="60">
        <f t="shared" si="61"/>
        <v>0</v>
      </c>
      <c r="H402" s="104">
        <v>0</v>
      </c>
      <c r="O402" s="61">
        <f t="shared" si="62"/>
        <v>4.5260037464002503</v>
      </c>
      <c r="P402" s="62">
        <f t="shared" si="63"/>
        <v>58.140770252324039</v>
      </c>
      <c r="Q402" s="70">
        <v>27.55336679946879</v>
      </c>
      <c r="R402" s="61">
        <f t="shared" si="64"/>
        <v>13.840182470119522</v>
      </c>
      <c r="S402" s="61">
        <f t="shared" si="65"/>
        <v>62.640717710624031</v>
      </c>
      <c r="T402" s="61">
        <f t="shared" si="66"/>
        <v>4.5260037464002503</v>
      </c>
      <c r="U402" s="61">
        <f t="shared" si="67"/>
        <v>58.140770252324039</v>
      </c>
      <c r="V402" s="70">
        <v>27.55336679946879</v>
      </c>
      <c r="W402" s="61">
        <f t="shared" si="68"/>
        <v>13.840182470119522</v>
      </c>
      <c r="X402" s="61">
        <f t="shared" si="69"/>
        <v>62.640717710624031</v>
      </c>
      <c r="Y402" s="22"/>
      <c r="Z402" s="22"/>
      <c r="AA402" s="54"/>
      <c r="AB402" s="22"/>
      <c r="AC402" s="13"/>
    </row>
    <row r="403" spans="1:29" x14ac:dyDescent="0.3">
      <c r="A403" s="1">
        <f t="shared" si="60"/>
        <v>44990.156249999032</v>
      </c>
      <c r="B403" s="7">
        <v>5</v>
      </c>
      <c r="C403" s="7" t="s">
        <v>56</v>
      </c>
      <c r="D403">
        <f>IF(HOUR(A403)+MINUTE(A403)/60&lt;=18,1,IF(HOUR(A403)+MINUTE(A403)/60&gt;=23.25,1,LOOKUP(DAY(A403),calendario!$A$12:$A$42,calendario!$C$12:$C$42)))</f>
        <v>1</v>
      </c>
      <c r="E403" s="60">
        <f t="shared" si="61"/>
        <v>0</v>
      </c>
      <c r="F403" s="86">
        <v>0</v>
      </c>
      <c r="G403" s="60">
        <f t="shared" si="61"/>
        <v>0</v>
      </c>
      <c r="H403" s="104">
        <v>0</v>
      </c>
      <c r="O403" s="61">
        <f t="shared" si="62"/>
        <v>4.5260037464002503</v>
      </c>
      <c r="P403" s="62">
        <f t="shared" si="63"/>
        <v>58.140770252324039</v>
      </c>
      <c r="Q403" s="70">
        <v>26.97297529880478</v>
      </c>
      <c r="R403" s="61">
        <f t="shared" si="64"/>
        <v>14.130378220451528</v>
      </c>
      <c r="S403" s="61">
        <f t="shared" si="65"/>
        <v>63.954144763816117</v>
      </c>
      <c r="T403" s="61">
        <f t="shared" si="66"/>
        <v>4.5260037464002503</v>
      </c>
      <c r="U403" s="61">
        <f t="shared" si="67"/>
        <v>58.140770252324039</v>
      </c>
      <c r="V403" s="70">
        <v>26.97297529880478</v>
      </c>
      <c r="W403" s="61">
        <f t="shared" si="68"/>
        <v>14.130378220451528</v>
      </c>
      <c r="X403" s="61">
        <f t="shared" si="69"/>
        <v>63.954144763816117</v>
      </c>
      <c r="Y403" s="22"/>
      <c r="Z403" s="22"/>
      <c r="AA403" s="54"/>
      <c r="AB403" s="22"/>
      <c r="AC403" s="13"/>
    </row>
    <row r="404" spans="1:29" x14ac:dyDescent="0.3">
      <c r="A404" s="1">
        <f t="shared" si="60"/>
        <v>44990.166666665697</v>
      </c>
      <c r="B404" s="7">
        <v>5</v>
      </c>
      <c r="C404" s="7" t="s">
        <v>57</v>
      </c>
      <c r="D404">
        <f>IF(HOUR(A404)+MINUTE(A404)/60&lt;=18,1,IF(HOUR(A404)+MINUTE(A404)/60&gt;=23.25,1,LOOKUP(DAY(A404),calendario!$A$12:$A$42,calendario!$C$12:$C$42)))</f>
        <v>1</v>
      </c>
      <c r="E404" s="60">
        <f t="shared" si="61"/>
        <v>0</v>
      </c>
      <c r="F404" s="86">
        <v>0</v>
      </c>
      <c r="G404" s="60">
        <f t="shared" si="61"/>
        <v>0</v>
      </c>
      <c r="H404" s="104">
        <v>0</v>
      </c>
      <c r="O404" s="61">
        <f t="shared" si="62"/>
        <v>4.5260037464002503</v>
      </c>
      <c r="P404" s="62">
        <f t="shared" si="63"/>
        <v>58.140770252324039</v>
      </c>
      <c r="Q404" s="70">
        <v>26.97297529880478</v>
      </c>
      <c r="R404" s="61">
        <f t="shared" si="64"/>
        <v>14.130378220451528</v>
      </c>
      <c r="S404" s="61">
        <f t="shared" si="65"/>
        <v>63.954144763816117</v>
      </c>
      <c r="T404" s="61">
        <f t="shared" si="66"/>
        <v>4.5260037464002503</v>
      </c>
      <c r="U404" s="61">
        <f t="shared" si="67"/>
        <v>58.140770252324039</v>
      </c>
      <c r="V404" s="70">
        <v>26.97297529880478</v>
      </c>
      <c r="W404" s="61">
        <f t="shared" si="68"/>
        <v>14.130378220451528</v>
      </c>
      <c r="X404" s="61">
        <f t="shared" si="69"/>
        <v>63.954144763816117</v>
      </c>
      <c r="Y404" s="22"/>
      <c r="Z404" s="22"/>
      <c r="AA404" s="54"/>
      <c r="AB404" s="22"/>
      <c r="AC404" s="13"/>
    </row>
    <row r="405" spans="1:29" x14ac:dyDescent="0.3">
      <c r="A405" s="1">
        <f t="shared" si="60"/>
        <v>44990.177083332361</v>
      </c>
      <c r="B405" s="7">
        <v>5</v>
      </c>
      <c r="C405" s="7" t="s">
        <v>59</v>
      </c>
      <c r="D405">
        <f>IF(HOUR(A405)+MINUTE(A405)/60&lt;=18,1,IF(HOUR(A405)+MINUTE(A405)/60&gt;=23.25,1,LOOKUP(DAY(A405),calendario!$A$12:$A$42,calendario!$C$12:$C$42)))</f>
        <v>1</v>
      </c>
      <c r="E405" s="60">
        <f t="shared" si="61"/>
        <v>0</v>
      </c>
      <c r="F405" s="86">
        <v>0</v>
      </c>
      <c r="G405" s="60">
        <f t="shared" si="61"/>
        <v>0</v>
      </c>
      <c r="H405" s="104">
        <v>0</v>
      </c>
      <c r="O405" s="61">
        <f t="shared" si="62"/>
        <v>4.5260037464002503</v>
      </c>
      <c r="P405" s="62">
        <f t="shared" si="63"/>
        <v>58.140770252324039</v>
      </c>
      <c r="Q405" s="70">
        <v>27.051146082337318</v>
      </c>
      <c r="R405" s="61">
        <f t="shared" si="64"/>
        <v>14.091292828685258</v>
      </c>
      <c r="S405" s="61">
        <f t="shared" si="65"/>
        <v>63.777244134252456</v>
      </c>
      <c r="T405" s="61">
        <f t="shared" si="66"/>
        <v>4.5260037464002503</v>
      </c>
      <c r="U405" s="61">
        <f t="shared" si="67"/>
        <v>58.140770252324039</v>
      </c>
      <c r="V405" s="70">
        <v>27.051146082337318</v>
      </c>
      <c r="W405" s="61">
        <f t="shared" si="68"/>
        <v>14.091292828685258</v>
      </c>
      <c r="X405" s="61">
        <f t="shared" si="69"/>
        <v>63.777244134252456</v>
      </c>
      <c r="Y405" s="22"/>
      <c r="Z405" s="22"/>
      <c r="AA405" s="54"/>
      <c r="AB405" s="22"/>
      <c r="AC405" s="13"/>
    </row>
    <row r="406" spans="1:29" x14ac:dyDescent="0.3">
      <c r="A406" s="1">
        <f t="shared" si="60"/>
        <v>44990.187499999025</v>
      </c>
      <c r="B406" s="7">
        <v>5</v>
      </c>
      <c r="C406" s="7" t="s">
        <v>60</v>
      </c>
      <c r="D406">
        <f>IF(HOUR(A406)+MINUTE(A406)/60&lt;=18,1,IF(HOUR(A406)+MINUTE(A406)/60&gt;=23.25,1,LOOKUP(DAY(A406),calendario!$A$12:$A$42,calendario!$C$12:$C$42)))</f>
        <v>1</v>
      </c>
      <c r="E406" s="60">
        <f t="shared" si="61"/>
        <v>0</v>
      </c>
      <c r="F406" s="86">
        <v>0</v>
      </c>
      <c r="G406" s="60">
        <f t="shared" si="61"/>
        <v>0</v>
      </c>
      <c r="H406" s="104">
        <v>0</v>
      </c>
      <c r="O406" s="61">
        <f t="shared" si="62"/>
        <v>4.5260037464002503</v>
      </c>
      <c r="P406" s="62">
        <f t="shared" si="63"/>
        <v>58.140770252324039</v>
      </c>
      <c r="Q406" s="70">
        <v>27.051146082337318</v>
      </c>
      <c r="R406" s="61">
        <f t="shared" si="64"/>
        <v>14.091292828685258</v>
      </c>
      <c r="S406" s="61">
        <f t="shared" si="65"/>
        <v>63.777244134252456</v>
      </c>
      <c r="T406" s="61">
        <f t="shared" si="66"/>
        <v>4.5260037464002503</v>
      </c>
      <c r="U406" s="61">
        <f t="shared" si="67"/>
        <v>58.140770252324039</v>
      </c>
      <c r="V406" s="70">
        <v>27.051146082337318</v>
      </c>
      <c r="W406" s="61">
        <f t="shared" si="68"/>
        <v>14.091292828685258</v>
      </c>
      <c r="X406" s="61">
        <f t="shared" si="69"/>
        <v>63.777244134252456</v>
      </c>
      <c r="Y406" s="22"/>
      <c r="Z406" s="22"/>
      <c r="AA406" s="54"/>
      <c r="AB406" s="22"/>
      <c r="AC406" s="13"/>
    </row>
    <row r="407" spans="1:29" x14ac:dyDescent="0.3">
      <c r="A407" s="1">
        <f t="shared" si="60"/>
        <v>44990.197916665689</v>
      </c>
      <c r="B407" s="7">
        <v>5</v>
      </c>
      <c r="C407" s="7" t="s">
        <v>61</v>
      </c>
      <c r="D407">
        <f>IF(HOUR(A407)+MINUTE(A407)/60&lt;=18,1,IF(HOUR(A407)+MINUTE(A407)/60&gt;=23.25,1,LOOKUP(DAY(A407),calendario!$A$12:$A$42,calendario!$C$12:$C$42)))</f>
        <v>1</v>
      </c>
      <c r="E407" s="60">
        <f t="shared" si="61"/>
        <v>0</v>
      </c>
      <c r="F407" s="86">
        <v>0</v>
      </c>
      <c r="G407" s="60">
        <f t="shared" si="61"/>
        <v>0</v>
      </c>
      <c r="H407" s="104">
        <v>0</v>
      </c>
      <c r="O407" s="61">
        <f t="shared" si="62"/>
        <v>4.5260037464002503</v>
      </c>
      <c r="P407" s="62">
        <f t="shared" si="63"/>
        <v>58.140770252324039</v>
      </c>
      <c r="Q407" s="70">
        <v>26.666282602921648</v>
      </c>
      <c r="R407" s="61">
        <f t="shared" si="64"/>
        <v>14.283724568393094</v>
      </c>
      <c r="S407" s="61">
        <f t="shared" si="65"/>
        <v>64.648190909096442</v>
      </c>
      <c r="T407" s="61">
        <f t="shared" si="66"/>
        <v>4.5260037464002503</v>
      </c>
      <c r="U407" s="61">
        <f t="shared" si="67"/>
        <v>58.140770252324039</v>
      </c>
      <c r="V407" s="70">
        <v>26.666282602921648</v>
      </c>
      <c r="W407" s="61">
        <f t="shared" si="68"/>
        <v>14.283724568393094</v>
      </c>
      <c r="X407" s="61">
        <f t="shared" si="69"/>
        <v>64.648190909096442</v>
      </c>
      <c r="Y407" s="22"/>
      <c r="Z407" s="22"/>
      <c r="AA407" s="54"/>
      <c r="AB407" s="22"/>
      <c r="AC407" s="13"/>
    </row>
    <row r="408" spans="1:29" x14ac:dyDescent="0.3">
      <c r="A408" s="1">
        <f t="shared" si="60"/>
        <v>44990.208333332354</v>
      </c>
      <c r="B408" s="7">
        <v>5</v>
      </c>
      <c r="C408" s="7" t="s">
        <v>62</v>
      </c>
      <c r="D408">
        <f>IF(HOUR(A408)+MINUTE(A408)/60&lt;=18,1,IF(HOUR(A408)+MINUTE(A408)/60&gt;=23.25,1,LOOKUP(DAY(A408),calendario!$A$12:$A$42,calendario!$C$12:$C$42)))</f>
        <v>1</v>
      </c>
      <c r="E408" s="60">
        <f t="shared" si="61"/>
        <v>0</v>
      </c>
      <c r="F408" s="86">
        <v>0</v>
      </c>
      <c r="G408" s="60">
        <f t="shared" si="61"/>
        <v>0</v>
      </c>
      <c r="H408" s="104">
        <v>0</v>
      </c>
      <c r="O408" s="61">
        <f t="shared" si="62"/>
        <v>4.5260037464002503</v>
      </c>
      <c r="P408" s="62">
        <f t="shared" si="63"/>
        <v>58.140770252324039</v>
      </c>
      <c r="Q408" s="70">
        <v>26.666282602921648</v>
      </c>
      <c r="R408" s="61">
        <f t="shared" si="64"/>
        <v>14.283724568393094</v>
      </c>
      <c r="S408" s="61">
        <f t="shared" si="65"/>
        <v>64.648190909096442</v>
      </c>
      <c r="T408" s="61">
        <f t="shared" si="66"/>
        <v>4.5260037464002503</v>
      </c>
      <c r="U408" s="61">
        <f t="shared" si="67"/>
        <v>58.140770252324039</v>
      </c>
      <c r="V408" s="70">
        <v>26.666282602921648</v>
      </c>
      <c r="W408" s="61">
        <f t="shared" si="68"/>
        <v>14.283724568393094</v>
      </c>
      <c r="X408" s="61">
        <f t="shared" si="69"/>
        <v>64.648190909096442</v>
      </c>
      <c r="Y408" s="22"/>
      <c r="Z408" s="22"/>
      <c r="AA408" s="54"/>
      <c r="AB408" s="22"/>
      <c r="AC408" s="13"/>
    </row>
    <row r="409" spans="1:29" x14ac:dyDescent="0.3">
      <c r="A409" s="1">
        <f t="shared" si="60"/>
        <v>44990.218749999018</v>
      </c>
      <c r="B409" s="7">
        <v>5</v>
      </c>
      <c r="C409" s="7" t="s">
        <v>63</v>
      </c>
      <c r="D409">
        <f>IF(HOUR(A409)+MINUTE(A409)/60&lt;=18,1,IF(HOUR(A409)+MINUTE(A409)/60&gt;=23.25,1,LOOKUP(DAY(A409),calendario!$A$12:$A$42,calendario!$C$12:$C$42)))</f>
        <v>1</v>
      </c>
      <c r="E409" s="60">
        <f t="shared" si="61"/>
        <v>0</v>
      </c>
      <c r="F409" s="86">
        <v>0</v>
      </c>
      <c r="G409" s="60">
        <f t="shared" si="61"/>
        <v>0</v>
      </c>
      <c r="H409" s="104">
        <v>0</v>
      </c>
      <c r="O409" s="61">
        <f t="shared" si="62"/>
        <v>4.5260037464002503</v>
      </c>
      <c r="P409" s="62">
        <f t="shared" si="63"/>
        <v>58.140770252324039</v>
      </c>
      <c r="Q409" s="70">
        <v>26.930538911022577</v>
      </c>
      <c r="R409" s="61">
        <f t="shared" si="64"/>
        <v>14.151596414342629</v>
      </c>
      <c r="S409" s="61">
        <f t="shared" si="65"/>
        <v>64.050178388859095</v>
      </c>
      <c r="T409" s="61">
        <f t="shared" si="66"/>
        <v>4.5260037464002503</v>
      </c>
      <c r="U409" s="61">
        <f t="shared" si="67"/>
        <v>58.140770252324039</v>
      </c>
      <c r="V409" s="70">
        <v>26.930538911022577</v>
      </c>
      <c r="W409" s="61">
        <f t="shared" si="68"/>
        <v>14.151596414342629</v>
      </c>
      <c r="X409" s="61">
        <f t="shared" si="69"/>
        <v>64.050178388859095</v>
      </c>
      <c r="Y409" s="22"/>
      <c r="Z409" s="22"/>
      <c r="AA409" s="54"/>
      <c r="AB409" s="22"/>
      <c r="AC409" s="13"/>
    </row>
    <row r="410" spans="1:29" x14ac:dyDescent="0.3">
      <c r="A410" s="1">
        <f t="shared" si="60"/>
        <v>44990.229166665682</v>
      </c>
      <c r="B410" s="7">
        <v>5</v>
      </c>
      <c r="C410" s="7" t="s">
        <v>64</v>
      </c>
      <c r="D410">
        <f>IF(HOUR(A410)+MINUTE(A410)/60&lt;=18,1,IF(HOUR(A410)+MINUTE(A410)/60&gt;=23.25,1,LOOKUP(DAY(A410),calendario!$A$12:$A$42,calendario!$C$12:$C$42)))</f>
        <v>1</v>
      </c>
      <c r="E410" s="60">
        <f t="shared" si="61"/>
        <v>0</v>
      </c>
      <c r="F410" s="86">
        <v>0</v>
      </c>
      <c r="G410" s="60">
        <f t="shared" si="61"/>
        <v>0</v>
      </c>
      <c r="H410" s="104">
        <v>0</v>
      </c>
      <c r="O410" s="61">
        <f t="shared" si="62"/>
        <v>4.5260037464002503</v>
      </c>
      <c r="P410" s="62">
        <f t="shared" si="63"/>
        <v>58.140770252324039</v>
      </c>
      <c r="Q410" s="70">
        <v>26.930538911022577</v>
      </c>
      <c r="R410" s="61">
        <f t="shared" si="64"/>
        <v>14.151596414342629</v>
      </c>
      <c r="S410" s="61">
        <f t="shared" si="65"/>
        <v>64.050178388859095</v>
      </c>
      <c r="T410" s="61">
        <f t="shared" si="66"/>
        <v>4.5260037464002503</v>
      </c>
      <c r="U410" s="61">
        <f t="shared" si="67"/>
        <v>58.140770252324039</v>
      </c>
      <c r="V410" s="70">
        <v>26.930538911022577</v>
      </c>
      <c r="W410" s="61">
        <f t="shared" si="68"/>
        <v>14.151596414342629</v>
      </c>
      <c r="X410" s="61">
        <f t="shared" si="69"/>
        <v>64.050178388859095</v>
      </c>
      <c r="Y410" s="22"/>
      <c r="Z410" s="22"/>
      <c r="AA410" s="54"/>
      <c r="AB410" s="22"/>
      <c r="AC410" s="13"/>
    </row>
    <row r="411" spans="1:29" x14ac:dyDescent="0.3">
      <c r="A411" s="1">
        <f t="shared" si="60"/>
        <v>44990.239583332346</v>
      </c>
      <c r="B411" s="7">
        <v>5</v>
      </c>
      <c r="C411" s="7" t="s">
        <v>65</v>
      </c>
      <c r="D411">
        <f>IF(HOUR(A411)+MINUTE(A411)/60&lt;=18,1,IF(HOUR(A411)+MINUTE(A411)/60&gt;=23.25,1,LOOKUP(DAY(A411),calendario!$A$12:$A$42,calendario!$C$12:$C$42)))</f>
        <v>1</v>
      </c>
      <c r="E411" s="60">
        <f t="shared" si="61"/>
        <v>0</v>
      </c>
      <c r="F411" s="86">
        <v>0</v>
      </c>
      <c r="G411" s="60">
        <f t="shared" si="61"/>
        <v>0</v>
      </c>
      <c r="H411" s="104">
        <v>0</v>
      </c>
      <c r="O411" s="61">
        <f t="shared" si="62"/>
        <v>4.5260037464002503</v>
      </c>
      <c r="P411" s="62">
        <f t="shared" si="63"/>
        <v>58.140770252324039</v>
      </c>
      <c r="Q411" s="70">
        <v>26.878481806108898</v>
      </c>
      <c r="R411" s="61">
        <f t="shared" si="64"/>
        <v>14.177624966799469</v>
      </c>
      <c r="S411" s="61">
        <f t="shared" si="65"/>
        <v>64.167983714792115</v>
      </c>
      <c r="T411" s="61">
        <f t="shared" si="66"/>
        <v>4.5260037464002503</v>
      </c>
      <c r="U411" s="61">
        <f t="shared" si="67"/>
        <v>58.140770252324039</v>
      </c>
      <c r="V411" s="70">
        <v>26.878481806108898</v>
      </c>
      <c r="W411" s="61">
        <f t="shared" si="68"/>
        <v>14.177624966799469</v>
      </c>
      <c r="X411" s="61">
        <f t="shared" si="69"/>
        <v>64.167983714792115</v>
      </c>
      <c r="Y411" s="22"/>
      <c r="Z411" s="22"/>
      <c r="AA411" s="54"/>
      <c r="AB411" s="22"/>
      <c r="AC411" s="13"/>
    </row>
    <row r="412" spans="1:29" x14ac:dyDescent="0.3">
      <c r="A412" s="1">
        <f t="shared" si="60"/>
        <v>44990.24999999901</v>
      </c>
      <c r="B412" s="7">
        <v>5</v>
      </c>
      <c r="C412" s="7" t="s">
        <v>66</v>
      </c>
      <c r="D412">
        <f>IF(HOUR(A412)+MINUTE(A412)/60&lt;=18,1,IF(HOUR(A412)+MINUTE(A412)/60&gt;=23.25,1,LOOKUP(DAY(A412),calendario!$A$12:$A$42,calendario!$C$12:$C$42)))</f>
        <v>1</v>
      </c>
      <c r="E412" s="60">
        <f t="shared" si="61"/>
        <v>0</v>
      </c>
      <c r="F412" s="86">
        <v>0</v>
      </c>
      <c r="G412" s="60">
        <f t="shared" si="61"/>
        <v>0</v>
      </c>
      <c r="H412" s="104">
        <v>0</v>
      </c>
      <c r="O412" s="61">
        <f t="shared" si="62"/>
        <v>4.5260037464002503</v>
      </c>
      <c r="P412" s="62">
        <f t="shared" si="63"/>
        <v>58.140770252324039</v>
      </c>
      <c r="Q412" s="70">
        <v>26.878481806108898</v>
      </c>
      <c r="R412" s="61">
        <f t="shared" si="64"/>
        <v>14.177624966799469</v>
      </c>
      <c r="S412" s="61">
        <f t="shared" si="65"/>
        <v>64.167983714792115</v>
      </c>
      <c r="T412" s="61">
        <f t="shared" si="66"/>
        <v>4.5260037464002503</v>
      </c>
      <c r="U412" s="61">
        <f t="shared" si="67"/>
        <v>58.140770252324039</v>
      </c>
      <c r="V412" s="70">
        <v>26.878481806108898</v>
      </c>
      <c r="W412" s="61">
        <f t="shared" si="68"/>
        <v>14.177624966799469</v>
      </c>
      <c r="X412" s="61">
        <f t="shared" si="69"/>
        <v>64.167983714792115</v>
      </c>
      <c r="Y412" s="22"/>
      <c r="Z412" s="22"/>
      <c r="AA412" s="54"/>
      <c r="AB412" s="22"/>
      <c r="AC412" s="13"/>
    </row>
    <row r="413" spans="1:29" x14ac:dyDescent="0.3">
      <c r="A413" s="1">
        <f t="shared" si="60"/>
        <v>44990.260416665675</v>
      </c>
      <c r="B413" s="7">
        <v>5</v>
      </c>
      <c r="C413" s="7" t="s">
        <v>67</v>
      </c>
      <c r="D413">
        <f>IF(HOUR(A413)+MINUTE(A413)/60&lt;=18,1,IF(HOUR(A413)+MINUTE(A413)/60&gt;=23.25,1,LOOKUP(DAY(A413),calendario!$A$12:$A$42,calendario!$C$12:$C$42)))</f>
        <v>1</v>
      </c>
      <c r="E413" s="60">
        <f t="shared" si="61"/>
        <v>0</v>
      </c>
      <c r="F413" s="86">
        <v>0</v>
      </c>
      <c r="G413" s="60">
        <f t="shared" si="61"/>
        <v>0</v>
      </c>
      <c r="H413" s="104">
        <v>0</v>
      </c>
      <c r="O413" s="61">
        <f t="shared" si="62"/>
        <v>4.5260037464002503</v>
      </c>
      <c r="P413" s="62">
        <f t="shared" si="63"/>
        <v>58.140770252324039</v>
      </c>
      <c r="Q413" s="70">
        <v>26.953382470119521</v>
      </c>
      <c r="R413" s="61">
        <f t="shared" si="64"/>
        <v>14.140174634794157</v>
      </c>
      <c r="S413" s="61">
        <f t="shared" si="65"/>
        <v>63.998483371832144</v>
      </c>
      <c r="T413" s="61">
        <f t="shared" si="66"/>
        <v>4.5260037464002503</v>
      </c>
      <c r="U413" s="61">
        <f t="shared" si="67"/>
        <v>58.140770252324039</v>
      </c>
      <c r="V413" s="70">
        <v>26.953382470119521</v>
      </c>
      <c r="W413" s="61">
        <f t="shared" si="68"/>
        <v>14.140174634794157</v>
      </c>
      <c r="X413" s="61">
        <f t="shared" si="69"/>
        <v>63.998483371832144</v>
      </c>
      <c r="Y413" s="22"/>
      <c r="Z413" s="22"/>
      <c r="AA413" s="54"/>
      <c r="AB413" s="22"/>
      <c r="AC413" s="13"/>
    </row>
    <row r="414" spans="1:29" x14ac:dyDescent="0.3">
      <c r="A414" s="1">
        <f t="shared" si="60"/>
        <v>44990.270833332339</v>
      </c>
      <c r="B414" s="7">
        <v>5</v>
      </c>
      <c r="C414" s="7" t="s">
        <v>68</v>
      </c>
      <c r="D414">
        <f>IF(HOUR(A414)+MINUTE(A414)/60&lt;=18,1,IF(HOUR(A414)+MINUTE(A414)/60&gt;=23.25,1,LOOKUP(DAY(A414),calendario!$A$12:$A$42,calendario!$C$12:$C$42)))</f>
        <v>1</v>
      </c>
      <c r="E414" s="60">
        <f t="shared" si="61"/>
        <v>0</v>
      </c>
      <c r="F414" s="86">
        <v>0</v>
      </c>
      <c r="G414" s="60">
        <f t="shared" si="61"/>
        <v>0</v>
      </c>
      <c r="H414" s="104">
        <v>0</v>
      </c>
      <c r="O414" s="61">
        <f t="shared" si="62"/>
        <v>4.5260037464002503</v>
      </c>
      <c r="P414" s="62">
        <f t="shared" si="63"/>
        <v>58.140770252324039</v>
      </c>
      <c r="Q414" s="70">
        <v>26.953382470119521</v>
      </c>
      <c r="R414" s="61">
        <f t="shared" si="64"/>
        <v>14.140174634794157</v>
      </c>
      <c r="S414" s="61">
        <f t="shared" si="65"/>
        <v>63.998483371832144</v>
      </c>
      <c r="T414" s="61">
        <f t="shared" si="66"/>
        <v>4.5260037464002503</v>
      </c>
      <c r="U414" s="61">
        <f t="shared" si="67"/>
        <v>58.140770252324039</v>
      </c>
      <c r="V414" s="70">
        <v>26.953382470119521</v>
      </c>
      <c r="W414" s="61">
        <f t="shared" si="68"/>
        <v>14.140174634794157</v>
      </c>
      <c r="X414" s="61">
        <f t="shared" si="69"/>
        <v>63.998483371832144</v>
      </c>
      <c r="Y414" s="22"/>
      <c r="Z414" s="22"/>
      <c r="AA414" s="54"/>
      <c r="AB414" s="22"/>
      <c r="AC414" s="13"/>
    </row>
    <row r="415" spans="1:29" x14ac:dyDescent="0.3">
      <c r="A415" s="1">
        <f t="shared" si="60"/>
        <v>44990.281249999003</v>
      </c>
      <c r="B415" s="7">
        <v>5</v>
      </c>
      <c r="C415" s="7" t="s">
        <v>69</v>
      </c>
      <c r="D415">
        <f>IF(HOUR(A415)+MINUTE(A415)/60&lt;=18,1,IF(HOUR(A415)+MINUTE(A415)/60&gt;=23.25,1,LOOKUP(DAY(A415),calendario!$A$12:$A$42,calendario!$C$12:$C$42)))</f>
        <v>1</v>
      </c>
      <c r="E415" s="60">
        <f t="shared" si="61"/>
        <v>6.8044250488281249E-2</v>
      </c>
      <c r="F415" s="86">
        <v>0.272177001953125</v>
      </c>
      <c r="G415" s="60">
        <f t="shared" si="61"/>
        <v>0</v>
      </c>
      <c r="H415" s="104">
        <v>0</v>
      </c>
      <c r="O415" s="61">
        <f t="shared" si="62"/>
        <v>4.4565941750975133</v>
      </c>
      <c r="P415" s="62">
        <f t="shared" si="63"/>
        <v>58.140770252324039</v>
      </c>
      <c r="Q415" s="70">
        <v>27.16470464807437</v>
      </c>
      <c r="R415" s="61">
        <f t="shared" si="64"/>
        <v>14.034513545816733</v>
      </c>
      <c r="S415" s="61">
        <f t="shared" si="65"/>
        <v>62.546131318614002</v>
      </c>
      <c r="T415" s="61">
        <f t="shared" si="66"/>
        <v>4.5260037464002503</v>
      </c>
      <c r="U415" s="61">
        <f t="shared" si="67"/>
        <v>58.140770252324039</v>
      </c>
      <c r="V415" s="70">
        <v>27.16470464807437</v>
      </c>
      <c r="W415" s="61">
        <f t="shared" si="68"/>
        <v>14.034513545816733</v>
      </c>
      <c r="X415" s="61">
        <f t="shared" si="69"/>
        <v>63.52026088727159</v>
      </c>
      <c r="Y415" s="22"/>
      <c r="Z415" s="22"/>
      <c r="AA415" s="54"/>
      <c r="AB415" s="22"/>
      <c r="AC415" s="13"/>
    </row>
    <row r="416" spans="1:29" x14ac:dyDescent="0.3">
      <c r="A416" s="1">
        <f t="shared" si="60"/>
        <v>44990.291666665667</v>
      </c>
      <c r="B416" s="7">
        <v>5</v>
      </c>
      <c r="C416" s="7" t="s">
        <v>70</v>
      </c>
      <c r="D416">
        <f>IF(HOUR(A416)+MINUTE(A416)/60&lt;=18,1,IF(HOUR(A416)+MINUTE(A416)/60&gt;=23.25,1,LOOKUP(DAY(A416),calendario!$A$12:$A$42,calendario!$C$12:$C$42)))</f>
        <v>1</v>
      </c>
      <c r="E416" s="60">
        <f t="shared" si="61"/>
        <v>3.388614990234375</v>
      </c>
      <c r="F416" s="86">
        <v>13.5544599609375</v>
      </c>
      <c r="G416" s="60">
        <f t="shared" si="61"/>
        <v>0</v>
      </c>
      <c r="H416" s="104">
        <v>0</v>
      </c>
      <c r="O416" s="61">
        <f t="shared" si="62"/>
        <v>1.0693955525499736</v>
      </c>
      <c r="P416" s="62">
        <f t="shared" si="63"/>
        <v>58.140770252324039</v>
      </c>
      <c r="Q416" s="70">
        <v>27.16470464807437</v>
      </c>
      <c r="R416" s="61">
        <f t="shared" si="64"/>
        <v>14.034513545816733</v>
      </c>
      <c r="S416" s="61">
        <f t="shared" si="65"/>
        <v>15.008446368098776</v>
      </c>
      <c r="T416" s="61">
        <f t="shared" si="66"/>
        <v>4.5260037464002503</v>
      </c>
      <c r="U416" s="61">
        <f t="shared" si="67"/>
        <v>58.140770252324039</v>
      </c>
      <c r="V416" s="70">
        <v>27.16470464807437</v>
      </c>
      <c r="W416" s="61">
        <f t="shared" si="68"/>
        <v>14.034513545816733</v>
      </c>
      <c r="X416" s="61">
        <f t="shared" si="69"/>
        <v>63.52026088727159</v>
      </c>
      <c r="Y416" s="22"/>
      <c r="Z416" s="22"/>
      <c r="AA416" s="54"/>
      <c r="AB416" s="22"/>
      <c r="AC416" s="13"/>
    </row>
    <row r="417" spans="1:29" x14ac:dyDescent="0.3">
      <c r="A417" s="1">
        <f t="shared" si="60"/>
        <v>44990.302083332332</v>
      </c>
      <c r="B417" s="7">
        <v>5</v>
      </c>
      <c r="C417" s="7" t="s">
        <v>71</v>
      </c>
      <c r="D417">
        <f>IF(HOUR(A417)+MINUTE(A417)/60&lt;=18,1,IF(HOUR(A417)+MINUTE(A417)/60&gt;=23.25,1,LOOKUP(DAY(A417),calendario!$A$12:$A$42,calendario!$C$12:$C$42)))</f>
        <v>1</v>
      </c>
      <c r="E417" s="60">
        <f t="shared" si="61"/>
        <v>4.5028168945312501</v>
      </c>
      <c r="F417" s="86">
        <v>18.011267578125</v>
      </c>
      <c r="G417" s="60">
        <f t="shared" si="61"/>
        <v>0</v>
      </c>
      <c r="H417" s="104">
        <v>0</v>
      </c>
      <c r="O417" s="61">
        <f t="shared" si="62"/>
        <v>0</v>
      </c>
      <c r="P417" s="62">
        <f t="shared" si="63"/>
        <v>58.140770252324039</v>
      </c>
      <c r="Q417" s="70">
        <v>26.82888685258964</v>
      </c>
      <c r="R417" s="61">
        <f t="shared" si="64"/>
        <v>14.202422443559097</v>
      </c>
      <c r="S417" s="61">
        <f t="shared" si="65"/>
        <v>0</v>
      </c>
      <c r="T417" s="61">
        <f t="shared" si="66"/>
        <v>4.5260037464002503</v>
      </c>
      <c r="U417" s="61">
        <f t="shared" si="67"/>
        <v>58.140770252324039</v>
      </c>
      <c r="V417" s="70">
        <v>26.82888685258964</v>
      </c>
      <c r="W417" s="61">
        <f t="shared" si="68"/>
        <v>14.202422443559097</v>
      </c>
      <c r="X417" s="61">
        <f t="shared" si="69"/>
        <v>64.280217187507475</v>
      </c>
      <c r="Y417" s="22"/>
      <c r="Z417" s="22"/>
      <c r="AA417" s="54"/>
      <c r="AB417" s="22"/>
      <c r="AC417" s="13"/>
    </row>
    <row r="418" spans="1:29" x14ac:dyDescent="0.3">
      <c r="A418" s="1">
        <f t="shared" si="60"/>
        <v>44990.312499998996</v>
      </c>
      <c r="B418" s="7">
        <v>5</v>
      </c>
      <c r="C418" s="7" t="s">
        <v>72</v>
      </c>
      <c r="D418">
        <f>IF(HOUR(A418)+MINUTE(A418)/60&lt;=18,1,IF(HOUR(A418)+MINUTE(A418)/60&gt;=23.25,1,LOOKUP(DAY(A418),calendario!$A$12:$A$42,calendario!$C$12:$C$42)))</f>
        <v>1</v>
      </c>
      <c r="E418" s="60">
        <f t="shared" si="61"/>
        <v>4.5050307617187499</v>
      </c>
      <c r="F418" s="86">
        <v>18.020123046875</v>
      </c>
      <c r="G418" s="60">
        <f t="shared" si="61"/>
        <v>0</v>
      </c>
      <c r="H418" s="104">
        <v>0</v>
      </c>
      <c r="O418" s="61">
        <f t="shared" si="62"/>
        <v>0</v>
      </c>
      <c r="P418" s="62">
        <f t="shared" si="63"/>
        <v>58.140770252324039</v>
      </c>
      <c r="Q418" s="70">
        <v>26.82888685258964</v>
      </c>
      <c r="R418" s="61">
        <f t="shared" si="64"/>
        <v>14.202422443559097</v>
      </c>
      <c r="S418" s="61">
        <f t="shared" si="65"/>
        <v>0</v>
      </c>
      <c r="T418" s="61">
        <f t="shared" si="66"/>
        <v>4.5260037464002503</v>
      </c>
      <c r="U418" s="61">
        <f t="shared" si="67"/>
        <v>58.140770252324039</v>
      </c>
      <c r="V418" s="70">
        <v>26.82888685258964</v>
      </c>
      <c r="W418" s="61">
        <f t="shared" si="68"/>
        <v>14.202422443559097</v>
      </c>
      <c r="X418" s="61">
        <f t="shared" si="69"/>
        <v>64.280217187507475</v>
      </c>
      <c r="Y418" s="22"/>
      <c r="Z418" s="22"/>
      <c r="AA418" s="54"/>
      <c r="AB418" s="22"/>
      <c r="AC418" s="13"/>
    </row>
    <row r="419" spans="1:29" x14ac:dyDescent="0.3">
      <c r="A419" s="1">
        <f t="shared" si="60"/>
        <v>44990.32291666566</v>
      </c>
      <c r="B419" s="7">
        <v>5</v>
      </c>
      <c r="C419" s="7" t="s">
        <v>73</v>
      </c>
      <c r="D419">
        <f>IF(HOUR(A419)+MINUTE(A419)/60&lt;=18,1,IF(HOUR(A419)+MINUTE(A419)/60&gt;=23.25,1,LOOKUP(DAY(A419),calendario!$A$12:$A$42,calendario!$C$12:$C$42)))</f>
        <v>1</v>
      </c>
      <c r="E419" s="60">
        <f t="shared" si="61"/>
        <v>4.5044038085937501</v>
      </c>
      <c r="F419" s="86">
        <v>18.017615234375</v>
      </c>
      <c r="G419" s="60">
        <f t="shared" si="61"/>
        <v>0</v>
      </c>
      <c r="H419" s="104">
        <v>0</v>
      </c>
      <c r="O419" s="61">
        <f t="shared" si="62"/>
        <v>0</v>
      </c>
      <c r="P419" s="62">
        <f t="shared" si="63"/>
        <v>58.140770252324039</v>
      </c>
      <c r="Q419" s="70">
        <v>26.892355644090305</v>
      </c>
      <c r="R419" s="61">
        <f t="shared" si="64"/>
        <v>14.170688047808765</v>
      </c>
      <c r="S419" s="61">
        <f t="shared" si="65"/>
        <v>0</v>
      </c>
      <c r="T419" s="61">
        <f t="shared" si="66"/>
        <v>4.5260037464002503</v>
      </c>
      <c r="U419" s="61">
        <f t="shared" si="67"/>
        <v>58.140770252324039</v>
      </c>
      <c r="V419" s="70">
        <v>26.892355644090305</v>
      </c>
      <c r="W419" s="61">
        <f t="shared" si="68"/>
        <v>14.170688047808765</v>
      </c>
      <c r="X419" s="61">
        <f t="shared" si="69"/>
        <v>64.136587193451717</v>
      </c>
      <c r="Y419" s="22"/>
      <c r="Z419" s="22"/>
      <c r="AA419" s="54"/>
      <c r="AB419" s="22"/>
      <c r="AC419" s="13"/>
    </row>
    <row r="420" spans="1:29" x14ac:dyDescent="0.3">
      <c r="A420" s="1">
        <f t="shared" si="60"/>
        <v>44990.333333332324</v>
      </c>
      <c r="B420" s="7">
        <v>5</v>
      </c>
      <c r="C420" s="7" t="s">
        <v>74</v>
      </c>
      <c r="D420">
        <f>IF(HOUR(A420)+MINUTE(A420)/60&lt;=18,1,IF(HOUR(A420)+MINUTE(A420)/60&gt;=23.25,1,LOOKUP(DAY(A420),calendario!$A$12:$A$42,calendario!$C$12:$C$42)))</f>
        <v>1</v>
      </c>
      <c r="E420" s="60">
        <f t="shared" si="61"/>
        <v>4.5031796875000003</v>
      </c>
      <c r="F420" s="86">
        <v>18.012718750000001</v>
      </c>
      <c r="G420" s="60">
        <f t="shared" si="61"/>
        <v>0</v>
      </c>
      <c r="H420" s="104">
        <v>0</v>
      </c>
      <c r="O420" s="61">
        <f t="shared" si="62"/>
        <v>0</v>
      </c>
      <c r="P420" s="62">
        <f t="shared" si="63"/>
        <v>58.140770252324039</v>
      </c>
      <c r="Q420" s="70">
        <v>26.892355644090305</v>
      </c>
      <c r="R420" s="61">
        <f t="shared" si="64"/>
        <v>14.170688047808765</v>
      </c>
      <c r="S420" s="61">
        <f t="shared" si="65"/>
        <v>0</v>
      </c>
      <c r="T420" s="61">
        <f t="shared" si="66"/>
        <v>4.5260037464002503</v>
      </c>
      <c r="U420" s="61">
        <f t="shared" si="67"/>
        <v>58.140770252324039</v>
      </c>
      <c r="V420" s="70">
        <v>26.892355644090305</v>
      </c>
      <c r="W420" s="61">
        <f t="shared" si="68"/>
        <v>14.170688047808765</v>
      </c>
      <c r="X420" s="61">
        <f t="shared" si="69"/>
        <v>64.136587193451717</v>
      </c>
      <c r="Y420" s="22"/>
      <c r="Z420" s="22"/>
      <c r="AA420" s="54"/>
      <c r="AB420" s="22"/>
      <c r="AC420" s="13"/>
    </row>
    <row r="421" spans="1:29" x14ac:dyDescent="0.3">
      <c r="A421" s="1">
        <f t="shared" si="60"/>
        <v>44990.343749998989</v>
      </c>
      <c r="B421" s="7">
        <v>5</v>
      </c>
      <c r="C421" s="7" t="s">
        <v>75</v>
      </c>
      <c r="D421">
        <f>IF(HOUR(A421)+MINUTE(A421)/60&lt;=18,1,IF(HOUR(A421)+MINUTE(A421)/60&gt;=23.25,1,LOOKUP(DAY(A421),calendario!$A$12:$A$42,calendario!$C$12:$C$42)))</f>
        <v>1</v>
      </c>
      <c r="E421" s="60">
        <f t="shared" si="61"/>
        <v>4.5022172851562496</v>
      </c>
      <c r="F421" s="86">
        <v>18.008869140624999</v>
      </c>
      <c r="G421" s="60">
        <f t="shared" si="61"/>
        <v>0</v>
      </c>
      <c r="H421" s="104">
        <v>0</v>
      </c>
      <c r="O421" s="61">
        <f t="shared" si="62"/>
        <v>0</v>
      </c>
      <c r="P421" s="62">
        <f t="shared" si="63"/>
        <v>58.140770252324039</v>
      </c>
      <c r="Q421" s="70">
        <v>26.997936520584329</v>
      </c>
      <c r="R421" s="61">
        <f t="shared" si="64"/>
        <v>14.117897609561753</v>
      </c>
      <c r="S421" s="61">
        <f t="shared" si="65"/>
        <v>0</v>
      </c>
      <c r="T421" s="61">
        <f t="shared" si="66"/>
        <v>4.5260037464002503</v>
      </c>
      <c r="U421" s="61">
        <f t="shared" si="67"/>
        <v>58.140770252324039</v>
      </c>
      <c r="V421" s="70">
        <v>26.997936520584329</v>
      </c>
      <c r="W421" s="61">
        <f t="shared" si="68"/>
        <v>14.117897609561753</v>
      </c>
      <c r="X421" s="61">
        <f t="shared" si="69"/>
        <v>63.89765747217163</v>
      </c>
      <c r="Y421" s="22"/>
      <c r="Z421" s="22"/>
      <c r="AA421" s="54"/>
      <c r="AB421" s="22"/>
      <c r="AC421" s="13"/>
    </row>
    <row r="422" spans="1:29" x14ac:dyDescent="0.3">
      <c r="A422" s="1">
        <f t="shared" si="60"/>
        <v>44990.354166665653</v>
      </c>
      <c r="B422" s="7">
        <v>5</v>
      </c>
      <c r="C422" s="7" t="s">
        <v>76</v>
      </c>
      <c r="D422">
        <f>IF(HOUR(A422)+MINUTE(A422)/60&lt;=18,1,IF(HOUR(A422)+MINUTE(A422)/60&gt;=23.25,1,LOOKUP(DAY(A422),calendario!$A$12:$A$42,calendario!$C$12:$C$42)))</f>
        <v>1</v>
      </c>
      <c r="E422" s="60">
        <f t="shared" si="61"/>
        <v>4.50143017578125</v>
      </c>
      <c r="F422" s="86">
        <v>18.005720703125</v>
      </c>
      <c r="G422" s="60">
        <f t="shared" si="61"/>
        <v>0</v>
      </c>
      <c r="H422" s="104">
        <v>0</v>
      </c>
      <c r="O422" s="61">
        <f t="shared" si="62"/>
        <v>0</v>
      </c>
      <c r="P422" s="62">
        <f t="shared" si="63"/>
        <v>58.140770252324039</v>
      </c>
      <c r="Q422" s="70">
        <v>26.997936520584329</v>
      </c>
      <c r="R422" s="61">
        <f t="shared" si="64"/>
        <v>14.117897609561753</v>
      </c>
      <c r="S422" s="61">
        <f t="shared" si="65"/>
        <v>0</v>
      </c>
      <c r="T422" s="61">
        <f t="shared" si="66"/>
        <v>4.5260037464002503</v>
      </c>
      <c r="U422" s="61">
        <f t="shared" si="67"/>
        <v>58.140770252324039</v>
      </c>
      <c r="V422" s="70">
        <v>26.997936520584329</v>
      </c>
      <c r="W422" s="61">
        <f t="shared" si="68"/>
        <v>14.117897609561753</v>
      </c>
      <c r="X422" s="61">
        <f t="shared" si="69"/>
        <v>63.89765747217163</v>
      </c>
      <c r="Y422" s="22"/>
      <c r="Z422" s="22"/>
      <c r="AA422" s="54"/>
      <c r="AB422" s="22"/>
      <c r="AC422" s="13"/>
    </row>
    <row r="423" spans="1:29" x14ac:dyDescent="0.3">
      <c r="A423" s="1">
        <f t="shared" si="60"/>
        <v>44990.364583332317</v>
      </c>
      <c r="B423" s="7">
        <v>5</v>
      </c>
      <c r="C423" s="7" t="s">
        <v>77</v>
      </c>
      <c r="D423">
        <f>IF(HOUR(A423)+MINUTE(A423)/60&lt;=18,1,IF(HOUR(A423)+MINUTE(A423)/60&gt;=23.25,1,LOOKUP(DAY(A423),calendario!$A$12:$A$42,calendario!$C$12:$C$42)))</f>
        <v>1</v>
      </c>
      <c r="E423" s="60">
        <f t="shared" si="61"/>
        <v>4.5003168945312497</v>
      </c>
      <c r="F423" s="86">
        <v>18.001267578124999</v>
      </c>
      <c r="G423" s="60">
        <f t="shared" si="61"/>
        <v>0</v>
      </c>
      <c r="H423" s="104">
        <v>0</v>
      </c>
      <c r="O423" s="61">
        <f t="shared" si="62"/>
        <v>0</v>
      </c>
      <c r="P423" s="62">
        <f t="shared" si="63"/>
        <v>58.140770252324039</v>
      </c>
      <c r="Q423" s="70">
        <v>27.912079415670647</v>
      </c>
      <c r="R423" s="61">
        <f t="shared" si="64"/>
        <v>13.660826162018594</v>
      </c>
      <c r="S423" s="61">
        <f t="shared" si="65"/>
        <v>0</v>
      </c>
      <c r="T423" s="61">
        <f t="shared" si="66"/>
        <v>4.5260037464002503</v>
      </c>
      <c r="U423" s="61">
        <f t="shared" si="67"/>
        <v>58.140770252324039</v>
      </c>
      <c r="V423" s="70">
        <v>27.912079415670647</v>
      </c>
      <c r="W423" s="61">
        <f t="shared" si="68"/>
        <v>13.660826162018594</v>
      </c>
      <c r="X423" s="61">
        <f t="shared" si="69"/>
        <v>61.828950388218708</v>
      </c>
      <c r="Y423" s="22"/>
      <c r="Z423" s="22"/>
      <c r="AA423" s="54"/>
      <c r="AB423" s="22"/>
      <c r="AC423" s="13"/>
    </row>
    <row r="424" spans="1:29" x14ac:dyDescent="0.3">
      <c r="A424" s="1">
        <f t="shared" si="60"/>
        <v>44990.374999998981</v>
      </c>
      <c r="B424" s="7">
        <v>5</v>
      </c>
      <c r="C424" s="7" t="s">
        <v>78</v>
      </c>
      <c r="D424">
        <f>IF(HOUR(A424)+MINUTE(A424)/60&lt;=18,1,IF(HOUR(A424)+MINUTE(A424)/60&gt;=23.25,1,LOOKUP(DAY(A424),calendario!$A$12:$A$42,calendario!$C$12:$C$42)))</f>
        <v>1</v>
      </c>
      <c r="E424" s="60">
        <f t="shared" si="61"/>
        <v>4.4988652343749997</v>
      </c>
      <c r="F424" s="86">
        <v>17.995460937499999</v>
      </c>
      <c r="G424" s="60">
        <f t="shared" si="61"/>
        <v>0</v>
      </c>
      <c r="H424" s="104">
        <v>0</v>
      </c>
      <c r="O424" s="61">
        <f t="shared" si="62"/>
        <v>0</v>
      </c>
      <c r="P424" s="62">
        <f t="shared" si="63"/>
        <v>58.140770252324039</v>
      </c>
      <c r="Q424" s="70">
        <v>27.912079415670647</v>
      </c>
      <c r="R424" s="61">
        <f t="shared" si="64"/>
        <v>13.660826162018594</v>
      </c>
      <c r="S424" s="61">
        <f t="shared" si="65"/>
        <v>0</v>
      </c>
      <c r="T424" s="61">
        <f t="shared" si="66"/>
        <v>4.5260037464002503</v>
      </c>
      <c r="U424" s="61">
        <f t="shared" si="67"/>
        <v>58.140770252324039</v>
      </c>
      <c r="V424" s="70">
        <v>27.912079415670647</v>
      </c>
      <c r="W424" s="61">
        <f t="shared" si="68"/>
        <v>13.660826162018594</v>
      </c>
      <c r="X424" s="61">
        <f t="shared" si="69"/>
        <v>61.828950388218708</v>
      </c>
      <c r="Y424" s="22"/>
      <c r="Z424" s="22"/>
      <c r="AA424" s="54"/>
      <c r="AB424" s="22"/>
      <c r="AC424" s="13"/>
    </row>
    <row r="425" spans="1:29" x14ac:dyDescent="0.3">
      <c r="A425" s="1">
        <f t="shared" si="60"/>
        <v>44990.385416665646</v>
      </c>
      <c r="B425" s="7">
        <v>5</v>
      </c>
      <c r="C425" s="7" t="s">
        <v>79</v>
      </c>
      <c r="D425">
        <f>IF(HOUR(A425)+MINUTE(A425)/60&lt;=18,1,IF(HOUR(A425)+MINUTE(A425)/60&gt;=23.25,1,LOOKUP(DAY(A425),calendario!$A$12:$A$42,calendario!$C$12:$C$42)))</f>
        <v>1</v>
      </c>
      <c r="E425" s="60">
        <f t="shared" si="61"/>
        <v>4.4978217773437503</v>
      </c>
      <c r="F425" s="87">
        <v>17.991287109375001</v>
      </c>
      <c r="G425" s="60">
        <f t="shared" si="61"/>
        <v>0</v>
      </c>
      <c r="H425" s="105">
        <v>0</v>
      </c>
      <c r="O425" s="61">
        <f t="shared" si="62"/>
        <v>0</v>
      </c>
      <c r="P425" s="62">
        <f t="shared" si="63"/>
        <v>58.140770252324039</v>
      </c>
      <c r="Q425" s="70">
        <v>33.505389375830013</v>
      </c>
      <c r="R425" s="61">
        <f t="shared" si="64"/>
        <v>10.864171181938911</v>
      </c>
      <c r="S425" s="61">
        <f t="shared" si="65"/>
        <v>0</v>
      </c>
      <c r="T425" s="61">
        <f t="shared" si="66"/>
        <v>4.5260037464002503</v>
      </c>
      <c r="U425" s="61">
        <f t="shared" si="67"/>
        <v>58.140770252324039</v>
      </c>
      <c r="V425" s="70">
        <v>33.505389375830013</v>
      </c>
      <c r="W425" s="61">
        <f t="shared" si="68"/>
        <v>10.864171181938911</v>
      </c>
      <c r="X425" s="61">
        <f t="shared" si="69"/>
        <v>49.171279470989148</v>
      </c>
      <c r="Y425" s="22"/>
      <c r="Z425" s="22"/>
      <c r="AA425" s="54"/>
      <c r="AB425" s="22"/>
      <c r="AC425" s="13"/>
    </row>
    <row r="426" spans="1:29" x14ac:dyDescent="0.3">
      <c r="A426" s="1">
        <f t="shared" si="60"/>
        <v>44990.39583333231</v>
      </c>
      <c r="B426" s="7">
        <v>5</v>
      </c>
      <c r="C426" s="7" t="s">
        <v>80</v>
      </c>
      <c r="D426">
        <f>IF(HOUR(A426)+MINUTE(A426)/60&lt;=18,1,IF(HOUR(A426)+MINUTE(A426)/60&gt;=23.25,1,LOOKUP(DAY(A426),calendario!$A$12:$A$42,calendario!$C$12:$C$42)))</f>
        <v>1</v>
      </c>
      <c r="E426" s="60">
        <f t="shared" si="61"/>
        <v>4.49680859375</v>
      </c>
      <c r="F426" s="87">
        <v>17.987234375</v>
      </c>
      <c r="G426" s="60">
        <f t="shared" si="61"/>
        <v>0</v>
      </c>
      <c r="H426" s="105">
        <v>0</v>
      </c>
      <c r="O426" s="61">
        <f t="shared" si="62"/>
        <v>0</v>
      </c>
      <c r="P426" s="62">
        <f t="shared" si="63"/>
        <v>58.140770252324039</v>
      </c>
      <c r="Q426" s="70">
        <v>33.505389375830013</v>
      </c>
      <c r="R426" s="61">
        <f t="shared" si="64"/>
        <v>10.864171181938911</v>
      </c>
      <c r="S426" s="61">
        <f t="shared" si="65"/>
        <v>0</v>
      </c>
      <c r="T426" s="61">
        <f t="shared" si="66"/>
        <v>4.5260037464002503</v>
      </c>
      <c r="U426" s="61">
        <f t="shared" si="67"/>
        <v>58.140770252324039</v>
      </c>
      <c r="V426" s="70">
        <v>33.505389375830013</v>
      </c>
      <c r="W426" s="61">
        <f t="shared" si="68"/>
        <v>10.864171181938911</v>
      </c>
      <c r="X426" s="61">
        <f t="shared" si="69"/>
        <v>49.171279470989148</v>
      </c>
      <c r="Y426" s="22"/>
      <c r="Z426" s="22"/>
      <c r="AA426" s="54"/>
      <c r="AB426" s="22"/>
      <c r="AC426" s="13"/>
    </row>
    <row r="427" spans="1:29" x14ac:dyDescent="0.3">
      <c r="A427" s="1">
        <f t="shared" si="60"/>
        <v>44990.406249998974</v>
      </c>
      <c r="B427" s="7">
        <v>5</v>
      </c>
      <c r="C427" s="7" t="s">
        <v>81</v>
      </c>
      <c r="D427">
        <f>IF(HOUR(A427)+MINUTE(A427)/60&lt;=18,1,IF(HOUR(A427)+MINUTE(A427)/60&gt;=23.25,1,LOOKUP(DAY(A427),calendario!$A$12:$A$42,calendario!$C$12:$C$42)))</f>
        <v>1</v>
      </c>
      <c r="E427" s="60">
        <f t="shared" si="61"/>
        <v>4.4967255859374999</v>
      </c>
      <c r="F427" s="87">
        <v>17.98690234375</v>
      </c>
      <c r="G427" s="60">
        <f t="shared" si="61"/>
        <v>0</v>
      </c>
      <c r="H427" s="105">
        <v>0</v>
      </c>
      <c r="O427" s="61">
        <f t="shared" si="62"/>
        <v>0</v>
      </c>
      <c r="P427" s="62">
        <f t="shared" si="63"/>
        <v>58.140770252324039</v>
      </c>
      <c r="Q427" s="70">
        <v>33.554936520584327</v>
      </c>
      <c r="R427" s="61">
        <f t="shared" si="64"/>
        <v>10.839397609561754</v>
      </c>
      <c r="S427" s="61">
        <f t="shared" si="65"/>
        <v>0</v>
      </c>
      <c r="T427" s="61">
        <f t="shared" si="66"/>
        <v>4.5260037464002503</v>
      </c>
      <c r="U427" s="61">
        <f t="shared" si="67"/>
        <v>58.140770252324039</v>
      </c>
      <c r="V427" s="70">
        <v>33.554936520584327</v>
      </c>
      <c r="W427" s="61">
        <f t="shared" si="68"/>
        <v>10.839397609561754</v>
      </c>
      <c r="X427" s="61">
        <f t="shared" si="69"/>
        <v>49.059154189598416</v>
      </c>
      <c r="Y427" s="22"/>
      <c r="Z427" s="22"/>
      <c r="AA427" s="54"/>
      <c r="AB427" s="22"/>
      <c r="AC427" s="13"/>
    </row>
    <row r="428" spans="1:29" x14ac:dyDescent="0.3">
      <c r="A428" s="1">
        <f t="shared" si="60"/>
        <v>44990.416666665638</v>
      </c>
      <c r="B428" s="7">
        <v>5</v>
      </c>
      <c r="C428" s="7" t="s">
        <v>82</v>
      </c>
      <c r="D428">
        <f>IF(HOUR(A428)+MINUTE(A428)/60&lt;=18,1,IF(HOUR(A428)+MINUTE(A428)/60&gt;=23.25,1,LOOKUP(DAY(A428),calendario!$A$12:$A$42,calendario!$C$12:$C$42)))</f>
        <v>1</v>
      </c>
      <c r="E428" s="60">
        <f t="shared" si="61"/>
        <v>4.4927773437500003</v>
      </c>
      <c r="F428" s="87">
        <v>17.971109375000001</v>
      </c>
      <c r="G428" s="60">
        <f t="shared" si="61"/>
        <v>0</v>
      </c>
      <c r="H428" s="105">
        <v>0</v>
      </c>
      <c r="O428" s="61">
        <f t="shared" si="62"/>
        <v>0</v>
      </c>
      <c r="P428" s="62">
        <f t="shared" si="63"/>
        <v>58.140770252324039</v>
      </c>
      <c r="Q428" s="70">
        <v>33.554936520584327</v>
      </c>
      <c r="R428" s="61">
        <f t="shared" si="64"/>
        <v>10.839397609561754</v>
      </c>
      <c r="S428" s="61">
        <f t="shared" si="65"/>
        <v>0</v>
      </c>
      <c r="T428" s="61">
        <f t="shared" si="66"/>
        <v>4.5260037464002503</v>
      </c>
      <c r="U428" s="61">
        <f t="shared" si="67"/>
        <v>58.140770252324039</v>
      </c>
      <c r="V428" s="70">
        <v>33.554936520584327</v>
      </c>
      <c r="W428" s="61">
        <f t="shared" si="68"/>
        <v>10.839397609561754</v>
      </c>
      <c r="X428" s="61">
        <f t="shared" si="69"/>
        <v>49.059154189598416</v>
      </c>
      <c r="Y428" s="22"/>
      <c r="Z428" s="22"/>
      <c r="AA428" s="54"/>
      <c r="AB428" s="22"/>
      <c r="AC428" s="13"/>
    </row>
    <row r="429" spans="1:29" x14ac:dyDescent="0.3">
      <c r="A429" s="1">
        <f t="shared" si="60"/>
        <v>44990.427083332303</v>
      </c>
      <c r="B429" s="7">
        <v>5</v>
      </c>
      <c r="C429" s="7" t="s">
        <v>83</v>
      </c>
      <c r="D429">
        <f>IF(HOUR(A429)+MINUTE(A429)/60&lt;=18,1,IF(HOUR(A429)+MINUTE(A429)/60&gt;=23.25,1,LOOKUP(DAY(A429),calendario!$A$12:$A$42,calendario!$C$12:$C$42)))</f>
        <v>1</v>
      </c>
      <c r="E429" s="60">
        <f t="shared" si="61"/>
        <v>4.4928295898437502</v>
      </c>
      <c r="F429" s="87">
        <v>17.971318359375001</v>
      </c>
      <c r="G429" s="60">
        <f t="shared" si="61"/>
        <v>0</v>
      </c>
      <c r="H429" s="105">
        <v>0</v>
      </c>
      <c r="O429" s="61">
        <f t="shared" si="62"/>
        <v>0</v>
      </c>
      <c r="P429" s="62">
        <f t="shared" si="63"/>
        <v>58.140770252324039</v>
      </c>
      <c r="Q429" s="70">
        <v>33.502173705179281</v>
      </c>
      <c r="R429" s="61">
        <f t="shared" si="64"/>
        <v>10.865779017264277</v>
      </c>
      <c r="S429" s="61">
        <f t="shared" si="65"/>
        <v>0</v>
      </c>
      <c r="T429" s="61">
        <f t="shared" si="66"/>
        <v>4.5260037464002503</v>
      </c>
      <c r="U429" s="61">
        <f t="shared" si="67"/>
        <v>58.140770252324039</v>
      </c>
      <c r="V429" s="70">
        <v>33.502173705179281</v>
      </c>
      <c r="W429" s="61">
        <f t="shared" si="68"/>
        <v>10.865779017264277</v>
      </c>
      <c r="X429" s="61">
        <f t="shared" si="69"/>
        <v>49.17855653969535</v>
      </c>
      <c r="Y429" s="22"/>
      <c r="Z429" s="22"/>
      <c r="AA429" s="54"/>
      <c r="AB429" s="22"/>
      <c r="AC429" s="13"/>
    </row>
    <row r="430" spans="1:29" x14ac:dyDescent="0.3">
      <c r="A430" s="1">
        <f t="shared" si="60"/>
        <v>44990.437499998967</v>
      </c>
      <c r="B430" s="7">
        <v>5</v>
      </c>
      <c r="C430" s="7" t="s">
        <v>84</v>
      </c>
      <c r="D430">
        <f>IF(HOUR(A430)+MINUTE(A430)/60&lt;=18,1,IF(HOUR(A430)+MINUTE(A430)/60&gt;=23.25,1,LOOKUP(DAY(A430),calendario!$A$12:$A$42,calendario!$C$12:$C$42)))</f>
        <v>1</v>
      </c>
      <c r="E430" s="60">
        <f t="shared" si="61"/>
        <v>4.4931044921875003</v>
      </c>
      <c r="F430" s="87">
        <v>17.972417968750001</v>
      </c>
      <c r="G430" s="60">
        <f t="shared" si="61"/>
        <v>0</v>
      </c>
      <c r="H430" s="105">
        <v>0</v>
      </c>
      <c r="O430" s="61">
        <f t="shared" si="62"/>
        <v>0</v>
      </c>
      <c r="P430" s="62">
        <f t="shared" si="63"/>
        <v>58.140770252324039</v>
      </c>
      <c r="Q430" s="70">
        <v>33.502173705179281</v>
      </c>
      <c r="R430" s="61">
        <f t="shared" si="64"/>
        <v>10.865779017264277</v>
      </c>
      <c r="S430" s="61">
        <f t="shared" si="65"/>
        <v>0</v>
      </c>
      <c r="T430" s="61">
        <f t="shared" si="66"/>
        <v>4.5260037464002503</v>
      </c>
      <c r="U430" s="61">
        <f t="shared" si="67"/>
        <v>58.140770252324039</v>
      </c>
      <c r="V430" s="70">
        <v>33.502173705179281</v>
      </c>
      <c r="W430" s="61">
        <f t="shared" si="68"/>
        <v>10.865779017264277</v>
      </c>
      <c r="X430" s="61">
        <f t="shared" si="69"/>
        <v>49.17855653969535</v>
      </c>
      <c r="Y430" s="22"/>
      <c r="Z430" s="22"/>
      <c r="AA430" s="54"/>
      <c r="AB430" s="22"/>
      <c r="AC430" s="13"/>
    </row>
    <row r="431" spans="1:29" x14ac:dyDescent="0.3">
      <c r="A431" s="1">
        <f t="shared" si="60"/>
        <v>44990.447916665631</v>
      </c>
      <c r="B431" s="7">
        <v>5</v>
      </c>
      <c r="C431" s="7" t="s">
        <v>85</v>
      </c>
      <c r="D431">
        <f>IF(HOUR(A431)+MINUTE(A431)/60&lt;=18,1,IF(HOUR(A431)+MINUTE(A431)/60&gt;=23.25,1,LOOKUP(DAY(A431),calendario!$A$12:$A$42,calendario!$C$12:$C$42)))</f>
        <v>1</v>
      </c>
      <c r="E431" s="60">
        <f t="shared" si="61"/>
        <v>4.4933095703125003</v>
      </c>
      <c r="F431" s="86">
        <v>17.973238281250001</v>
      </c>
      <c r="G431" s="60">
        <f t="shared" si="61"/>
        <v>0</v>
      </c>
      <c r="H431" s="104">
        <v>0</v>
      </c>
      <c r="O431" s="61">
        <f t="shared" si="62"/>
        <v>0</v>
      </c>
      <c r="P431" s="62">
        <f t="shared" si="63"/>
        <v>58.140770252324039</v>
      </c>
      <c r="Q431" s="70">
        <v>33.491890836653383</v>
      </c>
      <c r="R431" s="61">
        <f t="shared" si="64"/>
        <v>10.870920451527226</v>
      </c>
      <c r="S431" s="61">
        <f t="shared" si="65"/>
        <v>0</v>
      </c>
      <c r="T431" s="61">
        <f t="shared" si="66"/>
        <v>4.5260037464002503</v>
      </c>
      <c r="U431" s="61">
        <f t="shared" si="67"/>
        <v>58.140770252324039</v>
      </c>
      <c r="V431" s="70">
        <v>33.491890836653383</v>
      </c>
      <c r="W431" s="61">
        <f t="shared" si="68"/>
        <v>10.870920451527226</v>
      </c>
      <c r="X431" s="61">
        <f t="shared" si="69"/>
        <v>49.201826690431325</v>
      </c>
      <c r="Y431" s="22"/>
      <c r="Z431" s="22"/>
      <c r="AA431" s="54"/>
      <c r="AB431" s="22"/>
      <c r="AC431" s="13"/>
    </row>
    <row r="432" spans="1:29" x14ac:dyDescent="0.3">
      <c r="A432" s="1">
        <f t="shared" si="60"/>
        <v>44990.458333332295</v>
      </c>
      <c r="B432" s="7">
        <v>5</v>
      </c>
      <c r="C432" s="7" t="s">
        <v>86</v>
      </c>
      <c r="D432">
        <f>IF(HOUR(A432)+MINUTE(A432)/60&lt;=18,1,IF(HOUR(A432)+MINUTE(A432)/60&gt;=23.25,1,LOOKUP(DAY(A432),calendario!$A$12:$A$42,calendario!$C$12:$C$42)))</f>
        <v>1</v>
      </c>
      <c r="E432" s="60">
        <f t="shared" si="61"/>
        <v>4.4960800781249999</v>
      </c>
      <c r="F432" s="86">
        <v>17.9843203125</v>
      </c>
      <c r="G432" s="60">
        <f t="shared" si="61"/>
        <v>0</v>
      </c>
      <c r="H432" s="104">
        <v>0</v>
      </c>
      <c r="O432" s="61">
        <f t="shared" si="62"/>
        <v>0</v>
      </c>
      <c r="P432" s="62">
        <f t="shared" si="63"/>
        <v>58.140770252324039</v>
      </c>
      <c r="Q432" s="70">
        <v>33.491890836653383</v>
      </c>
      <c r="R432" s="61">
        <f t="shared" si="64"/>
        <v>10.870920451527226</v>
      </c>
      <c r="S432" s="61">
        <f t="shared" si="65"/>
        <v>0</v>
      </c>
      <c r="T432" s="61">
        <f t="shared" si="66"/>
        <v>4.5260037464002503</v>
      </c>
      <c r="U432" s="61">
        <f t="shared" si="67"/>
        <v>58.140770252324039</v>
      </c>
      <c r="V432" s="70">
        <v>33.491890836653383</v>
      </c>
      <c r="W432" s="61">
        <f t="shared" si="68"/>
        <v>10.870920451527226</v>
      </c>
      <c r="X432" s="61">
        <f t="shared" si="69"/>
        <v>49.201826690431325</v>
      </c>
      <c r="Y432" s="22"/>
      <c r="Z432" s="22"/>
      <c r="AA432" s="54"/>
      <c r="AB432" s="22"/>
      <c r="AC432" s="13"/>
    </row>
    <row r="433" spans="1:29" x14ac:dyDescent="0.3">
      <c r="A433" s="1">
        <f t="shared" si="60"/>
        <v>44990.46874999896</v>
      </c>
      <c r="B433" s="7">
        <v>5</v>
      </c>
      <c r="C433" s="7" t="s">
        <v>87</v>
      </c>
      <c r="D433">
        <f>IF(HOUR(A433)+MINUTE(A433)/60&lt;=18,1,IF(HOUR(A433)+MINUTE(A433)/60&gt;=23.25,1,LOOKUP(DAY(A433),calendario!$A$12:$A$42,calendario!$C$12:$C$42)))</f>
        <v>1</v>
      </c>
      <c r="E433" s="60">
        <f t="shared" si="61"/>
        <v>4.4956899414062503</v>
      </c>
      <c r="F433" s="86">
        <v>17.982759765625001</v>
      </c>
      <c r="G433" s="60">
        <f t="shared" si="61"/>
        <v>0</v>
      </c>
      <c r="H433" s="104">
        <v>0</v>
      </c>
      <c r="O433" s="61">
        <f t="shared" si="62"/>
        <v>0</v>
      </c>
      <c r="P433" s="62">
        <f t="shared" si="63"/>
        <v>58.140770252324039</v>
      </c>
      <c r="Q433" s="70">
        <v>33.877160690571046</v>
      </c>
      <c r="R433" s="61">
        <f t="shared" si="64"/>
        <v>10.678285524568395</v>
      </c>
      <c r="S433" s="61">
        <f t="shared" si="65"/>
        <v>0</v>
      </c>
      <c r="T433" s="61">
        <f t="shared" si="66"/>
        <v>4.5260037464002503</v>
      </c>
      <c r="U433" s="61">
        <f t="shared" si="67"/>
        <v>58.140770252324039</v>
      </c>
      <c r="V433" s="70">
        <v>33.877160690571046</v>
      </c>
      <c r="W433" s="61">
        <f t="shared" si="68"/>
        <v>10.678285524568395</v>
      </c>
      <c r="X433" s="61">
        <f t="shared" si="69"/>
        <v>48.329960289328113</v>
      </c>
      <c r="Y433" s="22"/>
      <c r="Z433" s="22"/>
      <c r="AA433" s="54"/>
      <c r="AB433" s="22"/>
      <c r="AC433" s="13"/>
    </row>
    <row r="434" spans="1:29" x14ac:dyDescent="0.3">
      <c r="A434" s="1">
        <f t="shared" si="60"/>
        <v>44990.479166665624</v>
      </c>
      <c r="B434" s="7">
        <v>5</v>
      </c>
      <c r="C434" s="7" t="s">
        <v>88</v>
      </c>
      <c r="D434">
        <f>IF(HOUR(A434)+MINUTE(A434)/60&lt;=18,1,IF(HOUR(A434)+MINUTE(A434)/60&gt;=23.25,1,LOOKUP(DAY(A434),calendario!$A$12:$A$42,calendario!$C$12:$C$42)))</f>
        <v>1</v>
      </c>
      <c r="E434" s="60">
        <f t="shared" si="61"/>
        <v>4.4961450195312498</v>
      </c>
      <c r="F434" s="86">
        <v>17.984580078124999</v>
      </c>
      <c r="G434" s="60">
        <f t="shared" si="61"/>
        <v>0</v>
      </c>
      <c r="H434" s="104">
        <v>0</v>
      </c>
      <c r="O434" s="61">
        <f t="shared" si="62"/>
        <v>0</v>
      </c>
      <c r="P434" s="62">
        <f t="shared" si="63"/>
        <v>58.140770252324039</v>
      </c>
      <c r="Q434" s="70">
        <v>33.877160690571046</v>
      </c>
      <c r="R434" s="61">
        <f t="shared" si="64"/>
        <v>10.678285524568395</v>
      </c>
      <c r="S434" s="61">
        <f t="shared" si="65"/>
        <v>0</v>
      </c>
      <c r="T434" s="61">
        <f t="shared" si="66"/>
        <v>4.5260037464002503</v>
      </c>
      <c r="U434" s="61">
        <f t="shared" si="67"/>
        <v>58.140770252324039</v>
      </c>
      <c r="V434" s="70">
        <v>33.877160690571046</v>
      </c>
      <c r="W434" s="61">
        <f t="shared" si="68"/>
        <v>10.678285524568395</v>
      </c>
      <c r="X434" s="61">
        <f t="shared" si="69"/>
        <v>48.329960289328113</v>
      </c>
      <c r="Y434" s="22"/>
      <c r="Z434" s="22"/>
      <c r="AA434" s="54"/>
      <c r="AB434" s="22"/>
      <c r="AC434" s="13"/>
    </row>
    <row r="435" spans="1:29" x14ac:dyDescent="0.3">
      <c r="A435" s="1">
        <f t="shared" si="60"/>
        <v>44990.489583332288</v>
      </c>
      <c r="B435" s="7">
        <v>5</v>
      </c>
      <c r="C435" s="7" t="s">
        <v>89</v>
      </c>
      <c r="D435">
        <f>IF(HOUR(A435)+MINUTE(A435)/60&lt;=18,1,IF(HOUR(A435)+MINUTE(A435)/60&gt;=23.25,1,LOOKUP(DAY(A435),calendario!$A$12:$A$42,calendario!$C$12:$C$42)))</f>
        <v>1</v>
      </c>
      <c r="E435" s="60">
        <f t="shared" si="61"/>
        <v>4.4961713867187498</v>
      </c>
      <c r="F435" s="86">
        <v>17.984685546874999</v>
      </c>
      <c r="G435" s="60">
        <f t="shared" si="61"/>
        <v>0</v>
      </c>
      <c r="H435" s="104">
        <v>0</v>
      </c>
      <c r="O435" s="61">
        <f t="shared" si="62"/>
        <v>0</v>
      </c>
      <c r="P435" s="62">
        <f t="shared" si="63"/>
        <v>58.140770252324039</v>
      </c>
      <c r="Q435" s="70">
        <v>33.550250199203184</v>
      </c>
      <c r="R435" s="61">
        <f t="shared" si="64"/>
        <v>10.841740770252326</v>
      </c>
      <c r="S435" s="61">
        <f t="shared" si="65"/>
        <v>0</v>
      </c>
      <c r="T435" s="61">
        <f t="shared" si="66"/>
        <v>4.5260037464002503</v>
      </c>
      <c r="U435" s="61">
        <f t="shared" si="67"/>
        <v>58.140770252324039</v>
      </c>
      <c r="V435" s="70">
        <v>33.550250199203184</v>
      </c>
      <c r="W435" s="61">
        <f t="shared" si="68"/>
        <v>10.841740770252326</v>
      </c>
      <c r="X435" s="61">
        <f t="shared" si="69"/>
        <v>49.069759343662362</v>
      </c>
      <c r="Y435" s="22"/>
      <c r="Z435" s="22"/>
      <c r="AA435" s="54"/>
      <c r="AB435" s="22"/>
      <c r="AC435" s="13"/>
    </row>
    <row r="436" spans="1:29" x14ac:dyDescent="0.3">
      <c r="A436" s="1">
        <f t="shared" si="60"/>
        <v>44990.499999998952</v>
      </c>
      <c r="B436" s="7">
        <v>5</v>
      </c>
      <c r="C436" s="7" t="s">
        <v>90</v>
      </c>
      <c r="D436">
        <f>IF(HOUR(A436)+MINUTE(A436)/60&lt;=18,1,IF(HOUR(A436)+MINUTE(A436)/60&gt;=23.25,1,LOOKUP(DAY(A436),calendario!$A$12:$A$42,calendario!$C$12:$C$42)))</f>
        <v>1</v>
      </c>
      <c r="E436" s="60">
        <f t="shared" si="61"/>
        <v>4.4961943359375001</v>
      </c>
      <c r="F436" s="86">
        <v>17.98477734375</v>
      </c>
      <c r="G436" s="60">
        <f t="shared" si="61"/>
        <v>0</v>
      </c>
      <c r="H436" s="104">
        <v>0</v>
      </c>
      <c r="O436" s="61">
        <f t="shared" si="62"/>
        <v>0</v>
      </c>
      <c r="P436" s="62">
        <f t="shared" si="63"/>
        <v>58.140770252324039</v>
      </c>
      <c r="Q436" s="70">
        <v>33.550250199203184</v>
      </c>
      <c r="R436" s="61">
        <f t="shared" si="64"/>
        <v>10.841740770252326</v>
      </c>
      <c r="S436" s="61">
        <f t="shared" si="65"/>
        <v>0</v>
      </c>
      <c r="T436" s="61">
        <f t="shared" si="66"/>
        <v>4.5260037464002503</v>
      </c>
      <c r="U436" s="61">
        <f t="shared" si="67"/>
        <v>58.140770252324039</v>
      </c>
      <c r="V436" s="70">
        <v>33.550250199203184</v>
      </c>
      <c r="W436" s="61">
        <f t="shared" si="68"/>
        <v>10.841740770252326</v>
      </c>
      <c r="X436" s="61">
        <f t="shared" si="69"/>
        <v>49.069759343662362</v>
      </c>
      <c r="Y436" s="22"/>
      <c r="Z436" s="22"/>
      <c r="AA436" s="54"/>
      <c r="AB436" s="22"/>
      <c r="AC436" s="13"/>
    </row>
    <row r="437" spans="1:29" x14ac:dyDescent="0.3">
      <c r="A437" s="1">
        <f t="shared" si="60"/>
        <v>44990.510416665617</v>
      </c>
      <c r="B437" s="7">
        <v>5</v>
      </c>
      <c r="C437" s="7" t="s">
        <v>92</v>
      </c>
      <c r="D437">
        <f>IF(HOUR(A437)+MINUTE(A437)/60&lt;=18,1,IF(HOUR(A437)+MINUTE(A437)/60&gt;=23.25,1,LOOKUP(DAY(A437),calendario!$A$12:$A$42,calendario!$C$12:$C$42)))</f>
        <v>1</v>
      </c>
      <c r="E437" s="60">
        <f t="shared" si="61"/>
        <v>4.4956635742187503</v>
      </c>
      <c r="F437" s="86">
        <v>17.982654296875001</v>
      </c>
      <c r="G437" s="60">
        <f t="shared" si="61"/>
        <v>0</v>
      </c>
      <c r="H437" s="104">
        <v>0</v>
      </c>
      <c r="O437" s="61">
        <f t="shared" si="62"/>
        <v>0</v>
      </c>
      <c r="P437" s="62">
        <f t="shared" si="63"/>
        <v>58.140770252324039</v>
      </c>
      <c r="Q437" s="70">
        <v>33.656566002656042</v>
      </c>
      <c r="R437" s="61">
        <f t="shared" si="64"/>
        <v>10.788582868525896</v>
      </c>
      <c r="S437" s="61">
        <f t="shared" si="65"/>
        <v>0</v>
      </c>
      <c r="T437" s="61">
        <f t="shared" si="66"/>
        <v>4.5260037464002503</v>
      </c>
      <c r="U437" s="61">
        <f t="shared" si="67"/>
        <v>58.140770252324039</v>
      </c>
      <c r="V437" s="70">
        <v>33.656566002656042</v>
      </c>
      <c r="W437" s="61">
        <f t="shared" si="68"/>
        <v>10.788582868525896</v>
      </c>
      <c r="X437" s="61">
        <f t="shared" si="69"/>
        <v>48.829166481297769</v>
      </c>
      <c r="Y437" s="22"/>
      <c r="Z437" s="22"/>
      <c r="AA437" s="54"/>
      <c r="AB437" s="22"/>
      <c r="AC437" s="13"/>
    </row>
    <row r="438" spans="1:29" x14ac:dyDescent="0.3">
      <c r="A438" s="1">
        <f t="shared" si="60"/>
        <v>44990.520833332281</v>
      </c>
      <c r="B438" s="7">
        <v>5</v>
      </c>
      <c r="C438" s="7" t="s">
        <v>93</v>
      </c>
      <c r="D438">
        <f>IF(HOUR(A438)+MINUTE(A438)/60&lt;=18,1,IF(HOUR(A438)+MINUTE(A438)/60&gt;=23.25,1,LOOKUP(DAY(A438),calendario!$A$12:$A$42,calendario!$C$12:$C$42)))</f>
        <v>1</v>
      </c>
      <c r="E438" s="60">
        <f t="shared" si="61"/>
        <v>4.4960776367187503</v>
      </c>
      <c r="F438" s="86">
        <v>17.984310546875001</v>
      </c>
      <c r="G438" s="60">
        <f t="shared" si="61"/>
        <v>0</v>
      </c>
      <c r="H438" s="104">
        <v>0</v>
      </c>
      <c r="O438" s="61">
        <f t="shared" si="62"/>
        <v>0</v>
      </c>
      <c r="P438" s="62">
        <f t="shared" si="63"/>
        <v>58.140770252324039</v>
      </c>
      <c r="Q438" s="70">
        <v>33.656566002656042</v>
      </c>
      <c r="R438" s="61">
        <f t="shared" si="64"/>
        <v>10.788582868525896</v>
      </c>
      <c r="S438" s="61">
        <f t="shared" si="65"/>
        <v>0</v>
      </c>
      <c r="T438" s="61">
        <f t="shared" si="66"/>
        <v>4.5260037464002503</v>
      </c>
      <c r="U438" s="61">
        <f t="shared" si="67"/>
        <v>58.140770252324039</v>
      </c>
      <c r="V438" s="70">
        <v>33.656566002656042</v>
      </c>
      <c r="W438" s="61">
        <f t="shared" si="68"/>
        <v>10.788582868525896</v>
      </c>
      <c r="X438" s="61">
        <f t="shared" si="69"/>
        <v>48.829166481297769</v>
      </c>
      <c r="Y438" s="22"/>
      <c r="Z438" s="22"/>
      <c r="AA438" s="54"/>
      <c r="AB438" s="22"/>
      <c r="AC438" s="13"/>
    </row>
    <row r="439" spans="1:29" x14ac:dyDescent="0.3">
      <c r="A439" s="1">
        <f t="shared" si="60"/>
        <v>44990.531249998945</v>
      </c>
      <c r="B439" s="7">
        <v>5</v>
      </c>
      <c r="C439" s="7" t="s">
        <v>95</v>
      </c>
      <c r="D439">
        <f>IF(HOUR(A439)+MINUTE(A439)/60&lt;=18,1,IF(HOUR(A439)+MINUTE(A439)/60&gt;=23.25,1,LOOKUP(DAY(A439),calendario!$A$12:$A$42,calendario!$C$12:$C$42)))</f>
        <v>1</v>
      </c>
      <c r="E439" s="60">
        <f t="shared" si="61"/>
        <v>4.4962119140625001</v>
      </c>
      <c r="F439" s="86">
        <v>17.98484765625</v>
      </c>
      <c r="G439" s="60">
        <f t="shared" si="61"/>
        <v>0</v>
      </c>
      <c r="H439" s="104">
        <v>0</v>
      </c>
      <c r="O439" s="61">
        <f t="shared" si="62"/>
        <v>0</v>
      </c>
      <c r="P439" s="62">
        <f t="shared" si="63"/>
        <v>58.140770252324039</v>
      </c>
      <c r="Q439" s="70">
        <v>34.196701726427627</v>
      </c>
      <c r="R439" s="61">
        <f t="shared" si="64"/>
        <v>10.518515006640104</v>
      </c>
      <c r="S439" s="61">
        <f t="shared" si="65"/>
        <v>0</v>
      </c>
      <c r="T439" s="61">
        <f t="shared" si="66"/>
        <v>4.5260037464002503</v>
      </c>
      <c r="U439" s="61">
        <f t="shared" si="67"/>
        <v>58.140770252324039</v>
      </c>
      <c r="V439" s="70">
        <v>34.196701726427627</v>
      </c>
      <c r="W439" s="61">
        <f t="shared" si="68"/>
        <v>10.518515006640104</v>
      </c>
      <c r="X439" s="61">
        <f t="shared" si="69"/>
        <v>47.606838326620363</v>
      </c>
      <c r="Y439" s="22"/>
      <c r="Z439" s="22"/>
      <c r="AA439" s="54"/>
      <c r="AB439" s="22"/>
      <c r="AC439" s="13"/>
    </row>
    <row r="440" spans="1:29" x14ac:dyDescent="0.3">
      <c r="A440" s="1">
        <f t="shared" si="60"/>
        <v>44990.541666665609</v>
      </c>
      <c r="B440" s="7">
        <v>5</v>
      </c>
      <c r="C440" s="7" t="s">
        <v>96</v>
      </c>
      <c r="D440">
        <f>IF(HOUR(A440)+MINUTE(A440)/60&lt;=18,1,IF(HOUR(A440)+MINUTE(A440)/60&gt;=23.25,1,LOOKUP(DAY(A440),calendario!$A$12:$A$42,calendario!$C$12:$C$42)))</f>
        <v>1</v>
      </c>
      <c r="E440" s="60">
        <f t="shared" si="61"/>
        <v>4.4963085937500002</v>
      </c>
      <c r="F440" s="86">
        <v>17.985234375000001</v>
      </c>
      <c r="G440" s="60">
        <f t="shared" si="61"/>
        <v>0</v>
      </c>
      <c r="H440" s="104">
        <v>0</v>
      </c>
      <c r="O440" s="61">
        <f t="shared" si="62"/>
        <v>0</v>
      </c>
      <c r="P440" s="62">
        <f t="shared" si="63"/>
        <v>58.140770252324039</v>
      </c>
      <c r="Q440" s="70">
        <v>34.196701726427627</v>
      </c>
      <c r="R440" s="61">
        <f t="shared" si="64"/>
        <v>10.518515006640104</v>
      </c>
      <c r="S440" s="61">
        <f t="shared" si="65"/>
        <v>0</v>
      </c>
      <c r="T440" s="61">
        <f t="shared" si="66"/>
        <v>4.5260037464002503</v>
      </c>
      <c r="U440" s="61">
        <f t="shared" si="67"/>
        <v>58.140770252324039</v>
      </c>
      <c r="V440" s="70">
        <v>34.196701726427627</v>
      </c>
      <c r="W440" s="61">
        <f t="shared" si="68"/>
        <v>10.518515006640104</v>
      </c>
      <c r="X440" s="61">
        <f t="shared" si="69"/>
        <v>47.606838326620363</v>
      </c>
      <c r="Y440" s="22"/>
      <c r="Z440" s="22"/>
      <c r="AA440" s="54"/>
      <c r="AB440" s="22"/>
      <c r="AC440" s="13"/>
    </row>
    <row r="441" spans="1:29" x14ac:dyDescent="0.3">
      <c r="A441" s="1">
        <f t="shared" si="60"/>
        <v>44990.552083332273</v>
      </c>
      <c r="B441" s="7">
        <v>5</v>
      </c>
      <c r="C441" s="7" t="s">
        <v>97</v>
      </c>
      <c r="D441">
        <f>IF(HOUR(A441)+MINUTE(A441)/60&lt;=18,1,IF(HOUR(A441)+MINUTE(A441)/60&gt;=23.25,1,LOOKUP(DAY(A441),calendario!$A$12:$A$42,calendario!$C$12:$C$42)))</f>
        <v>1</v>
      </c>
      <c r="E441" s="60">
        <f t="shared" si="61"/>
        <v>4.4964584960937497</v>
      </c>
      <c r="F441" s="86">
        <v>17.985833984374999</v>
      </c>
      <c r="G441" s="60">
        <f t="shared" si="61"/>
        <v>0</v>
      </c>
      <c r="H441" s="104">
        <v>0</v>
      </c>
      <c r="O441" s="61">
        <f t="shared" si="62"/>
        <v>0</v>
      </c>
      <c r="P441" s="62">
        <f t="shared" si="63"/>
        <v>58.140770252324039</v>
      </c>
      <c r="Q441" s="70">
        <v>34.075090571049138</v>
      </c>
      <c r="R441" s="61">
        <f t="shared" si="64"/>
        <v>10.579320584329349</v>
      </c>
      <c r="S441" s="61">
        <f t="shared" si="65"/>
        <v>0</v>
      </c>
      <c r="T441" s="61">
        <f t="shared" si="66"/>
        <v>4.5260037464002503</v>
      </c>
      <c r="U441" s="61">
        <f t="shared" si="67"/>
        <v>58.140770252324039</v>
      </c>
      <c r="V441" s="70">
        <v>34.075090571049138</v>
      </c>
      <c r="W441" s="61">
        <f t="shared" si="68"/>
        <v>10.579320584329349</v>
      </c>
      <c r="X441" s="61">
        <f t="shared" si="69"/>
        <v>47.882044599043915</v>
      </c>
      <c r="Y441" s="22"/>
      <c r="Z441" s="22"/>
      <c r="AA441" s="54"/>
      <c r="AB441" s="22"/>
      <c r="AC441" s="13"/>
    </row>
    <row r="442" spans="1:29" x14ac:dyDescent="0.3">
      <c r="A442" s="1">
        <f t="shared" si="60"/>
        <v>44990.562499998938</v>
      </c>
      <c r="B442" s="7">
        <v>5</v>
      </c>
      <c r="C442" s="7" t="s">
        <v>98</v>
      </c>
      <c r="D442">
        <f>IF(HOUR(A442)+MINUTE(A442)/60&lt;=18,1,IF(HOUR(A442)+MINUTE(A442)/60&gt;=23.25,1,LOOKUP(DAY(A442),calendario!$A$12:$A$42,calendario!$C$12:$C$42)))</f>
        <v>1</v>
      </c>
      <c r="E442" s="60">
        <f t="shared" si="61"/>
        <v>4.4960410156249999</v>
      </c>
      <c r="F442" s="86">
        <v>17.9841640625</v>
      </c>
      <c r="G442" s="60">
        <f t="shared" si="61"/>
        <v>0</v>
      </c>
      <c r="H442" s="104">
        <v>0</v>
      </c>
      <c r="O442" s="61">
        <f t="shared" si="62"/>
        <v>0</v>
      </c>
      <c r="P442" s="62">
        <f t="shared" si="63"/>
        <v>58.140770252324039</v>
      </c>
      <c r="Q442" s="70">
        <v>34.075090571049138</v>
      </c>
      <c r="R442" s="61">
        <f t="shared" si="64"/>
        <v>10.579320584329349</v>
      </c>
      <c r="S442" s="61">
        <f t="shared" si="65"/>
        <v>0</v>
      </c>
      <c r="T442" s="61">
        <f t="shared" si="66"/>
        <v>4.5260037464002503</v>
      </c>
      <c r="U442" s="61">
        <f t="shared" si="67"/>
        <v>58.140770252324039</v>
      </c>
      <c r="V442" s="70">
        <v>34.075090571049138</v>
      </c>
      <c r="W442" s="61">
        <f t="shared" si="68"/>
        <v>10.579320584329349</v>
      </c>
      <c r="X442" s="61">
        <f t="shared" si="69"/>
        <v>47.882044599043915</v>
      </c>
      <c r="Y442" s="22"/>
      <c r="Z442" s="22"/>
      <c r="AA442" s="54"/>
      <c r="AB442" s="22"/>
      <c r="AC442" s="13"/>
    </row>
    <row r="443" spans="1:29" x14ac:dyDescent="0.3">
      <c r="A443" s="1">
        <f t="shared" si="60"/>
        <v>44990.572916665602</v>
      </c>
      <c r="B443" s="7">
        <v>5</v>
      </c>
      <c r="C443" s="7" t="s">
        <v>99</v>
      </c>
      <c r="D443">
        <f>IF(HOUR(A443)+MINUTE(A443)/60&lt;=18,1,IF(HOUR(A443)+MINUTE(A443)/60&gt;=23.25,1,LOOKUP(DAY(A443),calendario!$A$12:$A$42,calendario!$C$12:$C$42)))</f>
        <v>1</v>
      </c>
      <c r="E443" s="60">
        <f t="shared" si="61"/>
        <v>4.4960678710937501</v>
      </c>
      <c r="F443" s="86">
        <v>17.984271484375</v>
      </c>
      <c r="G443" s="60">
        <f t="shared" si="61"/>
        <v>0</v>
      </c>
      <c r="H443" s="104">
        <v>0</v>
      </c>
      <c r="O443" s="61">
        <f t="shared" si="62"/>
        <v>0</v>
      </c>
      <c r="P443" s="62">
        <f t="shared" si="63"/>
        <v>58.140770252324039</v>
      </c>
      <c r="Q443" s="70">
        <v>34.098515803452855</v>
      </c>
      <c r="R443" s="61">
        <f t="shared" si="64"/>
        <v>10.56760796812749</v>
      </c>
      <c r="S443" s="61">
        <f t="shared" si="65"/>
        <v>0</v>
      </c>
      <c r="T443" s="61">
        <f t="shared" si="66"/>
        <v>4.5260037464002503</v>
      </c>
      <c r="U443" s="61">
        <f t="shared" si="67"/>
        <v>58.140770252324039</v>
      </c>
      <c r="V443" s="70">
        <v>34.098515803452855</v>
      </c>
      <c r="W443" s="61">
        <f t="shared" si="68"/>
        <v>10.56760796812749</v>
      </c>
      <c r="X443" s="61">
        <f t="shared" si="69"/>
        <v>47.829033254234155</v>
      </c>
      <c r="Y443" s="22"/>
      <c r="Z443" s="22"/>
      <c r="AA443" s="54"/>
      <c r="AB443" s="22"/>
      <c r="AC443" s="13"/>
    </row>
    <row r="444" spans="1:29" x14ac:dyDescent="0.3">
      <c r="A444" s="1">
        <f t="shared" si="60"/>
        <v>44990.583333332266</v>
      </c>
      <c r="B444" s="7">
        <v>5</v>
      </c>
      <c r="C444" s="7" t="s">
        <v>100</v>
      </c>
      <c r="D444">
        <f>IF(HOUR(A444)+MINUTE(A444)/60&lt;=18,1,IF(HOUR(A444)+MINUTE(A444)/60&gt;=23.25,1,LOOKUP(DAY(A444),calendario!$A$12:$A$42,calendario!$C$12:$C$42)))</f>
        <v>1</v>
      </c>
      <c r="E444" s="60">
        <f t="shared" si="61"/>
        <v>4.4965874023437502</v>
      </c>
      <c r="F444" s="86">
        <v>17.986349609375001</v>
      </c>
      <c r="G444" s="60">
        <f t="shared" si="61"/>
        <v>0</v>
      </c>
      <c r="H444" s="104">
        <v>0</v>
      </c>
      <c r="O444" s="61">
        <f t="shared" si="62"/>
        <v>0</v>
      </c>
      <c r="P444" s="62">
        <f t="shared" si="63"/>
        <v>58.140770252324039</v>
      </c>
      <c r="Q444" s="70">
        <v>34.098515803452855</v>
      </c>
      <c r="R444" s="61">
        <f t="shared" si="64"/>
        <v>10.56760796812749</v>
      </c>
      <c r="S444" s="61">
        <f t="shared" si="65"/>
        <v>0</v>
      </c>
      <c r="T444" s="61">
        <f t="shared" si="66"/>
        <v>4.5260037464002503</v>
      </c>
      <c r="U444" s="61">
        <f t="shared" si="67"/>
        <v>58.140770252324039</v>
      </c>
      <c r="V444" s="70">
        <v>34.098515803452855</v>
      </c>
      <c r="W444" s="61">
        <f t="shared" si="68"/>
        <v>10.56760796812749</v>
      </c>
      <c r="X444" s="61">
        <f t="shared" si="69"/>
        <v>47.829033254234155</v>
      </c>
      <c r="Y444" s="22"/>
      <c r="Z444" s="22"/>
      <c r="AA444" s="54"/>
      <c r="AB444" s="22"/>
      <c r="AC444" s="13"/>
    </row>
    <row r="445" spans="1:29" x14ac:dyDescent="0.3">
      <c r="A445" s="1">
        <f t="shared" si="60"/>
        <v>44990.59374999893</v>
      </c>
      <c r="B445" s="7">
        <v>5</v>
      </c>
      <c r="C445" s="7" t="s">
        <v>101</v>
      </c>
      <c r="D445">
        <f>IF(HOUR(A445)+MINUTE(A445)/60&lt;=18,1,IF(HOUR(A445)+MINUTE(A445)/60&gt;=23.25,1,LOOKUP(DAY(A445),calendario!$A$12:$A$42,calendario!$C$12:$C$42)))</f>
        <v>1</v>
      </c>
      <c r="E445" s="60">
        <f t="shared" si="61"/>
        <v>4.4962822265625002</v>
      </c>
      <c r="F445" s="86">
        <v>17.985128906250001</v>
      </c>
      <c r="G445" s="60">
        <f t="shared" si="61"/>
        <v>0</v>
      </c>
      <c r="H445" s="104">
        <v>0</v>
      </c>
      <c r="O445" s="61">
        <f t="shared" si="62"/>
        <v>0</v>
      </c>
      <c r="P445" s="62">
        <f t="shared" si="63"/>
        <v>58.140770252324039</v>
      </c>
      <c r="Q445" s="70">
        <v>34.40185790172643</v>
      </c>
      <c r="R445" s="61">
        <f t="shared" si="64"/>
        <v>10.415936918990703</v>
      </c>
      <c r="S445" s="61">
        <f t="shared" si="65"/>
        <v>0</v>
      </c>
      <c r="T445" s="61">
        <f t="shared" si="66"/>
        <v>4.5260037464002503</v>
      </c>
      <c r="U445" s="61">
        <f t="shared" si="67"/>
        <v>58.140770252324039</v>
      </c>
      <c r="V445" s="70">
        <v>34.40185790172643</v>
      </c>
      <c r="W445" s="61">
        <f t="shared" si="68"/>
        <v>10.415936918990703</v>
      </c>
      <c r="X445" s="61">
        <f t="shared" si="69"/>
        <v>47.142569517620601</v>
      </c>
      <c r="Y445" s="22"/>
      <c r="Z445" s="22"/>
      <c r="AA445" s="54"/>
      <c r="AB445" s="22"/>
      <c r="AC445" s="13"/>
    </row>
    <row r="446" spans="1:29" x14ac:dyDescent="0.3">
      <c r="A446" s="1">
        <f t="shared" si="60"/>
        <v>44990.604166665595</v>
      </c>
      <c r="B446" s="7">
        <v>5</v>
      </c>
      <c r="C446" s="7" t="s">
        <v>102</v>
      </c>
      <c r="D446">
        <f>IF(HOUR(A446)+MINUTE(A446)/60&lt;=18,1,IF(HOUR(A446)+MINUTE(A446)/60&gt;=23.25,1,LOOKUP(DAY(A446),calendario!$A$12:$A$42,calendario!$C$12:$C$42)))</f>
        <v>1</v>
      </c>
      <c r="E446" s="60">
        <f t="shared" si="61"/>
        <v>4.4964570312500003</v>
      </c>
      <c r="F446" s="86">
        <v>17.985828125000001</v>
      </c>
      <c r="G446" s="60">
        <f t="shared" si="61"/>
        <v>0</v>
      </c>
      <c r="H446" s="104">
        <v>0</v>
      </c>
      <c r="O446" s="61">
        <f t="shared" si="62"/>
        <v>0</v>
      </c>
      <c r="P446" s="62">
        <f t="shared" si="63"/>
        <v>58.140770252324039</v>
      </c>
      <c r="Q446" s="70">
        <v>34.40185790172643</v>
      </c>
      <c r="R446" s="61">
        <f t="shared" si="64"/>
        <v>10.415936918990703</v>
      </c>
      <c r="S446" s="61">
        <f t="shared" si="65"/>
        <v>0</v>
      </c>
      <c r="T446" s="61">
        <f t="shared" si="66"/>
        <v>4.5260037464002503</v>
      </c>
      <c r="U446" s="61">
        <f t="shared" si="67"/>
        <v>58.140770252324039</v>
      </c>
      <c r="V446" s="70">
        <v>34.40185790172643</v>
      </c>
      <c r="W446" s="61">
        <f t="shared" si="68"/>
        <v>10.415936918990703</v>
      </c>
      <c r="X446" s="61">
        <f t="shared" si="69"/>
        <v>47.142569517620601</v>
      </c>
      <c r="Y446" s="22"/>
      <c r="Z446" s="22"/>
      <c r="AA446" s="54"/>
      <c r="AB446" s="22"/>
      <c r="AC446" s="13"/>
    </row>
    <row r="447" spans="1:29" x14ac:dyDescent="0.3">
      <c r="A447" s="1">
        <f t="shared" si="60"/>
        <v>44990.614583332259</v>
      </c>
      <c r="B447" s="7">
        <v>5</v>
      </c>
      <c r="C447" s="7" t="s">
        <v>103</v>
      </c>
      <c r="D447">
        <f>IF(HOUR(A447)+MINUTE(A447)/60&lt;=18,1,IF(HOUR(A447)+MINUTE(A447)/60&gt;=23.25,1,LOOKUP(DAY(A447),calendario!$A$12:$A$42,calendario!$C$12:$C$42)))</f>
        <v>1</v>
      </c>
      <c r="E447" s="60">
        <f t="shared" si="61"/>
        <v>4.49639892578125</v>
      </c>
      <c r="F447" s="86">
        <v>17.985595703125</v>
      </c>
      <c r="G447" s="60">
        <f t="shared" si="61"/>
        <v>0</v>
      </c>
      <c r="H447" s="104">
        <v>0</v>
      </c>
      <c r="O447" s="61">
        <f t="shared" si="62"/>
        <v>0</v>
      </c>
      <c r="P447" s="62">
        <f t="shared" si="63"/>
        <v>58.140770252324039</v>
      </c>
      <c r="Q447" s="70">
        <v>33.621707569721117</v>
      </c>
      <c r="R447" s="61">
        <f t="shared" si="64"/>
        <v>10.806012084993359</v>
      </c>
      <c r="S447" s="61">
        <f t="shared" si="65"/>
        <v>0</v>
      </c>
      <c r="T447" s="61">
        <f t="shared" si="66"/>
        <v>4.5260037464002503</v>
      </c>
      <c r="U447" s="61">
        <f t="shared" si="67"/>
        <v>58.140770252324039</v>
      </c>
      <c r="V447" s="70">
        <v>33.621707569721117</v>
      </c>
      <c r="W447" s="61">
        <f t="shared" si="68"/>
        <v>10.806012084993359</v>
      </c>
      <c r="X447" s="61">
        <f t="shared" si="69"/>
        <v>48.908051180326325</v>
      </c>
      <c r="Y447" s="22"/>
      <c r="Z447" s="22"/>
      <c r="AA447" s="54"/>
      <c r="AB447" s="22"/>
      <c r="AC447" s="13"/>
    </row>
    <row r="448" spans="1:29" x14ac:dyDescent="0.3">
      <c r="A448" s="1">
        <f t="shared" si="60"/>
        <v>44990.624999998923</v>
      </c>
      <c r="B448" s="7">
        <v>5</v>
      </c>
      <c r="C448" s="7" t="s">
        <v>104</v>
      </c>
      <c r="D448">
        <f>IF(HOUR(A448)+MINUTE(A448)/60&lt;=18,1,IF(HOUR(A448)+MINUTE(A448)/60&gt;=23.25,1,LOOKUP(DAY(A448),calendario!$A$12:$A$42,calendario!$C$12:$C$42)))</f>
        <v>1</v>
      </c>
      <c r="E448" s="60">
        <f t="shared" si="61"/>
        <v>4.49611572265625</v>
      </c>
      <c r="F448" s="86">
        <v>17.984462890625</v>
      </c>
      <c r="G448" s="60">
        <f t="shared" si="61"/>
        <v>0</v>
      </c>
      <c r="H448" s="104">
        <v>0</v>
      </c>
      <c r="O448" s="61">
        <f t="shared" si="62"/>
        <v>0</v>
      </c>
      <c r="P448" s="62">
        <f t="shared" si="63"/>
        <v>58.140770252324039</v>
      </c>
      <c r="Q448" s="70">
        <v>33.621707569721117</v>
      </c>
      <c r="R448" s="61">
        <f t="shared" si="64"/>
        <v>10.806012084993359</v>
      </c>
      <c r="S448" s="61">
        <f t="shared" si="65"/>
        <v>0</v>
      </c>
      <c r="T448" s="61">
        <f t="shared" si="66"/>
        <v>4.5260037464002503</v>
      </c>
      <c r="U448" s="61">
        <f t="shared" si="67"/>
        <v>58.140770252324039</v>
      </c>
      <c r="V448" s="70">
        <v>33.621707569721117</v>
      </c>
      <c r="W448" s="61">
        <f t="shared" si="68"/>
        <v>10.806012084993359</v>
      </c>
      <c r="X448" s="61">
        <f t="shared" si="69"/>
        <v>48.908051180326325</v>
      </c>
      <c r="Y448" s="22"/>
      <c r="Z448" s="22"/>
      <c r="AA448" s="54"/>
      <c r="AB448" s="22"/>
      <c r="AC448" s="13"/>
    </row>
    <row r="449" spans="1:29" x14ac:dyDescent="0.3">
      <c r="A449" s="1">
        <f t="shared" si="60"/>
        <v>44990.635416665587</v>
      </c>
      <c r="B449" s="7">
        <v>5</v>
      </c>
      <c r="C449" s="7" t="s">
        <v>105</v>
      </c>
      <c r="D449">
        <f>IF(HOUR(A449)+MINUTE(A449)/60&lt;=18,1,IF(HOUR(A449)+MINUTE(A449)/60&gt;=23.25,1,LOOKUP(DAY(A449),calendario!$A$12:$A$42,calendario!$C$12:$C$42)))</f>
        <v>1</v>
      </c>
      <c r="E449" s="60">
        <f t="shared" si="61"/>
        <v>4.4964125976562501</v>
      </c>
      <c r="F449" s="86">
        <v>17.985650390625</v>
      </c>
      <c r="G449" s="60">
        <f t="shared" si="61"/>
        <v>0</v>
      </c>
      <c r="H449" s="104">
        <v>0</v>
      </c>
      <c r="O449" s="61">
        <f t="shared" si="62"/>
        <v>0</v>
      </c>
      <c r="P449" s="62">
        <f t="shared" si="63"/>
        <v>58.140770252324039</v>
      </c>
      <c r="Q449" s="70">
        <v>35.343272775564408</v>
      </c>
      <c r="R449" s="61">
        <f t="shared" si="64"/>
        <v>9.9452294820717135</v>
      </c>
      <c r="S449" s="61">
        <f t="shared" si="65"/>
        <v>0</v>
      </c>
      <c r="T449" s="61">
        <f t="shared" si="66"/>
        <v>4.5260037464002503</v>
      </c>
      <c r="U449" s="61">
        <f t="shared" si="67"/>
        <v>58.140770252324039</v>
      </c>
      <c r="V449" s="70">
        <v>35.343272775564408</v>
      </c>
      <c r="W449" s="61">
        <f t="shared" si="68"/>
        <v>9.9452294820717135</v>
      </c>
      <c r="X449" s="61">
        <f t="shared" si="69"/>
        <v>45.012145894666794</v>
      </c>
      <c r="Y449" s="22"/>
      <c r="Z449" s="22"/>
      <c r="AA449" s="54"/>
      <c r="AB449" s="22"/>
      <c r="AC449" s="13"/>
    </row>
    <row r="450" spans="1:29" x14ac:dyDescent="0.3">
      <c r="A450" s="1">
        <f t="shared" si="60"/>
        <v>44990.645833332252</v>
      </c>
      <c r="B450" s="7">
        <v>5</v>
      </c>
      <c r="C450" s="7" t="s">
        <v>106</v>
      </c>
      <c r="D450">
        <f>IF(HOUR(A450)+MINUTE(A450)/60&lt;=18,1,IF(HOUR(A450)+MINUTE(A450)/60&gt;=23.25,1,LOOKUP(DAY(A450),calendario!$A$12:$A$42,calendario!$C$12:$C$42)))</f>
        <v>1</v>
      </c>
      <c r="E450" s="60">
        <f t="shared" si="61"/>
        <v>4.4964321289062497</v>
      </c>
      <c r="F450" s="86">
        <v>17.985728515624999</v>
      </c>
      <c r="G450" s="60">
        <f t="shared" si="61"/>
        <v>0</v>
      </c>
      <c r="H450" s="104">
        <v>0</v>
      </c>
      <c r="O450" s="61">
        <f t="shared" si="62"/>
        <v>0</v>
      </c>
      <c r="P450" s="62">
        <f t="shared" si="63"/>
        <v>58.140770252324039</v>
      </c>
      <c r="Q450" s="70">
        <v>35.343272775564408</v>
      </c>
      <c r="R450" s="61">
        <f t="shared" si="64"/>
        <v>9.9452294820717135</v>
      </c>
      <c r="S450" s="61">
        <f t="shared" si="65"/>
        <v>0</v>
      </c>
      <c r="T450" s="61">
        <f t="shared" si="66"/>
        <v>4.5260037464002503</v>
      </c>
      <c r="U450" s="61">
        <f t="shared" si="67"/>
        <v>58.140770252324039</v>
      </c>
      <c r="V450" s="70">
        <v>35.343272775564408</v>
      </c>
      <c r="W450" s="61">
        <f t="shared" si="68"/>
        <v>9.9452294820717135</v>
      </c>
      <c r="X450" s="61">
        <f t="shared" si="69"/>
        <v>45.012145894666794</v>
      </c>
      <c r="Y450" s="22"/>
      <c r="Z450" s="22"/>
      <c r="AA450" s="54"/>
      <c r="AB450" s="22"/>
      <c r="AC450" s="13"/>
    </row>
    <row r="451" spans="1:29" x14ac:dyDescent="0.3">
      <c r="A451" s="1">
        <f t="shared" si="60"/>
        <v>44990.656249998916</v>
      </c>
      <c r="B451" s="7">
        <v>5</v>
      </c>
      <c r="C451" s="7" t="s">
        <v>107</v>
      </c>
      <c r="D451">
        <f>IF(HOUR(A451)+MINUTE(A451)/60&lt;=18,1,IF(HOUR(A451)+MINUTE(A451)/60&gt;=23.25,1,LOOKUP(DAY(A451),calendario!$A$12:$A$42,calendario!$C$12:$C$42)))</f>
        <v>1</v>
      </c>
      <c r="E451" s="60">
        <f t="shared" si="61"/>
        <v>4.4964975585937497</v>
      </c>
      <c r="F451" s="86">
        <v>17.985990234374999</v>
      </c>
      <c r="G451" s="60">
        <f t="shared" si="61"/>
        <v>0</v>
      </c>
      <c r="H451" s="104">
        <v>0</v>
      </c>
      <c r="O451" s="61">
        <f t="shared" si="62"/>
        <v>0</v>
      </c>
      <c r="P451" s="62">
        <f t="shared" si="63"/>
        <v>58.140770252324039</v>
      </c>
      <c r="Q451" s="70">
        <v>33.743989110225762</v>
      </c>
      <c r="R451" s="61">
        <f t="shared" si="64"/>
        <v>10.744871314741037</v>
      </c>
      <c r="S451" s="61">
        <f t="shared" si="65"/>
        <v>0</v>
      </c>
      <c r="T451" s="61">
        <f t="shared" si="66"/>
        <v>4.5260037464002503</v>
      </c>
      <c r="U451" s="61">
        <f t="shared" si="67"/>
        <v>58.140770252324039</v>
      </c>
      <c r="V451" s="70">
        <v>33.743989110225762</v>
      </c>
      <c r="W451" s="61">
        <f t="shared" si="68"/>
        <v>10.744871314741037</v>
      </c>
      <c r="X451" s="61">
        <f t="shared" si="69"/>
        <v>48.631327825106517</v>
      </c>
      <c r="Y451" s="22"/>
      <c r="Z451" s="22"/>
      <c r="AA451" s="54"/>
      <c r="AB451" s="22"/>
      <c r="AC451" s="13"/>
    </row>
    <row r="452" spans="1:29" x14ac:dyDescent="0.3">
      <c r="A452" s="1">
        <f t="shared" si="60"/>
        <v>44990.66666666558</v>
      </c>
      <c r="B452" s="7">
        <v>5</v>
      </c>
      <c r="C452" s="7" t="s">
        <v>108</v>
      </c>
      <c r="D452">
        <f>IF(HOUR(A452)+MINUTE(A452)/60&lt;=18,1,IF(HOUR(A452)+MINUTE(A452)/60&gt;=23.25,1,LOOKUP(DAY(A452),calendario!$A$12:$A$42,calendario!$C$12:$C$42)))</f>
        <v>1</v>
      </c>
      <c r="E452" s="60">
        <f t="shared" si="61"/>
        <v>4.4961342773437503</v>
      </c>
      <c r="F452" s="86">
        <v>17.984537109375001</v>
      </c>
      <c r="G452" s="60">
        <f t="shared" si="61"/>
        <v>0</v>
      </c>
      <c r="H452" s="104">
        <v>0</v>
      </c>
      <c r="O452" s="61">
        <f t="shared" si="62"/>
        <v>0</v>
      </c>
      <c r="P452" s="62">
        <f t="shared" si="63"/>
        <v>58.140770252324039</v>
      </c>
      <c r="Q452" s="70">
        <v>33.743989110225762</v>
      </c>
      <c r="R452" s="61">
        <f t="shared" si="64"/>
        <v>10.744871314741037</v>
      </c>
      <c r="S452" s="61">
        <f t="shared" si="65"/>
        <v>0</v>
      </c>
      <c r="T452" s="61">
        <f t="shared" si="66"/>
        <v>4.5260037464002503</v>
      </c>
      <c r="U452" s="61">
        <f t="shared" si="67"/>
        <v>58.140770252324039</v>
      </c>
      <c r="V452" s="70">
        <v>33.743989110225762</v>
      </c>
      <c r="W452" s="61">
        <f t="shared" si="68"/>
        <v>10.744871314741037</v>
      </c>
      <c r="X452" s="61">
        <f t="shared" si="69"/>
        <v>48.631327825106517</v>
      </c>
      <c r="Y452" s="22"/>
      <c r="Z452" s="22"/>
      <c r="AA452" s="54"/>
      <c r="AB452" s="22"/>
      <c r="AC452" s="13"/>
    </row>
    <row r="453" spans="1:29" x14ac:dyDescent="0.3">
      <c r="A453" s="1">
        <f t="shared" si="60"/>
        <v>44990.677083332244</v>
      </c>
      <c r="B453" s="7">
        <v>5</v>
      </c>
      <c r="C453" s="7" t="s">
        <v>109</v>
      </c>
      <c r="D453">
        <f>IF(HOUR(A453)+MINUTE(A453)/60&lt;=18,1,IF(HOUR(A453)+MINUTE(A453)/60&gt;=23.25,1,LOOKUP(DAY(A453),calendario!$A$12:$A$42,calendario!$C$12:$C$42)))</f>
        <v>1</v>
      </c>
      <c r="E453" s="60">
        <f t="shared" si="61"/>
        <v>4.4963574218750004</v>
      </c>
      <c r="F453" s="86">
        <v>17.985429687500002</v>
      </c>
      <c r="G453" s="60">
        <f t="shared" si="61"/>
        <v>0</v>
      </c>
      <c r="H453" s="104">
        <v>0</v>
      </c>
      <c r="O453" s="61">
        <f t="shared" si="62"/>
        <v>0</v>
      </c>
      <c r="P453" s="62">
        <f t="shared" si="63"/>
        <v>58.140770252324039</v>
      </c>
      <c r="Q453" s="70">
        <v>37.726482602921649</v>
      </c>
      <c r="R453" s="61">
        <f t="shared" si="64"/>
        <v>8.7536245683930929</v>
      </c>
      <c r="S453" s="61">
        <f t="shared" si="65"/>
        <v>0</v>
      </c>
      <c r="T453" s="61">
        <f t="shared" si="66"/>
        <v>4.5260037464002503</v>
      </c>
      <c r="U453" s="61">
        <f t="shared" si="67"/>
        <v>58.140770252324039</v>
      </c>
      <c r="V453" s="70">
        <v>37.726482602921649</v>
      </c>
      <c r="W453" s="61">
        <f t="shared" si="68"/>
        <v>8.7536245683930929</v>
      </c>
      <c r="X453" s="61">
        <f t="shared" si="69"/>
        <v>39.618937591128415</v>
      </c>
      <c r="Y453" s="22"/>
      <c r="Z453" s="22"/>
      <c r="AA453" s="54"/>
      <c r="AB453" s="22"/>
      <c r="AC453" s="13"/>
    </row>
    <row r="454" spans="1:29" x14ac:dyDescent="0.3">
      <c r="A454" s="1">
        <f t="shared" ref="A454:A517" si="70">A453+0.0104166666666667</f>
        <v>44990.687499998909</v>
      </c>
      <c r="B454" s="7">
        <v>5</v>
      </c>
      <c r="C454" s="7" t="s">
        <v>110</v>
      </c>
      <c r="D454">
        <f>IF(HOUR(A454)+MINUTE(A454)/60&lt;=18,1,IF(HOUR(A454)+MINUTE(A454)/60&gt;=23.25,1,LOOKUP(DAY(A454),calendario!$A$12:$A$42,calendario!$C$12:$C$42)))</f>
        <v>1</v>
      </c>
      <c r="E454" s="60">
        <f t="shared" ref="E454:G517" si="71">F454/4</f>
        <v>4.4965878906250003</v>
      </c>
      <c r="F454" s="86">
        <v>17.986351562500001</v>
      </c>
      <c r="G454" s="60">
        <f t="shared" si="71"/>
        <v>0</v>
      </c>
      <c r="H454" s="104">
        <v>0</v>
      </c>
      <c r="O454" s="61">
        <f t="shared" ref="O454:O517" si="72">IF(($K$2*95%/4-E454)*$M$8*$M$9&lt;0,0,($K$2*95%/4-E454)*$M$8*$M$9)</f>
        <v>0</v>
      </c>
      <c r="P454" s="62">
        <f t="shared" ref="P454:P517" si="73">IF(B454&lt;=3,IF(D454=1,$L$14*10/$K$11,$K$14*10/$K$11),IF(D454=1,$L$15*10/$K$11,$K$15*10/$K$11))</f>
        <v>58.140770252324039</v>
      </c>
      <c r="Q454" s="70">
        <v>37.726482602921649</v>
      </c>
      <c r="R454" s="61">
        <f t="shared" ref="R454:R517" si="74">IF((P454*95%-Q454)/2&lt;0,0,(P454*95%-Q454)/2)</f>
        <v>8.7536245683930929</v>
      </c>
      <c r="S454" s="61">
        <f t="shared" ref="S454:S517" si="75">R454*O454</f>
        <v>0</v>
      </c>
      <c r="T454" s="61">
        <f t="shared" ref="T454:T517" si="76">IF(($K$3*95%/4-G454)*$M$8*$M$9&lt;0,0,($K$3*95%/4-G454)*$M$8*$M$9)</f>
        <v>4.5260037464002503</v>
      </c>
      <c r="U454" s="61">
        <f t="shared" ref="U454:U517" si="77">IF(B454&lt;=3,IF(D454=1,$L$14*10/$K$11,$K$14*10/$K$11),IF(D454=1,$L$15*10/$K$11,$K$15*10/$K$11))</f>
        <v>58.140770252324039</v>
      </c>
      <c r="V454" s="70">
        <v>37.726482602921649</v>
      </c>
      <c r="W454" s="61">
        <f t="shared" ref="W454:W517" si="78">IF((U454*95%-V454)/2&lt;0,0,(U454*95%-V454)/2)</f>
        <v>8.7536245683930929</v>
      </c>
      <c r="X454" s="61">
        <f t="shared" ref="X454:X517" si="79">W454*T454</f>
        <v>39.618937591128415</v>
      </c>
      <c r="Y454" s="22"/>
      <c r="Z454" s="22"/>
      <c r="AA454" s="54"/>
      <c r="AB454" s="22"/>
      <c r="AC454" s="13"/>
    </row>
    <row r="455" spans="1:29" x14ac:dyDescent="0.3">
      <c r="A455" s="1">
        <f t="shared" si="70"/>
        <v>44990.697916665573</v>
      </c>
      <c r="B455" s="7">
        <v>5</v>
      </c>
      <c r="C455" s="7" t="s">
        <v>111</v>
      </c>
      <c r="D455">
        <f>IF(HOUR(A455)+MINUTE(A455)/60&lt;=18,1,IF(HOUR(A455)+MINUTE(A455)/60&gt;=23.25,1,LOOKUP(DAY(A455),calendario!$A$12:$A$42,calendario!$C$12:$C$42)))</f>
        <v>1</v>
      </c>
      <c r="E455" s="60">
        <f t="shared" si="71"/>
        <v>4.4965546874999998</v>
      </c>
      <c r="F455" s="86">
        <v>17.986218749999999</v>
      </c>
      <c r="G455" s="60">
        <f t="shared" si="71"/>
        <v>0.28600537109375002</v>
      </c>
      <c r="H455" s="104">
        <v>1.1440214843750001</v>
      </c>
      <c r="O455" s="61">
        <f t="shared" si="72"/>
        <v>0</v>
      </c>
      <c r="P455" s="62">
        <f t="shared" si="73"/>
        <v>58.140770252324039</v>
      </c>
      <c r="Q455" s="70">
        <v>37.857347144754314</v>
      </c>
      <c r="R455" s="61">
        <f t="shared" si="74"/>
        <v>8.6881922974767605</v>
      </c>
      <c r="S455" s="61">
        <f t="shared" si="75"/>
        <v>0</v>
      </c>
      <c r="T455" s="61">
        <f t="shared" si="76"/>
        <v>4.2342596231944833</v>
      </c>
      <c r="U455" s="61">
        <f t="shared" si="77"/>
        <v>58.140770252324039</v>
      </c>
      <c r="V455" s="70">
        <v>37.857347144754314</v>
      </c>
      <c r="W455" s="61">
        <f t="shared" si="78"/>
        <v>8.6881922974767605</v>
      </c>
      <c r="X455" s="61">
        <f t="shared" si="79"/>
        <v>36.788061843755159</v>
      </c>
      <c r="Y455" s="22"/>
      <c r="Z455" s="22"/>
      <c r="AA455" s="54"/>
      <c r="AB455" s="22"/>
      <c r="AC455" s="13"/>
    </row>
    <row r="456" spans="1:29" x14ac:dyDescent="0.3">
      <c r="A456" s="1">
        <f t="shared" si="70"/>
        <v>44990.708333332237</v>
      </c>
      <c r="B456" s="7">
        <v>5</v>
      </c>
      <c r="C456" s="7" t="s">
        <v>112</v>
      </c>
      <c r="D456">
        <f>IF(HOUR(A456)+MINUTE(A456)/60&lt;=18,1,IF(HOUR(A456)+MINUTE(A456)/60&gt;=23.25,1,LOOKUP(DAY(A456),calendario!$A$12:$A$42,calendario!$C$12:$C$42)))</f>
        <v>1</v>
      </c>
      <c r="E456" s="60">
        <f t="shared" si="71"/>
        <v>4.4972080078124996</v>
      </c>
      <c r="F456" s="86">
        <v>17.988832031249999</v>
      </c>
      <c r="G456" s="60">
        <f t="shared" si="71"/>
        <v>0</v>
      </c>
      <c r="H456" s="104">
        <v>0</v>
      </c>
      <c r="O456" s="61">
        <f t="shared" si="72"/>
        <v>0</v>
      </c>
      <c r="P456" s="62">
        <f t="shared" si="73"/>
        <v>58.140770252324039</v>
      </c>
      <c r="Q456" s="70">
        <v>37.857347144754314</v>
      </c>
      <c r="R456" s="61">
        <f t="shared" si="74"/>
        <v>8.6881922974767605</v>
      </c>
      <c r="S456" s="61">
        <f t="shared" si="75"/>
        <v>0</v>
      </c>
      <c r="T456" s="61">
        <f t="shared" si="76"/>
        <v>4.5260037464002503</v>
      </c>
      <c r="U456" s="61">
        <f t="shared" si="77"/>
        <v>58.140770252324039</v>
      </c>
      <c r="V456" s="70">
        <v>37.857347144754314</v>
      </c>
      <c r="W456" s="61">
        <f t="shared" si="78"/>
        <v>8.6881922974767605</v>
      </c>
      <c r="X456" s="61">
        <f t="shared" si="79"/>
        <v>39.322790887825619</v>
      </c>
      <c r="Y456" s="22"/>
      <c r="Z456" s="22"/>
      <c r="AA456" s="54"/>
      <c r="AB456" s="22"/>
      <c r="AC456" s="13"/>
    </row>
    <row r="457" spans="1:29" x14ac:dyDescent="0.3">
      <c r="A457" s="1">
        <f t="shared" si="70"/>
        <v>44990.718749998901</v>
      </c>
      <c r="B457" s="7">
        <v>5</v>
      </c>
      <c r="C457" s="7" t="s">
        <v>113</v>
      </c>
      <c r="D457">
        <f>IF(HOUR(A457)+MINUTE(A457)/60&lt;=18,1,IF(HOUR(A457)+MINUTE(A457)/60&gt;=23.25,1,LOOKUP(DAY(A457),calendario!$A$12:$A$42,calendario!$C$12:$C$42)))</f>
        <v>1</v>
      </c>
      <c r="E457" s="60">
        <f t="shared" si="71"/>
        <v>4.4954926757812501</v>
      </c>
      <c r="F457" s="86">
        <v>17.981970703125</v>
      </c>
      <c r="G457" s="60">
        <f t="shared" si="71"/>
        <v>0.42021688842773436</v>
      </c>
      <c r="H457" s="104">
        <v>1.6808675537109374</v>
      </c>
      <c r="O457" s="61">
        <f t="shared" si="72"/>
        <v>0</v>
      </c>
      <c r="P457" s="62">
        <f t="shared" si="73"/>
        <v>58.140770252324039</v>
      </c>
      <c r="Q457" s="70">
        <v>37.852773705179281</v>
      </c>
      <c r="R457" s="61">
        <f t="shared" si="74"/>
        <v>8.690479017264277</v>
      </c>
      <c r="S457" s="61">
        <f t="shared" si="75"/>
        <v>0</v>
      </c>
      <c r="T457" s="61">
        <f t="shared" si="76"/>
        <v>4.0973551262650041</v>
      </c>
      <c r="U457" s="61">
        <f t="shared" si="77"/>
        <v>58.140770252324039</v>
      </c>
      <c r="V457" s="70">
        <v>37.852773705179281</v>
      </c>
      <c r="W457" s="61">
        <f t="shared" si="78"/>
        <v>8.690479017264277</v>
      </c>
      <c r="X457" s="61">
        <f t="shared" si="79"/>
        <v>35.607978751086243</v>
      </c>
      <c r="Y457" s="22"/>
      <c r="Z457" s="22"/>
      <c r="AA457" s="54"/>
      <c r="AB457" s="22"/>
      <c r="AC457" s="13"/>
    </row>
    <row r="458" spans="1:29" x14ac:dyDescent="0.3">
      <c r="A458" s="1">
        <f t="shared" si="70"/>
        <v>44990.729166665566</v>
      </c>
      <c r="B458" s="7">
        <v>5</v>
      </c>
      <c r="C458" s="7" t="s">
        <v>114</v>
      </c>
      <c r="D458">
        <f>IF(HOUR(A458)+MINUTE(A458)/60&lt;=18,1,IF(HOUR(A458)+MINUTE(A458)/60&gt;=23.25,1,LOOKUP(DAY(A458),calendario!$A$12:$A$42,calendario!$C$12:$C$42)))</f>
        <v>1</v>
      </c>
      <c r="E458" s="60">
        <f t="shared" si="71"/>
        <v>4.4964082031250001</v>
      </c>
      <c r="F458" s="86">
        <v>17.9856328125</v>
      </c>
      <c r="G458" s="60">
        <f t="shared" si="71"/>
        <v>9.4171899557113652E-4</v>
      </c>
      <c r="H458" s="104">
        <v>3.7668759822845461E-3</v>
      </c>
      <c r="O458" s="61">
        <f t="shared" si="72"/>
        <v>0</v>
      </c>
      <c r="P458" s="62">
        <f t="shared" si="73"/>
        <v>58.140770252324039</v>
      </c>
      <c r="Q458" s="70">
        <v>37.852773705179281</v>
      </c>
      <c r="R458" s="61">
        <f t="shared" si="74"/>
        <v>8.690479017264277</v>
      </c>
      <c r="S458" s="61">
        <f t="shared" si="75"/>
        <v>0</v>
      </c>
      <c r="T458" s="61">
        <f t="shared" si="76"/>
        <v>4.5250431316341055</v>
      </c>
      <c r="U458" s="61">
        <f t="shared" si="77"/>
        <v>58.140770252324039</v>
      </c>
      <c r="V458" s="70">
        <v>37.852773705179281</v>
      </c>
      <c r="W458" s="61">
        <f t="shared" si="78"/>
        <v>8.690479017264277</v>
      </c>
      <c r="X458" s="61">
        <f t="shared" si="79"/>
        <v>39.324792387682031</v>
      </c>
      <c r="Y458" s="22"/>
      <c r="Z458" s="22"/>
      <c r="AA458" s="54"/>
      <c r="AB458" s="22"/>
      <c r="AC458" s="13"/>
    </row>
    <row r="459" spans="1:29" x14ac:dyDescent="0.3">
      <c r="A459" s="1">
        <f t="shared" si="70"/>
        <v>44990.73958333223</v>
      </c>
      <c r="B459" s="7">
        <v>5</v>
      </c>
      <c r="C459" s="7" t="s">
        <v>115</v>
      </c>
      <c r="D459">
        <f>IF(HOUR(A459)+MINUTE(A459)/60&lt;=18,1,IF(HOUR(A459)+MINUTE(A459)/60&gt;=23.25,1,LOOKUP(DAY(A459),calendario!$A$12:$A$42,calendario!$C$12:$C$42)))</f>
        <v>1</v>
      </c>
      <c r="E459" s="60">
        <f t="shared" si="71"/>
        <v>4.4960610351562504</v>
      </c>
      <c r="F459" s="86">
        <v>17.984244140625002</v>
      </c>
      <c r="G459" s="60">
        <f t="shared" si="71"/>
        <v>0.33035729980468748</v>
      </c>
      <c r="H459" s="104">
        <v>1.3214291992187499</v>
      </c>
      <c r="O459" s="61">
        <f t="shared" si="72"/>
        <v>0</v>
      </c>
      <c r="P459" s="62">
        <f t="shared" si="73"/>
        <v>58.140770252324039</v>
      </c>
      <c r="Q459" s="70">
        <v>34.246373705179288</v>
      </c>
      <c r="R459" s="61">
        <f t="shared" si="74"/>
        <v>10.493679017264274</v>
      </c>
      <c r="S459" s="61">
        <f t="shared" si="75"/>
        <v>0</v>
      </c>
      <c r="T459" s="61">
        <f t="shared" si="76"/>
        <v>4.1890177646070947</v>
      </c>
      <c r="U459" s="61">
        <f t="shared" si="77"/>
        <v>58.140770252324039</v>
      </c>
      <c r="V459" s="70">
        <v>34.246373705179288</v>
      </c>
      <c r="W459" s="61">
        <f t="shared" si="78"/>
        <v>10.493679017264274</v>
      </c>
      <c r="X459" s="61">
        <f t="shared" si="79"/>
        <v>43.958207819404763</v>
      </c>
      <c r="Y459" s="22"/>
      <c r="Z459" s="22"/>
      <c r="AA459" s="54"/>
      <c r="AB459" s="22"/>
      <c r="AC459" s="13"/>
    </row>
    <row r="460" spans="1:29" x14ac:dyDescent="0.3">
      <c r="A460" s="1">
        <f t="shared" si="70"/>
        <v>44990.749999998894</v>
      </c>
      <c r="B460" s="7">
        <v>5</v>
      </c>
      <c r="C460" s="7" t="s">
        <v>116</v>
      </c>
      <c r="D460">
        <f>IF(HOUR(A460)+MINUTE(A460)/60&lt;=18,1,IF(HOUR(A460)+MINUTE(A460)/60&gt;=23.25,1,LOOKUP(DAY(A460),calendario!$A$12:$A$42,calendario!$C$12:$C$42)))</f>
        <v>1</v>
      </c>
      <c r="E460" s="60">
        <f t="shared" si="71"/>
        <v>4.4962382812500001</v>
      </c>
      <c r="F460" s="86">
        <v>17.984953125000001</v>
      </c>
      <c r="G460" s="60">
        <f t="shared" si="71"/>
        <v>0.53243426513671877</v>
      </c>
      <c r="H460" s="104">
        <v>2.1297370605468751</v>
      </c>
      <c r="O460" s="61">
        <f t="shared" si="72"/>
        <v>0</v>
      </c>
      <c r="P460" s="62">
        <f t="shared" si="73"/>
        <v>58.140770252324039</v>
      </c>
      <c r="Q460" s="70">
        <v>34.246373705179288</v>
      </c>
      <c r="R460" s="61">
        <f t="shared" si="74"/>
        <v>10.493679017264274</v>
      </c>
      <c r="S460" s="61">
        <f t="shared" si="75"/>
        <v>0</v>
      </c>
      <c r="T460" s="61">
        <f t="shared" si="76"/>
        <v>3.9828860865710523</v>
      </c>
      <c r="U460" s="61">
        <f t="shared" si="77"/>
        <v>58.140770252324039</v>
      </c>
      <c r="V460" s="70">
        <v>34.246373705179288</v>
      </c>
      <c r="W460" s="61">
        <f t="shared" si="78"/>
        <v>10.493679017264274</v>
      </c>
      <c r="X460" s="61">
        <f t="shared" si="79"/>
        <v>41.795128154804466</v>
      </c>
      <c r="Y460" s="22"/>
      <c r="Z460" s="22"/>
      <c r="AA460" s="54"/>
      <c r="AB460" s="22"/>
      <c r="AC460" s="13"/>
    </row>
    <row r="461" spans="1:29" x14ac:dyDescent="0.3">
      <c r="A461" s="1">
        <f t="shared" si="70"/>
        <v>44990.760416665558</v>
      </c>
      <c r="B461" s="7">
        <v>5</v>
      </c>
      <c r="C461" s="7" t="s">
        <v>117</v>
      </c>
      <c r="D461">
        <f>IF(HOUR(A461)+MINUTE(A461)/60&lt;=18,1,IF(HOUR(A461)+MINUTE(A461)/60&gt;=23.25,1,LOOKUP(DAY(A461),calendario!$A$12:$A$42,calendario!$C$12:$C$42)))</f>
        <v>1</v>
      </c>
      <c r="E461" s="60">
        <f t="shared" si="71"/>
        <v>4.4954990234374996</v>
      </c>
      <c r="F461" s="86">
        <v>17.981996093749999</v>
      </c>
      <c r="G461" s="60">
        <f t="shared" si="71"/>
        <v>0.76203564453124994</v>
      </c>
      <c r="H461" s="104">
        <v>3.0481425781249998</v>
      </c>
      <c r="O461" s="61">
        <f t="shared" si="72"/>
        <v>0</v>
      </c>
      <c r="P461" s="62">
        <f t="shared" si="73"/>
        <v>58.140770252324039</v>
      </c>
      <c r="Q461" s="70">
        <v>35.537914475431606</v>
      </c>
      <c r="R461" s="61">
        <f t="shared" si="74"/>
        <v>9.8479086321381146</v>
      </c>
      <c r="S461" s="61">
        <f t="shared" si="75"/>
        <v>0</v>
      </c>
      <c r="T461" s="61">
        <f t="shared" si="76"/>
        <v>3.7486777118747079</v>
      </c>
      <c r="U461" s="61">
        <f t="shared" si="77"/>
        <v>58.140770252324039</v>
      </c>
      <c r="V461" s="70">
        <v>35.537914475431606</v>
      </c>
      <c r="W461" s="61">
        <f t="shared" si="78"/>
        <v>9.8479086321381146</v>
      </c>
      <c r="X461" s="61">
        <f t="shared" si="79"/>
        <v>36.916635597874695</v>
      </c>
      <c r="Y461" s="22"/>
      <c r="Z461" s="22"/>
      <c r="AA461" s="54"/>
      <c r="AB461" s="22"/>
      <c r="AC461" s="13"/>
    </row>
    <row r="462" spans="1:29" x14ac:dyDescent="0.3">
      <c r="A462" s="1">
        <f t="shared" si="70"/>
        <v>44990.770833332223</v>
      </c>
      <c r="B462" s="7">
        <v>5</v>
      </c>
      <c r="C462" s="7" t="s">
        <v>118</v>
      </c>
      <c r="D462">
        <f>IF(HOUR(A462)+MINUTE(A462)/60&lt;=18,1,IF(HOUR(A462)+MINUTE(A462)/60&gt;=23.25,1,LOOKUP(DAY(A462),calendario!$A$12:$A$42,calendario!$C$12:$C$42)))</f>
        <v>1</v>
      </c>
      <c r="E462" s="60">
        <f t="shared" si="71"/>
        <v>4.4957460937500002</v>
      </c>
      <c r="F462" s="86">
        <v>17.982984375000001</v>
      </c>
      <c r="G462" s="60">
        <f t="shared" si="71"/>
        <v>0.85551770019531248</v>
      </c>
      <c r="H462" s="104">
        <v>3.4220708007812499</v>
      </c>
      <c r="O462" s="61">
        <f t="shared" si="72"/>
        <v>0</v>
      </c>
      <c r="P462" s="62">
        <f t="shared" si="73"/>
        <v>58.140770252324039</v>
      </c>
      <c r="Q462" s="70">
        <v>35.537914475431606</v>
      </c>
      <c r="R462" s="61">
        <f t="shared" si="74"/>
        <v>9.8479086321381146</v>
      </c>
      <c r="S462" s="61">
        <f t="shared" si="75"/>
        <v>0</v>
      </c>
      <c r="T462" s="61">
        <f t="shared" si="76"/>
        <v>3.6533199210021552</v>
      </c>
      <c r="U462" s="61">
        <f t="shared" si="77"/>
        <v>58.140770252324039</v>
      </c>
      <c r="V462" s="70">
        <v>35.537914475431606</v>
      </c>
      <c r="W462" s="61">
        <f t="shared" si="78"/>
        <v>9.8479086321381146</v>
      </c>
      <c r="X462" s="61">
        <f t="shared" si="79"/>
        <v>35.977560785999259</v>
      </c>
      <c r="Y462" s="22"/>
      <c r="Z462" s="22"/>
      <c r="AA462" s="54"/>
      <c r="AB462" s="22"/>
      <c r="AC462" s="13"/>
    </row>
    <row r="463" spans="1:29" x14ac:dyDescent="0.3">
      <c r="A463" s="1">
        <f t="shared" si="70"/>
        <v>44990.781249998887</v>
      </c>
      <c r="B463" s="8">
        <v>5</v>
      </c>
      <c r="C463" s="8" t="s">
        <v>119</v>
      </c>
      <c r="D463">
        <f>IF(HOUR(A463)+MINUTE(A463)/60&lt;=18,1,IF(HOUR(A463)+MINUTE(A463)/60&gt;=23.25,1,LOOKUP(DAY(A463),calendario!$A$12:$A$42,calendario!$C$12:$C$42)))</f>
        <v>1</v>
      </c>
      <c r="E463" s="60">
        <f t="shared" si="71"/>
        <v>4.4945498046874999</v>
      </c>
      <c r="F463" s="86">
        <v>17.978199218749999</v>
      </c>
      <c r="G463" s="60">
        <f t="shared" si="71"/>
        <v>1.01874658203125</v>
      </c>
      <c r="H463" s="104">
        <v>4.0749863281250001</v>
      </c>
      <c r="O463" s="61">
        <f t="shared" si="72"/>
        <v>0</v>
      </c>
      <c r="P463" s="62">
        <f t="shared" si="73"/>
        <v>58.140770252324039</v>
      </c>
      <c r="Q463" s="70">
        <v>38.203835856573704</v>
      </c>
      <c r="R463" s="61">
        <f t="shared" si="74"/>
        <v>8.5149479415670655</v>
      </c>
      <c r="S463" s="61">
        <f t="shared" si="75"/>
        <v>0</v>
      </c>
      <c r="T463" s="61">
        <f t="shared" si="76"/>
        <v>3.4868158206386917</v>
      </c>
      <c r="U463" s="61">
        <f t="shared" si="77"/>
        <v>58.140770252324039</v>
      </c>
      <c r="V463" s="70">
        <v>38.203835856573704</v>
      </c>
      <c r="W463" s="61">
        <f t="shared" si="78"/>
        <v>8.5149479415670655</v>
      </c>
      <c r="X463" s="61">
        <f t="shared" si="79"/>
        <v>29.690055194570906</v>
      </c>
      <c r="Y463" s="22"/>
      <c r="Z463" s="22"/>
      <c r="AA463" s="54"/>
      <c r="AB463" s="22"/>
      <c r="AC463" s="13"/>
    </row>
    <row r="464" spans="1:29" x14ac:dyDescent="0.3">
      <c r="A464" s="1">
        <f t="shared" si="70"/>
        <v>44990.791666665551</v>
      </c>
      <c r="B464" s="7">
        <v>5</v>
      </c>
      <c r="C464" s="7" t="s">
        <v>120</v>
      </c>
      <c r="D464">
        <f>IF(HOUR(A464)+MINUTE(A464)/60&lt;=18,1,IF(HOUR(A464)+MINUTE(A464)/60&gt;=23.25,1,LOOKUP(DAY(A464),calendario!$A$12:$A$42,calendario!$C$12:$C$42)))</f>
        <v>1</v>
      </c>
      <c r="E464" s="60">
        <f t="shared" si="71"/>
        <v>4.4948608398437502</v>
      </c>
      <c r="F464" s="86">
        <v>17.979443359375001</v>
      </c>
      <c r="G464" s="60">
        <f t="shared" si="71"/>
        <v>1.0865581054687501</v>
      </c>
      <c r="H464" s="104">
        <v>4.3462324218750004</v>
      </c>
      <c r="O464" s="61">
        <f t="shared" si="72"/>
        <v>0</v>
      </c>
      <c r="P464" s="62">
        <f t="shared" si="73"/>
        <v>58.140770252324039</v>
      </c>
      <c r="Q464" s="70">
        <v>38.203835856573704</v>
      </c>
      <c r="R464" s="61">
        <f t="shared" si="74"/>
        <v>8.5149479415670655</v>
      </c>
      <c r="S464" s="61">
        <f t="shared" si="75"/>
        <v>0</v>
      </c>
      <c r="T464" s="61">
        <f t="shared" si="76"/>
        <v>3.4176436460992288</v>
      </c>
      <c r="U464" s="61">
        <f t="shared" si="77"/>
        <v>58.140770252324039</v>
      </c>
      <c r="V464" s="70">
        <v>38.203835856573704</v>
      </c>
      <c r="W464" s="61">
        <f t="shared" si="78"/>
        <v>8.5149479415670655</v>
      </c>
      <c r="X464" s="61">
        <f t="shared" si="79"/>
        <v>29.101057729362388</v>
      </c>
      <c r="Y464" s="22"/>
      <c r="Z464" s="22"/>
      <c r="AA464" s="54"/>
      <c r="AB464" s="22"/>
      <c r="AC464" s="13"/>
    </row>
    <row r="465" spans="1:29" x14ac:dyDescent="0.3">
      <c r="A465" s="1">
        <f t="shared" si="70"/>
        <v>44990.802083332215</v>
      </c>
      <c r="B465" s="7">
        <v>5</v>
      </c>
      <c r="C465" s="7" t="s">
        <v>121</v>
      </c>
      <c r="D465">
        <f>IF(HOUR(A465)+MINUTE(A465)/60&lt;=18,1,IF(HOUR(A465)+MINUTE(A465)/60&gt;=23.25,1,LOOKUP(DAY(A465),calendario!$A$12:$A$42,calendario!$C$12:$C$42)))</f>
        <v>1</v>
      </c>
      <c r="E465" s="60">
        <f t="shared" si="71"/>
        <v>4.4955820312499997</v>
      </c>
      <c r="F465" s="86">
        <v>17.982328124999999</v>
      </c>
      <c r="G465" s="60">
        <f t="shared" si="71"/>
        <v>0</v>
      </c>
      <c r="H465" s="104">
        <v>0</v>
      </c>
      <c r="O465" s="61">
        <f t="shared" si="72"/>
        <v>0</v>
      </c>
      <c r="P465" s="62">
        <f t="shared" si="73"/>
        <v>58.140770252324039</v>
      </c>
      <c r="Q465" s="70">
        <v>38.306602921646743</v>
      </c>
      <c r="R465" s="61">
        <f t="shared" si="74"/>
        <v>8.4635644090305462</v>
      </c>
      <c r="S465" s="61">
        <f t="shared" si="75"/>
        <v>0</v>
      </c>
      <c r="T465" s="61">
        <f t="shared" si="76"/>
        <v>4.5260037464002503</v>
      </c>
      <c r="U465" s="61">
        <f t="shared" si="77"/>
        <v>58.140770252324039</v>
      </c>
      <c r="V465" s="70">
        <v>38.306602921646743</v>
      </c>
      <c r="W465" s="61">
        <f t="shared" si="78"/>
        <v>8.4635644090305462</v>
      </c>
      <c r="X465" s="61">
        <f t="shared" si="79"/>
        <v>38.30612422317207</v>
      </c>
      <c r="Y465" s="22"/>
      <c r="Z465" s="22"/>
      <c r="AA465" s="54"/>
      <c r="AB465" s="22"/>
      <c r="AC465" s="13"/>
    </row>
    <row r="466" spans="1:29" x14ac:dyDescent="0.3">
      <c r="A466" s="1">
        <f t="shared" si="70"/>
        <v>44990.81249999888</v>
      </c>
      <c r="B466" s="7">
        <v>5</v>
      </c>
      <c r="C466" s="7" t="s">
        <v>122</v>
      </c>
      <c r="D466">
        <f>IF(HOUR(A466)+MINUTE(A466)/60&lt;=18,1,IF(HOUR(A466)+MINUTE(A466)/60&gt;=23.25,1,LOOKUP(DAY(A466),calendario!$A$12:$A$42,calendario!$C$12:$C$42)))</f>
        <v>1</v>
      </c>
      <c r="E466" s="60">
        <f t="shared" si="71"/>
        <v>4.4955615234374999</v>
      </c>
      <c r="F466" s="86">
        <v>17.98224609375</v>
      </c>
      <c r="G466" s="60">
        <f t="shared" si="71"/>
        <v>0</v>
      </c>
      <c r="H466" s="104">
        <v>0</v>
      </c>
      <c r="O466" s="61">
        <f t="shared" si="72"/>
        <v>0</v>
      </c>
      <c r="P466" s="62">
        <f t="shared" si="73"/>
        <v>58.140770252324039</v>
      </c>
      <c r="Q466" s="70">
        <v>38.306602921646743</v>
      </c>
      <c r="R466" s="61">
        <f t="shared" si="74"/>
        <v>8.4635644090305462</v>
      </c>
      <c r="S466" s="61">
        <f t="shared" si="75"/>
        <v>0</v>
      </c>
      <c r="T466" s="61">
        <f t="shared" si="76"/>
        <v>4.5260037464002503</v>
      </c>
      <c r="U466" s="61">
        <f t="shared" si="77"/>
        <v>58.140770252324039</v>
      </c>
      <c r="V466" s="70">
        <v>38.306602921646743</v>
      </c>
      <c r="W466" s="61">
        <f t="shared" si="78"/>
        <v>8.4635644090305462</v>
      </c>
      <c r="X466" s="61">
        <f t="shared" si="79"/>
        <v>38.30612422317207</v>
      </c>
      <c r="Y466" s="22"/>
      <c r="Z466" s="22"/>
      <c r="AA466" s="54"/>
      <c r="AB466" s="22"/>
      <c r="AC466" s="13"/>
    </row>
    <row r="467" spans="1:29" x14ac:dyDescent="0.3">
      <c r="A467" s="1">
        <f t="shared" si="70"/>
        <v>44990.822916665544</v>
      </c>
      <c r="B467" s="7">
        <v>5</v>
      </c>
      <c r="C467" s="7" t="s">
        <v>123</v>
      </c>
      <c r="D467">
        <f>IF(HOUR(A467)+MINUTE(A467)/60&lt;=18,1,IF(HOUR(A467)+MINUTE(A467)/60&gt;=23.25,1,LOOKUP(DAY(A467),calendario!$A$12:$A$42,calendario!$C$12:$C$42)))</f>
        <v>1</v>
      </c>
      <c r="E467" s="60">
        <f t="shared" si="71"/>
        <v>4.4953559570312498</v>
      </c>
      <c r="F467" s="86">
        <v>17.981423828124999</v>
      </c>
      <c r="G467" s="60">
        <f t="shared" si="71"/>
        <v>3.0631652832031251</v>
      </c>
      <c r="H467" s="104">
        <v>12.2526611328125</v>
      </c>
      <c r="O467" s="61">
        <f t="shared" si="72"/>
        <v>0</v>
      </c>
      <c r="P467" s="62">
        <f t="shared" si="73"/>
        <v>58.140770252324039</v>
      </c>
      <c r="Q467" s="70">
        <v>38.128535989375827</v>
      </c>
      <c r="R467" s="61">
        <f t="shared" si="74"/>
        <v>8.5525978751660041</v>
      </c>
      <c r="S467" s="61">
        <f t="shared" si="75"/>
        <v>0</v>
      </c>
      <c r="T467" s="61">
        <f t="shared" si="76"/>
        <v>1.4013754697882499</v>
      </c>
      <c r="U467" s="61">
        <f t="shared" si="77"/>
        <v>58.140770252324039</v>
      </c>
      <c r="V467" s="70">
        <v>38.128535989375827</v>
      </c>
      <c r="W467" s="61">
        <f t="shared" si="78"/>
        <v>8.5525978751660041</v>
      </c>
      <c r="X467" s="61">
        <f t="shared" si="79"/>
        <v>11.985400865220747</v>
      </c>
      <c r="Y467" s="22"/>
      <c r="Z467" s="22"/>
      <c r="AA467" s="54"/>
      <c r="AB467" s="22"/>
      <c r="AC467" s="13"/>
    </row>
    <row r="468" spans="1:29" x14ac:dyDescent="0.3">
      <c r="A468" s="1">
        <f t="shared" si="70"/>
        <v>44990.833333332208</v>
      </c>
      <c r="B468" s="7">
        <v>5</v>
      </c>
      <c r="C468" s="7" t="s">
        <v>124</v>
      </c>
      <c r="D468">
        <f>IF(HOUR(A468)+MINUTE(A468)/60&lt;=18,1,IF(HOUR(A468)+MINUTE(A468)/60&gt;=23.25,1,LOOKUP(DAY(A468),calendario!$A$12:$A$42,calendario!$C$12:$C$42)))</f>
        <v>1</v>
      </c>
      <c r="E468" s="60">
        <f t="shared" si="71"/>
        <v>4.4954130859374999</v>
      </c>
      <c r="F468" s="86">
        <v>17.98165234375</v>
      </c>
      <c r="G468" s="60">
        <f t="shared" si="71"/>
        <v>4.49155078125</v>
      </c>
      <c r="H468" s="104">
        <v>17.966203125</v>
      </c>
      <c r="O468" s="61">
        <f t="shared" si="72"/>
        <v>0</v>
      </c>
      <c r="P468" s="62">
        <f t="shared" si="73"/>
        <v>58.140770252324039</v>
      </c>
      <c r="Q468" s="70">
        <v>38.128535989375827</v>
      </c>
      <c r="R468" s="61">
        <f t="shared" si="74"/>
        <v>8.5525978751660041</v>
      </c>
      <c r="S468" s="61">
        <f t="shared" si="75"/>
        <v>0</v>
      </c>
      <c r="T468" s="61">
        <f t="shared" si="76"/>
        <v>0</v>
      </c>
      <c r="U468" s="61">
        <f t="shared" si="77"/>
        <v>58.140770252324039</v>
      </c>
      <c r="V468" s="70">
        <v>38.128535989375827</v>
      </c>
      <c r="W468" s="61">
        <f t="shared" si="78"/>
        <v>8.5525978751660041</v>
      </c>
      <c r="X468" s="61">
        <f t="shared" si="79"/>
        <v>0</v>
      </c>
      <c r="Y468" s="22"/>
      <c r="Z468" s="22"/>
      <c r="AA468" s="54"/>
      <c r="AB468" s="22"/>
      <c r="AC468" s="13"/>
    </row>
    <row r="469" spans="1:29" x14ac:dyDescent="0.3">
      <c r="A469" s="1">
        <f t="shared" si="70"/>
        <v>44990.843749998872</v>
      </c>
      <c r="B469" s="7">
        <v>5</v>
      </c>
      <c r="C469" s="7" t="s">
        <v>125</v>
      </c>
      <c r="D469">
        <f>IF(HOUR(A469)+MINUTE(A469)/60&lt;=18,1,IF(HOUR(A469)+MINUTE(A469)/60&gt;=23.25,1,LOOKUP(DAY(A469),calendario!$A$12:$A$42,calendario!$C$12:$C$42)))</f>
        <v>1</v>
      </c>
      <c r="E469" s="60">
        <f t="shared" si="71"/>
        <v>4.4957905273437504</v>
      </c>
      <c r="F469" s="86">
        <v>17.983162109375002</v>
      </c>
      <c r="G469" s="60">
        <f t="shared" si="71"/>
        <v>4.4938193359375003</v>
      </c>
      <c r="H469" s="104">
        <v>17.975277343750001</v>
      </c>
      <c r="O469" s="61">
        <f t="shared" si="72"/>
        <v>0</v>
      </c>
      <c r="P469" s="62">
        <f t="shared" si="73"/>
        <v>58.140770252324039</v>
      </c>
      <c r="Q469" s="70">
        <v>37.587519521912348</v>
      </c>
      <c r="R469" s="61">
        <f t="shared" si="74"/>
        <v>8.8231061088977434</v>
      </c>
      <c r="S469" s="61">
        <f t="shared" si="75"/>
        <v>0</v>
      </c>
      <c r="T469" s="61">
        <f t="shared" si="76"/>
        <v>0</v>
      </c>
      <c r="U469" s="61">
        <f t="shared" si="77"/>
        <v>58.140770252324039</v>
      </c>
      <c r="V469" s="70">
        <v>37.587519521912348</v>
      </c>
      <c r="W469" s="61">
        <f t="shared" si="78"/>
        <v>8.8231061088977434</v>
      </c>
      <c r="X469" s="61">
        <f t="shared" si="79"/>
        <v>0</v>
      </c>
      <c r="Y469" s="22"/>
      <c r="Z469" s="22"/>
      <c r="AA469" s="54"/>
      <c r="AB469" s="22"/>
      <c r="AC469" s="13"/>
    </row>
    <row r="470" spans="1:29" x14ac:dyDescent="0.3">
      <c r="A470" s="1">
        <f t="shared" si="70"/>
        <v>44990.854166665536</v>
      </c>
      <c r="B470" s="7">
        <v>5</v>
      </c>
      <c r="C470" s="7" t="s">
        <v>126</v>
      </c>
      <c r="D470">
        <f>IF(HOUR(A470)+MINUTE(A470)/60&lt;=18,1,IF(HOUR(A470)+MINUTE(A470)/60&gt;=23.25,1,LOOKUP(DAY(A470),calendario!$A$12:$A$42,calendario!$C$12:$C$42)))</f>
        <v>1</v>
      </c>
      <c r="E470" s="60">
        <f t="shared" si="71"/>
        <v>4.4957958984374997</v>
      </c>
      <c r="F470" s="86">
        <v>17.983183593749999</v>
      </c>
      <c r="G470" s="60">
        <f t="shared" si="71"/>
        <v>4.4943168945312504</v>
      </c>
      <c r="H470" s="104">
        <v>17.977267578125002</v>
      </c>
      <c r="O470" s="61">
        <f t="shared" si="72"/>
        <v>0</v>
      </c>
      <c r="P470" s="62">
        <f t="shared" si="73"/>
        <v>58.140770252324039</v>
      </c>
      <c r="Q470" s="70">
        <v>37.587519521912348</v>
      </c>
      <c r="R470" s="61">
        <f t="shared" si="74"/>
        <v>8.8231061088977434</v>
      </c>
      <c r="S470" s="61">
        <f t="shared" si="75"/>
        <v>0</v>
      </c>
      <c r="T470" s="61">
        <f t="shared" si="76"/>
        <v>0</v>
      </c>
      <c r="U470" s="61">
        <f t="shared" si="77"/>
        <v>58.140770252324039</v>
      </c>
      <c r="V470" s="70">
        <v>37.587519521912348</v>
      </c>
      <c r="W470" s="61">
        <f t="shared" si="78"/>
        <v>8.8231061088977434</v>
      </c>
      <c r="X470" s="61">
        <f t="shared" si="79"/>
        <v>0</v>
      </c>
      <c r="Y470" s="22"/>
      <c r="Z470" s="22"/>
      <c r="AA470" s="54"/>
      <c r="AB470" s="22"/>
      <c r="AC470" s="13"/>
    </row>
    <row r="471" spans="1:29" x14ac:dyDescent="0.3">
      <c r="A471" s="1">
        <f t="shared" si="70"/>
        <v>44990.864583332201</v>
      </c>
      <c r="B471" s="7">
        <v>5</v>
      </c>
      <c r="C471" s="7" t="s">
        <v>127</v>
      </c>
      <c r="D471">
        <f>IF(HOUR(A471)+MINUTE(A471)/60&lt;=18,1,IF(HOUR(A471)+MINUTE(A471)/60&gt;=23.25,1,LOOKUP(DAY(A471),calendario!$A$12:$A$42,calendario!$C$12:$C$42)))</f>
        <v>1</v>
      </c>
      <c r="E471" s="60">
        <f t="shared" si="71"/>
        <v>4.4958178710937498</v>
      </c>
      <c r="F471" s="86">
        <v>17.983271484374999</v>
      </c>
      <c r="G471" s="60">
        <f t="shared" si="71"/>
        <v>4.4948813476562499</v>
      </c>
      <c r="H471" s="104">
        <v>17.979525390625</v>
      </c>
      <c r="O471" s="61">
        <f t="shared" si="72"/>
        <v>0</v>
      </c>
      <c r="P471" s="62">
        <f t="shared" si="73"/>
        <v>58.140770252324039</v>
      </c>
      <c r="Q471" s="70">
        <v>38.153001062416998</v>
      </c>
      <c r="R471" s="61">
        <f t="shared" si="74"/>
        <v>8.5403653386454188</v>
      </c>
      <c r="S471" s="61">
        <f t="shared" si="75"/>
        <v>0</v>
      </c>
      <c r="T471" s="61">
        <f t="shared" si="76"/>
        <v>0</v>
      </c>
      <c r="U471" s="61">
        <f t="shared" si="77"/>
        <v>58.140770252324039</v>
      </c>
      <c r="V471" s="70">
        <v>38.153001062416998</v>
      </c>
      <c r="W471" s="61">
        <f t="shared" si="78"/>
        <v>8.5403653386454188</v>
      </c>
      <c r="X471" s="61">
        <f t="shared" si="79"/>
        <v>0</v>
      </c>
      <c r="Y471" s="22"/>
      <c r="Z471" s="22"/>
      <c r="AA471" s="54"/>
      <c r="AB471" s="22"/>
      <c r="AC471" s="13"/>
    </row>
    <row r="472" spans="1:29" x14ac:dyDescent="0.3">
      <c r="A472" s="1">
        <f t="shared" si="70"/>
        <v>44990.874999998865</v>
      </c>
      <c r="B472" s="7">
        <v>5</v>
      </c>
      <c r="C472" s="7" t="s">
        <v>128</v>
      </c>
      <c r="D472">
        <f>IF(HOUR(A472)+MINUTE(A472)/60&lt;=18,1,IF(HOUR(A472)+MINUTE(A472)/60&gt;=23.25,1,LOOKUP(DAY(A472),calendario!$A$12:$A$42,calendario!$C$12:$C$42)))</f>
        <v>1</v>
      </c>
      <c r="E472" s="60">
        <f t="shared" si="71"/>
        <v>4.4953896484375004</v>
      </c>
      <c r="F472" s="86">
        <v>17.981558593750002</v>
      </c>
      <c r="G472" s="60">
        <f t="shared" si="71"/>
        <v>4.4950478515625001</v>
      </c>
      <c r="H472" s="104">
        <v>17.98019140625</v>
      </c>
      <c r="O472" s="61">
        <f t="shared" si="72"/>
        <v>0</v>
      </c>
      <c r="P472" s="62">
        <f t="shared" si="73"/>
        <v>58.140770252324039</v>
      </c>
      <c r="Q472" s="70">
        <v>38.153001062416998</v>
      </c>
      <c r="R472" s="61">
        <f t="shared" si="74"/>
        <v>8.5403653386454188</v>
      </c>
      <c r="S472" s="61">
        <f t="shared" si="75"/>
        <v>0</v>
      </c>
      <c r="T472" s="61">
        <f t="shared" si="76"/>
        <v>0</v>
      </c>
      <c r="U472" s="61">
        <f t="shared" si="77"/>
        <v>58.140770252324039</v>
      </c>
      <c r="V472" s="70">
        <v>38.153001062416998</v>
      </c>
      <c r="W472" s="61">
        <f t="shared" si="78"/>
        <v>8.5403653386454188</v>
      </c>
      <c r="X472" s="61">
        <f t="shared" si="79"/>
        <v>0</v>
      </c>
      <c r="Y472" s="22"/>
      <c r="Z472" s="22"/>
      <c r="AA472" s="54"/>
      <c r="AB472" s="22"/>
      <c r="AC472" s="13"/>
    </row>
    <row r="473" spans="1:29" x14ac:dyDescent="0.3">
      <c r="A473" s="1">
        <f t="shared" si="70"/>
        <v>44990.885416665529</v>
      </c>
      <c r="B473" s="7">
        <v>5</v>
      </c>
      <c r="C473" s="7" t="s">
        <v>129</v>
      </c>
      <c r="D473">
        <f>IF(HOUR(A473)+MINUTE(A473)/60&lt;=18,1,IF(HOUR(A473)+MINUTE(A473)/60&gt;=23.25,1,LOOKUP(DAY(A473),calendario!$A$12:$A$42,calendario!$C$12:$C$42)))</f>
        <v>1</v>
      </c>
      <c r="E473" s="60">
        <f t="shared" si="71"/>
        <v>4.4964912109375001</v>
      </c>
      <c r="F473" s="86">
        <v>17.985964843750001</v>
      </c>
      <c r="G473" s="60">
        <f t="shared" si="71"/>
        <v>4.4951948242187498</v>
      </c>
      <c r="H473" s="104">
        <v>17.980779296874999</v>
      </c>
      <c r="O473" s="61">
        <f t="shared" si="72"/>
        <v>0</v>
      </c>
      <c r="P473" s="62">
        <f t="shared" si="73"/>
        <v>58.140770252324039</v>
      </c>
      <c r="Q473" s="70">
        <v>38.074815670650736</v>
      </c>
      <c r="R473" s="61">
        <f t="shared" si="74"/>
        <v>8.5794580345285496</v>
      </c>
      <c r="S473" s="61">
        <f t="shared" si="75"/>
        <v>0</v>
      </c>
      <c r="T473" s="61">
        <f t="shared" si="76"/>
        <v>0</v>
      </c>
      <c r="U473" s="61">
        <f t="shared" si="77"/>
        <v>58.140770252324039</v>
      </c>
      <c r="V473" s="70">
        <v>38.074815670650736</v>
      </c>
      <c r="W473" s="61">
        <f t="shared" si="78"/>
        <v>8.5794580345285496</v>
      </c>
      <c r="X473" s="61">
        <f t="shared" si="79"/>
        <v>0</v>
      </c>
      <c r="Y473" s="22"/>
      <c r="Z473" s="22"/>
      <c r="AA473" s="54"/>
      <c r="AB473" s="22"/>
      <c r="AC473" s="13"/>
    </row>
    <row r="474" spans="1:29" x14ac:dyDescent="0.3">
      <c r="A474" s="1">
        <f t="shared" si="70"/>
        <v>44990.895833332193</v>
      </c>
      <c r="B474" s="7">
        <v>5</v>
      </c>
      <c r="C474" s="7" t="s">
        <v>130</v>
      </c>
      <c r="D474">
        <f>IF(HOUR(A474)+MINUTE(A474)/60&lt;=18,1,IF(HOUR(A474)+MINUTE(A474)/60&gt;=23.25,1,LOOKUP(DAY(A474),calendario!$A$12:$A$42,calendario!$C$12:$C$42)))</f>
        <v>1</v>
      </c>
      <c r="E474" s="60">
        <f t="shared" si="71"/>
        <v>4.4979819335937501</v>
      </c>
      <c r="F474" s="86">
        <v>17.991927734375</v>
      </c>
      <c r="G474" s="60">
        <f t="shared" si="71"/>
        <v>4.4960576171874997</v>
      </c>
      <c r="H474" s="104">
        <v>17.984230468749999</v>
      </c>
      <c r="O474" s="61">
        <f t="shared" si="72"/>
        <v>0</v>
      </c>
      <c r="P474" s="62">
        <f t="shared" si="73"/>
        <v>58.140770252324039</v>
      </c>
      <c r="Q474" s="70">
        <v>38.074815670650736</v>
      </c>
      <c r="R474" s="61">
        <f t="shared" si="74"/>
        <v>8.5794580345285496</v>
      </c>
      <c r="S474" s="61">
        <f t="shared" si="75"/>
        <v>0</v>
      </c>
      <c r="T474" s="61">
        <f t="shared" si="76"/>
        <v>0</v>
      </c>
      <c r="U474" s="61">
        <f t="shared" si="77"/>
        <v>58.140770252324039</v>
      </c>
      <c r="V474" s="70">
        <v>38.074815670650736</v>
      </c>
      <c r="W474" s="61">
        <f t="shared" si="78"/>
        <v>8.5794580345285496</v>
      </c>
      <c r="X474" s="61">
        <f t="shared" si="79"/>
        <v>0</v>
      </c>
      <c r="Y474" s="22"/>
      <c r="Z474" s="22"/>
      <c r="AA474" s="54"/>
      <c r="AB474" s="22"/>
      <c r="AC474" s="13"/>
    </row>
    <row r="475" spans="1:29" x14ac:dyDescent="0.3">
      <c r="A475" s="1">
        <f t="shared" si="70"/>
        <v>44990.906249998858</v>
      </c>
      <c r="B475" s="7">
        <v>5</v>
      </c>
      <c r="C475" s="7" t="s">
        <v>131</v>
      </c>
      <c r="D475">
        <f>IF(HOUR(A475)+MINUTE(A475)/60&lt;=18,1,IF(HOUR(A475)+MINUTE(A475)/60&gt;=23.25,1,LOOKUP(DAY(A475),calendario!$A$12:$A$42,calendario!$C$12:$C$42)))</f>
        <v>1</v>
      </c>
      <c r="E475" s="60">
        <f t="shared" si="71"/>
        <v>4.4973076171875004</v>
      </c>
      <c r="F475" s="86">
        <v>17.989230468750002</v>
      </c>
      <c r="G475" s="60">
        <f t="shared" si="71"/>
        <v>4.4963271484374996</v>
      </c>
      <c r="H475" s="104">
        <v>17.985308593749998</v>
      </c>
      <c r="O475" s="61">
        <f t="shared" si="72"/>
        <v>0</v>
      </c>
      <c r="P475" s="62">
        <f t="shared" si="73"/>
        <v>58.140770252324039</v>
      </c>
      <c r="Q475" s="70">
        <v>35.697404780876496</v>
      </c>
      <c r="R475" s="61">
        <f t="shared" si="74"/>
        <v>9.7681634794156693</v>
      </c>
      <c r="S475" s="61">
        <f t="shared" si="75"/>
        <v>0</v>
      </c>
      <c r="T475" s="61">
        <f t="shared" si="76"/>
        <v>0</v>
      </c>
      <c r="U475" s="61">
        <f t="shared" si="77"/>
        <v>58.140770252324039</v>
      </c>
      <c r="V475" s="70">
        <v>35.697404780876496</v>
      </c>
      <c r="W475" s="61">
        <f t="shared" si="78"/>
        <v>9.7681634794156693</v>
      </c>
      <c r="X475" s="61">
        <f t="shared" si="79"/>
        <v>0</v>
      </c>
      <c r="Y475" s="22"/>
      <c r="Z475" s="22"/>
      <c r="AA475" s="54"/>
      <c r="AB475" s="22"/>
      <c r="AC475" s="13"/>
    </row>
    <row r="476" spans="1:29" x14ac:dyDescent="0.3">
      <c r="A476" s="1">
        <f t="shared" si="70"/>
        <v>44990.916666665522</v>
      </c>
      <c r="B476" s="7">
        <v>5</v>
      </c>
      <c r="C476" s="7" t="s">
        <v>132</v>
      </c>
      <c r="D476">
        <f>IF(HOUR(A476)+MINUTE(A476)/60&lt;=18,1,IF(HOUR(A476)+MINUTE(A476)/60&gt;=23.25,1,LOOKUP(DAY(A476),calendario!$A$12:$A$42,calendario!$C$12:$C$42)))</f>
        <v>1</v>
      </c>
      <c r="E476" s="60">
        <f t="shared" si="71"/>
        <v>4.4977373046875</v>
      </c>
      <c r="F476" s="86">
        <v>17.99094921875</v>
      </c>
      <c r="G476" s="60">
        <f t="shared" si="71"/>
        <v>4.4962968749999996</v>
      </c>
      <c r="H476" s="104">
        <v>17.985187499999999</v>
      </c>
      <c r="O476" s="61">
        <f t="shared" si="72"/>
        <v>0</v>
      </c>
      <c r="P476" s="62">
        <f t="shared" si="73"/>
        <v>58.140770252324039</v>
      </c>
      <c r="Q476" s="70">
        <v>35.697404780876496</v>
      </c>
      <c r="R476" s="61">
        <f t="shared" si="74"/>
        <v>9.7681634794156693</v>
      </c>
      <c r="S476" s="61">
        <f t="shared" si="75"/>
        <v>0</v>
      </c>
      <c r="T476" s="61">
        <f t="shared" si="76"/>
        <v>0</v>
      </c>
      <c r="U476" s="61">
        <f t="shared" si="77"/>
        <v>58.140770252324039</v>
      </c>
      <c r="V476" s="70">
        <v>35.697404780876496</v>
      </c>
      <c r="W476" s="61">
        <f t="shared" si="78"/>
        <v>9.7681634794156693</v>
      </c>
      <c r="X476" s="61">
        <f t="shared" si="79"/>
        <v>0</v>
      </c>
      <c r="Y476" s="22"/>
      <c r="Z476" s="22"/>
      <c r="AA476" s="54"/>
      <c r="AB476" s="22"/>
      <c r="AC476" s="13"/>
    </row>
    <row r="477" spans="1:29" x14ac:dyDescent="0.3">
      <c r="A477" s="1">
        <f t="shared" si="70"/>
        <v>44990.927083332186</v>
      </c>
      <c r="B477" s="7">
        <v>5</v>
      </c>
      <c r="C477" s="7" t="s">
        <v>133</v>
      </c>
      <c r="D477">
        <f>IF(HOUR(A477)+MINUTE(A477)/60&lt;=18,1,IF(HOUR(A477)+MINUTE(A477)/60&gt;=23.25,1,LOOKUP(DAY(A477),calendario!$A$12:$A$42,calendario!$C$12:$C$42)))</f>
        <v>1</v>
      </c>
      <c r="E477" s="60">
        <f t="shared" si="71"/>
        <v>4.4982490234375003</v>
      </c>
      <c r="F477" s="86">
        <v>17.992996093750001</v>
      </c>
      <c r="G477" s="60">
        <f t="shared" si="71"/>
        <v>4.4961166992187502</v>
      </c>
      <c r="H477" s="104">
        <v>17.984466796875001</v>
      </c>
      <c r="O477" s="61">
        <f t="shared" si="72"/>
        <v>0</v>
      </c>
      <c r="P477" s="62">
        <f t="shared" si="73"/>
        <v>58.140770252324039</v>
      </c>
      <c r="Q477" s="70">
        <v>35.210959096945551</v>
      </c>
      <c r="R477" s="61">
        <f t="shared" si="74"/>
        <v>10.011386321381142</v>
      </c>
      <c r="S477" s="61">
        <f t="shared" si="75"/>
        <v>0</v>
      </c>
      <c r="T477" s="61">
        <f t="shared" si="76"/>
        <v>0</v>
      </c>
      <c r="U477" s="61">
        <f t="shared" si="77"/>
        <v>58.140770252324039</v>
      </c>
      <c r="V477" s="70">
        <v>35.210959096945551</v>
      </c>
      <c r="W477" s="61">
        <f t="shared" si="78"/>
        <v>10.011386321381142</v>
      </c>
      <c r="X477" s="61">
        <f t="shared" si="79"/>
        <v>0</v>
      </c>
      <c r="Y477" s="22"/>
      <c r="Z477" s="22"/>
      <c r="AA477" s="54"/>
      <c r="AB477" s="22"/>
      <c r="AC477" s="13"/>
    </row>
    <row r="478" spans="1:29" x14ac:dyDescent="0.3">
      <c r="A478" s="1">
        <f t="shared" si="70"/>
        <v>44990.93749999885</v>
      </c>
      <c r="B478" s="7">
        <v>5</v>
      </c>
      <c r="C478" s="7" t="s">
        <v>134</v>
      </c>
      <c r="D478">
        <f>IF(HOUR(A478)+MINUTE(A478)/60&lt;=18,1,IF(HOUR(A478)+MINUTE(A478)/60&gt;=23.25,1,LOOKUP(DAY(A478),calendario!$A$12:$A$42,calendario!$C$12:$C$42)))</f>
        <v>1</v>
      </c>
      <c r="E478" s="60">
        <f t="shared" si="71"/>
        <v>4.4986577148437501</v>
      </c>
      <c r="F478" s="86">
        <v>17.994630859375</v>
      </c>
      <c r="G478" s="60">
        <f t="shared" si="71"/>
        <v>4.4962822265625002</v>
      </c>
      <c r="H478" s="104">
        <v>17.985128906250001</v>
      </c>
      <c r="O478" s="61">
        <f t="shared" si="72"/>
        <v>0</v>
      </c>
      <c r="P478" s="62">
        <f t="shared" si="73"/>
        <v>58.140770252324039</v>
      </c>
      <c r="Q478" s="70">
        <v>35.210959096945551</v>
      </c>
      <c r="R478" s="61">
        <f t="shared" si="74"/>
        <v>10.011386321381142</v>
      </c>
      <c r="S478" s="61">
        <f t="shared" si="75"/>
        <v>0</v>
      </c>
      <c r="T478" s="61">
        <f t="shared" si="76"/>
        <v>0</v>
      </c>
      <c r="U478" s="61">
        <f t="shared" si="77"/>
        <v>58.140770252324039</v>
      </c>
      <c r="V478" s="70">
        <v>35.210959096945551</v>
      </c>
      <c r="W478" s="61">
        <f t="shared" si="78"/>
        <v>10.011386321381142</v>
      </c>
      <c r="X478" s="61">
        <f t="shared" si="79"/>
        <v>0</v>
      </c>
      <c r="Y478" s="22"/>
      <c r="Z478" s="22"/>
      <c r="AA478" s="54"/>
      <c r="AB478" s="22"/>
      <c r="AC478" s="13"/>
    </row>
    <row r="479" spans="1:29" x14ac:dyDescent="0.3">
      <c r="A479" s="1">
        <f t="shared" si="70"/>
        <v>44990.947916665515</v>
      </c>
      <c r="B479" s="7">
        <v>5</v>
      </c>
      <c r="C479" s="7" t="s">
        <v>135</v>
      </c>
      <c r="D479">
        <f>IF(HOUR(A479)+MINUTE(A479)/60&lt;=18,1,IF(HOUR(A479)+MINUTE(A479)/60&gt;=23.25,1,LOOKUP(DAY(A479),calendario!$A$12:$A$42,calendario!$C$12:$C$42)))</f>
        <v>1</v>
      </c>
      <c r="E479" s="60">
        <f t="shared" si="71"/>
        <v>4.49936767578125</v>
      </c>
      <c r="F479" s="86">
        <v>17.997470703125</v>
      </c>
      <c r="G479" s="60">
        <f t="shared" si="71"/>
        <v>4.4967631835937496</v>
      </c>
      <c r="H479" s="104">
        <v>17.987052734374998</v>
      </c>
      <c r="O479" s="61">
        <f t="shared" si="72"/>
        <v>0</v>
      </c>
      <c r="P479" s="62">
        <f t="shared" si="73"/>
        <v>58.140770252324039</v>
      </c>
      <c r="Q479" s="70">
        <v>35.660741035856567</v>
      </c>
      <c r="R479" s="61">
        <f t="shared" si="74"/>
        <v>9.7864953519256339</v>
      </c>
      <c r="S479" s="61">
        <f t="shared" si="75"/>
        <v>0</v>
      </c>
      <c r="T479" s="61">
        <f t="shared" si="76"/>
        <v>0</v>
      </c>
      <c r="U479" s="61">
        <f t="shared" si="77"/>
        <v>58.140770252324039</v>
      </c>
      <c r="V479" s="70">
        <v>35.660741035856567</v>
      </c>
      <c r="W479" s="61">
        <f t="shared" si="78"/>
        <v>9.7864953519256339</v>
      </c>
      <c r="X479" s="61">
        <f t="shared" si="79"/>
        <v>0</v>
      </c>
      <c r="Y479" s="22"/>
      <c r="Z479" s="22"/>
      <c r="AA479" s="54"/>
      <c r="AB479" s="22"/>
      <c r="AC479" s="13"/>
    </row>
    <row r="480" spans="1:29" x14ac:dyDescent="0.3">
      <c r="A480" s="1">
        <f t="shared" si="70"/>
        <v>44990.958333332179</v>
      </c>
      <c r="B480" s="7">
        <v>5</v>
      </c>
      <c r="C480" s="7" t="s">
        <v>136</v>
      </c>
      <c r="D480">
        <f>IF(HOUR(A480)+MINUTE(A480)/60&lt;=18,1,IF(HOUR(A480)+MINUTE(A480)/60&gt;=23.25,1,LOOKUP(DAY(A480),calendario!$A$12:$A$42,calendario!$C$12:$C$42)))</f>
        <v>1</v>
      </c>
      <c r="E480" s="60">
        <f t="shared" si="71"/>
        <v>4.4998012695312504</v>
      </c>
      <c r="F480" s="86">
        <v>17.999205078125001</v>
      </c>
      <c r="G480" s="60">
        <f t="shared" si="71"/>
        <v>4.4970991210937497</v>
      </c>
      <c r="H480" s="104">
        <v>17.988396484374999</v>
      </c>
      <c r="O480" s="61">
        <f t="shared" si="72"/>
        <v>0</v>
      </c>
      <c r="P480" s="62">
        <f t="shared" si="73"/>
        <v>58.140770252324039</v>
      </c>
      <c r="Q480" s="70">
        <v>35.660741035856567</v>
      </c>
      <c r="R480" s="61">
        <f t="shared" si="74"/>
        <v>9.7864953519256339</v>
      </c>
      <c r="S480" s="61">
        <f t="shared" si="75"/>
        <v>0</v>
      </c>
      <c r="T480" s="61">
        <f t="shared" si="76"/>
        <v>0</v>
      </c>
      <c r="U480" s="61">
        <f t="shared" si="77"/>
        <v>58.140770252324039</v>
      </c>
      <c r="V480" s="70">
        <v>35.660741035856567</v>
      </c>
      <c r="W480" s="61">
        <f t="shared" si="78"/>
        <v>9.7864953519256339</v>
      </c>
      <c r="X480" s="61">
        <f t="shared" si="79"/>
        <v>0</v>
      </c>
      <c r="Y480" s="22"/>
      <c r="Z480" s="22"/>
      <c r="AA480" s="54"/>
      <c r="AB480" s="22"/>
      <c r="AC480" s="13"/>
    </row>
    <row r="481" spans="1:29" x14ac:dyDescent="0.3">
      <c r="A481" s="1">
        <f t="shared" si="70"/>
        <v>44990.968749998843</v>
      </c>
      <c r="B481" s="7">
        <v>5</v>
      </c>
      <c r="C481" s="7" t="s">
        <v>137</v>
      </c>
      <c r="D481">
        <f>IF(HOUR(A481)+MINUTE(A481)/60&lt;=18,1,IF(HOUR(A481)+MINUTE(A481)/60&gt;=23.25,1,LOOKUP(DAY(A481),calendario!$A$12:$A$42,calendario!$C$12:$C$42)))</f>
        <v>1</v>
      </c>
      <c r="E481" s="60">
        <f t="shared" si="71"/>
        <v>4.4994580078124997</v>
      </c>
      <c r="F481" s="86">
        <v>17.997832031249999</v>
      </c>
      <c r="G481" s="60">
        <f t="shared" si="71"/>
        <v>4.4967783203125</v>
      </c>
      <c r="H481" s="104">
        <v>17.98711328125</v>
      </c>
      <c r="O481" s="61">
        <f t="shared" si="72"/>
        <v>0</v>
      </c>
      <c r="P481" s="62">
        <f t="shared" si="73"/>
        <v>58.140770252324039</v>
      </c>
      <c r="Q481" s="70">
        <v>33.869951925630808</v>
      </c>
      <c r="R481" s="61">
        <f t="shared" si="74"/>
        <v>10.681889907038514</v>
      </c>
      <c r="S481" s="61">
        <f t="shared" si="75"/>
        <v>0</v>
      </c>
      <c r="T481" s="61">
        <f t="shared" si="76"/>
        <v>0</v>
      </c>
      <c r="U481" s="61">
        <f t="shared" si="77"/>
        <v>58.140770252324039</v>
      </c>
      <c r="V481" s="70">
        <v>33.869951925630808</v>
      </c>
      <c r="W481" s="61">
        <f t="shared" si="78"/>
        <v>10.681889907038514</v>
      </c>
      <c r="X481" s="61">
        <f t="shared" si="79"/>
        <v>0</v>
      </c>
      <c r="Y481" s="22"/>
      <c r="Z481" s="22"/>
      <c r="AA481" s="54"/>
      <c r="AB481" s="22"/>
      <c r="AC481" s="13"/>
    </row>
    <row r="482" spans="1:29" x14ac:dyDescent="0.3">
      <c r="A482" s="1">
        <f t="shared" si="70"/>
        <v>44990.979166665507</v>
      </c>
      <c r="B482" s="7">
        <v>5</v>
      </c>
      <c r="C482" s="7" t="s">
        <v>138</v>
      </c>
      <c r="D482">
        <f>IF(HOUR(A482)+MINUTE(A482)/60&lt;=18,1,IF(HOUR(A482)+MINUTE(A482)/60&gt;=23.25,1,LOOKUP(DAY(A482),calendario!$A$12:$A$42,calendario!$C$12:$C$42)))</f>
        <v>1</v>
      </c>
      <c r="E482" s="60">
        <f t="shared" si="71"/>
        <v>4.4995053710937496</v>
      </c>
      <c r="F482" s="86">
        <v>17.998021484374998</v>
      </c>
      <c r="G482" s="60">
        <f t="shared" si="71"/>
        <v>4.49691796875</v>
      </c>
      <c r="H482" s="104">
        <v>17.987671875</v>
      </c>
      <c r="O482" s="61">
        <f t="shared" si="72"/>
        <v>0</v>
      </c>
      <c r="P482" s="62">
        <f t="shared" si="73"/>
        <v>58.140770252324039</v>
      </c>
      <c r="Q482" s="70">
        <v>33.869951925630808</v>
      </c>
      <c r="R482" s="61">
        <f t="shared" si="74"/>
        <v>10.681889907038514</v>
      </c>
      <c r="S482" s="61">
        <f t="shared" si="75"/>
        <v>0</v>
      </c>
      <c r="T482" s="61">
        <f t="shared" si="76"/>
        <v>0</v>
      </c>
      <c r="U482" s="61">
        <f t="shared" si="77"/>
        <v>58.140770252324039</v>
      </c>
      <c r="V482" s="70">
        <v>33.869951925630808</v>
      </c>
      <c r="W482" s="61">
        <f t="shared" si="78"/>
        <v>10.681889907038514</v>
      </c>
      <c r="X482" s="61">
        <f t="shared" si="79"/>
        <v>0</v>
      </c>
      <c r="Y482" s="22"/>
      <c r="Z482" s="22"/>
      <c r="AA482" s="54"/>
      <c r="AB482" s="22"/>
      <c r="AC482" s="13"/>
    </row>
    <row r="483" spans="1:29" x14ac:dyDescent="0.3">
      <c r="A483" s="1">
        <f t="shared" si="70"/>
        <v>44990.989583332172</v>
      </c>
      <c r="B483" s="7">
        <v>5</v>
      </c>
      <c r="C483" s="7" t="s">
        <v>139</v>
      </c>
      <c r="D483">
        <f>IF(HOUR(A483)+MINUTE(A483)/60&lt;=18,1,IF(HOUR(A483)+MINUTE(A483)/60&gt;=23.25,1,LOOKUP(DAY(A483),calendario!$A$12:$A$42,calendario!$C$12:$C$42)))</f>
        <v>1</v>
      </c>
      <c r="E483" s="60">
        <f t="shared" si="71"/>
        <v>4.4997290039062499</v>
      </c>
      <c r="F483" s="86">
        <v>17.998916015624999</v>
      </c>
      <c r="G483" s="60">
        <f t="shared" si="71"/>
        <v>4.4967568359375001</v>
      </c>
      <c r="H483" s="104">
        <v>17.98702734375</v>
      </c>
      <c r="O483" s="61">
        <f t="shared" si="72"/>
        <v>0</v>
      </c>
      <c r="P483" s="62">
        <f t="shared" si="73"/>
        <v>58.140770252324039</v>
      </c>
      <c r="Q483" s="70">
        <v>27.23050358565737</v>
      </c>
      <c r="R483" s="61">
        <f t="shared" si="74"/>
        <v>14.001614077025232</v>
      </c>
      <c r="S483" s="61">
        <f t="shared" si="75"/>
        <v>0</v>
      </c>
      <c r="T483" s="61">
        <f t="shared" si="76"/>
        <v>0</v>
      </c>
      <c r="U483" s="61">
        <f t="shared" si="77"/>
        <v>58.140770252324039</v>
      </c>
      <c r="V483" s="70">
        <v>27.23050358565737</v>
      </c>
      <c r="W483" s="61">
        <f t="shared" si="78"/>
        <v>14.001614077025232</v>
      </c>
      <c r="X483" s="61">
        <f t="shared" si="79"/>
        <v>0</v>
      </c>
      <c r="Y483" s="22"/>
      <c r="Z483" s="22"/>
      <c r="AA483" s="54"/>
      <c r="AB483" s="22"/>
      <c r="AC483" s="13"/>
    </row>
    <row r="484" spans="1:29" x14ac:dyDescent="0.3">
      <c r="A484" s="1">
        <f t="shared" si="70"/>
        <v>44990.999999998836</v>
      </c>
      <c r="B484" s="7">
        <v>5</v>
      </c>
      <c r="C484" s="7" t="s">
        <v>140</v>
      </c>
      <c r="D484">
        <f>IF(HOUR(A484)+MINUTE(A484)/60&lt;=18,1,IF(HOUR(A484)+MINUTE(A484)/60&gt;=23.25,1,LOOKUP(DAY(A484),calendario!$A$12:$A$42,calendario!$C$12:$C$42)))</f>
        <v>1</v>
      </c>
      <c r="E484" s="60">
        <f t="shared" si="71"/>
        <v>4.4996577148437504</v>
      </c>
      <c r="F484" s="86">
        <v>17.998630859375002</v>
      </c>
      <c r="G484" s="60">
        <f t="shared" si="71"/>
        <v>4.4967753906250003</v>
      </c>
      <c r="H484" s="104">
        <v>17.987101562500001</v>
      </c>
      <c r="O484" s="61">
        <f t="shared" si="72"/>
        <v>0</v>
      </c>
      <c r="P484" s="62">
        <f t="shared" si="73"/>
        <v>58.140770252324039</v>
      </c>
      <c r="Q484" s="70">
        <v>27.23050358565737</v>
      </c>
      <c r="R484" s="61">
        <f t="shared" si="74"/>
        <v>14.001614077025232</v>
      </c>
      <c r="S484" s="61">
        <f t="shared" si="75"/>
        <v>0</v>
      </c>
      <c r="T484" s="61">
        <f t="shared" si="76"/>
        <v>0</v>
      </c>
      <c r="U484" s="61">
        <f t="shared" si="77"/>
        <v>58.140770252324039</v>
      </c>
      <c r="V484" s="70">
        <v>27.23050358565737</v>
      </c>
      <c r="W484" s="61">
        <f t="shared" si="78"/>
        <v>14.001614077025232</v>
      </c>
      <c r="X484" s="61">
        <f t="shared" si="79"/>
        <v>0</v>
      </c>
      <c r="Y484" s="22"/>
      <c r="Z484" s="22"/>
      <c r="AA484" s="54"/>
      <c r="AB484" s="22"/>
      <c r="AC484" s="13"/>
    </row>
    <row r="485" spans="1:29" x14ac:dyDescent="0.3">
      <c r="A485" s="1">
        <f t="shared" si="70"/>
        <v>44991.0104166655</v>
      </c>
      <c r="B485" s="7">
        <v>6</v>
      </c>
      <c r="C485" s="7" t="s">
        <v>141</v>
      </c>
      <c r="D485">
        <f>IF(HOUR(A485)+MINUTE(A485)/60&lt;=18,1,IF(HOUR(A485)+MINUTE(A485)/60&gt;=23.25,1,LOOKUP(DAY(A485),calendario!$A$12:$A$42,calendario!$C$12:$C$42)))</f>
        <v>1</v>
      </c>
      <c r="E485" s="60">
        <f t="shared" si="71"/>
        <v>3.248371826171875</v>
      </c>
      <c r="F485" s="86">
        <v>12.9934873046875</v>
      </c>
      <c r="G485" s="60">
        <f t="shared" si="71"/>
        <v>4.4966015625000004</v>
      </c>
      <c r="H485" s="104">
        <v>17.986406250000002</v>
      </c>
      <c r="O485" s="61">
        <f t="shared" si="72"/>
        <v>1.2124527223455888</v>
      </c>
      <c r="P485" s="62">
        <f t="shared" si="73"/>
        <v>58.140770252324039</v>
      </c>
      <c r="Q485" s="70">
        <v>27.337225763612217</v>
      </c>
      <c r="R485" s="61">
        <f t="shared" si="74"/>
        <v>13.948252988047809</v>
      </c>
      <c r="S485" s="61">
        <f t="shared" si="75"/>
        <v>16.911597307323557</v>
      </c>
      <c r="T485" s="61">
        <f t="shared" si="76"/>
        <v>0</v>
      </c>
      <c r="U485" s="61">
        <f t="shared" si="77"/>
        <v>58.140770252324039</v>
      </c>
      <c r="V485" s="70">
        <v>27.337225763612217</v>
      </c>
      <c r="W485" s="61">
        <f t="shared" si="78"/>
        <v>13.948252988047809</v>
      </c>
      <c r="X485" s="61">
        <f t="shared" si="79"/>
        <v>0</v>
      </c>
      <c r="Y485" s="22"/>
      <c r="Z485" s="22"/>
      <c r="AA485" s="54"/>
      <c r="AB485" s="22"/>
      <c r="AC485" s="13"/>
    </row>
    <row r="486" spans="1:29" x14ac:dyDescent="0.3">
      <c r="A486" s="1">
        <f t="shared" si="70"/>
        <v>44991.020833332164</v>
      </c>
      <c r="B486" s="7">
        <v>6</v>
      </c>
      <c r="C486" s="7" t="s">
        <v>33</v>
      </c>
      <c r="D486">
        <f>IF(HOUR(A486)+MINUTE(A486)/60&lt;=18,1,IF(HOUR(A486)+MINUTE(A486)/60&gt;=23.25,1,LOOKUP(DAY(A486),calendario!$A$12:$A$42,calendario!$C$12:$C$42)))</f>
        <v>1</v>
      </c>
      <c r="E486" s="60">
        <f t="shared" si="71"/>
        <v>0</v>
      </c>
      <c r="F486" s="86">
        <v>0</v>
      </c>
      <c r="G486" s="60">
        <f t="shared" si="71"/>
        <v>0.91514721679687505</v>
      </c>
      <c r="H486" s="104">
        <v>3.6605888671875002</v>
      </c>
      <c r="O486" s="61">
        <f t="shared" si="72"/>
        <v>4.5260037464002503</v>
      </c>
      <c r="P486" s="62">
        <f t="shared" si="73"/>
        <v>58.140770252324039</v>
      </c>
      <c r="Q486" s="70">
        <v>27.337225763612217</v>
      </c>
      <c r="R486" s="61">
        <f t="shared" si="74"/>
        <v>13.948252988047809</v>
      </c>
      <c r="S486" s="61">
        <f t="shared" si="75"/>
        <v>63.129845279642872</v>
      </c>
      <c r="T486" s="61">
        <f t="shared" si="76"/>
        <v>3.5924939268203744</v>
      </c>
      <c r="U486" s="61">
        <f t="shared" si="77"/>
        <v>58.140770252324039</v>
      </c>
      <c r="V486" s="70">
        <v>27.337225763612217</v>
      </c>
      <c r="W486" s="61">
        <f t="shared" si="78"/>
        <v>13.948252988047809</v>
      </c>
      <c r="X486" s="61">
        <f t="shared" si="79"/>
        <v>50.109014149315897</v>
      </c>
      <c r="Y486" s="22"/>
      <c r="Z486" s="22"/>
      <c r="AA486" s="54"/>
      <c r="AB486" s="22"/>
      <c r="AC486" s="13"/>
    </row>
    <row r="487" spans="1:29" x14ac:dyDescent="0.3">
      <c r="A487" s="1">
        <f t="shared" si="70"/>
        <v>44991.031249998829</v>
      </c>
      <c r="B487" s="7">
        <v>6</v>
      </c>
      <c r="C487" s="7" t="s">
        <v>35</v>
      </c>
      <c r="D487">
        <f>IF(HOUR(A487)+MINUTE(A487)/60&lt;=18,1,IF(HOUR(A487)+MINUTE(A487)/60&gt;=23.25,1,LOOKUP(DAY(A487),calendario!$A$12:$A$42,calendario!$C$12:$C$42)))</f>
        <v>1</v>
      </c>
      <c r="E487" s="60">
        <f t="shared" si="71"/>
        <v>0</v>
      </c>
      <c r="F487" s="86">
        <v>0</v>
      </c>
      <c r="G487" s="60">
        <f t="shared" si="71"/>
        <v>0</v>
      </c>
      <c r="H487" s="104">
        <v>0</v>
      </c>
      <c r="O487" s="61">
        <f t="shared" si="72"/>
        <v>4.5260037464002503</v>
      </c>
      <c r="P487" s="62">
        <f t="shared" si="73"/>
        <v>58.140770252324039</v>
      </c>
      <c r="Q487" s="70">
        <v>27.790603187250994</v>
      </c>
      <c r="R487" s="61">
        <f t="shared" si="74"/>
        <v>13.72156427622842</v>
      </c>
      <c r="S487" s="61">
        <f t="shared" si="75"/>
        <v>62.10385132068167</v>
      </c>
      <c r="T487" s="61">
        <f t="shared" si="76"/>
        <v>4.5260037464002503</v>
      </c>
      <c r="U487" s="61">
        <f t="shared" si="77"/>
        <v>58.140770252324039</v>
      </c>
      <c r="V487" s="70">
        <v>27.790603187250994</v>
      </c>
      <c r="W487" s="61">
        <f t="shared" si="78"/>
        <v>13.72156427622842</v>
      </c>
      <c r="X487" s="61">
        <f t="shared" si="79"/>
        <v>62.10385132068167</v>
      </c>
      <c r="Y487" s="22"/>
      <c r="Z487" s="22"/>
      <c r="AA487" s="54"/>
      <c r="AB487" s="22"/>
      <c r="AC487" s="13"/>
    </row>
    <row r="488" spans="1:29" x14ac:dyDescent="0.3">
      <c r="A488" s="1">
        <f t="shared" si="70"/>
        <v>44991.041666665493</v>
      </c>
      <c r="B488" s="7">
        <v>6</v>
      </c>
      <c r="C488" s="7" t="s">
        <v>37</v>
      </c>
      <c r="D488">
        <f>IF(HOUR(A488)+MINUTE(A488)/60&lt;=18,1,IF(HOUR(A488)+MINUTE(A488)/60&gt;=23.25,1,LOOKUP(DAY(A488),calendario!$A$12:$A$42,calendario!$C$12:$C$42)))</f>
        <v>1</v>
      </c>
      <c r="E488" s="60">
        <f t="shared" si="71"/>
        <v>0</v>
      </c>
      <c r="F488" s="86">
        <v>0</v>
      </c>
      <c r="G488" s="60">
        <f t="shared" si="71"/>
        <v>0</v>
      </c>
      <c r="H488" s="104">
        <v>0</v>
      </c>
      <c r="O488" s="61">
        <f t="shared" si="72"/>
        <v>4.5260037464002503</v>
      </c>
      <c r="P488" s="62">
        <f t="shared" si="73"/>
        <v>58.140770252324039</v>
      </c>
      <c r="Q488" s="70">
        <v>27.790603187250994</v>
      </c>
      <c r="R488" s="61">
        <f t="shared" si="74"/>
        <v>13.72156427622842</v>
      </c>
      <c r="S488" s="61">
        <f t="shared" si="75"/>
        <v>62.10385132068167</v>
      </c>
      <c r="T488" s="61">
        <f t="shared" si="76"/>
        <v>4.5260037464002503</v>
      </c>
      <c r="U488" s="61">
        <f t="shared" si="77"/>
        <v>58.140770252324039</v>
      </c>
      <c r="V488" s="70">
        <v>27.790603187250994</v>
      </c>
      <c r="W488" s="61">
        <f t="shared" si="78"/>
        <v>13.72156427622842</v>
      </c>
      <c r="X488" s="61">
        <f t="shared" si="79"/>
        <v>62.10385132068167</v>
      </c>
      <c r="Y488" s="22"/>
      <c r="Z488" s="22"/>
      <c r="AA488" s="54"/>
      <c r="AB488" s="22"/>
      <c r="AC488" s="13"/>
    </row>
    <row r="489" spans="1:29" x14ac:dyDescent="0.3">
      <c r="A489" s="1">
        <f t="shared" si="70"/>
        <v>44991.052083332157</v>
      </c>
      <c r="B489" s="7">
        <v>6</v>
      </c>
      <c r="C489" s="7" t="s">
        <v>39</v>
      </c>
      <c r="D489">
        <f>IF(HOUR(A489)+MINUTE(A489)/60&lt;=18,1,IF(HOUR(A489)+MINUTE(A489)/60&gt;=23.25,1,LOOKUP(DAY(A489),calendario!$A$12:$A$42,calendario!$C$12:$C$42)))</f>
        <v>1</v>
      </c>
      <c r="E489" s="60">
        <f t="shared" si="71"/>
        <v>0</v>
      </c>
      <c r="F489" s="86">
        <v>0</v>
      </c>
      <c r="G489" s="60">
        <f t="shared" si="71"/>
        <v>0</v>
      </c>
      <c r="H489" s="104">
        <v>0</v>
      </c>
      <c r="O489" s="61">
        <f t="shared" si="72"/>
        <v>4.5260037464002503</v>
      </c>
      <c r="P489" s="62">
        <f t="shared" si="73"/>
        <v>58.140770252324039</v>
      </c>
      <c r="Q489" s="70">
        <v>27.225956706507301</v>
      </c>
      <c r="R489" s="61">
        <f t="shared" si="74"/>
        <v>14.003887516600267</v>
      </c>
      <c r="S489" s="61">
        <f t="shared" si="75"/>
        <v>63.381647364300505</v>
      </c>
      <c r="T489" s="61">
        <f t="shared" si="76"/>
        <v>4.5260037464002503</v>
      </c>
      <c r="U489" s="61">
        <f t="shared" si="77"/>
        <v>58.140770252324039</v>
      </c>
      <c r="V489" s="70">
        <v>27.225956706507301</v>
      </c>
      <c r="W489" s="61">
        <f t="shared" si="78"/>
        <v>14.003887516600267</v>
      </c>
      <c r="X489" s="61">
        <f t="shared" si="79"/>
        <v>63.381647364300505</v>
      </c>
      <c r="Y489" s="22"/>
      <c r="Z489" s="22"/>
      <c r="AA489" s="54"/>
      <c r="AB489" s="22"/>
      <c r="AC489" s="13"/>
    </row>
    <row r="490" spans="1:29" x14ac:dyDescent="0.3">
      <c r="A490" s="1">
        <f t="shared" si="70"/>
        <v>44991.062499998821</v>
      </c>
      <c r="B490" s="7">
        <v>6</v>
      </c>
      <c r="C490" s="7" t="s">
        <v>41</v>
      </c>
      <c r="D490">
        <f>IF(HOUR(A490)+MINUTE(A490)/60&lt;=18,1,IF(HOUR(A490)+MINUTE(A490)/60&gt;=23.25,1,LOOKUP(DAY(A490),calendario!$A$12:$A$42,calendario!$C$12:$C$42)))</f>
        <v>1</v>
      </c>
      <c r="E490" s="60">
        <f t="shared" si="71"/>
        <v>0</v>
      </c>
      <c r="F490" s="86">
        <v>0</v>
      </c>
      <c r="G490" s="60">
        <f t="shared" si="71"/>
        <v>0</v>
      </c>
      <c r="H490" s="104">
        <v>0</v>
      </c>
      <c r="O490" s="61">
        <f t="shared" si="72"/>
        <v>4.5260037464002503</v>
      </c>
      <c r="P490" s="62">
        <f t="shared" si="73"/>
        <v>58.140770252324039</v>
      </c>
      <c r="Q490" s="70">
        <v>27.225956706507301</v>
      </c>
      <c r="R490" s="61">
        <f t="shared" si="74"/>
        <v>14.003887516600267</v>
      </c>
      <c r="S490" s="61">
        <f t="shared" si="75"/>
        <v>63.381647364300505</v>
      </c>
      <c r="T490" s="61">
        <f t="shared" si="76"/>
        <v>4.5260037464002503</v>
      </c>
      <c r="U490" s="61">
        <f t="shared" si="77"/>
        <v>58.140770252324039</v>
      </c>
      <c r="V490" s="70">
        <v>27.225956706507301</v>
      </c>
      <c r="W490" s="61">
        <f t="shared" si="78"/>
        <v>14.003887516600267</v>
      </c>
      <c r="X490" s="61">
        <f t="shared" si="79"/>
        <v>63.381647364300505</v>
      </c>
      <c r="Y490" s="22"/>
      <c r="Z490" s="22"/>
      <c r="AA490" s="54"/>
      <c r="AB490" s="22"/>
      <c r="AC490" s="13"/>
    </row>
    <row r="491" spans="1:29" x14ac:dyDescent="0.3">
      <c r="A491" s="1">
        <f t="shared" si="70"/>
        <v>44991.072916665486</v>
      </c>
      <c r="B491" s="7">
        <v>6</v>
      </c>
      <c r="C491" s="7" t="s">
        <v>42</v>
      </c>
      <c r="D491">
        <f>IF(HOUR(A491)+MINUTE(A491)/60&lt;=18,1,IF(HOUR(A491)+MINUTE(A491)/60&gt;=23.25,1,LOOKUP(DAY(A491),calendario!$A$12:$A$42,calendario!$C$12:$C$42)))</f>
        <v>1</v>
      </c>
      <c r="E491" s="60">
        <f t="shared" si="71"/>
        <v>0</v>
      </c>
      <c r="F491" s="86">
        <v>0</v>
      </c>
      <c r="G491" s="60">
        <f t="shared" si="71"/>
        <v>0</v>
      </c>
      <c r="H491" s="104">
        <v>0</v>
      </c>
      <c r="O491" s="61">
        <f t="shared" si="72"/>
        <v>4.5260037464002503</v>
      </c>
      <c r="P491" s="62">
        <f t="shared" si="73"/>
        <v>58.140770252324039</v>
      </c>
      <c r="Q491" s="70">
        <v>27.363372111553783</v>
      </c>
      <c r="R491" s="61">
        <f t="shared" si="74"/>
        <v>13.935179814077026</v>
      </c>
      <c r="S491" s="61">
        <f t="shared" si="75"/>
        <v>63.070676045273764</v>
      </c>
      <c r="T491" s="61">
        <f t="shared" si="76"/>
        <v>4.5260037464002503</v>
      </c>
      <c r="U491" s="61">
        <f t="shared" si="77"/>
        <v>58.140770252324039</v>
      </c>
      <c r="V491" s="70">
        <v>27.363372111553783</v>
      </c>
      <c r="W491" s="61">
        <f t="shared" si="78"/>
        <v>13.935179814077026</v>
      </c>
      <c r="X491" s="61">
        <f t="shared" si="79"/>
        <v>63.070676045273764</v>
      </c>
      <c r="Y491" s="22"/>
      <c r="Z491" s="22"/>
      <c r="AA491" s="54"/>
      <c r="AB491" s="22"/>
      <c r="AC491" s="13"/>
    </row>
    <row r="492" spans="1:29" x14ac:dyDescent="0.3">
      <c r="A492" s="1">
        <f t="shared" si="70"/>
        <v>44991.08333333215</v>
      </c>
      <c r="B492" s="7">
        <v>6</v>
      </c>
      <c r="C492" s="7" t="s">
        <v>44</v>
      </c>
      <c r="D492">
        <f>IF(HOUR(A492)+MINUTE(A492)/60&lt;=18,1,IF(HOUR(A492)+MINUTE(A492)/60&gt;=23.25,1,LOOKUP(DAY(A492),calendario!$A$12:$A$42,calendario!$C$12:$C$42)))</f>
        <v>1</v>
      </c>
      <c r="E492" s="60">
        <f t="shared" si="71"/>
        <v>0</v>
      </c>
      <c r="F492" s="86">
        <v>0</v>
      </c>
      <c r="G492" s="60">
        <f t="shared" si="71"/>
        <v>0</v>
      </c>
      <c r="H492" s="104">
        <v>0</v>
      </c>
      <c r="O492" s="61">
        <f t="shared" si="72"/>
        <v>4.5260037464002503</v>
      </c>
      <c r="P492" s="62">
        <f t="shared" si="73"/>
        <v>58.140770252324039</v>
      </c>
      <c r="Q492" s="70">
        <v>27.363372111553783</v>
      </c>
      <c r="R492" s="61">
        <f t="shared" si="74"/>
        <v>13.935179814077026</v>
      </c>
      <c r="S492" s="61">
        <f t="shared" si="75"/>
        <v>63.070676045273764</v>
      </c>
      <c r="T492" s="61">
        <f t="shared" si="76"/>
        <v>4.5260037464002503</v>
      </c>
      <c r="U492" s="61">
        <f t="shared" si="77"/>
        <v>58.140770252324039</v>
      </c>
      <c r="V492" s="70">
        <v>27.363372111553783</v>
      </c>
      <c r="W492" s="61">
        <f t="shared" si="78"/>
        <v>13.935179814077026</v>
      </c>
      <c r="X492" s="61">
        <f t="shared" si="79"/>
        <v>63.070676045273764</v>
      </c>
      <c r="Y492" s="22"/>
      <c r="Z492" s="22"/>
      <c r="AA492" s="54"/>
      <c r="AB492" s="22"/>
      <c r="AC492" s="13"/>
    </row>
    <row r="493" spans="1:29" x14ac:dyDescent="0.3">
      <c r="A493" s="1">
        <f t="shared" si="70"/>
        <v>44991.093749998814</v>
      </c>
      <c r="B493" s="7">
        <v>6</v>
      </c>
      <c r="C493" s="7" t="s">
        <v>45</v>
      </c>
      <c r="D493">
        <f>IF(HOUR(A493)+MINUTE(A493)/60&lt;=18,1,IF(HOUR(A493)+MINUTE(A493)/60&gt;=23.25,1,LOOKUP(DAY(A493),calendario!$A$12:$A$42,calendario!$C$12:$C$42)))</f>
        <v>1</v>
      </c>
      <c r="E493" s="60">
        <f t="shared" si="71"/>
        <v>0</v>
      </c>
      <c r="F493" s="86">
        <v>0</v>
      </c>
      <c r="G493" s="60">
        <f t="shared" si="71"/>
        <v>0</v>
      </c>
      <c r="H493" s="104">
        <v>0</v>
      </c>
      <c r="O493" s="61">
        <f t="shared" si="72"/>
        <v>4.5260037464002503</v>
      </c>
      <c r="P493" s="62">
        <f t="shared" si="73"/>
        <v>58.140770252324039</v>
      </c>
      <c r="Q493" s="70">
        <v>27.108085258964145</v>
      </c>
      <c r="R493" s="61">
        <f t="shared" si="74"/>
        <v>14.062823240371845</v>
      </c>
      <c r="S493" s="61">
        <f t="shared" si="75"/>
        <v>63.64839067088748</v>
      </c>
      <c r="T493" s="61">
        <f t="shared" si="76"/>
        <v>4.5260037464002503</v>
      </c>
      <c r="U493" s="61">
        <f t="shared" si="77"/>
        <v>58.140770252324039</v>
      </c>
      <c r="V493" s="70">
        <v>27.108085258964145</v>
      </c>
      <c r="W493" s="61">
        <f t="shared" si="78"/>
        <v>14.062823240371845</v>
      </c>
      <c r="X493" s="61">
        <f t="shared" si="79"/>
        <v>63.64839067088748</v>
      </c>
      <c r="Y493" s="22"/>
      <c r="Z493" s="22"/>
      <c r="AA493" s="54"/>
      <c r="AB493" s="22"/>
      <c r="AC493" s="13"/>
    </row>
    <row r="494" spans="1:29" x14ac:dyDescent="0.3">
      <c r="A494" s="1">
        <f t="shared" si="70"/>
        <v>44991.104166665478</v>
      </c>
      <c r="B494" s="7">
        <v>6</v>
      </c>
      <c r="C494" s="7" t="s">
        <v>48</v>
      </c>
      <c r="D494">
        <f>IF(HOUR(A494)+MINUTE(A494)/60&lt;=18,1,IF(HOUR(A494)+MINUTE(A494)/60&gt;=23.25,1,LOOKUP(DAY(A494),calendario!$A$12:$A$42,calendario!$C$12:$C$42)))</f>
        <v>1</v>
      </c>
      <c r="E494" s="60">
        <f t="shared" si="71"/>
        <v>0</v>
      </c>
      <c r="F494" s="86">
        <v>0</v>
      </c>
      <c r="G494" s="60">
        <f t="shared" si="71"/>
        <v>0</v>
      </c>
      <c r="H494" s="104">
        <v>0</v>
      </c>
      <c r="O494" s="61">
        <f t="shared" si="72"/>
        <v>4.5260037464002503</v>
      </c>
      <c r="P494" s="62">
        <f t="shared" si="73"/>
        <v>58.140770252324039</v>
      </c>
      <c r="Q494" s="70">
        <v>27.108085258964145</v>
      </c>
      <c r="R494" s="61">
        <f t="shared" si="74"/>
        <v>14.062823240371845</v>
      </c>
      <c r="S494" s="61">
        <f t="shared" si="75"/>
        <v>63.64839067088748</v>
      </c>
      <c r="T494" s="61">
        <f t="shared" si="76"/>
        <v>4.5260037464002503</v>
      </c>
      <c r="U494" s="61">
        <f t="shared" si="77"/>
        <v>58.140770252324039</v>
      </c>
      <c r="V494" s="70">
        <v>27.108085258964145</v>
      </c>
      <c r="W494" s="61">
        <f t="shared" si="78"/>
        <v>14.062823240371845</v>
      </c>
      <c r="X494" s="61">
        <f t="shared" si="79"/>
        <v>63.64839067088748</v>
      </c>
      <c r="Y494" s="22"/>
      <c r="Z494" s="22"/>
      <c r="AA494" s="54"/>
      <c r="AB494" s="22"/>
      <c r="AC494" s="13"/>
    </row>
    <row r="495" spans="1:29" x14ac:dyDescent="0.3">
      <c r="A495" s="1">
        <f t="shared" si="70"/>
        <v>44991.114583332143</v>
      </c>
      <c r="B495" s="7">
        <v>6</v>
      </c>
      <c r="C495" s="7" t="s">
        <v>51</v>
      </c>
      <c r="D495">
        <f>IF(HOUR(A495)+MINUTE(A495)/60&lt;=18,1,IF(HOUR(A495)+MINUTE(A495)/60&gt;=23.25,1,LOOKUP(DAY(A495),calendario!$A$12:$A$42,calendario!$C$12:$C$42)))</f>
        <v>1</v>
      </c>
      <c r="E495" s="60">
        <f t="shared" si="71"/>
        <v>0</v>
      </c>
      <c r="F495" s="86">
        <v>0</v>
      </c>
      <c r="G495" s="60">
        <f t="shared" si="71"/>
        <v>0</v>
      </c>
      <c r="H495" s="104">
        <v>0</v>
      </c>
      <c r="O495" s="61">
        <f t="shared" si="72"/>
        <v>4.5260037464002503</v>
      </c>
      <c r="P495" s="62">
        <f t="shared" si="73"/>
        <v>58.140770252324039</v>
      </c>
      <c r="Q495" s="70">
        <v>27.695996281540502</v>
      </c>
      <c r="R495" s="61">
        <f t="shared" si="74"/>
        <v>13.768867729083667</v>
      </c>
      <c r="S495" s="61">
        <f t="shared" si="75"/>
        <v>62.317946925522179</v>
      </c>
      <c r="T495" s="61">
        <f t="shared" si="76"/>
        <v>4.5260037464002503</v>
      </c>
      <c r="U495" s="61">
        <f t="shared" si="77"/>
        <v>58.140770252324039</v>
      </c>
      <c r="V495" s="70">
        <v>27.695996281540502</v>
      </c>
      <c r="W495" s="61">
        <f t="shared" si="78"/>
        <v>13.768867729083667</v>
      </c>
      <c r="X495" s="61">
        <f t="shared" si="79"/>
        <v>62.317946925522179</v>
      </c>
      <c r="Y495" s="22"/>
      <c r="Z495" s="22"/>
      <c r="AA495" s="54"/>
      <c r="AB495" s="22"/>
      <c r="AC495" s="13"/>
    </row>
    <row r="496" spans="1:29" x14ac:dyDescent="0.3">
      <c r="A496" s="1">
        <f t="shared" si="70"/>
        <v>44991.124999998807</v>
      </c>
      <c r="B496" s="7">
        <v>6</v>
      </c>
      <c r="C496" s="7" t="s">
        <v>53</v>
      </c>
      <c r="D496">
        <f>IF(HOUR(A496)+MINUTE(A496)/60&lt;=18,1,IF(HOUR(A496)+MINUTE(A496)/60&gt;=23.25,1,LOOKUP(DAY(A496),calendario!$A$12:$A$42,calendario!$C$12:$C$42)))</f>
        <v>1</v>
      </c>
      <c r="E496" s="60">
        <f t="shared" si="71"/>
        <v>0</v>
      </c>
      <c r="F496" s="86">
        <v>0</v>
      </c>
      <c r="G496" s="60">
        <f t="shared" si="71"/>
        <v>0</v>
      </c>
      <c r="H496" s="104">
        <v>0</v>
      </c>
      <c r="O496" s="61">
        <f t="shared" si="72"/>
        <v>4.5260037464002503</v>
      </c>
      <c r="P496" s="62">
        <f t="shared" si="73"/>
        <v>58.140770252324039</v>
      </c>
      <c r="Q496" s="70">
        <v>27.695996281540502</v>
      </c>
      <c r="R496" s="61">
        <f t="shared" si="74"/>
        <v>13.768867729083667</v>
      </c>
      <c r="S496" s="61">
        <f t="shared" si="75"/>
        <v>62.317946925522179</v>
      </c>
      <c r="T496" s="61">
        <f t="shared" si="76"/>
        <v>4.5260037464002503</v>
      </c>
      <c r="U496" s="61">
        <f t="shared" si="77"/>
        <v>58.140770252324039</v>
      </c>
      <c r="V496" s="70">
        <v>27.695996281540502</v>
      </c>
      <c r="W496" s="61">
        <f t="shared" si="78"/>
        <v>13.768867729083667</v>
      </c>
      <c r="X496" s="61">
        <f t="shared" si="79"/>
        <v>62.317946925522179</v>
      </c>
      <c r="Y496" s="22"/>
      <c r="Z496" s="22"/>
      <c r="AA496" s="54"/>
      <c r="AB496" s="22"/>
      <c r="AC496" s="13"/>
    </row>
    <row r="497" spans="1:29" x14ac:dyDescent="0.3">
      <c r="A497" s="1">
        <f t="shared" si="70"/>
        <v>44991.135416665471</v>
      </c>
      <c r="B497" s="7">
        <v>6</v>
      </c>
      <c r="C497" s="7" t="s">
        <v>54</v>
      </c>
      <c r="D497">
        <f>IF(HOUR(A497)+MINUTE(A497)/60&lt;=18,1,IF(HOUR(A497)+MINUTE(A497)/60&gt;=23.25,1,LOOKUP(DAY(A497),calendario!$A$12:$A$42,calendario!$C$12:$C$42)))</f>
        <v>1</v>
      </c>
      <c r="E497" s="60">
        <f t="shared" si="71"/>
        <v>0</v>
      </c>
      <c r="F497" s="86">
        <v>0</v>
      </c>
      <c r="G497" s="60">
        <f t="shared" si="71"/>
        <v>0</v>
      </c>
      <c r="H497" s="104">
        <v>0</v>
      </c>
      <c r="O497" s="61">
        <f t="shared" si="72"/>
        <v>4.5260037464002503</v>
      </c>
      <c r="P497" s="62">
        <f t="shared" si="73"/>
        <v>58.140770252324039</v>
      </c>
      <c r="Q497" s="70">
        <v>27.760771845949535</v>
      </c>
      <c r="R497" s="61">
        <f t="shared" si="74"/>
        <v>13.73647994687915</v>
      </c>
      <c r="S497" s="61">
        <f t="shared" si="75"/>
        <v>62.171359701926946</v>
      </c>
      <c r="T497" s="61">
        <f t="shared" si="76"/>
        <v>4.5260037464002503</v>
      </c>
      <c r="U497" s="61">
        <f t="shared" si="77"/>
        <v>58.140770252324039</v>
      </c>
      <c r="V497" s="70">
        <v>27.760771845949535</v>
      </c>
      <c r="W497" s="61">
        <f t="shared" si="78"/>
        <v>13.73647994687915</v>
      </c>
      <c r="X497" s="61">
        <f t="shared" si="79"/>
        <v>62.171359701926946</v>
      </c>
      <c r="Y497" s="22"/>
      <c r="Z497" s="22"/>
      <c r="AA497" s="54"/>
      <c r="AB497" s="22"/>
      <c r="AC497" s="13"/>
    </row>
    <row r="498" spans="1:29" x14ac:dyDescent="0.3">
      <c r="A498" s="1">
        <f t="shared" si="70"/>
        <v>44991.145833332135</v>
      </c>
      <c r="B498" s="7">
        <v>6</v>
      </c>
      <c r="C498" s="7" t="s">
        <v>55</v>
      </c>
      <c r="D498">
        <f>IF(HOUR(A498)+MINUTE(A498)/60&lt;=18,1,IF(HOUR(A498)+MINUTE(A498)/60&gt;=23.25,1,LOOKUP(DAY(A498),calendario!$A$12:$A$42,calendario!$C$12:$C$42)))</f>
        <v>1</v>
      </c>
      <c r="E498" s="60">
        <f t="shared" si="71"/>
        <v>0</v>
      </c>
      <c r="F498" s="86">
        <v>0</v>
      </c>
      <c r="G498" s="60">
        <f t="shared" si="71"/>
        <v>0</v>
      </c>
      <c r="H498" s="104">
        <v>0</v>
      </c>
      <c r="O498" s="61">
        <f t="shared" si="72"/>
        <v>4.5260037464002503</v>
      </c>
      <c r="P498" s="62">
        <f t="shared" si="73"/>
        <v>58.140770252324039</v>
      </c>
      <c r="Q498" s="70">
        <v>27.760771845949535</v>
      </c>
      <c r="R498" s="61">
        <f t="shared" si="74"/>
        <v>13.73647994687915</v>
      </c>
      <c r="S498" s="61">
        <f t="shared" si="75"/>
        <v>62.171359701926946</v>
      </c>
      <c r="T498" s="61">
        <f t="shared" si="76"/>
        <v>4.5260037464002503</v>
      </c>
      <c r="U498" s="61">
        <f t="shared" si="77"/>
        <v>58.140770252324039</v>
      </c>
      <c r="V498" s="70">
        <v>27.760771845949535</v>
      </c>
      <c r="W498" s="61">
        <f t="shared" si="78"/>
        <v>13.73647994687915</v>
      </c>
      <c r="X498" s="61">
        <f t="shared" si="79"/>
        <v>62.171359701926946</v>
      </c>
      <c r="Y498" s="22"/>
      <c r="Z498" s="22"/>
      <c r="AA498" s="54"/>
      <c r="AB498" s="22"/>
      <c r="AC498" s="13"/>
    </row>
    <row r="499" spans="1:29" x14ac:dyDescent="0.3">
      <c r="A499" s="1">
        <f t="shared" si="70"/>
        <v>44991.156249998799</v>
      </c>
      <c r="B499" s="7">
        <v>6</v>
      </c>
      <c r="C499" s="7" t="s">
        <v>56</v>
      </c>
      <c r="D499">
        <f>IF(HOUR(A499)+MINUTE(A499)/60&lt;=18,1,IF(HOUR(A499)+MINUTE(A499)/60&gt;=23.25,1,LOOKUP(DAY(A499),calendario!$A$12:$A$42,calendario!$C$12:$C$42)))</f>
        <v>1</v>
      </c>
      <c r="E499" s="60">
        <f t="shared" si="71"/>
        <v>0</v>
      </c>
      <c r="F499" s="86">
        <v>0</v>
      </c>
      <c r="G499" s="60">
        <f t="shared" si="71"/>
        <v>0</v>
      </c>
      <c r="H499" s="104">
        <v>0</v>
      </c>
      <c r="O499" s="61">
        <f t="shared" si="72"/>
        <v>4.5260037464002503</v>
      </c>
      <c r="P499" s="62">
        <f t="shared" si="73"/>
        <v>58.140770252324039</v>
      </c>
      <c r="Q499" s="70">
        <v>27.827533067729082</v>
      </c>
      <c r="R499" s="61">
        <f t="shared" si="74"/>
        <v>13.703099335989377</v>
      </c>
      <c r="S499" s="61">
        <f t="shared" si="75"/>
        <v>62.020278931982702</v>
      </c>
      <c r="T499" s="61">
        <f t="shared" si="76"/>
        <v>4.5260037464002503</v>
      </c>
      <c r="U499" s="61">
        <f t="shared" si="77"/>
        <v>58.140770252324039</v>
      </c>
      <c r="V499" s="70">
        <v>27.827533067729082</v>
      </c>
      <c r="W499" s="61">
        <f t="shared" si="78"/>
        <v>13.703099335989377</v>
      </c>
      <c r="X499" s="61">
        <f t="shared" si="79"/>
        <v>62.020278931982702</v>
      </c>
      <c r="Y499" s="22"/>
      <c r="Z499" s="22"/>
      <c r="AA499" s="54"/>
      <c r="AB499" s="22"/>
      <c r="AC499" s="13"/>
    </row>
    <row r="500" spans="1:29" x14ac:dyDescent="0.3">
      <c r="A500" s="1">
        <f t="shared" si="70"/>
        <v>44991.166666665464</v>
      </c>
      <c r="B500" s="7">
        <v>6</v>
      </c>
      <c r="C500" s="7" t="s">
        <v>57</v>
      </c>
      <c r="D500">
        <f>IF(HOUR(A500)+MINUTE(A500)/60&lt;=18,1,IF(HOUR(A500)+MINUTE(A500)/60&gt;=23.25,1,LOOKUP(DAY(A500),calendario!$A$12:$A$42,calendario!$C$12:$C$42)))</f>
        <v>1</v>
      </c>
      <c r="E500" s="60">
        <f t="shared" si="71"/>
        <v>0</v>
      </c>
      <c r="F500" s="86">
        <v>0</v>
      </c>
      <c r="G500" s="60">
        <f t="shared" si="71"/>
        <v>0</v>
      </c>
      <c r="H500" s="104">
        <v>0</v>
      </c>
      <c r="O500" s="61">
        <f t="shared" si="72"/>
        <v>4.5260037464002503</v>
      </c>
      <c r="P500" s="62">
        <f t="shared" si="73"/>
        <v>58.140770252324039</v>
      </c>
      <c r="Q500" s="70">
        <v>27.827533067729082</v>
      </c>
      <c r="R500" s="61">
        <f t="shared" si="74"/>
        <v>13.703099335989377</v>
      </c>
      <c r="S500" s="61">
        <f t="shared" si="75"/>
        <v>62.020278931982702</v>
      </c>
      <c r="T500" s="61">
        <f t="shared" si="76"/>
        <v>4.5260037464002503</v>
      </c>
      <c r="U500" s="61">
        <f t="shared" si="77"/>
        <v>58.140770252324039</v>
      </c>
      <c r="V500" s="70">
        <v>27.827533067729082</v>
      </c>
      <c r="W500" s="61">
        <f t="shared" si="78"/>
        <v>13.703099335989377</v>
      </c>
      <c r="X500" s="61">
        <f t="shared" si="79"/>
        <v>62.020278931982702</v>
      </c>
      <c r="Y500" s="22"/>
      <c r="Z500" s="22"/>
      <c r="AA500" s="54"/>
      <c r="AB500" s="22"/>
      <c r="AC500" s="13"/>
    </row>
    <row r="501" spans="1:29" x14ac:dyDescent="0.3">
      <c r="A501" s="1">
        <f t="shared" si="70"/>
        <v>44991.177083332128</v>
      </c>
      <c r="B501" s="7">
        <v>6</v>
      </c>
      <c r="C501" s="7" t="s">
        <v>59</v>
      </c>
      <c r="D501">
        <f>IF(HOUR(A501)+MINUTE(A501)/60&lt;=18,1,IF(HOUR(A501)+MINUTE(A501)/60&gt;=23.25,1,LOOKUP(DAY(A501),calendario!$A$12:$A$42,calendario!$C$12:$C$42)))</f>
        <v>1</v>
      </c>
      <c r="E501" s="60">
        <f t="shared" si="71"/>
        <v>0</v>
      </c>
      <c r="F501" s="86">
        <v>0</v>
      </c>
      <c r="G501" s="60">
        <f t="shared" si="71"/>
        <v>0</v>
      </c>
      <c r="H501" s="104">
        <v>0</v>
      </c>
      <c r="O501" s="61">
        <f t="shared" si="72"/>
        <v>4.5260037464002503</v>
      </c>
      <c r="P501" s="62">
        <f t="shared" si="73"/>
        <v>58.140770252324039</v>
      </c>
      <c r="Q501" s="70">
        <v>27.592304913678621</v>
      </c>
      <c r="R501" s="61">
        <f t="shared" si="74"/>
        <v>13.820713413014607</v>
      </c>
      <c r="S501" s="61">
        <f t="shared" si="75"/>
        <v>62.552600685228299</v>
      </c>
      <c r="T501" s="61">
        <f t="shared" si="76"/>
        <v>4.5260037464002503</v>
      </c>
      <c r="U501" s="61">
        <f t="shared" si="77"/>
        <v>58.140770252324039</v>
      </c>
      <c r="V501" s="70">
        <v>27.592304913678621</v>
      </c>
      <c r="W501" s="61">
        <f t="shared" si="78"/>
        <v>13.820713413014607</v>
      </c>
      <c r="X501" s="61">
        <f t="shared" si="79"/>
        <v>62.552600685228299</v>
      </c>
      <c r="Y501" s="22"/>
      <c r="Z501" s="22"/>
      <c r="AA501" s="54"/>
      <c r="AB501" s="22"/>
      <c r="AC501" s="13"/>
    </row>
    <row r="502" spans="1:29" x14ac:dyDescent="0.3">
      <c r="A502" s="1">
        <f t="shared" si="70"/>
        <v>44991.187499998792</v>
      </c>
      <c r="B502" s="7">
        <v>6</v>
      </c>
      <c r="C502" s="7" t="s">
        <v>60</v>
      </c>
      <c r="D502">
        <f>IF(HOUR(A502)+MINUTE(A502)/60&lt;=18,1,IF(HOUR(A502)+MINUTE(A502)/60&gt;=23.25,1,LOOKUP(DAY(A502),calendario!$A$12:$A$42,calendario!$C$12:$C$42)))</f>
        <v>1</v>
      </c>
      <c r="E502" s="60">
        <f t="shared" si="71"/>
        <v>0</v>
      </c>
      <c r="F502" s="86">
        <v>0</v>
      </c>
      <c r="G502" s="60">
        <f t="shared" si="71"/>
        <v>0</v>
      </c>
      <c r="H502" s="104">
        <v>0</v>
      </c>
      <c r="O502" s="61">
        <f t="shared" si="72"/>
        <v>4.5260037464002503</v>
      </c>
      <c r="P502" s="62">
        <f t="shared" si="73"/>
        <v>58.140770252324039</v>
      </c>
      <c r="Q502" s="70">
        <v>27.592304913678621</v>
      </c>
      <c r="R502" s="61">
        <f t="shared" si="74"/>
        <v>13.820713413014607</v>
      </c>
      <c r="S502" s="61">
        <f t="shared" si="75"/>
        <v>62.552600685228299</v>
      </c>
      <c r="T502" s="61">
        <f t="shared" si="76"/>
        <v>4.5260037464002503</v>
      </c>
      <c r="U502" s="61">
        <f t="shared" si="77"/>
        <v>58.140770252324039</v>
      </c>
      <c r="V502" s="70">
        <v>27.592304913678621</v>
      </c>
      <c r="W502" s="61">
        <f t="shared" si="78"/>
        <v>13.820713413014607</v>
      </c>
      <c r="X502" s="61">
        <f t="shared" si="79"/>
        <v>62.552600685228299</v>
      </c>
      <c r="Y502" s="22"/>
      <c r="Z502" s="22"/>
      <c r="AA502" s="54"/>
      <c r="AB502" s="22"/>
      <c r="AC502" s="13"/>
    </row>
    <row r="503" spans="1:29" x14ac:dyDescent="0.3">
      <c r="A503" s="1">
        <f t="shared" si="70"/>
        <v>44991.197916665456</v>
      </c>
      <c r="B503" s="7">
        <v>6</v>
      </c>
      <c r="C503" s="7" t="s">
        <v>61</v>
      </c>
      <c r="D503">
        <f>IF(HOUR(A503)+MINUTE(A503)/60&lt;=18,1,IF(HOUR(A503)+MINUTE(A503)/60&gt;=23.25,1,LOOKUP(DAY(A503),calendario!$A$12:$A$42,calendario!$C$12:$C$42)))</f>
        <v>1</v>
      </c>
      <c r="E503" s="60">
        <f t="shared" si="71"/>
        <v>0</v>
      </c>
      <c r="F503" s="86">
        <v>0</v>
      </c>
      <c r="G503" s="60">
        <f t="shared" si="71"/>
        <v>0</v>
      </c>
      <c r="H503" s="104">
        <v>0</v>
      </c>
      <c r="O503" s="61">
        <f t="shared" si="72"/>
        <v>4.5260037464002503</v>
      </c>
      <c r="P503" s="62">
        <f t="shared" si="73"/>
        <v>58.140770252324039</v>
      </c>
      <c r="Q503" s="70">
        <v>28.1726796812749</v>
      </c>
      <c r="R503" s="61">
        <f t="shared" si="74"/>
        <v>13.530526029216468</v>
      </c>
      <c r="S503" s="61">
        <f t="shared" si="75"/>
        <v>61.239211498999836</v>
      </c>
      <c r="T503" s="61">
        <f t="shared" si="76"/>
        <v>4.5260037464002503</v>
      </c>
      <c r="U503" s="61">
        <f t="shared" si="77"/>
        <v>58.140770252324039</v>
      </c>
      <c r="V503" s="70">
        <v>28.1726796812749</v>
      </c>
      <c r="W503" s="61">
        <f t="shared" si="78"/>
        <v>13.530526029216468</v>
      </c>
      <c r="X503" s="61">
        <f t="shared" si="79"/>
        <v>61.239211498999836</v>
      </c>
      <c r="Y503" s="22"/>
      <c r="Z503" s="22"/>
      <c r="AA503" s="54"/>
      <c r="AB503" s="22"/>
      <c r="AC503" s="13"/>
    </row>
    <row r="504" spans="1:29" x14ac:dyDescent="0.3">
      <c r="A504" s="1">
        <f t="shared" si="70"/>
        <v>44991.208333332121</v>
      </c>
      <c r="B504" s="7">
        <v>6</v>
      </c>
      <c r="C504" s="7" t="s">
        <v>62</v>
      </c>
      <c r="D504">
        <f>IF(HOUR(A504)+MINUTE(A504)/60&lt;=18,1,IF(HOUR(A504)+MINUTE(A504)/60&gt;=23.25,1,LOOKUP(DAY(A504),calendario!$A$12:$A$42,calendario!$C$12:$C$42)))</f>
        <v>1</v>
      </c>
      <c r="E504" s="60">
        <f t="shared" si="71"/>
        <v>0</v>
      </c>
      <c r="F504" s="86">
        <v>0</v>
      </c>
      <c r="G504" s="60">
        <f t="shared" si="71"/>
        <v>0</v>
      </c>
      <c r="H504" s="104">
        <v>0</v>
      </c>
      <c r="O504" s="61">
        <f t="shared" si="72"/>
        <v>4.5260037464002503</v>
      </c>
      <c r="P504" s="62">
        <f t="shared" si="73"/>
        <v>58.140770252324039</v>
      </c>
      <c r="Q504" s="70">
        <v>28.1726796812749</v>
      </c>
      <c r="R504" s="61">
        <f t="shared" si="74"/>
        <v>13.530526029216468</v>
      </c>
      <c r="S504" s="61">
        <f t="shared" si="75"/>
        <v>61.239211498999836</v>
      </c>
      <c r="T504" s="61">
        <f t="shared" si="76"/>
        <v>4.5260037464002503</v>
      </c>
      <c r="U504" s="61">
        <f t="shared" si="77"/>
        <v>58.140770252324039</v>
      </c>
      <c r="V504" s="70">
        <v>28.1726796812749</v>
      </c>
      <c r="W504" s="61">
        <f t="shared" si="78"/>
        <v>13.530526029216468</v>
      </c>
      <c r="X504" s="61">
        <f t="shared" si="79"/>
        <v>61.239211498999836</v>
      </c>
      <c r="Y504" s="22"/>
      <c r="Z504" s="22"/>
      <c r="AA504" s="54"/>
      <c r="AB504" s="22"/>
      <c r="AC504" s="13"/>
    </row>
    <row r="505" spans="1:29" x14ac:dyDescent="0.3">
      <c r="A505" s="1">
        <f t="shared" si="70"/>
        <v>44991.218749998785</v>
      </c>
      <c r="B505" s="7">
        <v>6</v>
      </c>
      <c r="C505" s="7" t="s">
        <v>63</v>
      </c>
      <c r="D505">
        <f>IF(HOUR(A505)+MINUTE(A505)/60&lt;=18,1,IF(HOUR(A505)+MINUTE(A505)/60&gt;=23.25,1,LOOKUP(DAY(A505),calendario!$A$12:$A$42,calendario!$C$12:$C$42)))</f>
        <v>1</v>
      </c>
      <c r="E505" s="60">
        <f t="shared" si="71"/>
        <v>0</v>
      </c>
      <c r="F505" s="86">
        <v>0</v>
      </c>
      <c r="G505" s="60">
        <f t="shared" si="71"/>
        <v>0</v>
      </c>
      <c r="H505" s="104">
        <v>0</v>
      </c>
      <c r="O505" s="61">
        <f t="shared" si="72"/>
        <v>4.5260037464002503</v>
      </c>
      <c r="P505" s="62">
        <f t="shared" si="73"/>
        <v>58.140770252324039</v>
      </c>
      <c r="Q505" s="70">
        <v>28.372964674634794</v>
      </c>
      <c r="R505" s="61">
        <f t="shared" si="74"/>
        <v>13.430383532536521</v>
      </c>
      <c r="S505" s="61">
        <f t="shared" si="75"/>
        <v>60.785966183852523</v>
      </c>
      <c r="T505" s="61">
        <f t="shared" si="76"/>
        <v>4.5260037464002503</v>
      </c>
      <c r="U505" s="61">
        <f t="shared" si="77"/>
        <v>58.140770252324039</v>
      </c>
      <c r="V505" s="70">
        <v>28.372964674634794</v>
      </c>
      <c r="W505" s="61">
        <f t="shared" si="78"/>
        <v>13.430383532536521</v>
      </c>
      <c r="X505" s="61">
        <f t="shared" si="79"/>
        <v>60.785966183852523</v>
      </c>
      <c r="Y505" s="22"/>
      <c r="Z505" s="22"/>
      <c r="AA505" s="54"/>
      <c r="AB505" s="22"/>
      <c r="AC505" s="13"/>
    </row>
    <row r="506" spans="1:29" x14ac:dyDescent="0.3">
      <c r="A506" s="1">
        <f t="shared" si="70"/>
        <v>44991.229166665449</v>
      </c>
      <c r="B506" s="7">
        <v>6</v>
      </c>
      <c r="C506" s="7" t="s">
        <v>64</v>
      </c>
      <c r="D506">
        <f>IF(HOUR(A506)+MINUTE(A506)/60&lt;=18,1,IF(HOUR(A506)+MINUTE(A506)/60&gt;=23.25,1,LOOKUP(DAY(A506),calendario!$A$12:$A$42,calendario!$C$12:$C$42)))</f>
        <v>1</v>
      </c>
      <c r="E506" s="60">
        <f t="shared" si="71"/>
        <v>0</v>
      </c>
      <c r="F506" s="86">
        <v>0</v>
      </c>
      <c r="G506" s="60">
        <f t="shared" si="71"/>
        <v>0</v>
      </c>
      <c r="H506" s="104">
        <v>0</v>
      </c>
      <c r="O506" s="61">
        <f t="shared" si="72"/>
        <v>4.5260037464002503</v>
      </c>
      <c r="P506" s="62">
        <f t="shared" si="73"/>
        <v>58.140770252324039</v>
      </c>
      <c r="Q506" s="70">
        <v>28.372964674634794</v>
      </c>
      <c r="R506" s="61">
        <f t="shared" si="74"/>
        <v>13.430383532536521</v>
      </c>
      <c r="S506" s="61">
        <f t="shared" si="75"/>
        <v>60.785966183852523</v>
      </c>
      <c r="T506" s="61">
        <f t="shared" si="76"/>
        <v>4.5260037464002503</v>
      </c>
      <c r="U506" s="61">
        <f t="shared" si="77"/>
        <v>58.140770252324039</v>
      </c>
      <c r="V506" s="70">
        <v>28.372964674634794</v>
      </c>
      <c r="W506" s="61">
        <f t="shared" si="78"/>
        <v>13.430383532536521</v>
      </c>
      <c r="X506" s="61">
        <f t="shared" si="79"/>
        <v>60.785966183852523</v>
      </c>
      <c r="Y506" s="22"/>
      <c r="Z506" s="22"/>
      <c r="AA506" s="54"/>
      <c r="AB506" s="22"/>
      <c r="AC506" s="13"/>
    </row>
    <row r="507" spans="1:29" x14ac:dyDescent="0.3">
      <c r="A507" s="1">
        <f t="shared" si="70"/>
        <v>44991.239583332113</v>
      </c>
      <c r="B507" s="7">
        <v>6</v>
      </c>
      <c r="C507" s="7" t="s">
        <v>65</v>
      </c>
      <c r="D507">
        <f>IF(HOUR(A507)+MINUTE(A507)/60&lt;=18,1,IF(HOUR(A507)+MINUTE(A507)/60&gt;=23.25,1,LOOKUP(DAY(A507),calendario!$A$12:$A$42,calendario!$C$12:$C$42)))</f>
        <v>1</v>
      </c>
      <c r="E507" s="60">
        <f t="shared" si="71"/>
        <v>0</v>
      </c>
      <c r="F507" s="86">
        <v>0</v>
      </c>
      <c r="G507" s="60">
        <f t="shared" si="71"/>
        <v>0</v>
      </c>
      <c r="H507" s="104">
        <v>0</v>
      </c>
      <c r="O507" s="61">
        <f t="shared" si="72"/>
        <v>4.5260037464002503</v>
      </c>
      <c r="P507" s="62">
        <f t="shared" si="73"/>
        <v>58.140770252324039</v>
      </c>
      <c r="Q507" s="70">
        <v>29.026130411686587</v>
      </c>
      <c r="R507" s="61">
        <f t="shared" si="74"/>
        <v>13.103800664010624</v>
      </c>
      <c r="S507" s="61">
        <f t="shared" si="75"/>
        <v>59.307850897394168</v>
      </c>
      <c r="T507" s="61">
        <f t="shared" si="76"/>
        <v>4.5260037464002503</v>
      </c>
      <c r="U507" s="61">
        <f t="shared" si="77"/>
        <v>58.140770252324039</v>
      </c>
      <c r="V507" s="70">
        <v>29.026130411686587</v>
      </c>
      <c r="W507" s="61">
        <f t="shared" si="78"/>
        <v>13.103800664010624</v>
      </c>
      <c r="X507" s="61">
        <f t="shared" si="79"/>
        <v>59.307850897394168</v>
      </c>
      <c r="Y507" s="22"/>
      <c r="Z507" s="22"/>
      <c r="AA507" s="54"/>
      <c r="AB507" s="22"/>
      <c r="AC507" s="13"/>
    </row>
    <row r="508" spans="1:29" x14ac:dyDescent="0.3">
      <c r="A508" s="1">
        <f t="shared" si="70"/>
        <v>44991.249999998778</v>
      </c>
      <c r="B508" s="7">
        <v>6</v>
      </c>
      <c r="C508" s="7" t="s">
        <v>66</v>
      </c>
      <c r="D508">
        <f>IF(HOUR(A508)+MINUTE(A508)/60&lt;=18,1,IF(HOUR(A508)+MINUTE(A508)/60&gt;=23.25,1,LOOKUP(DAY(A508),calendario!$A$12:$A$42,calendario!$C$12:$C$42)))</f>
        <v>1</v>
      </c>
      <c r="E508" s="60">
        <f t="shared" si="71"/>
        <v>0</v>
      </c>
      <c r="F508" s="86">
        <v>0</v>
      </c>
      <c r="G508" s="60">
        <f t="shared" si="71"/>
        <v>0.19222026062011718</v>
      </c>
      <c r="H508" s="104">
        <v>0.76888104248046873</v>
      </c>
      <c r="O508" s="61">
        <f t="shared" si="72"/>
        <v>4.5260037464002503</v>
      </c>
      <c r="P508" s="62">
        <f t="shared" si="73"/>
        <v>58.140770252324039</v>
      </c>
      <c r="Q508" s="70">
        <v>29.026130411686587</v>
      </c>
      <c r="R508" s="61">
        <f t="shared" si="74"/>
        <v>13.103800664010624</v>
      </c>
      <c r="S508" s="61">
        <f t="shared" si="75"/>
        <v>59.307850897394168</v>
      </c>
      <c r="T508" s="61">
        <f t="shared" si="76"/>
        <v>4.3299265497289401</v>
      </c>
      <c r="U508" s="61">
        <f t="shared" si="77"/>
        <v>58.140770252324039</v>
      </c>
      <c r="V508" s="70">
        <v>29.026130411686587</v>
      </c>
      <c r="W508" s="61">
        <f t="shared" si="78"/>
        <v>13.103800664010624</v>
      </c>
      <c r="X508" s="61">
        <f t="shared" si="79"/>
        <v>56.738494397455312</v>
      </c>
      <c r="Y508" s="22"/>
      <c r="Z508" s="22"/>
      <c r="AA508" s="54"/>
      <c r="AB508" s="22"/>
      <c r="AC508" s="13"/>
    </row>
    <row r="509" spans="1:29" x14ac:dyDescent="0.3">
      <c r="A509" s="1">
        <f t="shared" si="70"/>
        <v>44991.260416665442</v>
      </c>
      <c r="B509" s="7">
        <v>6</v>
      </c>
      <c r="C509" s="7" t="s">
        <v>67</v>
      </c>
      <c r="D509">
        <f>IF(HOUR(A509)+MINUTE(A509)/60&lt;=18,1,IF(HOUR(A509)+MINUTE(A509)/60&gt;=23.25,1,LOOKUP(DAY(A509),calendario!$A$12:$A$42,calendario!$C$12:$C$42)))</f>
        <v>1</v>
      </c>
      <c r="E509" s="60">
        <f t="shared" si="71"/>
        <v>0</v>
      </c>
      <c r="F509" s="86">
        <v>0</v>
      </c>
      <c r="G509" s="60">
        <f t="shared" si="71"/>
        <v>4.0412412109374998</v>
      </c>
      <c r="H509" s="104">
        <v>16.164964843749999</v>
      </c>
      <c r="O509" s="61">
        <f t="shared" si="72"/>
        <v>4.5260037464002503</v>
      </c>
      <c r="P509" s="62">
        <f t="shared" si="73"/>
        <v>58.140770252324039</v>
      </c>
      <c r="Q509" s="70">
        <v>28.710789375830011</v>
      </c>
      <c r="R509" s="61">
        <f t="shared" si="74"/>
        <v>13.261471181938912</v>
      </c>
      <c r="S509" s="61">
        <f t="shared" si="75"/>
        <v>60.02146825223447</v>
      </c>
      <c r="T509" s="61">
        <f t="shared" si="76"/>
        <v>0.40367426272945867</v>
      </c>
      <c r="U509" s="61">
        <f t="shared" si="77"/>
        <v>58.140770252324039</v>
      </c>
      <c r="V509" s="70">
        <v>28.710789375830011</v>
      </c>
      <c r="W509" s="61">
        <f t="shared" si="78"/>
        <v>13.261471181938912</v>
      </c>
      <c r="X509" s="61">
        <f t="shared" si="79"/>
        <v>5.3533146020771536</v>
      </c>
      <c r="Y509" s="22"/>
      <c r="Z509" s="22"/>
      <c r="AA509" s="54"/>
      <c r="AB509" s="22"/>
      <c r="AC509" s="13"/>
    </row>
    <row r="510" spans="1:29" x14ac:dyDescent="0.3">
      <c r="A510" s="1">
        <f t="shared" si="70"/>
        <v>44991.270833332106</v>
      </c>
      <c r="B510" s="7">
        <v>6</v>
      </c>
      <c r="C510" s="7" t="s">
        <v>68</v>
      </c>
      <c r="D510">
        <f>IF(HOUR(A510)+MINUTE(A510)/60&lt;=18,1,IF(HOUR(A510)+MINUTE(A510)/60&gt;=23.25,1,LOOKUP(DAY(A510),calendario!$A$12:$A$42,calendario!$C$12:$C$42)))</f>
        <v>1</v>
      </c>
      <c r="E510" s="60">
        <f t="shared" si="71"/>
        <v>0</v>
      </c>
      <c r="F510" s="86">
        <v>0</v>
      </c>
      <c r="G510" s="60">
        <f t="shared" si="71"/>
        <v>4.49715771484375</v>
      </c>
      <c r="H510" s="104">
        <v>17.988630859375</v>
      </c>
      <c r="O510" s="61">
        <f t="shared" si="72"/>
        <v>4.5260037464002503</v>
      </c>
      <c r="P510" s="62">
        <f t="shared" si="73"/>
        <v>58.140770252324039</v>
      </c>
      <c r="Q510" s="70">
        <v>28.710789375830011</v>
      </c>
      <c r="R510" s="61">
        <f t="shared" si="74"/>
        <v>13.261471181938912</v>
      </c>
      <c r="S510" s="61">
        <f t="shared" si="75"/>
        <v>60.02146825223447</v>
      </c>
      <c r="T510" s="61">
        <f t="shared" si="76"/>
        <v>0</v>
      </c>
      <c r="U510" s="61">
        <f t="shared" si="77"/>
        <v>58.140770252324039</v>
      </c>
      <c r="V510" s="70">
        <v>28.710789375830011</v>
      </c>
      <c r="W510" s="61">
        <f t="shared" si="78"/>
        <v>13.261471181938912</v>
      </c>
      <c r="X510" s="61">
        <f t="shared" si="79"/>
        <v>0</v>
      </c>
      <c r="Y510" s="22"/>
      <c r="Z510" s="22"/>
      <c r="AA510" s="54"/>
      <c r="AB510" s="22"/>
      <c r="AC510" s="13"/>
    </row>
    <row r="511" spans="1:29" x14ac:dyDescent="0.3">
      <c r="A511" s="1">
        <f t="shared" si="70"/>
        <v>44991.28124999877</v>
      </c>
      <c r="B511" s="7">
        <v>6</v>
      </c>
      <c r="C511" s="7" t="s">
        <v>69</v>
      </c>
      <c r="D511">
        <f>IF(HOUR(A511)+MINUTE(A511)/60&lt;=18,1,IF(HOUR(A511)+MINUTE(A511)/60&gt;=23.25,1,LOOKUP(DAY(A511),calendario!$A$12:$A$42,calendario!$C$12:$C$42)))</f>
        <v>1</v>
      </c>
      <c r="E511" s="60">
        <f t="shared" si="71"/>
        <v>0.17914430236816406</v>
      </c>
      <c r="F511" s="86">
        <v>0.71657720947265624</v>
      </c>
      <c r="G511" s="60">
        <f t="shared" si="71"/>
        <v>4.4984672851562504</v>
      </c>
      <c r="H511" s="104">
        <v>17.993869140625002</v>
      </c>
      <c r="O511" s="61">
        <f t="shared" si="72"/>
        <v>4.3432648795676503</v>
      </c>
      <c r="P511" s="62">
        <f t="shared" si="73"/>
        <v>58.140770252324039</v>
      </c>
      <c r="Q511" s="70">
        <v>28.261219389110227</v>
      </c>
      <c r="R511" s="61">
        <f t="shared" si="74"/>
        <v>13.486256175298804</v>
      </c>
      <c r="S511" s="61">
        <f t="shared" si="75"/>
        <v>58.574382803027639</v>
      </c>
      <c r="T511" s="61">
        <f t="shared" si="76"/>
        <v>0</v>
      </c>
      <c r="U511" s="61">
        <f t="shared" si="77"/>
        <v>58.140770252324039</v>
      </c>
      <c r="V511" s="70">
        <v>28.261219389110227</v>
      </c>
      <c r="W511" s="61">
        <f t="shared" si="78"/>
        <v>13.486256175298804</v>
      </c>
      <c r="X511" s="61">
        <f t="shared" si="79"/>
        <v>0</v>
      </c>
      <c r="Y511" s="22"/>
      <c r="Z511" s="22"/>
      <c r="AA511" s="54"/>
      <c r="AB511" s="22"/>
      <c r="AC511" s="13"/>
    </row>
    <row r="512" spans="1:29" x14ac:dyDescent="0.3">
      <c r="A512" s="1">
        <f t="shared" si="70"/>
        <v>44991.291666665435</v>
      </c>
      <c r="B512" s="7">
        <v>6</v>
      </c>
      <c r="C512" s="7" t="s">
        <v>70</v>
      </c>
      <c r="D512">
        <f>IF(HOUR(A512)+MINUTE(A512)/60&lt;=18,1,IF(HOUR(A512)+MINUTE(A512)/60&gt;=23.25,1,LOOKUP(DAY(A512),calendario!$A$12:$A$42,calendario!$C$12:$C$42)))</f>
        <v>1</v>
      </c>
      <c r="E512" s="60">
        <f t="shared" si="71"/>
        <v>3.4042646484375001</v>
      </c>
      <c r="F512" s="86">
        <v>13.61705859375</v>
      </c>
      <c r="G512" s="60">
        <f t="shared" si="71"/>
        <v>4.4990439453124997</v>
      </c>
      <c r="H512" s="104">
        <v>17.996175781249999</v>
      </c>
      <c r="O512" s="61">
        <f t="shared" si="72"/>
        <v>1.0534318809815677</v>
      </c>
      <c r="P512" s="62">
        <f t="shared" si="73"/>
        <v>58.140770252324039</v>
      </c>
      <c r="Q512" s="70">
        <v>28.261219389110227</v>
      </c>
      <c r="R512" s="61">
        <f t="shared" si="74"/>
        <v>13.486256175298804</v>
      </c>
      <c r="S512" s="61">
        <f t="shared" si="75"/>
        <v>14.206852210144302</v>
      </c>
      <c r="T512" s="61">
        <f t="shared" si="76"/>
        <v>0</v>
      </c>
      <c r="U512" s="61">
        <f t="shared" si="77"/>
        <v>58.140770252324039</v>
      </c>
      <c r="V512" s="70">
        <v>28.261219389110227</v>
      </c>
      <c r="W512" s="61">
        <f t="shared" si="78"/>
        <v>13.486256175298804</v>
      </c>
      <c r="X512" s="61">
        <f t="shared" si="79"/>
        <v>0</v>
      </c>
      <c r="Y512" s="22"/>
      <c r="Z512" s="22"/>
      <c r="AA512" s="54"/>
      <c r="AB512" s="22"/>
      <c r="AC512" s="13"/>
    </row>
    <row r="513" spans="1:29" x14ac:dyDescent="0.3">
      <c r="A513" s="1">
        <f t="shared" si="70"/>
        <v>44991.302083332099</v>
      </c>
      <c r="B513" s="7">
        <v>6</v>
      </c>
      <c r="C513" s="7" t="s">
        <v>71</v>
      </c>
      <c r="D513">
        <f>IF(HOUR(A513)+MINUTE(A513)/60&lt;=18,1,IF(HOUR(A513)+MINUTE(A513)/60&gt;=23.25,1,LOOKUP(DAY(A513),calendario!$A$12:$A$42,calendario!$C$12:$C$42)))</f>
        <v>1</v>
      </c>
      <c r="E513" s="60">
        <f t="shared" si="71"/>
        <v>4.50224072265625</v>
      </c>
      <c r="F513" s="86">
        <v>18.008962890625</v>
      </c>
      <c r="G513" s="60">
        <f t="shared" si="71"/>
        <v>4.499115234375</v>
      </c>
      <c r="H513" s="104">
        <v>17.9964609375</v>
      </c>
      <c r="O513" s="61">
        <f t="shared" si="72"/>
        <v>0</v>
      </c>
      <c r="P513" s="62">
        <f t="shared" si="73"/>
        <v>58.140770252324039</v>
      </c>
      <c r="Q513" s="70">
        <v>27.887595219123504</v>
      </c>
      <c r="R513" s="61">
        <f t="shared" si="74"/>
        <v>13.673068260292165</v>
      </c>
      <c r="S513" s="61">
        <f t="shared" si="75"/>
        <v>0</v>
      </c>
      <c r="T513" s="61">
        <f t="shared" si="76"/>
        <v>0</v>
      </c>
      <c r="U513" s="61">
        <f t="shared" si="77"/>
        <v>58.140770252324039</v>
      </c>
      <c r="V513" s="70">
        <v>27.887595219123504</v>
      </c>
      <c r="W513" s="61">
        <f t="shared" si="78"/>
        <v>13.673068260292165</v>
      </c>
      <c r="X513" s="61">
        <f t="shared" si="79"/>
        <v>0</v>
      </c>
      <c r="Y513" s="22"/>
      <c r="Z513" s="22"/>
      <c r="AA513" s="54"/>
      <c r="AB513" s="22"/>
      <c r="AC513" s="13"/>
    </row>
    <row r="514" spans="1:29" x14ac:dyDescent="0.3">
      <c r="A514" s="1">
        <f t="shared" si="70"/>
        <v>44991.312499998763</v>
      </c>
      <c r="B514" s="7">
        <v>6</v>
      </c>
      <c r="C514" s="7" t="s">
        <v>72</v>
      </c>
      <c r="D514">
        <f>IF(HOUR(A514)+MINUTE(A514)/60&lt;=18,1,IF(HOUR(A514)+MINUTE(A514)/60&gt;=23.25,1,LOOKUP(DAY(A514),calendario!$A$12:$A$42,calendario!$C$12:$C$42)))</f>
        <v>1</v>
      </c>
      <c r="E514" s="60">
        <f t="shared" si="71"/>
        <v>4.5033681640624996</v>
      </c>
      <c r="F514" s="86">
        <v>18.013472656249998</v>
      </c>
      <c r="G514" s="60">
        <f t="shared" si="71"/>
        <v>4.4993046874999996</v>
      </c>
      <c r="H514" s="104">
        <v>17.997218749999998</v>
      </c>
      <c r="O514" s="61">
        <f t="shared" si="72"/>
        <v>0</v>
      </c>
      <c r="P514" s="62">
        <f t="shared" si="73"/>
        <v>58.140770252324039</v>
      </c>
      <c r="Q514" s="70">
        <v>27.887595219123504</v>
      </c>
      <c r="R514" s="61">
        <f t="shared" si="74"/>
        <v>13.673068260292165</v>
      </c>
      <c r="S514" s="61">
        <f t="shared" si="75"/>
        <v>0</v>
      </c>
      <c r="T514" s="61">
        <f t="shared" si="76"/>
        <v>0</v>
      </c>
      <c r="U514" s="61">
        <f t="shared" si="77"/>
        <v>58.140770252324039</v>
      </c>
      <c r="V514" s="70">
        <v>27.887595219123504</v>
      </c>
      <c r="W514" s="61">
        <f t="shared" si="78"/>
        <v>13.673068260292165</v>
      </c>
      <c r="X514" s="61">
        <f t="shared" si="79"/>
        <v>0</v>
      </c>
      <c r="Y514" s="22"/>
      <c r="Z514" s="22"/>
      <c r="AA514" s="54"/>
      <c r="AB514" s="22"/>
      <c r="AC514" s="13"/>
    </row>
    <row r="515" spans="1:29" x14ac:dyDescent="0.3">
      <c r="A515" s="1">
        <f t="shared" si="70"/>
        <v>44991.322916665427</v>
      </c>
      <c r="B515" s="7">
        <v>6</v>
      </c>
      <c r="C515" s="7" t="s">
        <v>73</v>
      </c>
      <c r="D515">
        <f>IF(HOUR(A515)+MINUTE(A515)/60&lt;=18,1,IF(HOUR(A515)+MINUTE(A515)/60&gt;=23.25,1,LOOKUP(DAY(A515),calendario!$A$12:$A$42,calendario!$C$12:$C$42)))</f>
        <v>1</v>
      </c>
      <c r="E515" s="60">
        <f t="shared" si="71"/>
        <v>4.3851542968750001</v>
      </c>
      <c r="F515" s="86">
        <v>17.540617187500001</v>
      </c>
      <c r="G515" s="60">
        <f t="shared" si="71"/>
        <v>4.4999648437499999</v>
      </c>
      <c r="H515" s="104">
        <v>17.999859375</v>
      </c>
      <c r="O515" s="61">
        <f t="shared" si="72"/>
        <v>5.2860495379136022E-2</v>
      </c>
      <c r="P515" s="62">
        <f t="shared" si="73"/>
        <v>58.140770252324039</v>
      </c>
      <c r="Q515" s="70">
        <v>28.126070650730409</v>
      </c>
      <c r="R515" s="61">
        <f t="shared" si="74"/>
        <v>13.553830544488713</v>
      </c>
      <c r="S515" s="61">
        <f t="shared" si="75"/>
        <v>0.71646219686653834</v>
      </c>
      <c r="T515" s="61">
        <f t="shared" si="76"/>
        <v>0</v>
      </c>
      <c r="U515" s="61">
        <f t="shared" si="77"/>
        <v>58.140770252324039</v>
      </c>
      <c r="V515" s="70">
        <v>28.126070650730409</v>
      </c>
      <c r="W515" s="61">
        <f t="shared" si="78"/>
        <v>13.553830544488713</v>
      </c>
      <c r="X515" s="61">
        <f t="shared" si="79"/>
        <v>0</v>
      </c>
      <c r="Y515" s="22"/>
      <c r="Z515" s="22"/>
      <c r="AA515" s="54"/>
      <c r="AB515" s="22"/>
      <c r="AC515" s="13"/>
    </row>
    <row r="516" spans="1:29" x14ac:dyDescent="0.3">
      <c r="A516" s="1">
        <f t="shared" si="70"/>
        <v>44991.333333332092</v>
      </c>
      <c r="B516" s="7">
        <v>6</v>
      </c>
      <c r="C516" s="7" t="s">
        <v>74</v>
      </c>
      <c r="D516">
        <f>IF(HOUR(A516)+MINUTE(A516)/60&lt;=18,1,IF(HOUR(A516)+MINUTE(A516)/60&gt;=23.25,1,LOOKUP(DAY(A516),calendario!$A$12:$A$42,calendario!$C$12:$C$42)))</f>
        <v>1</v>
      </c>
      <c r="E516" s="60">
        <f t="shared" si="71"/>
        <v>2.2366962890625</v>
      </c>
      <c r="F516" s="86">
        <v>8.9467851562499998</v>
      </c>
      <c r="G516" s="60">
        <f t="shared" si="71"/>
        <v>4.49938525390625</v>
      </c>
      <c r="H516" s="104">
        <v>17.997541015625</v>
      </c>
      <c r="O516" s="61">
        <f t="shared" si="72"/>
        <v>2.2444277213254158</v>
      </c>
      <c r="P516" s="62">
        <f t="shared" si="73"/>
        <v>58.140770252324039</v>
      </c>
      <c r="Q516" s="70">
        <v>28.126070650730409</v>
      </c>
      <c r="R516" s="61">
        <f t="shared" si="74"/>
        <v>13.553830544488713</v>
      </c>
      <c r="S516" s="61">
        <f t="shared" si="75"/>
        <v>30.420593004197624</v>
      </c>
      <c r="T516" s="61">
        <f t="shared" si="76"/>
        <v>0</v>
      </c>
      <c r="U516" s="61">
        <f t="shared" si="77"/>
        <v>58.140770252324039</v>
      </c>
      <c r="V516" s="70">
        <v>28.126070650730409</v>
      </c>
      <c r="W516" s="61">
        <f t="shared" si="78"/>
        <v>13.553830544488713</v>
      </c>
      <c r="X516" s="61">
        <f t="shared" si="79"/>
        <v>0</v>
      </c>
      <c r="Y516" s="22"/>
      <c r="Z516" s="22"/>
      <c r="AA516" s="54"/>
      <c r="AB516" s="22"/>
      <c r="AC516" s="13"/>
    </row>
    <row r="517" spans="1:29" x14ac:dyDescent="0.3">
      <c r="A517" s="1">
        <f t="shared" si="70"/>
        <v>44991.343749998756</v>
      </c>
      <c r="B517" s="7">
        <v>6</v>
      </c>
      <c r="C517" s="7" t="s">
        <v>75</v>
      </c>
      <c r="D517">
        <f>IF(HOUR(A517)+MINUTE(A517)/60&lt;=18,1,IF(HOUR(A517)+MINUTE(A517)/60&gt;=23.25,1,LOOKUP(DAY(A517),calendario!$A$12:$A$42,calendario!$C$12:$C$42)))</f>
        <v>1</v>
      </c>
      <c r="E517" s="60">
        <f t="shared" si="71"/>
        <v>2.2367731933593751</v>
      </c>
      <c r="F517" s="86">
        <v>8.9470927734375003</v>
      </c>
      <c r="G517" s="60">
        <f t="shared" si="71"/>
        <v>4.4994067382812499</v>
      </c>
      <c r="H517" s="104">
        <v>17.997626953125</v>
      </c>
      <c r="O517" s="61">
        <f t="shared" si="72"/>
        <v>2.2443492739292119</v>
      </c>
      <c r="P517" s="62">
        <f t="shared" si="73"/>
        <v>58.140770252324039</v>
      </c>
      <c r="Q517" s="70">
        <v>40.900631341301462</v>
      </c>
      <c r="R517" s="61">
        <f t="shared" si="74"/>
        <v>7.1665501992031864</v>
      </c>
      <c r="S517" s="61">
        <f t="shared" si="75"/>
        <v>16.084241736158919</v>
      </c>
      <c r="T517" s="61">
        <f t="shared" si="76"/>
        <v>0</v>
      </c>
      <c r="U517" s="61">
        <f t="shared" si="77"/>
        <v>58.140770252324039</v>
      </c>
      <c r="V517" s="70">
        <v>40.900631341301462</v>
      </c>
      <c r="W517" s="61">
        <f t="shared" si="78"/>
        <v>7.1665501992031864</v>
      </c>
      <c r="X517" s="61">
        <f t="shared" si="79"/>
        <v>0</v>
      </c>
      <c r="Y517" s="22"/>
      <c r="Z517" s="22"/>
      <c r="AA517" s="54"/>
      <c r="AB517" s="22"/>
      <c r="AC517" s="13"/>
    </row>
    <row r="518" spans="1:29" s="73" customFormat="1" x14ac:dyDescent="0.3">
      <c r="A518" s="71">
        <f t="shared" ref="A518:A581" si="80">A517+0.0104166666666667</f>
        <v>44991.35416666542</v>
      </c>
      <c r="B518" s="72">
        <v>6</v>
      </c>
      <c r="C518" s="72" t="s">
        <v>76</v>
      </c>
      <c r="D518" s="73">
        <f>IF(HOUR(A518)+MINUTE(A518)/60&lt;=18,1,IF(HOUR(A518)+MINUTE(A518)/60&gt;=23.25,1,LOOKUP(DAY(A518),calendario!$A$12:$A$42,calendario!$C$12:$C$42)))</f>
        <v>1</v>
      </c>
      <c r="E518" s="81">
        <f t="shared" ref="E518:G581" si="81">F518/4</f>
        <v>2.7944907226562501</v>
      </c>
      <c r="F518" s="88">
        <v>11.177962890625</v>
      </c>
      <c r="G518" s="74">
        <f t="shared" si="81"/>
        <v>4.4987548828125004</v>
      </c>
      <c r="H518" s="106">
        <v>17.995019531250001</v>
      </c>
      <c r="I518" s="82">
        <f>11.18/4</f>
        <v>2.7949999999999999</v>
      </c>
      <c r="N518" s="75">
        <f>((18.682*95%/4)-2.794491)*1.0159*1.0041</f>
        <v>1.6754407535319595</v>
      </c>
      <c r="O518" s="76">
        <f t="shared" ref="O518:O581" si="82">IF(($K$2*95%/4-E518)*$M$8*$M$9&lt;0,0,($K$2*95%/4-E518)*$M$8*$M$9)</f>
        <v>1.6754410364406644</v>
      </c>
      <c r="P518" s="77">
        <f t="shared" ref="P518:P581" si="83">IF(B518&lt;=3,IF(D518=1,$L$14*10/$K$11,$K$14*10/$K$11),IF(D518=1,$L$15*10/$K$11,$K$15*10/$K$11))</f>
        <v>58.140770252324039</v>
      </c>
      <c r="Q518" s="78">
        <v>40.900631341301462</v>
      </c>
      <c r="R518" s="76">
        <f t="shared" ref="R518:R581" si="84">IF((P518*95%-Q518)/2&lt;0,0,(P518*95%-Q518)/2)</f>
        <v>7.1665501992031864</v>
      </c>
      <c r="S518" s="76">
        <f t="shared" ref="S518:S581" si="85">R518*O518</f>
        <v>12.007132293457037</v>
      </c>
      <c r="T518" s="76">
        <f t="shared" ref="T518:T581" si="86">IF(($K$3*95%/4-G518)*$M$8*$M$9&lt;0,0,($K$3*95%/4-G518)*$M$8*$M$9)</f>
        <v>0</v>
      </c>
      <c r="U518" s="76">
        <f t="shared" ref="U518:U581" si="87">IF(B518&lt;=3,IF(D518=1,$L$14*10/$K$11,$K$14*10/$K$11),IF(D518=1,$L$15*10/$K$11,$K$15*10/$K$11))</f>
        <v>58.140770252324039</v>
      </c>
      <c r="V518" s="78">
        <v>40.900631341301462</v>
      </c>
      <c r="W518" s="76">
        <f t="shared" ref="W518:W581" si="88">IF((U518*95%-V518)/2&lt;0,0,(U518*95%-V518)/2)</f>
        <v>7.1665501992031864</v>
      </c>
      <c r="X518" s="76">
        <f t="shared" ref="X518:X581" si="89">W518*T518</f>
        <v>0</v>
      </c>
      <c r="Y518" s="79"/>
      <c r="Z518" s="79"/>
      <c r="AA518" s="80"/>
      <c r="AB518" s="79"/>
      <c r="AC518" s="75"/>
    </row>
    <row r="519" spans="1:29" x14ac:dyDescent="0.3">
      <c r="A519" s="1">
        <f t="shared" si="80"/>
        <v>44991.364583332084</v>
      </c>
      <c r="B519" s="7">
        <v>6</v>
      </c>
      <c r="C519" s="7" t="s">
        <v>77</v>
      </c>
      <c r="D519">
        <f>IF(HOUR(A519)+MINUTE(A519)/60&lt;=18,1,IF(HOUR(A519)+MINUTE(A519)/60&gt;=23.25,1,LOOKUP(DAY(A519),calendario!$A$12:$A$42,calendario!$C$12:$C$42)))</f>
        <v>1</v>
      </c>
      <c r="E519" s="60">
        <f t="shared" si="81"/>
        <v>4.1760781250000001</v>
      </c>
      <c r="F519" s="86">
        <v>16.7043125</v>
      </c>
      <c r="G519" s="60">
        <f t="shared" si="81"/>
        <v>4.4983178710937501</v>
      </c>
      <c r="H519" s="104">
        <v>17.993271484375001</v>
      </c>
      <c r="O519" s="61">
        <f t="shared" si="82"/>
        <v>0.26613182036728061</v>
      </c>
      <c r="P519" s="62">
        <f t="shared" si="83"/>
        <v>58.140770252324039</v>
      </c>
      <c r="Q519" s="70">
        <v>40.398550332005307</v>
      </c>
      <c r="R519" s="61">
        <f t="shared" si="84"/>
        <v>7.4175907038512641</v>
      </c>
      <c r="S519" s="61">
        <f t="shared" si="85"/>
        <v>1.9740569167553552</v>
      </c>
      <c r="T519" s="61">
        <f t="shared" si="86"/>
        <v>0</v>
      </c>
      <c r="U519" s="61">
        <f t="shared" si="87"/>
        <v>58.140770252324039</v>
      </c>
      <c r="V519" s="70">
        <v>40.398550332005307</v>
      </c>
      <c r="W519" s="61">
        <f t="shared" si="88"/>
        <v>7.4175907038512641</v>
      </c>
      <c r="X519" s="61">
        <f t="shared" si="89"/>
        <v>0</v>
      </c>
      <c r="Y519" s="22"/>
      <c r="Z519" s="22"/>
      <c r="AA519" s="54"/>
      <c r="AB519" s="22"/>
      <c r="AC519" s="13"/>
    </row>
    <row r="520" spans="1:29" x14ac:dyDescent="0.3">
      <c r="A520" s="1">
        <f t="shared" si="80"/>
        <v>44991.374999998749</v>
      </c>
      <c r="B520" s="7">
        <v>6</v>
      </c>
      <c r="C520" s="7" t="s">
        <v>78</v>
      </c>
      <c r="D520">
        <f>IF(HOUR(A520)+MINUTE(A520)/60&lt;=18,1,IF(HOUR(A520)+MINUTE(A520)/60&gt;=23.25,1,LOOKUP(DAY(A520),calendario!$A$12:$A$42,calendario!$C$12:$C$42)))</f>
        <v>1</v>
      </c>
      <c r="E520" s="60">
        <f t="shared" si="81"/>
        <v>4.40810302734375</v>
      </c>
      <c r="F520" s="86">
        <v>17.632412109375</v>
      </c>
      <c r="G520" s="60">
        <f t="shared" si="81"/>
        <v>4.4982163085937499</v>
      </c>
      <c r="H520" s="104">
        <v>17.992865234375</v>
      </c>
      <c r="O520" s="61">
        <f t="shared" si="82"/>
        <v>2.9451294273271859E-2</v>
      </c>
      <c r="P520" s="62">
        <f t="shared" si="83"/>
        <v>58.140770252324039</v>
      </c>
      <c r="Q520" s="70">
        <v>40.398550332005307</v>
      </c>
      <c r="R520" s="61">
        <f t="shared" si="84"/>
        <v>7.4175907038512641</v>
      </c>
      <c r="S520" s="61">
        <f t="shared" si="85"/>
        <v>0.21845764661780931</v>
      </c>
      <c r="T520" s="61">
        <f t="shared" si="86"/>
        <v>0</v>
      </c>
      <c r="U520" s="61">
        <f t="shared" si="87"/>
        <v>58.140770252324039</v>
      </c>
      <c r="V520" s="70">
        <v>40.398550332005307</v>
      </c>
      <c r="W520" s="61">
        <f t="shared" si="88"/>
        <v>7.4175907038512641</v>
      </c>
      <c r="X520" s="61">
        <f t="shared" si="89"/>
        <v>0</v>
      </c>
      <c r="Y520" s="22"/>
      <c r="Z520" s="22"/>
      <c r="AA520" s="54"/>
      <c r="AB520" s="22"/>
      <c r="AC520" s="13"/>
    </row>
    <row r="521" spans="1:29" x14ac:dyDescent="0.3">
      <c r="A521" s="1">
        <f t="shared" si="80"/>
        <v>44991.385416665413</v>
      </c>
      <c r="B521" s="7">
        <v>6</v>
      </c>
      <c r="C521" s="7" t="s">
        <v>79</v>
      </c>
      <c r="D521">
        <f>IF(HOUR(A521)+MINUTE(A521)/60&lt;=18,1,IF(HOUR(A521)+MINUTE(A521)/60&gt;=23.25,1,LOOKUP(DAY(A521),calendario!$A$12:$A$42,calendario!$C$12:$C$42)))</f>
        <v>1</v>
      </c>
      <c r="E521" s="60">
        <f t="shared" si="81"/>
        <v>4.4965678710937498</v>
      </c>
      <c r="F521" s="86">
        <v>17.986271484374999</v>
      </c>
      <c r="G521" s="60">
        <f t="shared" si="81"/>
        <v>4.4977167968750003</v>
      </c>
      <c r="H521" s="104">
        <v>17.990867187500001</v>
      </c>
      <c r="O521" s="61">
        <f t="shared" si="82"/>
        <v>0</v>
      </c>
      <c r="P521" s="62">
        <f t="shared" si="83"/>
        <v>58.140770252324039</v>
      </c>
      <c r="Q521" s="70">
        <v>41.515638512616199</v>
      </c>
      <c r="R521" s="61">
        <f t="shared" si="84"/>
        <v>6.8590466135458179</v>
      </c>
      <c r="S521" s="61">
        <f t="shared" si="85"/>
        <v>0</v>
      </c>
      <c r="T521" s="61">
        <f t="shared" si="86"/>
        <v>0</v>
      </c>
      <c r="U521" s="61">
        <f t="shared" si="87"/>
        <v>58.140770252324039</v>
      </c>
      <c r="V521" s="70">
        <v>41.515638512616199</v>
      </c>
      <c r="W521" s="61">
        <f t="shared" si="88"/>
        <v>6.8590466135458179</v>
      </c>
      <c r="X521" s="61">
        <f t="shared" si="89"/>
        <v>0</v>
      </c>
      <c r="Y521" s="22"/>
      <c r="Z521" s="22"/>
      <c r="AA521" s="54"/>
      <c r="AB521" s="22"/>
      <c r="AC521" s="13"/>
    </row>
    <row r="522" spans="1:29" x14ac:dyDescent="0.3">
      <c r="A522" s="1">
        <f t="shared" si="80"/>
        <v>44991.395833332077</v>
      </c>
      <c r="B522" s="7">
        <v>6</v>
      </c>
      <c r="C522" s="7" t="s">
        <v>80</v>
      </c>
      <c r="D522">
        <f>IF(HOUR(A522)+MINUTE(A522)/60&lt;=18,1,IF(HOUR(A522)+MINUTE(A522)/60&gt;=23.25,1,LOOKUP(DAY(A522),calendario!$A$12:$A$42,calendario!$C$12:$C$42)))</f>
        <v>1</v>
      </c>
      <c r="E522" s="60">
        <f t="shared" si="81"/>
        <v>4.4961733398437502</v>
      </c>
      <c r="F522" s="86">
        <v>17.984693359375001</v>
      </c>
      <c r="G522" s="60">
        <f t="shared" si="81"/>
        <v>4.4966503906249997</v>
      </c>
      <c r="H522" s="104">
        <v>17.986601562499999</v>
      </c>
      <c r="O522" s="61">
        <f t="shared" si="82"/>
        <v>0</v>
      </c>
      <c r="P522" s="62">
        <f t="shared" si="83"/>
        <v>58.140770252324039</v>
      </c>
      <c r="Q522" s="70">
        <v>41.515638512616199</v>
      </c>
      <c r="R522" s="61">
        <f t="shared" si="84"/>
        <v>6.8590466135458179</v>
      </c>
      <c r="S522" s="61">
        <f t="shared" si="85"/>
        <v>0</v>
      </c>
      <c r="T522" s="61">
        <f t="shared" si="86"/>
        <v>0</v>
      </c>
      <c r="U522" s="61">
        <f t="shared" si="87"/>
        <v>58.140770252324039</v>
      </c>
      <c r="V522" s="70">
        <v>41.515638512616199</v>
      </c>
      <c r="W522" s="61">
        <f t="shared" si="88"/>
        <v>6.8590466135458179</v>
      </c>
      <c r="X522" s="61">
        <f t="shared" si="89"/>
        <v>0</v>
      </c>
      <c r="Y522" s="22"/>
      <c r="Z522" s="22"/>
      <c r="AA522" s="54"/>
      <c r="AB522" s="22"/>
      <c r="AC522" s="13"/>
    </row>
    <row r="523" spans="1:29" x14ac:dyDescent="0.3">
      <c r="A523" s="1">
        <f t="shared" si="80"/>
        <v>44991.406249998741</v>
      </c>
      <c r="B523" s="7">
        <v>6</v>
      </c>
      <c r="C523" s="7" t="s">
        <v>81</v>
      </c>
      <c r="D523">
        <f>IF(HOUR(A523)+MINUTE(A523)/60&lt;=18,1,IF(HOUR(A523)+MINUTE(A523)/60&gt;=23.25,1,LOOKUP(DAY(A523),calendario!$A$12:$A$42,calendario!$C$12:$C$42)))</f>
        <v>1</v>
      </c>
      <c r="E523" s="60">
        <f t="shared" si="81"/>
        <v>4.49521728515625</v>
      </c>
      <c r="F523" s="86">
        <v>17.980869140625</v>
      </c>
      <c r="G523" s="60">
        <f t="shared" si="81"/>
        <v>4.4961049804687496</v>
      </c>
      <c r="H523" s="104">
        <v>17.984419921874998</v>
      </c>
      <c r="O523" s="61">
        <f t="shared" si="82"/>
        <v>0</v>
      </c>
      <c r="P523" s="62">
        <f t="shared" si="83"/>
        <v>58.140770252324039</v>
      </c>
      <c r="Q523" s="70">
        <v>42.443554581673304</v>
      </c>
      <c r="R523" s="61">
        <f t="shared" si="84"/>
        <v>6.3950885790172656</v>
      </c>
      <c r="S523" s="61">
        <f t="shared" si="85"/>
        <v>0</v>
      </c>
      <c r="T523" s="61">
        <f t="shared" si="86"/>
        <v>0</v>
      </c>
      <c r="U523" s="61">
        <f t="shared" si="87"/>
        <v>58.140770252324039</v>
      </c>
      <c r="V523" s="70">
        <v>42.443554581673304</v>
      </c>
      <c r="W523" s="61">
        <f t="shared" si="88"/>
        <v>6.3950885790172656</v>
      </c>
      <c r="X523" s="61">
        <f t="shared" si="89"/>
        <v>0</v>
      </c>
      <c r="Y523" s="22"/>
      <c r="Z523" s="22"/>
      <c r="AA523" s="54"/>
      <c r="AB523" s="22"/>
      <c r="AC523" s="13"/>
    </row>
    <row r="524" spans="1:29" x14ac:dyDescent="0.3">
      <c r="A524" s="1">
        <f t="shared" si="80"/>
        <v>44991.416666665406</v>
      </c>
      <c r="B524" s="7">
        <v>6</v>
      </c>
      <c r="C524" s="7" t="s">
        <v>82</v>
      </c>
      <c r="D524">
        <f>IF(HOUR(A524)+MINUTE(A524)/60&lt;=18,1,IF(HOUR(A524)+MINUTE(A524)/60&gt;=23.25,1,LOOKUP(DAY(A524),calendario!$A$12:$A$42,calendario!$C$12:$C$42)))</f>
        <v>1</v>
      </c>
      <c r="E524" s="60">
        <f t="shared" si="81"/>
        <v>4.4935708007812503</v>
      </c>
      <c r="F524" s="86">
        <v>17.974283203125001</v>
      </c>
      <c r="G524" s="60">
        <f t="shared" si="81"/>
        <v>4.4960512695312502</v>
      </c>
      <c r="H524" s="104">
        <v>17.984205078125001</v>
      </c>
      <c r="O524" s="61">
        <f t="shared" si="82"/>
        <v>0</v>
      </c>
      <c r="P524" s="62">
        <f t="shared" si="83"/>
        <v>58.140770252324039</v>
      </c>
      <c r="Q524" s="70">
        <v>42.443554581673304</v>
      </c>
      <c r="R524" s="61">
        <f t="shared" si="84"/>
        <v>6.3950885790172656</v>
      </c>
      <c r="S524" s="61">
        <f t="shared" si="85"/>
        <v>0</v>
      </c>
      <c r="T524" s="61">
        <f t="shared" si="86"/>
        <v>0</v>
      </c>
      <c r="U524" s="61">
        <f t="shared" si="87"/>
        <v>58.140770252324039</v>
      </c>
      <c r="V524" s="70">
        <v>42.443554581673304</v>
      </c>
      <c r="W524" s="61">
        <f t="shared" si="88"/>
        <v>6.3950885790172656</v>
      </c>
      <c r="X524" s="61">
        <f t="shared" si="89"/>
        <v>0</v>
      </c>
      <c r="Y524" s="22"/>
      <c r="Z524" s="22"/>
      <c r="AA524" s="54"/>
      <c r="AB524" s="22"/>
      <c r="AC524" s="13"/>
    </row>
    <row r="525" spans="1:29" x14ac:dyDescent="0.3">
      <c r="A525" s="1">
        <f t="shared" si="80"/>
        <v>44991.42708333207</v>
      </c>
      <c r="B525" s="7">
        <v>6</v>
      </c>
      <c r="C525" s="7" t="s">
        <v>83</v>
      </c>
      <c r="D525">
        <f>IF(HOUR(A525)+MINUTE(A525)/60&lt;=18,1,IF(HOUR(A525)+MINUTE(A525)/60&gt;=23.25,1,LOOKUP(DAY(A525),calendario!$A$12:$A$42,calendario!$C$12:$C$42)))</f>
        <v>1</v>
      </c>
      <c r="E525" s="60">
        <f t="shared" si="81"/>
        <v>4.4958911132812496</v>
      </c>
      <c r="F525" s="86">
        <v>17.983564453124998</v>
      </c>
      <c r="G525" s="60">
        <f t="shared" si="81"/>
        <v>4.4963457031249998</v>
      </c>
      <c r="H525" s="104">
        <v>17.985382812499999</v>
      </c>
      <c r="O525" s="61">
        <f t="shared" si="82"/>
        <v>0</v>
      </c>
      <c r="P525" s="62">
        <f t="shared" si="83"/>
        <v>58.140770252324039</v>
      </c>
      <c r="Q525" s="70">
        <v>42.826342363877821</v>
      </c>
      <c r="R525" s="61">
        <f t="shared" si="84"/>
        <v>6.2036946879150072</v>
      </c>
      <c r="S525" s="61">
        <f t="shared" si="85"/>
        <v>0</v>
      </c>
      <c r="T525" s="61">
        <f t="shared" si="86"/>
        <v>0</v>
      </c>
      <c r="U525" s="61">
        <f t="shared" si="87"/>
        <v>58.140770252324039</v>
      </c>
      <c r="V525" s="70">
        <v>42.826342363877821</v>
      </c>
      <c r="W525" s="61">
        <f t="shared" si="88"/>
        <v>6.2036946879150072</v>
      </c>
      <c r="X525" s="61">
        <f t="shared" si="89"/>
        <v>0</v>
      </c>
      <c r="Y525" s="22"/>
      <c r="Z525" s="22"/>
      <c r="AA525" s="54"/>
      <c r="AB525" s="22"/>
      <c r="AC525" s="13"/>
    </row>
    <row r="526" spans="1:29" x14ac:dyDescent="0.3">
      <c r="A526" s="1">
        <f t="shared" si="80"/>
        <v>44991.437499998734</v>
      </c>
      <c r="B526" s="7">
        <v>6</v>
      </c>
      <c r="C526" s="7" t="s">
        <v>84</v>
      </c>
      <c r="D526">
        <f>IF(HOUR(A526)+MINUTE(A526)/60&lt;=18,1,IF(HOUR(A526)+MINUTE(A526)/60&gt;=23.25,1,LOOKUP(DAY(A526),calendario!$A$12:$A$42,calendario!$C$12:$C$42)))</f>
        <v>1</v>
      </c>
      <c r="E526" s="60">
        <f t="shared" si="81"/>
        <v>4.4960898437500001</v>
      </c>
      <c r="F526" s="86">
        <v>17.984359375</v>
      </c>
      <c r="G526" s="60">
        <f t="shared" si="81"/>
        <v>4.49607177734375</v>
      </c>
      <c r="H526" s="104">
        <v>17.984287109375</v>
      </c>
      <c r="O526" s="61">
        <f t="shared" si="82"/>
        <v>0</v>
      </c>
      <c r="P526" s="62">
        <f t="shared" si="83"/>
        <v>58.140770252324039</v>
      </c>
      <c r="Q526" s="70">
        <v>42.826342363877821</v>
      </c>
      <c r="R526" s="61">
        <f t="shared" si="84"/>
        <v>6.2036946879150072</v>
      </c>
      <c r="S526" s="61">
        <f t="shared" si="85"/>
        <v>0</v>
      </c>
      <c r="T526" s="61">
        <f t="shared" si="86"/>
        <v>0</v>
      </c>
      <c r="U526" s="61">
        <f t="shared" si="87"/>
        <v>58.140770252324039</v>
      </c>
      <c r="V526" s="70">
        <v>42.826342363877821</v>
      </c>
      <c r="W526" s="61">
        <f t="shared" si="88"/>
        <v>6.2036946879150072</v>
      </c>
      <c r="X526" s="61">
        <f t="shared" si="89"/>
        <v>0</v>
      </c>
      <c r="Y526" s="22"/>
      <c r="Z526" s="22"/>
      <c r="AA526" s="54"/>
      <c r="AB526" s="22"/>
      <c r="AC526" s="13"/>
    </row>
    <row r="527" spans="1:29" x14ac:dyDescent="0.3">
      <c r="A527" s="1">
        <f t="shared" si="80"/>
        <v>44991.447916665398</v>
      </c>
      <c r="B527" s="7">
        <v>6</v>
      </c>
      <c r="C527" s="7" t="s">
        <v>85</v>
      </c>
      <c r="D527">
        <f>IF(HOUR(A527)+MINUTE(A527)/60&lt;=18,1,IF(HOUR(A527)+MINUTE(A527)/60&gt;=23.25,1,LOOKUP(DAY(A527),calendario!$A$12:$A$42,calendario!$C$12:$C$42)))</f>
        <v>1</v>
      </c>
      <c r="E527" s="60">
        <f t="shared" si="81"/>
        <v>4.49612841796875</v>
      </c>
      <c r="F527" s="86">
        <v>17.984513671875</v>
      </c>
      <c r="G527" s="60">
        <f t="shared" si="81"/>
        <v>4.49617236328125</v>
      </c>
      <c r="H527" s="104">
        <v>17.984689453125</v>
      </c>
      <c r="O527" s="61">
        <f t="shared" si="82"/>
        <v>0</v>
      </c>
      <c r="P527" s="62">
        <f t="shared" si="83"/>
        <v>58.140770252324039</v>
      </c>
      <c r="Q527" s="70">
        <v>175.97776547144753</v>
      </c>
      <c r="R527" s="61">
        <f t="shared" si="84"/>
        <v>0</v>
      </c>
      <c r="S527" s="61">
        <f t="shared" si="85"/>
        <v>0</v>
      </c>
      <c r="T527" s="61">
        <f t="shared" si="86"/>
        <v>0</v>
      </c>
      <c r="U527" s="61">
        <f t="shared" si="87"/>
        <v>58.140770252324039</v>
      </c>
      <c r="V527" s="70">
        <v>175.97776547144753</v>
      </c>
      <c r="W527" s="61">
        <f t="shared" si="88"/>
        <v>0</v>
      </c>
      <c r="X527" s="61">
        <f t="shared" si="89"/>
        <v>0</v>
      </c>
      <c r="Y527" s="22"/>
      <c r="Z527" s="22"/>
      <c r="AA527" s="54"/>
      <c r="AB527" s="22"/>
      <c r="AC527" s="13"/>
    </row>
    <row r="528" spans="1:29" x14ac:dyDescent="0.3">
      <c r="A528" s="1">
        <f t="shared" si="80"/>
        <v>44991.458333332062</v>
      </c>
      <c r="B528" s="7">
        <v>6</v>
      </c>
      <c r="C528" s="7" t="s">
        <v>86</v>
      </c>
      <c r="D528">
        <f>IF(HOUR(A528)+MINUTE(A528)/60&lt;=18,1,IF(HOUR(A528)+MINUTE(A528)/60&gt;=23.25,1,LOOKUP(DAY(A528),calendario!$A$12:$A$42,calendario!$C$12:$C$42)))</f>
        <v>1</v>
      </c>
      <c r="E528" s="60">
        <f t="shared" si="81"/>
        <v>4.4961210937500002</v>
      </c>
      <c r="F528" s="86">
        <v>17.984484375000001</v>
      </c>
      <c r="G528" s="60">
        <f t="shared" si="81"/>
        <v>4.4961499023437499</v>
      </c>
      <c r="H528" s="104">
        <v>17.984599609375</v>
      </c>
      <c r="O528" s="61">
        <f t="shared" si="82"/>
        <v>0</v>
      </c>
      <c r="P528" s="62">
        <f t="shared" si="83"/>
        <v>58.140770252324039</v>
      </c>
      <c r="Q528" s="70">
        <v>175.97776547144753</v>
      </c>
      <c r="R528" s="61">
        <f t="shared" si="84"/>
        <v>0</v>
      </c>
      <c r="S528" s="61">
        <f t="shared" si="85"/>
        <v>0</v>
      </c>
      <c r="T528" s="61">
        <f t="shared" si="86"/>
        <v>0</v>
      </c>
      <c r="U528" s="61">
        <f t="shared" si="87"/>
        <v>58.140770252324039</v>
      </c>
      <c r="V528" s="70">
        <v>175.97776547144753</v>
      </c>
      <c r="W528" s="61">
        <f t="shared" si="88"/>
        <v>0</v>
      </c>
      <c r="X528" s="61">
        <f t="shared" si="89"/>
        <v>0</v>
      </c>
      <c r="Y528" s="22"/>
      <c r="Z528" s="22"/>
      <c r="AA528" s="54"/>
      <c r="AB528" s="22"/>
      <c r="AC528" s="13"/>
    </row>
    <row r="529" spans="1:29" x14ac:dyDescent="0.3">
      <c r="A529" s="1">
        <f t="shared" si="80"/>
        <v>44991.468749998727</v>
      </c>
      <c r="B529" s="7">
        <v>6</v>
      </c>
      <c r="C529" s="7" t="s">
        <v>87</v>
      </c>
      <c r="D529">
        <f>IF(HOUR(A529)+MINUTE(A529)/60&lt;=18,1,IF(HOUR(A529)+MINUTE(A529)/60&gt;=23.25,1,LOOKUP(DAY(A529),calendario!$A$12:$A$42,calendario!$C$12:$C$42)))</f>
        <v>1</v>
      </c>
      <c r="E529" s="60">
        <f t="shared" si="81"/>
        <v>4.4964877929687503</v>
      </c>
      <c r="F529" s="86">
        <v>17.985951171875001</v>
      </c>
      <c r="G529" s="60">
        <f t="shared" si="81"/>
        <v>4.5547905273437497</v>
      </c>
      <c r="H529" s="104">
        <v>18.219162109374999</v>
      </c>
      <c r="O529" s="61">
        <f t="shared" si="82"/>
        <v>0</v>
      </c>
      <c r="P529" s="62">
        <f t="shared" si="83"/>
        <v>58.140770252324039</v>
      </c>
      <c r="Q529" s="70">
        <v>176.04602549800794</v>
      </c>
      <c r="R529" s="61">
        <f t="shared" si="84"/>
        <v>0</v>
      </c>
      <c r="S529" s="61">
        <f t="shared" si="85"/>
        <v>0</v>
      </c>
      <c r="T529" s="61">
        <f t="shared" si="86"/>
        <v>0</v>
      </c>
      <c r="U529" s="61">
        <f t="shared" si="87"/>
        <v>58.140770252324039</v>
      </c>
      <c r="V529" s="70">
        <v>176.04602549800794</v>
      </c>
      <c r="W529" s="61">
        <f t="shared" si="88"/>
        <v>0</v>
      </c>
      <c r="X529" s="61">
        <f t="shared" si="89"/>
        <v>0</v>
      </c>
      <c r="Y529" s="22"/>
      <c r="Z529" s="22"/>
      <c r="AA529" s="54"/>
      <c r="AB529" s="22"/>
      <c r="AC529" s="13"/>
    </row>
    <row r="530" spans="1:29" x14ac:dyDescent="0.3">
      <c r="A530" s="1">
        <f t="shared" si="80"/>
        <v>44991.479166665391</v>
      </c>
      <c r="B530" s="7">
        <v>6</v>
      </c>
      <c r="C530" s="7" t="s">
        <v>88</v>
      </c>
      <c r="D530">
        <f>IF(HOUR(A530)+MINUTE(A530)/60&lt;=18,1,IF(HOUR(A530)+MINUTE(A530)/60&gt;=23.25,1,LOOKUP(DAY(A530),calendario!$A$12:$A$42,calendario!$C$12:$C$42)))</f>
        <v>1</v>
      </c>
      <c r="E530" s="60">
        <f t="shared" si="81"/>
        <v>4.4960053710937498</v>
      </c>
      <c r="F530" s="86">
        <v>17.984021484374999</v>
      </c>
      <c r="G530" s="60">
        <f t="shared" si="81"/>
        <v>4.6485297851562501</v>
      </c>
      <c r="H530" s="104">
        <v>18.594119140625001</v>
      </c>
      <c r="O530" s="61">
        <f t="shared" si="82"/>
        <v>0</v>
      </c>
      <c r="P530" s="62">
        <f t="shared" si="83"/>
        <v>58.140770252324039</v>
      </c>
      <c r="Q530" s="70">
        <v>176.04602549800794</v>
      </c>
      <c r="R530" s="61">
        <f t="shared" si="84"/>
        <v>0</v>
      </c>
      <c r="S530" s="61">
        <f t="shared" si="85"/>
        <v>0</v>
      </c>
      <c r="T530" s="61">
        <f t="shared" si="86"/>
        <v>0</v>
      </c>
      <c r="U530" s="61">
        <f t="shared" si="87"/>
        <v>58.140770252324039</v>
      </c>
      <c r="V530" s="70">
        <v>176.04602549800794</v>
      </c>
      <c r="W530" s="61">
        <f t="shared" si="88"/>
        <v>0</v>
      </c>
      <c r="X530" s="61">
        <f t="shared" si="89"/>
        <v>0</v>
      </c>
      <c r="Y530" s="22"/>
      <c r="Z530" s="22"/>
      <c r="AA530" s="54"/>
      <c r="AB530" s="22"/>
      <c r="AC530" s="13"/>
    </row>
    <row r="531" spans="1:29" x14ac:dyDescent="0.3">
      <c r="A531" s="1">
        <f t="shared" si="80"/>
        <v>44991.489583332055</v>
      </c>
      <c r="B531" s="7">
        <v>6</v>
      </c>
      <c r="C531" s="7" t="s">
        <v>89</v>
      </c>
      <c r="D531">
        <f>IF(HOUR(A531)+MINUTE(A531)/60&lt;=18,1,IF(HOUR(A531)+MINUTE(A531)/60&gt;=23.25,1,LOOKUP(DAY(A531),calendario!$A$12:$A$42,calendario!$C$12:$C$42)))</f>
        <v>1</v>
      </c>
      <c r="E531" s="60">
        <f t="shared" si="81"/>
        <v>4.4957529296874998</v>
      </c>
      <c r="F531" s="86">
        <v>17.983011718749999</v>
      </c>
      <c r="G531" s="60">
        <f t="shared" si="81"/>
        <v>4.6464350585937497</v>
      </c>
      <c r="H531" s="104">
        <v>18.585740234374999</v>
      </c>
      <c r="O531" s="61">
        <f t="shared" si="82"/>
        <v>0</v>
      </c>
      <c r="P531" s="62">
        <f t="shared" si="83"/>
        <v>58.140770252324039</v>
      </c>
      <c r="Q531" s="70">
        <v>181.08677662682601</v>
      </c>
      <c r="R531" s="61">
        <f t="shared" si="84"/>
        <v>0</v>
      </c>
      <c r="S531" s="61">
        <f t="shared" si="85"/>
        <v>0</v>
      </c>
      <c r="T531" s="61">
        <f t="shared" si="86"/>
        <v>0</v>
      </c>
      <c r="U531" s="61">
        <f t="shared" si="87"/>
        <v>58.140770252324039</v>
      </c>
      <c r="V531" s="70">
        <v>181.08677662682601</v>
      </c>
      <c r="W531" s="61">
        <f t="shared" si="88"/>
        <v>0</v>
      </c>
      <c r="X531" s="61">
        <f t="shared" si="89"/>
        <v>0</v>
      </c>
      <c r="Y531" s="22"/>
      <c r="Z531" s="22"/>
      <c r="AA531" s="54"/>
      <c r="AB531" s="22"/>
      <c r="AC531" s="13"/>
    </row>
    <row r="532" spans="1:29" x14ac:dyDescent="0.3">
      <c r="A532" s="1">
        <f t="shared" si="80"/>
        <v>44991.499999998719</v>
      </c>
      <c r="B532" s="7">
        <v>6</v>
      </c>
      <c r="C532" s="7" t="s">
        <v>90</v>
      </c>
      <c r="D532">
        <f>IF(HOUR(A532)+MINUTE(A532)/60&lt;=18,1,IF(HOUR(A532)+MINUTE(A532)/60&gt;=23.25,1,LOOKUP(DAY(A532),calendario!$A$12:$A$42,calendario!$C$12:$C$42)))</f>
        <v>1</v>
      </c>
      <c r="E532" s="60">
        <f t="shared" si="81"/>
        <v>4.49588037109375</v>
      </c>
      <c r="F532" s="86">
        <v>17.983521484375</v>
      </c>
      <c r="G532" s="60">
        <f t="shared" si="81"/>
        <v>4.6490937499999996</v>
      </c>
      <c r="H532" s="104">
        <v>18.596374999999998</v>
      </c>
      <c r="O532" s="61">
        <f t="shared" si="82"/>
        <v>0</v>
      </c>
      <c r="P532" s="62">
        <f t="shared" si="83"/>
        <v>58.140770252324039</v>
      </c>
      <c r="Q532" s="70">
        <v>181.08677662682601</v>
      </c>
      <c r="R532" s="61">
        <f t="shared" si="84"/>
        <v>0</v>
      </c>
      <c r="S532" s="61">
        <f t="shared" si="85"/>
        <v>0</v>
      </c>
      <c r="T532" s="61">
        <f t="shared" si="86"/>
        <v>0</v>
      </c>
      <c r="U532" s="61">
        <f t="shared" si="87"/>
        <v>58.140770252324039</v>
      </c>
      <c r="V532" s="70">
        <v>181.08677662682601</v>
      </c>
      <c r="W532" s="61">
        <f t="shared" si="88"/>
        <v>0</v>
      </c>
      <c r="X532" s="61">
        <f t="shared" si="89"/>
        <v>0</v>
      </c>
      <c r="Y532" s="22"/>
      <c r="Z532" s="22"/>
      <c r="AA532" s="54"/>
      <c r="AB532" s="22"/>
      <c r="AC532" s="13"/>
    </row>
    <row r="533" spans="1:29" x14ac:dyDescent="0.3">
      <c r="A533" s="1">
        <f t="shared" si="80"/>
        <v>44991.510416665384</v>
      </c>
      <c r="B533" s="7">
        <v>6</v>
      </c>
      <c r="C533" s="7" t="s">
        <v>92</v>
      </c>
      <c r="D533">
        <f>IF(HOUR(A533)+MINUTE(A533)/60&lt;=18,1,IF(HOUR(A533)+MINUTE(A533)/60&gt;=23.25,1,LOOKUP(DAY(A533),calendario!$A$12:$A$42,calendario!$C$12:$C$42)))</f>
        <v>1</v>
      </c>
      <c r="E533" s="60">
        <f t="shared" si="81"/>
        <v>4.4959897460937501</v>
      </c>
      <c r="F533" s="86">
        <v>17.983958984375001</v>
      </c>
      <c r="G533" s="60">
        <f t="shared" si="81"/>
        <v>4.6484736328125003</v>
      </c>
      <c r="H533" s="104">
        <v>18.593894531250001</v>
      </c>
      <c r="O533" s="61">
        <f t="shared" si="82"/>
        <v>0</v>
      </c>
      <c r="P533" s="62">
        <f t="shared" si="83"/>
        <v>58.140770252324039</v>
      </c>
      <c r="Q533" s="70">
        <v>41.640781673306776</v>
      </c>
      <c r="R533" s="61">
        <f t="shared" si="84"/>
        <v>6.7964750332005295</v>
      </c>
      <c r="S533" s="61">
        <f t="shared" si="85"/>
        <v>0</v>
      </c>
      <c r="T533" s="61">
        <f t="shared" si="86"/>
        <v>0</v>
      </c>
      <c r="U533" s="61">
        <f t="shared" si="87"/>
        <v>58.140770252324039</v>
      </c>
      <c r="V533" s="70">
        <v>41.640781673306776</v>
      </c>
      <c r="W533" s="61">
        <f t="shared" si="88"/>
        <v>6.7964750332005295</v>
      </c>
      <c r="X533" s="61">
        <f t="shared" si="89"/>
        <v>0</v>
      </c>
      <c r="Y533" s="22"/>
      <c r="Z533" s="22"/>
      <c r="AA533" s="54"/>
      <c r="AB533" s="22"/>
      <c r="AC533" s="13"/>
    </row>
    <row r="534" spans="1:29" x14ac:dyDescent="0.3">
      <c r="A534" s="1">
        <f t="shared" si="80"/>
        <v>44991.520833332048</v>
      </c>
      <c r="B534" s="7">
        <v>6</v>
      </c>
      <c r="C534" s="7" t="s">
        <v>93</v>
      </c>
      <c r="D534">
        <f>IF(HOUR(A534)+MINUTE(A534)/60&lt;=18,1,IF(HOUR(A534)+MINUTE(A534)/60&gt;=23.25,1,LOOKUP(DAY(A534),calendario!$A$12:$A$42,calendario!$C$12:$C$42)))</f>
        <v>1</v>
      </c>
      <c r="E534" s="60">
        <f t="shared" si="81"/>
        <v>4.4958388671874996</v>
      </c>
      <c r="F534" s="86">
        <v>17.983355468749998</v>
      </c>
      <c r="G534" s="60">
        <f t="shared" si="81"/>
        <v>4.6470576171875004</v>
      </c>
      <c r="H534" s="104">
        <v>18.588230468750002</v>
      </c>
      <c r="O534" s="61">
        <f t="shared" si="82"/>
        <v>0</v>
      </c>
      <c r="P534" s="62">
        <f t="shared" si="83"/>
        <v>58.140770252324039</v>
      </c>
      <c r="Q534" s="70">
        <v>41.640781673306776</v>
      </c>
      <c r="R534" s="61">
        <f t="shared" si="84"/>
        <v>6.7964750332005295</v>
      </c>
      <c r="S534" s="61">
        <f t="shared" si="85"/>
        <v>0</v>
      </c>
      <c r="T534" s="61">
        <f t="shared" si="86"/>
        <v>0</v>
      </c>
      <c r="U534" s="61">
        <f t="shared" si="87"/>
        <v>58.140770252324039</v>
      </c>
      <c r="V534" s="70">
        <v>41.640781673306776</v>
      </c>
      <c r="W534" s="61">
        <f t="shared" si="88"/>
        <v>6.7964750332005295</v>
      </c>
      <c r="X534" s="61">
        <f t="shared" si="89"/>
        <v>0</v>
      </c>
      <c r="Y534" s="22"/>
      <c r="Z534" s="22"/>
      <c r="AA534" s="54"/>
      <c r="AB534" s="22"/>
      <c r="AC534" s="13"/>
    </row>
    <row r="535" spans="1:29" x14ac:dyDescent="0.3">
      <c r="A535" s="1">
        <f t="shared" si="80"/>
        <v>44991.531249998712</v>
      </c>
      <c r="B535" s="7">
        <v>6</v>
      </c>
      <c r="C535" s="7" t="s">
        <v>95</v>
      </c>
      <c r="D535">
        <f>IF(HOUR(A535)+MINUTE(A535)/60&lt;=18,1,IF(HOUR(A535)+MINUTE(A535)/60&gt;=23.25,1,LOOKUP(DAY(A535),calendario!$A$12:$A$42,calendario!$C$12:$C$42)))</f>
        <v>1</v>
      </c>
      <c r="E535" s="60">
        <f t="shared" si="81"/>
        <v>4.4954326171875003</v>
      </c>
      <c r="F535" s="86">
        <v>17.981730468750001</v>
      </c>
      <c r="G535" s="60">
        <f t="shared" si="81"/>
        <v>4.6506416015624996</v>
      </c>
      <c r="H535" s="104">
        <v>18.602566406249998</v>
      </c>
      <c r="O535" s="61">
        <f t="shared" si="82"/>
        <v>0</v>
      </c>
      <c r="P535" s="62">
        <f t="shared" si="83"/>
        <v>58.140770252324039</v>
      </c>
      <c r="Q535" s="70">
        <v>41.187704116865874</v>
      </c>
      <c r="R535" s="61">
        <f t="shared" si="84"/>
        <v>7.0230138114209808</v>
      </c>
      <c r="S535" s="61">
        <f t="shared" si="85"/>
        <v>0</v>
      </c>
      <c r="T535" s="61">
        <f t="shared" si="86"/>
        <v>0</v>
      </c>
      <c r="U535" s="61">
        <f t="shared" si="87"/>
        <v>58.140770252324039</v>
      </c>
      <c r="V535" s="70">
        <v>41.187704116865874</v>
      </c>
      <c r="W535" s="61">
        <f t="shared" si="88"/>
        <v>7.0230138114209808</v>
      </c>
      <c r="X535" s="61">
        <f t="shared" si="89"/>
        <v>0</v>
      </c>
      <c r="Y535" s="22"/>
      <c r="Z535" s="22"/>
      <c r="AA535" s="54"/>
      <c r="AB535" s="22"/>
      <c r="AC535" s="13"/>
    </row>
    <row r="536" spans="1:29" x14ac:dyDescent="0.3">
      <c r="A536" s="1">
        <f t="shared" si="80"/>
        <v>44991.541666665376</v>
      </c>
      <c r="B536" s="7">
        <v>6</v>
      </c>
      <c r="C536" s="7" t="s">
        <v>96</v>
      </c>
      <c r="D536">
        <f>IF(HOUR(A536)+MINUTE(A536)/60&lt;=18,1,IF(HOUR(A536)+MINUTE(A536)/60&gt;=23.25,1,LOOKUP(DAY(A536),calendario!$A$12:$A$42,calendario!$C$12:$C$42)))</f>
        <v>1</v>
      </c>
      <c r="E536" s="60">
        <f t="shared" si="81"/>
        <v>4.4952358398437502</v>
      </c>
      <c r="F536" s="86">
        <v>17.980943359375001</v>
      </c>
      <c r="G536" s="60">
        <f t="shared" si="81"/>
        <v>4.6501113281249999</v>
      </c>
      <c r="H536" s="104">
        <v>18.6004453125</v>
      </c>
      <c r="O536" s="61">
        <f t="shared" si="82"/>
        <v>0</v>
      </c>
      <c r="P536" s="62">
        <f t="shared" si="83"/>
        <v>58.140770252324039</v>
      </c>
      <c r="Q536" s="70">
        <v>41.187704116865874</v>
      </c>
      <c r="R536" s="61">
        <f t="shared" si="84"/>
        <v>7.0230138114209808</v>
      </c>
      <c r="S536" s="61">
        <f t="shared" si="85"/>
        <v>0</v>
      </c>
      <c r="T536" s="61">
        <f t="shared" si="86"/>
        <v>0</v>
      </c>
      <c r="U536" s="61">
        <f t="shared" si="87"/>
        <v>58.140770252324039</v>
      </c>
      <c r="V536" s="70">
        <v>41.187704116865874</v>
      </c>
      <c r="W536" s="61">
        <f t="shared" si="88"/>
        <v>7.0230138114209808</v>
      </c>
      <c r="X536" s="61">
        <f t="shared" si="89"/>
        <v>0</v>
      </c>
      <c r="Y536" s="22"/>
      <c r="Z536" s="22"/>
      <c r="AA536" s="54"/>
      <c r="AB536" s="22"/>
      <c r="AC536" s="13"/>
    </row>
    <row r="537" spans="1:29" x14ac:dyDescent="0.3">
      <c r="A537" s="1">
        <f t="shared" si="80"/>
        <v>44991.552083332041</v>
      </c>
      <c r="B537" s="7">
        <v>6</v>
      </c>
      <c r="C537" s="7" t="s">
        <v>97</v>
      </c>
      <c r="D537">
        <f>IF(HOUR(A537)+MINUTE(A537)/60&lt;=18,1,IF(HOUR(A537)+MINUTE(A537)/60&gt;=23.25,1,LOOKUP(DAY(A537),calendario!$A$12:$A$42,calendario!$C$12:$C$42)))</f>
        <v>1</v>
      </c>
      <c r="E537" s="60">
        <f t="shared" si="81"/>
        <v>4.4955742187499999</v>
      </c>
      <c r="F537" s="86">
        <v>17.982296874999999</v>
      </c>
      <c r="G537" s="60">
        <f t="shared" si="81"/>
        <v>4.65054736328125</v>
      </c>
      <c r="H537" s="104">
        <v>18.602189453125</v>
      </c>
      <c r="O537" s="61">
        <f t="shared" si="82"/>
        <v>0</v>
      </c>
      <c r="P537" s="62">
        <f t="shared" si="83"/>
        <v>58.140770252324039</v>
      </c>
      <c r="Q537" s="70">
        <v>44.844673572377154</v>
      </c>
      <c r="R537" s="61">
        <f t="shared" si="84"/>
        <v>5.1945290836653406</v>
      </c>
      <c r="S537" s="61">
        <f t="shared" si="85"/>
        <v>0</v>
      </c>
      <c r="T537" s="61">
        <f t="shared" si="86"/>
        <v>0</v>
      </c>
      <c r="U537" s="61">
        <f t="shared" si="87"/>
        <v>58.140770252324039</v>
      </c>
      <c r="V537" s="70">
        <v>44.844673572377154</v>
      </c>
      <c r="W537" s="61">
        <f t="shared" si="88"/>
        <v>5.1945290836653406</v>
      </c>
      <c r="X537" s="61">
        <f t="shared" si="89"/>
        <v>0</v>
      </c>
      <c r="Y537" s="22"/>
      <c r="Z537" s="22"/>
      <c r="AA537" s="54"/>
      <c r="AB537" s="22"/>
      <c r="AC537" s="13"/>
    </row>
    <row r="538" spans="1:29" x14ac:dyDescent="0.3">
      <c r="A538" s="1">
        <f t="shared" si="80"/>
        <v>44991.562499998705</v>
      </c>
      <c r="B538" s="7">
        <v>6</v>
      </c>
      <c r="C538" s="7" t="s">
        <v>98</v>
      </c>
      <c r="D538">
        <f>IF(HOUR(A538)+MINUTE(A538)/60&lt;=18,1,IF(HOUR(A538)+MINUTE(A538)/60&gt;=23.25,1,LOOKUP(DAY(A538),calendario!$A$12:$A$42,calendario!$C$12:$C$42)))</f>
        <v>1</v>
      </c>
      <c r="E538" s="60">
        <f t="shared" si="81"/>
        <v>4.4955673828125002</v>
      </c>
      <c r="F538" s="86">
        <v>17.982269531250001</v>
      </c>
      <c r="G538" s="60">
        <f t="shared" si="81"/>
        <v>4.6507075195312497</v>
      </c>
      <c r="H538" s="104">
        <v>18.602830078124999</v>
      </c>
      <c r="O538" s="61">
        <f t="shared" si="82"/>
        <v>0</v>
      </c>
      <c r="P538" s="62">
        <f t="shared" si="83"/>
        <v>58.140770252324039</v>
      </c>
      <c r="Q538" s="70">
        <v>44.844673572377154</v>
      </c>
      <c r="R538" s="61">
        <f t="shared" si="84"/>
        <v>5.1945290836653406</v>
      </c>
      <c r="S538" s="61">
        <f t="shared" si="85"/>
        <v>0</v>
      </c>
      <c r="T538" s="61">
        <f t="shared" si="86"/>
        <v>0</v>
      </c>
      <c r="U538" s="61">
        <f t="shared" si="87"/>
        <v>58.140770252324039</v>
      </c>
      <c r="V538" s="70">
        <v>44.844673572377154</v>
      </c>
      <c r="W538" s="61">
        <f t="shared" si="88"/>
        <v>5.1945290836653406</v>
      </c>
      <c r="X538" s="61">
        <f t="shared" si="89"/>
        <v>0</v>
      </c>
      <c r="Y538" s="22"/>
      <c r="Z538" s="22"/>
      <c r="AA538" s="54"/>
      <c r="AB538" s="22"/>
      <c r="AC538" s="13"/>
    </row>
    <row r="539" spans="1:29" x14ac:dyDescent="0.3">
      <c r="A539" s="1">
        <f t="shared" si="80"/>
        <v>44991.572916665369</v>
      </c>
      <c r="B539" s="7">
        <v>6</v>
      </c>
      <c r="C539" s="7" t="s">
        <v>99</v>
      </c>
      <c r="D539">
        <f>IF(HOUR(A539)+MINUTE(A539)/60&lt;=18,1,IF(HOUR(A539)+MINUTE(A539)/60&gt;=23.25,1,LOOKUP(DAY(A539),calendario!$A$12:$A$42,calendario!$C$12:$C$42)))</f>
        <v>1</v>
      </c>
      <c r="E539" s="60">
        <f t="shared" si="81"/>
        <v>4.4955351562499999</v>
      </c>
      <c r="F539" s="86">
        <v>17.982140625</v>
      </c>
      <c r="G539" s="60">
        <f t="shared" si="81"/>
        <v>4.6504843749999996</v>
      </c>
      <c r="H539" s="104">
        <v>18.601937499999998</v>
      </c>
      <c r="O539" s="61">
        <f t="shared" si="82"/>
        <v>0</v>
      </c>
      <c r="P539" s="62">
        <f t="shared" si="83"/>
        <v>58.140770252324039</v>
      </c>
      <c r="Q539" s="70">
        <v>43.849921912350595</v>
      </c>
      <c r="R539" s="61">
        <f t="shared" si="84"/>
        <v>5.6919049136786199</v>
      </c>
      <c r="S539" s="61">
        <f t="shared" si="85"/>
        <v>0</v>
      </c>
      <c r="T539" s="61">
        <f t="shared" si="86"/>
        <v>0</v>
      </c>
      <c r="U539" s="61">
        <f t="shared" si="87"/>
        <v>58.140770252324039</v>
      </c>
      <c r="V539" s="70">
        <v>43.849921912350595</v>
      </c>
      <c r="W539" s="61">
        <f t="shared" si="88"/>
        <v>5.6919049136786199</v>
      </c>
      <c r="X539" s="61">
        <f t="shared" si="89"/>
        <v>0</v>
      </c>
      <c r="Y539" s="22"/>
      <c r="Z539" s="22"/>
      <c r="AA539" s="54"/>
      <c r="AB539" s="22"/>
      <c r="AC539" s="13"/>
    </row>
    <row r="540" spans="1:29" x14ac:dyDescent="0.3">
      <c r="A540" s="1">
        <f t="shared" si="80"/>
        <v>44991.583333332033</v>
      </c>
      <c r="B540" s="7">
        <v>6</v>
      </c>
      <c r="C540" s="7" t="s">
        <v>100</v>
      </c>
      <c r="D540">
        <f>IF(HOUR(A540)+MINUTE(A540)/60&lt;=18,1,IF(HOUR(A540)+MINUTE(A540)/60&gt;=23.25,1,LOOKUP(DAY(A540),calendario!$A$12:$A$42,calendario!$C$12:$C$42)))</f>
        <v>1</v>
      </c>
      <c r="E540" s="60">
        <f t="shared" si="81"/>
        <v>4.4954165039062497</v>
      </c>
      <c r="F540" s="86">
        <v>17.981666015624999</v>
      </c>
      <c r="G540" s="60">
        <f t="shared" si="81"/>
        <v>4.65054736328125</v>
      </c>
      <c r="H540" s="104">
        <v>18.602189453125</v>
      </c>
      <c r="O540" s="61">
        <f t="shared" si="82"/>
        <v>0</v>
      </c>
      <c r="P540" s="62">
        <f t="shared" si="83"/>
        <v>58.140770252324039</v>
      </c>
      <c r="Q540" s="70">
        <v>43.849921912350595</v>
      </c>
      <c r="R540" s="61">
        <f t="shared" si="84"/>
        <v>5.6919049136786199</v>
      </c>
      <c r="S540" s="61">
        <f t="shared" si="85"/>
        <v>0</v>
      </c>
      <c r="T540" s="61">
        <f t="shared" si="86"/>
        <v>0</v>
      </c>
      <c r="U540" s="61">
        <f t="shared" si="87"/>
        <v>58.140770252324039</v>
      </c>
      <c r="V540" s="70">
        <v>43.849921912350595</v>
      </c>
      <c r="W540" s="61">
        <f t="shared" si="88"/>
        <v>5.6919049136786199</v>
      </c>
      <c r="X540" s="61">
        <f t="shared" si="89"/>
        <v>0</v>
      </c>
      <c r="Y540" s="22"/>
      <c r="Z540" s="22"/>
      <c r="AA540" s="54"/>
      <c r="AB540" s="22"/>
      <c r="AC540" s="13"/>
    </row>
    <row r="541" spans="1:29" x14ac:dyDescent="0.3">
      <c r="A541" s="1">
        <f t="shared" si="80"/>
        <v>44991.593749998698</v>
      </c>
      <c r="B541" s="7">
        <v>6</v>
      </c>
      <c r="C541" s="7" t="s">
        <v>101</v>
      </c>
      <c r="D541">
        <f>IF(HOUR(A541)+MINUTE(A541)/60&lt;=18,1,IF(HOUR(A541)+MINUTE(A541)/60&gt;=23.25,1,LOOKUP(DAY(A541),calendario!$A$12:$A$42,calendario!$C$12:$C$42)))</f>
        <v>1</v>
      </c>
      <c r="E541" s="60">
        <f t="shared" si="81"/>
        <v>4.4955083007812497</v>
      </c>
      <c r="F541" s="86">
        <v>17.982033203124999</v>
      </c>
      <c r="G541" s="60">
        <f t="shared" si="81"/>
        <v>4.6504926757812504</v>
      </c>
      <c r="H541" s="104">
        <v>18.601970703125001</v>
      </c>
      <c r="O541" s="61">
        <f t="shared" si="82"/>
        <v>0</v>
      </c>
      <c r="P541" s="62">
        <f t="shared" si="83"/>
        <v>58.140770252324039</v>
      </c>
      <c r="Q541" s="70">
        <v>43.624474369189912</v>
      </c>
      <c r="R541" s="61">
        <f t="shared" si="84"/>
        <v>5.8046286852589617</v>
      </c>
      <c r="S541" s="61">
        <f t="shared" si="85"/>
        <v>0</v>
      </c>
      <c r="T541" s="61">
        <f t="shared" si="86"/>
        <v>0</v>
      </c>
      <c r="U541" s="61">
        <f t="shared" si="87"/>
        <v>58.140770252324039</v>
      </c>
      <c r="V541" s="70">
        <v>43.624474369189912</v>
      </c>
      <c r="W541" s="61">
        <f t="shared" si="88"/>
        <v>5.8046286852589617</v>
      </c>
      <c r="X541" s="61">
        <f t="shared" si="89"/>
        <v>0</v>
      </c>
      <c r="Y541" s="22"/>
      <c r="Z541" s="22"/>
      <c r="AA541" s="54"/>
      <c r="AB541" s="22"/>
      <c r="AC541" s="13"/>
    </row>
    <row r="542" spans="1:29" x14ac:dyDescent="0.3">
      <c r="A542" s="1">
        <f t="shared" si="80"/>
        <v>44991.604166665362</v>
      </c>
      <c r="B542" s="7">
        <v>6</v>
      </c>
      <c r="C542" s="7" t="s">
        <v>102</v>
      </c>
      <c r="D542">
        <f>IF(HOUR(A542)+MINUTE(A542)/60&lt;=18,1,IF(HOUR(A542)+MINUTE(A542)/60&gt;=23.25,1,LOOKUP(DAY(A542),calendario!$A$12:$A$42,calendario!$C$12:$C$42)))</f>
        <v>1</v>
      </c>
      <c r="E542" s="60">
        <f t="shared" si="81"/>
        <v>4.4958134765624997</v>
      </c>
      <c r="F542" s="86">
        <v>17.983253906249999</v>
      </c>
      <c r="G542" s="60">
        <f t="shared" si="81"/>
        <v>4.6507226562500001</v>
      </c>
      <c r="H542" s="104">
        <v>18.602890625000001</v>
      </c>
      <c r="O542" s="61">
        <f t="shared" si="82"/>
        <v>0</v>
      </c>
      <c r="P542" s="62">
        <f t="shared" si="83"/>
        <v>58.140770252324039</v>
      </c>
      <c r="Q542" s="70">
        <v>43.624474369189912</v>
      </c>
      <c r="R542" s="61">
        <f t="shared" si="84"/>
        <v>5.8046286852589617</v>
      </c>
      <c r="S542" s="61">
        <f t="shared" si="85"/>
        <v>0</v>
      </c>
      <c r="T542" s="61">
        <f t="shared" si="86"/>
        <v>0</v>
      </c>
      <c r="U542" s="61">
        <f t="shared" si="87"/>
        <v>58.140770252324039</v>
      </c>
      <c r="V542" s="70">
        <v>43.624474369189912</v>
      </c>
      <c r="W542" s="61">
        <f t="shared" si="88"/>
        <v>5.8046286852589617</v>
      </c>
      <c r="X542" s="61">
        <f t="shared" si="89"/>
        <v>0</v>
      </c>
      <c r="Y542" s="22"/>
      <c r="Z542" s="22"/>
      <c r="AA542" s="54"/>
      <c r="AB542" s="22"/>
      <c r="AC542" s="13"/>
    </row>
    <row r="543" spans="1:29" x14ac:dyDescent="0.3">
      <c r="A543" s="1">
        <f t="shared" si="80"/>
        <v>44991.614583332026</v>
      </c>
      <c r="B543" s="7">
        <v>6</v>
      </c>
      <c r="C543" s="7" t="s">
        <v>103</v>
      </c>
      <c r="D543">
        <f>IF(HOUR(A543)+MINUTE(A543)/60&lt;=18,1,IF(HOUR(A543)+MINUTE(A543)/60&gt;=23.25,1,LOOKUP(DAY(A543),calendario!$A$12:$A$42,calendario!$C$12:$C$42)))</f>
        <v>1</v>
      </c>
      <c r="E543" s="60">
        <f t="shared" si="81"/>
        <v>4.4956791992187499</v>
      </c>
      <c r="F543" s="86">
        <v>17.982716796875</v>
      </c>
      <c r="G543" s="60">
        <f t="shared" si="81"/>
        <v>4.6508056640625002</v>
      </c>
      <c r="H543" s="104">
        <v>18.603222656250001</v>
      </c>
      <c r="O543" s="61">
        <f t="shared" si="82"/>
        <v>0</v>
      </c>
      <c r="P543" s="62">
        <f t="shared" si="83"/>
        <v>58.140770252324039</v>
      </c>
      <c r="Q543" s="70">
        <v>45.215898007968121</v>
      </c>
      <c r="R543" s="61">
        <f t="shared" si="84"/>
        <v>5.0089168658698568</v>
      </c>
      <c r="S543" s="61">
        <f t="shared" si="85"/>
        <v>0</v>
      </c>
      <c r="T543" s="61">
        <f t="shared" si="86"/>
        <v>0</v>
      </c>
      <c r="U543" s="61">
        <f t="shared" si="87"/>
        <v>58.140770252324039</v>
      </c>
      <c r="V543" s="70">
        <v>45.215898007968121</v>
      </c>
      <c r="W543" s="61">
        <f t="shared" si="88"/>
        <v>5.0089168658698568</v>
      </c>
      <c r="X543" s="61">
        <f t="shared" si="89"/>
        <v>0</v>
      </c>
      <c r="Y543" s="22"/>
      <c r="Z543" s="22"/>
      <c r="AA543" s="54"/>
      <c r="AB543" s="22"/>
      <c r="AC543" s="13"/>
    </row>
    <row r="544" spans="1:29" x14ac:dyDescent="0.3">
      <c r="A544" s="1">
        <f t="shared" si="80"/>
        <v>44991.62499999869</v>
      </c>
      <c r="B544" s="7">
        <v>6</v>
      </c>
      <c r="C544" s="7" t="s">
        <v>104</v>
      </c>
      <c r="D544">
        <f>IF(HOUR(A544)+MINUTE(A544)/60&lt;=18,1,IF(HOUR(A544)+MINUTE(A544)/60&gt;=23.25,1,LOOKUP(DAY(A544),calendario!$A$12:$A$42,calendario!$C$12:$C$42)))</f>
        <v>1</v>
      </c>
      <c r="E544" s="60">
        <f t="shared" si="81"/>
        <v>4.4957246093750003</v>
      </c>
      <c r="F544" s="86">
        <v>17.982898437500001</v>
      </c>
      <c r="G544" s="60">
        <f t="shared" si="81"/>
        <v>4.6506499023437504</v>
      </c>
      <c r="H544" s="104">
        <v>18.602599609375002</v>
      </c>
      <c r="O544" s="61">
        <f t="shared" si="82"/>
        <v>0</v>
      </c>
      <c r="P544" s="62">
        <f t="shared" si="83"/>
        <v>58.140770252324039</v>
      </c>
      <c r="Q544" s="70">
        <v>45.215898007968121</v>
      </c>
      <c r="R544" s="61">
        <f t="shared" si="84"/>
        <v>5.0089168658698568</v>
      </c>
      <c r="S544" s="61">
        <f t="shared" si="85"/>
        <v>0</v>
      </c>
      <c r="T544" s="61">
        <f t="shared" si="86"/>
        <v>0</v>
      </c>
      <c r="U544" s="61">
        <f t="shared" si="87"/>
        <v>58.140770252324039</v>
      </c>
      <c r="V544" s="70">
        <v>45.215898007968121</v>
      </c>
      <c r="W544" s="61">
        <f t="shared" si="88"/>
        <v>5.0089168658698568</v>
      </c>
      <c r="X544" s="61">
        <f t="shared" si="89"/>
        <v>0</v>
      </c>
      <c r="Y544" s="22"/>
      <c r="Z544" s="22"/>
      <c r="AA544" s="54"/>
      <c r="AB544" s="22"/>
      <c r="AC544" s="13"/>
    </row>
    <row r="545" spans="1:29" x14ac:dyDescent="0.3">
      <c r="A545" s="1">
        <f t="shared" si="80"/>
        <v>44991.635416665355</v>
      </c>
      <c r="B545" s="7">
        <v>6</v>
      </c>
      <c r="C545" s="7" t="s">
        <v>105</v>
      </c>
      <c r="D545">
        <f>IF(HOUR(A545)+MINUTE(A545)/60&lt;=18,1,IF(HOUR(A545)+MINUTE(A545)/60&gt;=23.25,1,LOOKUP(DAY(A545),calendario!$A$12:$A$42,calendario!$C$12:$C$42)))</f>
        <v>1</v>
      </c>
      <c r="E545" s="60">
        <f t="shared" si="81"/>
        <v>4.4958051757812498</v>
      </c>
      <c r="F545" s="86">
        <v>17.983220703124999</v>
      </c>
      <c r="G545" s="60">
        <f t="shared" si="81"/>
        <v>4.6510776367187496</v>
      </c>
      <c r="H545" s="104">
        <v>18.604310546874999</v>
      </c>
      <c r="O545" s="61">
        <f t="shared" si="82"/>
        <v>0</v>
      </c>
      <c r="P545" s="62">
        <f t="shared" si="83"/>
        <v>58.140770252324039</v>
      </c>
      <c r="Q545" s="70">
        <v>43.699333598937578</v>
      </c>
      <c r="R545" s="61">
        <f t="shared" si="84"/>
        <v>5.7671990703851286</v>
      </c>
      <c r="S545" s="61">
        <f t="shared" si="85"/>
        <v>0</v>
      </c>
      <c r="T545" s="61">
        <f t="shared" si="86"/>
        <v>0</v>
      </c>
      <c r="U545" s="61">
        <f t="shared" si="87"/>
        <v>58.140770252324039</v>
      </c>
      <c r="V545" s="70">
        <v>43.699333598937578</v>
      </c>
      <c r="W545" s="61">
        <f t="shared" si="88"/>
        <v>5.7671990703851286</v>
      </c>
      <c r="X545" s="61">
        <f t="shared" si="89"/>
        <v>0</v>
      </c>
      <c r="Y545" s="22"/>
      <c r="Z545" s="22"/>
      <c r="AA545" s="54"/>
      <c r="AB545" s="22"/>
      <c r="AC545" s="13"/>
    </row>
    <row r="546" spans="1:29" x14ac:dyDescent="0.3">
      <c r="A546" s="1">
        <f t="shared" si="80"/>
        <v>44991.645833332019</v>
      </c>
      <c r="B546" s="7">
        <v>6</v>
      </c>
      <c r="C546" s="7" t="s">
        <v>106</v>
      </c>
      <c r="D546">
        <f>IF(HOUR(A546)+MINUTE(A546)/60&lt;=18,1,IF(HOUR(A546)+MINUTE(A546)/60&gt;=23.25,1,LOOKUP(DAY(A546),calendario!$A$12:$A$42,calendario!$C$12:$C$42)))</f>
        <v>1</v>
      </c>
      <c r="E546" s="60">
        <f t="shared" si="81"/>
        <v>4.4956450195312501</v>
      </c>
      <c r="F546" s="86">
        <v>17.982580078125</v>
      </c>
      <c r="G546" s="60">
        <f t="shared" si="81"/>
        <v>4.6511157226562503</v>
      </c>
      <c r="H546" s="104">
        <v>18.604462890625001</v>
      </c>
      <c r="O546" s="61">
        <f t="shared" si="82"/>
        <v>0</v>
      </c>
      <c r="P546" s="62">
        <f t="shared" si="83"/>
        <v>58.140770252324039</v>
      </c>
      <c r="Q546" s="70">
        <v>43.699333598937578</v>
      </c>
      <c r="R546" s="61">
        <f t="shared" si="84"/>
        <v>5.7671990703851286</v>
      </c>
      <c r="S546" s="61">
        <f t="shared" si="85"/>
        <v>0</v>
      </c>
      <c r="T546" s="61">
        <f t="shared" si="86"/>
        <v>0</v>
      </c>
      <c r="U546" s="61">
        <f t="shared" si="87"/>
        <v>58.140770252324039</v>
      </c>
      <c r="V546" s="70">
        <v>43.699333598937578</v>
      </c>
      <c r="W546" s="61">
        <f t="shared" si="88"/>
        <v>5.7671990703851286</v>
      </c>
      <c r="X546" s="61">
        <f t="shared" si="89"/>
        <v>0</v>
      </c>
      <c r="Y546" s="22"/>
      <c r="Z546" s="22"/>
      <c r="AA546" s="54"/>
      <c r="AB546" s="22"/>
      <c r="AC546" s="13"/>
    </row>
    <row r="547" spans="1:29" x14ac:dyDescent="0.3">
      <c r="A547" s="1">
        <f t="shared" si="80"/>
        <v>44991.656249998683</v>
      </c>
      <c r="B547" s="7">
        <v>6</v>
      </c>
      <c r="C547" s="7" t="s">
        <v>107</v>
      </c>
      <c r="D547">
        <f>IF(HOUR(A547)+MINUTE(A547)/60&lt;=18,1,IF(HOUR(A547)+MINUTE(A547)/60&gt;=23.25,1,LOOKUP(DAY(A547),calendario!$A$12:$A$42,calendario!$C$12:$C$42)))</f>
        <v>1</v>
      </c>
      <c r="E547" s="60">
        <f t="shared" si="81"/>
        <v>4.4959790039062497</v>
      </c>
      <c r="F547" s="86">
        <v>17.983916015624999</v>
      </c>
      <c r="G547" s="60">
        <f t="shared" si="81"/>
        <v>4.6511347656249997</v>
      </c>
      <c r="H547" s="104">
        <v>18.604539062499999</v>
      </c>
      <c r="O547" s="61">
        <f t="shared" si="82"/>
        <v>0</v>
      </c>
      <c r="P547" s="62">
        <f t="shared" si="83"/>
        <v>58.140770252324039</v>
      </c>
      <c r="Q547" s="70">
        <v>44.513853120849937</v>
      </c>
      <c r="R547" s="61">
        <f t="shared" si="84"/>
        <v>5.3599393094289489</v>
      </c>
      <c r="S547" s="61">
        <f t="shared" si="85"/>
        <v>0</v>
      </c>
      <c r="T547" s="61">
        <f t="shared" si="86"/>
        <v>0</v>
      </c>
      <c r="U547" s="61">
        <f t="shared" si="87"/>
        <v>58.140770252324039</v>
      </c>
      <c r="V547" s="70">
        <v>44.513853120849937</v>
      </c>
      <c r="W547" s="61">
        <f t="shared" si="88"/>
        <v>5.3599393094289489</v>
      </c>
      <c r="X547" s="61">
        <f t="shared" si="89"/>
        <v>0</v>
      </c>
      <c r="Y547" s="22"/>
      <c r="Z547" s="22"/>
      <c r="AA547" s="54"/>
      <c r="AB547" s="22"/>
      <c r="AC547" s="13"/>
    </row>
    <row r="548" spans="1:29" x14ac:dyDescent="0.3">
      <c r="A548" s="1">
        <f t="shared" si="80"/>
        <v>44991.666666665347</v>
      </c>
      <c r="B548" s="7">
        <v>6</v>
      </c>
      <c r="C548" s="7" t="s">
        <v>108</v>
      </c>
      <c r="D548">
        <f>IF(HOUR(A548)+MINUTE(A548)/60&lt;=18,1,IF(HOUR(A548)+MINUTE(A548)/60&gt;=23.25,1,LOOKUP(DAY(A548),calendario!$A$12:$A$42,calendario!$C$12:$C$42)))</f>
        <v>1</v>
      </c>
      <c r="E548" s="60">
        <f t="shared" si="81"/>
        <v>4.4960654296874996</v>
      </c>
      <c r="F548" s="86">
        <v>17.984261718749998</v>
      </c>
      <c r="G548" s="60">
        <f t="shared" si="81"/>
        <v>4.6508154296875004</v>
      </c>
      <c r="H548" s="104">
        <v>18.603261718750002</v>
      </c>
      <c r="O548" s="61">
        <f t="shared" si="82"/>
        <v>0</v>
      </c>
      <c r="P548" s="62">
        <f t="shared" si="83"/>
        <v>58.140770252324039</v>
      </c>
      <c r="Q548" s="70">
        <v>44.513853120849937</v>
      </c>
      <c r="R548" s="61">
        <f t="shared" si="84"/>
        <v>5.3599393094289489</v>
      </c>
      <c r="S548" s="61">
        <f t="shared" si="85"/>
        <v>0</v>
      </c>
      <c r="T548" s="61">
        <f t="shared" si="86"/>
        <v>0</v>
      </c>
      <c r="U548" s="61">
        <f t="shared" si="87"/>
        <v>58.140770252324039</v>
      </c>
      <c r="V548" s="70">
        <v>44.513853120849937</v>
      </c>
      <c r="W548" s="61">
        <f t="shared" si="88"/>
        <v>5.3599393094289489</v>
      </c>
      <c r="X548" s="61">
        <f t="shared" si="89"/>
        <v>0</v>
      </c>
      <c r="Y548" s="22"/>
      <c r="Z548" s="22"/>
      <c r="AA548" s="54"/>
      <c r="AB548" s="22"/>
      <c r="AC548" s="13"/>
    </row>
    <row r="549" spans="1:29" x14ac:dyDescent="0.3">
      <c r="A549" s="1">
        <f t="shared" si="80"/>
        <v>44991.677083332012</v>
      </c>
      <c r="B549" s="7">
        <v>6</v>
      </c>
      <c r="C549" s="7" t="s">
        <v>109</v>
      </c>
      <c r="D549">
        <f>IF(HOUR(A549)+MINUTE(A549)/60&lt;=18,1,IF(HOUR(A549)+MINUTE(A549)/60&gt;=23.25,1,LOOKUP(DAY(A549),calendario!$A$12:$A$42,calendario!$C$12:$C$42)))</f>
        <v>1</v>
      </c>
      <c r="E549" s="60">
        <f t="shared" si="81"/>
        <v>4.4959252929687503</v>
      </c>
      <c r="F549" s="86">
        <v>17.983701171875001</v>
      </c>
      <c r="G549" s="60">
        <f t="shared" si="81"/>
        <v>4.6501396484375004</v>
      </c>
      <c r="H549" s="104">
        <v>18.600558593750002</v>
      </c>
      <c r="O549" s="61">
        <f t="shared" si="82"/>
        <v>0</v>
      </c>
      <c r="P549" s="62">
        <f t="shared" si="83"/>
        <v>58.140770252324039</v>
      </c>
      <c r="Q549" s="70">
        <v>43.497060823373175</v>
      </c>
      <c r="R549" s="61">
        <f t="shared" si="84"/>
        <v>5.8683354581673299</v>
      </c>
      <c r="S549" s="61">
        <f t="shared" si="85"/>
        <v>0</v>
      </c>
      <c r="T549" s="61">
        <f t="shared" si="86"/>
        <v>0</v>
      </c>
      <c r="U549" s="61">
        <f t="shared" si="87"/>
        <v>58.140770252324039</v>
      </c>
      <c r="V549" s="70">
        <v>43.497060823373175</v>
      </c>
      <c r="W549" s="61">
        <f t="shared" si="88"/>
        <v>5.8683354581673299</v>
      </c>
      <c r="X549" s="61">
        <f t="shared" si="89"/>
        <v>0</v>
      </c>
      <c r="Y549" s="22"/>
      <c r="Z549" s="22"/>
      <c r="AA549" s="54"/>
      <c r="AB549" s="22"/>
      <c r="AC549" s="13"/>
    </row>
    <row r="550" spans="1:29" x14ac:dyDescent="0.3">
      <c r="A550" s="1">
        <f t="shared" si="80"/>
        <v>44991.687499998676</v>
      </c>
      <c r="B550" s="7">
        <v>6</v>
      </c>
      <c r="C550" s="7" t="s">
        <v>110</v>
      </c>
      <c r="D550">
        <f>IF(HOUR(A550)+MINUTE(A550)/60&lt;=18,1,IF(HOUR(A550)+MINUTE(A550)/60&gt;=23.25,1,LOOKUP(DAY(A550),calendario!$A$12:$A$42,calendario!$C$12:$C$42)))</f>
        <v>1</v>
      </c>
      <c r="E550" s="60">
        <f t="shared" si="81"/>
        <v>4.4960312499999997</v>
      </c>
      <c r="F550" s="86">
        <v>17.984124999999999</v>
      </c>
      <c r="G550" s="60">
        <f t="shared" si="81"/>
        <v>4.6495903320312504</v>
      </c>
      <c r="H550" s="104">
        <v>18.598361328125002</v>
      </c>
      <c r="O550" s="61">
        <f t="shared" si="82"/>
        <v>0</v>
      </c>
      <c r="P550" s="62">
        <f t="shared" si="83"/>
        <v>58.140770252324039</v>
      </c>
      <c r="Q550" s="70">
        <v>43.497060823373175</v>
      </c>
      <c r="R550" s="61">
        <f t="shared" si="84"/>
        <v>5.8683354581673299</v>
      </c>
      <c r="S550" s="61">
        <f t="shared" si="85"/>
        <v>0</v>
      </c>
      <c r="T550" s="61">
        <f t="shared" si="86"/>
        <v>0</v>
      </c>
      <c r="U550" s="61">
        <f t="shared" si="87"/>
        <v>58.140770252324039</v>
      </c>
      <c r="V550" s="70">
        <v>43.497060823373175</v>
      </c>
      <c r="W550" s="61">
        <f t="shared" si="88"/>
        <v>5.8683354581673299</v>
      </c>
      <c r="X550" s="61">
        <f t="shared" si="89"/>
        <v>0</v>
      </c>
      <c r="Y550" s="22"/>
      <c r="Z550" s="22"/>
      <c r="AA550" s="54"/>
      <c r="AB550" s="22"/>
      <c r="AC550" s="13"/>
    </row>
    <row r="551" spans="1:29" x14ac:dyDescent="0.3">
      <c r="A551" s="1">
        <f t="shared" si="80"/>
        <v>44991.69791666534</v>
      </c>
      <c r="B551" s="7">
        <v>6</v>
      </c>
      <c r="C551" s="7" t="s">
        <v>111</v>
      </c>
      <c r="D551">
        <f>IF(HOUR(A551)+MINUTE(A551)/60&lt;=18,1,IF(HOUR(A551)+MINUTE(A551)/60&gt;=23.25,1,LOOKUP(DAY(A551),calendario!$A$12:$A$42,calendario!$C$12:$C$42)))</f>
        <v>1</v>
      </c>
      <c r="E551" s="60">
        <f t="shared" si="81"/>
        <v>4.4964633789062498</v>
      </c>
      <c r="F551" s="86">
        <v>17.985853515624999</v>
      </c>
      <c r="G551" s="60">
        <f t="shared" si="81"/>
        <v>4.6494038085937497</v>
      </c>
      <c r="H551" s="104">
        <v>18.597615234374999</v>
      </c>
      <c r="O551" s="61">
        <f t="shared" si="82"/>
        <v>0</v>
      </c>
      <c r="P551" s="62">
        <f t="shared" si="83"/>
        <v>58.140770252324039</v>
      </c>
      <c r="Q551" s="70">
        <v>42.27916653386454</v>
      </c>
      <c r="R551" s="61">
        <f t="shared" si="84"/>
        <v>6.4772826029216475</v>
      </c>
      <c r="S551" s="61">
        <f t="shared" si="85"/>
        <v>0</v>
      </c>
      <c r="T551" s="61">
        <f t="shared" si="86"/>
        <v>0</v>
      </c>
      <c r="U551" s="61">
        <f t="shared" si="87"/>
        <v>58.140770252324039</v>
      </c>
      <c r="V551" s="70">
        <v>42.27916653386454</v>
      </c>
      <c r="W551" s="61">
        <f t="shared" si="88"/>
        <v>6.4772826029216475</v>
      </c>
      <c r="X551" s="61">
        <f t="shared" si="89"/>
        <v>0</v>
      </c>
      <c r="Y551" s="22"/>
      <c r="Z551" s="22"/>
      <c r="AA551" s="54"/>
      <c r="AB551" s="22"/>
      <c r="AC551" s="13"/>
    </row>
    <row r="552" spans="1:29" x14ac:dyDescent="0.3">
      <c r="A552" s="1">
        <f t="shared" si="80"/>
        <v>44991.708333332004</v>
      </c>
      <c r="B552" s="7">
        <v>6</v>
      </c>
      <c r="C552" s="7" t="s">
        <v>112</v>
      </c>
      <c r="D552">
        <f>IF(HOUR(A552)+MINUTE(A552)/60&lt;=18,1,IF(HOUR(A552)+MINUTE(A552)/60&gt;=23.25,1,LOOKUP(DAY(A552),calendario!$A$12:$A$42,calendario!$C$12:$C$42)))</f>
        <v>1</v>
      </c>
      <c r="E552" s="60">
        <f t="shared" si="81"/>
        <v>4.4964521484375002</v>
      </c>
      <c r="F552" s="86">
        <v>17.985808593750001</v>
      </c>
      <c r="G552" s="60">
        <f t="shared" si="81"/>
        <v>4.6499624023437498</v>
      </c>
      <c r="H552" s="104">
        <v>18.599849609374999</v>
      </c>
      <c r="O552" s="61">
        <f t="shared" si="82"/>
        <v>0</v>
      </c>
      <c r="P552" s="62">
        <f t="shared" si="83"/>
        <v>58.140770252324039</v>
      </c>
      <c r="Q552" s="70">
        <v>42.27916653386454</v>
      </c>
      <c r="R552" s="61">
        <f t="shared" si="84"/>
        <v>6.4772826029216475</v>
      </c>
      <c r="S552" s="61">
        <f t="shared" si="85"/>
        <v>0</v>
      </c>
      <c r="T552" s="61">
        <f t="shared" si="86"/>
        <v>0</v>
      </c>
      <c r="U552" s="61">
        <f t="shared" si="87"/>
        <v>58.140770252324039</v>
      </c>
      <c r="V552" s="70">
        <v>42.27916653386454</v>
      </c>
      <c r="W552" s="61">
        <f t="shared" si="88"/>
        <v>6.4772826029216475</v>
      </c>
      <c r="X552" s="61">
        <f t="shared" si="89"/>
        <v>0</v>
      </c>
      <c r="Y552" s="22"/>
      <c r="Z552" s="22"/>
      <c r="AA552" s="54"/>
      <c r="AB552" s="22"/>
      <c r="AC552" s="13"/>
    </row>
    <row r="553" spans="1:29" x14ac:dyDescent="0.3">
      <c r="A553" s="1">
        <f t="shared" si="80"/>
        <v>44991.718749998668</v>
      </c>
      <c r="B553" s="7">
        <v>6</v>
      </c>
      <c r="C553" s="7" t="s">
        <v>113</v>
      </c>
      <c r="D553">
        <f>IF(HOUR(A553)+MINUTE(A553)/60&lt;=18,1,IF(HOUR(A553)+MINUTE(A553)/60&gt;=23.25,1,LOOKUP(DAY(A553),calendario!$A$12:$A$42,calendario!$C$12:$C$42)))</f>
        <v>1</v>
      </c>
      <c r="E553" s="60">
        <f t="shared" si="81"/>
        <v>4.4963828125000003</v>
      </c>
      <c r="F553" s="86">
        <v>17.985531250000001</v>
      </c>
      <c r="G553" s="60">
        <f t="shared" si="81"/>
        <v>4.6494223632812499</v>
      </c>
      <c r="H553" s="104">
        <v>18.597689453125</v>
      </c>
      <c r="O553" s="61">
        <f t="shared" si="82"/>
        <v>0</v>
      </c>
      <c r="P553" s="62">
        <f t="shared" si="83"/>
        <v>58.140770252324039</v>
      </c>
      <c r="Q553" s="70">
        <v>41.756362018592299</v>
      </c>
      <c r="R553" s="61">
        <f t="shared" si="84"/>
        <v>6.7386848605577683</v>
      </c>
      <c r="S553" s="61">
        <f t="shared" si="85"/>
        <v>0</v>
      </c>
      <c r="T553" s="61">
        <f t="shared" si="86"/>
        <v>0</v>
      </c>
      <c r="U553" s="61">
        <f t="shared" si="87"/>
        <v>58.140770252324039</v>
      </c>
      <c r="V553" s="70">
        <v>41.756362018592299</v>
      </c>
      <c r="W553" s="61">
        <f t="shared" si="88"/>
        <v>6.7386848605577683</v>
      </c>
      <c r="X553" s="61">
        <f t="shared" si="89"/>
        <v>0</v>
      </c>
      <c r="Y553" s="22"/>
      <c r="Z553" s="22"/>
      <c r="AA553" s="54"/>
      <c r="AB553" s="22"/>
      <c r="AC553" s="13"/>
    </row>
    <row r="554" spans="1:29" x14ac:dyDescent="0.3">
      <c r="A554" s="1">
        <f t="shared" si="80"/>
        <v>44991.729166665333</v>
      </c>
      <c r="B554" s="7">
        <v>6</v>
      </c>
      <c r="C554" s="7" t="s">
        <v>114</v>
      </c>
      <c r="D554">
        <f>IF(HOUR(A554)+MINUTE(A554)/60&lt;=18,1,IF(HOUR(A554)+MINUTE(A554)/60&gt;=23.25,1,LOOKUP(DAY(A554),calendario!$A$12:$A$42,calendario!$C$12:$C$42)))</f>
        <v>1</v>
      </c>
      <c r="E554" s="60">
        <f t="shared" si="81"/>
        <v>4.6197675781249998</v>
      </c>
      <c r="F554" s="86">
        <v>18.479070312499999</v>
      </c>
      <c r="G554" s="60">
        <f t="shared" si="81"/>
        <v>4.6495639648437503</v>
      </c>
      <c r="H554" s="104">
        <v>18.598255859375001</v>
      </c>
      <c r="O554" s="61">
        <f t="shared" si="82"/>
        <v>0</v>
      </c>
      <c r="P554" s="62">
        <f t="shared" si="83"/>
        <v>58.140770252324039</v>
      </c>
      <c r="Q554" s="70">
        <v>41.756362018592299</v>
      </c>
      <c r="R554" s="61">
        <f t="shared" si="84"/>
        <v>6.7386848605577683</v>
      </c>
      <c r="S554" s="61">
        <f t="shared" si="85"/>
        <v>0</v>
      </c>
      <c r="T554" s="61">
        <f t="shared" si="86"/>
        <v>0</v>
      </c>
      <c r="U554" s="61">
        <f t="shared" si="87"/>
        <v>58.140770252324039</v>
      </c>
      <c r="V554" s="70">
        <v>41.756362018592299</v>
      </c>
      <c r="W554" s="61">
        <f t="shared" si="88"/>
        <v>6.7386848605577683</v>
      </c>
      <c r="X554" s="61">
        <f t="shared" si="89"/>
        <v>0</v>
      </c>
      <c r="Y554" s="22"/>
      <c r="Z554" s="22"/>
      <c r="AA554" s="54"/>
      <c r="AB554" s="22"/>
      <c r="AC554" s="13"/>
    </row>
    <row r="555" spans="1:29" x14ac:dyDescent="0.3">
      <c r="A555" s="1">
        <f t="shared" si="80"/>
        <v>44991.739583331997</v>
      </c>
      <c r="B555" s="7">
        <v>6</v>
      </c>
      <c r="C555" s="7" t="s">
        <v>115</v>
      </c>
      <c r="D555">
        <f>IF(HOUR(A555)+MINUTE(A555)/60&lt;=18,1,IF(HOUR(A555)+MINUTE(A555)/60&gt;=23.25,1,LOOKUP(DAY(A555),calendario!$A$12:$A$42,calendario!$C$12:$C$42)))</f>
        <v>1</v>
      </c>
      <c r="E555" s="60">
        <f t="shared" si="81"/>
        <v>4.6411284179687504</v>
      </c>
      <c r="F555" s="86">
        <v>18.564513671875002</v>
      </c>
      <c r="G555" s="60">
        <f t="shared" si="81"/>
        <v>4.65054296875</v>
      </c>
      <c r="H555" s="104">
        <v>18.602171875</v>
      </c>
      <c r="O555" s="61">
        <f t="shared" si="82"/>
        <v>0</v>
      </c>
      <c r="P555" s="62">
        <f t="shared" si="83"/>
        <v>58.140770252324039</v>
      </c>
      <c r="Q555" s="70">
        <v>35.753954581673305</v>
      </c>
      <c r="R555" s="61">
        <f t="shared" si="84"/>
        <v>9.7398885790172649</v>
      </c>
      <c r="S555" s="61">
        <f t="shared" si="85"/>
        <v>0</v>
      </c>
      <c r="T555" s="61">
        <f t="shared" si="86"/>
        <v>0</v>
      </c>
      <c r="U555" s="61">
        <f t="shared" si="87"/>
        <v>58.140770252324039</v>
      </c>
      <c r="V555" s="70">
        <v>35.753954581673305</v>
      </c>
      <c r="W555" s="61">
        <f t="shared" si="88"/>
        <v>9.7398885790172649</v>
      </c>
      <c r="X555" s="61">
        <f t="shared" si="89"/>
        <v>0</v>
      </c>
      <c r="Y555" s="22"/>
      <c r="Z555" s="22"/>
      <c r="AA555" s="54"/>
      <c r="AB555" s="22"/>
      <c r="AC555" s="13"/>
    </row>
    <row r="556" spans="1:29" x14ac:dyDescent="0.3">
      <c r="A556" s="1">
        <f t="shared" si="80"/>
        <v>44991.749999998661</v>
      </c>
      <c r="B556" s="7">
        <v>6</v>
      </c>
      <c r="C556" s="7" t="s">
        <v>116</v>
      </c>
      <c r="D556">
        <f>IF(HOUR(A556)+MINUTE(A556)/60&lt;=18,1,IF(HOUR(A556)+MINUTE(A556)/60&gt;=23.25,1,LOOKUP(DAY(A556),calendario!$A$12:$A$42,calendario!$C$12:$C$42)))</f>
        <v>1</v>
      </c>
      <c r="E556" s="60">
        <f t="shared" si="81"/>
        <v>4.6414116210937504</v>
      </c>
      <c r="F556" s="86">
        <v>18.565646484375002</v>
      </c>
      <c r="G556" s="60">
        <f t="shared" si="81"/>
        <v>4.650482421875</v>
      </c>
      <c r="H556" s="104">
        <v>18.6019296875</v>
      </c>
      <c r="O556" s="61">
        <f t="shared" si="82"/>
        <v>0</v>
      </c>
      <c r="P556" s="62">
        <f t="shared" si="83"/>
        <v>58.140770252324039</v>
      </c>
      <c r="Q556" s="70">
        <v>35.753954581673305</v>
      </c>
      <c r="R556" s="61">
        <f t="shared" si="84"/>
        <v>9.7398885790172649</v>
      </c>
      <c r="S556" s="61">
        <f t="shared" si="85"/>
        <v>0</v>
      </c>
      <c r="T556" s="61">
        <f t="shared" si="86"/>
        <v>0</v>
      </c>
      <c r="U556" s="61">
        <f t="shared" si="87"/>
        <v>58.140770252324039</v>
      </c>
      <c r="V556" s="70">
        <v>35.753954581673305</v>
      </c>
      <c r="W556" s="61">
        <f t="shared" si="88"/>
        <v>9.7398885790172649</v>
      </c>
      <c r="X556" s="61">
        <f t="shared" si="89"/>
        <v>0</v>
      </c>
      <c r="Y556" s="22"/>
      <c r="Z556" s="22"/>
      <c r="AA556" s="54"/>
      <c r="AB556" s="22"/>
      <c r="AC556" s="13"/>
    </row>
    <row r="557" spans="1:29" x14ac:dyDescent="0.3">
      <c r="A557" s="1">
        <f t="shared" si="80"/>
        <v>44991.760416665325</v>
      </c>
      <c r="B557" s="7">
        <v>6</v>
      </c>
      <c r="C557" s="7" t="s">
        <v>117</v>
      </c>
      <c r="D557">
        <f>IF(HOUR(A557)+MINUTE(A557)/60&lt;=18,1,IF(HOUR(A557)+MINUTE(A557)/60&gt;=23.25,1,LOOKUP(DAY(A557),calendario!$A$12:$A$42,calendario!$C$12:$C$42)))</f>
        <v>0</v>
      </c>
      <c r="E557" s="60">
        <f t="shared" si="81"/>
        <v>4.6407050781250003</v>
      </c>
      <c r="F557" s="86">
        <v>18.562820312500001</v>
      </c>
      <c r="G557" s="60">
        <f t="shared" si="81"/>
        <v>4.6504916992187502</v>
      </c>
      <c r="H557" s="104">
        <v>18.601966796875001</v>
      </c>
      <c r="O557" s="61">
        <f t="shared" si="82"/>
        <v>0</v>
      </c>
      <c r="P557" s="62">
        <f t="shared" si="83"/>
        <v>59.256308100929608</v>
      </c>
      <c r="Q557" s="70">
        <v>40.876929083665338</v>
      </c>
      <c r="R557" s="61">
        <f t="shared" si="84"/>
        <v>7.7082818061088929</v>
      </c>
      <c r="S557" s="61">
        <f t="shared" si="85"/>
        <v>0</v>
      </c>
      <c r="T557" s="61">
        <f t="shared" si="86"/>
        <v>0</v>
      </c>
      <c r="U557" s="61">
        <f t="shared" si="87"/>
        <v>59.256308100929608</v>
      </c>
      <c r="V557" s="70">
        <v>40.876929083665338</v>
      </c>
      <c r="W557" s="61">
        <f t="shared" si="88"/>
        <v>7.7082818061088929</v>
      </c>
      <c r="X557" s="61">
        <f t="shared" si="89"/>
        <v>0</v>
      </c>
      <c r="Y557" s="22"/>
      <c r="Z557" s="22"/>
      <c r="AA557" s="54"/>
      <c r="AB557" s="22"/>
      <c r="AC557" s="13"/>
    </row>
    <row r="558" spans="1:29" x14ac:dyDescent="0.3">
      <c r="A558" s="1">
        <f t="shared" si="80"/>
        <v>44991.77083333199</v>
      </c>
      <c r="B558" s="7">
        <v>6</v>
      </c>
      <c r="C558" s="7" t="s">
        <v>118</v>
      </c>
      <c r="D558">
        <f>IF(HOUR(A558)+MINUTE(A558)/60&lt;=18,1,IF(HOUR(A558)+MINUTE(A558)/60&gt;=23.25,1,LOOKUP(DAY(A558),calendario!$A$12:$A$42,calendario!$C$12:$C$42)))</f>
        <v>0</v>
      </c>
      <c r="E558" s="60">
        <f t="shared" si="81"/>
        <v>4.6406972656249996</v>
      </c>
      <c r="F558" s="86">
        <v>18.562789062499998</v>
      </c>
      <c r="G558" s="60">
        <f t="shared" si="81"/>
        <v>4.6289570312499997</v>
      </c>
      <c r="H558" s="104">
        <v>18.515828124999999</v>
      </c>
      <c r="O558" s="61">
        <f t="shared" si="82"/>
        <v>0</v>
      </c>
      <c r="P558" s="62">
        <f t="shared" si="83"/>
        <v>59.256308100929608</v>
      </c>
      <c r="Q558" s="70">
        <v>40.876929083665338</v>
      </c>
      <c r="R558" s="61">
        <f t="shared" si="84"/>
        <v>7.7082818061088929</v>
      </c>
      <c r="S558" s="61">
        <f t="shared" si="85"/>
        <v>0</v>
      </c>
      <c r="T558" s="61">
        <f t="shared" si="86"/>
        <v>0</v>
      </c>
      <c r="U558" s="61">
        <f t="shared" si="87"/>
        <v>59.256308100929608</v>
      </c>
      <c r="V558" s="70">
        <v>40.876929083665338</v>
      </c>
      <c r="W558" s="61">
        <f t="shared" si="88"/>
        <v>7.7082818061088929</v>
      </c>
      <c r="X558" s="61">
        <f t="shared" si="89"/>
        <v>0</v>
      </c>
      <c r="Y558" s="22"/>
      <c r="Z558" s="22"/>
      <c r="AA558" s="54"/>
      <c r="AB558" s="22"/>
      <c r="AC558" s="13"/>
    </row>
    <row r="559" spans="1:29" x14ac:dyDescent="0.3">
      <c r="A559" s="1">
        <f t="shared" si="80"/>
        <v>44991.781249998654</v>
      </c>
      <c r="B559" s="7">
        <v>6</v>
      </c>
      <c r="C559" s="7" t="s">
        <v>119</v>
      </c>
      <c r="D559">
        <f>IF(HOUR(A559)+MINUTE(A559)/60&lt;=18,1,IF(HOUR(A559)+MINUTE(A559)/60&gt;=23.25,1,LOOKUP(DAY(A559),calendario!$A$12:$A$42,calendario!$C$12:$C$42)))</f>
        <v>0</v>
      </c>
      <c r="E559" s="60">
        <f t="shared" si="81"/>
        <v>4.6403876953124996</v>
      </c>
      <c r="F559" s="86">
        <v>18.561550781249998</v>
      </c>
      <c r="G559" s="60">
        <f t="shared" si="81"/>
        <v>4.6151123046875</v>
      </c>
      <c r="H559" s="104">
        <v>18.46044921875</v>
      </c>
      <c r="O559" s="61">
        <f t="shared" si="82"/>
        <v>0</v>
      </c>
      <c r="P559" s="62">
        <f t="shared" si="83"/>
        <v>59.256308100929608</v>
      </c>
      <c r="Q559" s="70">
        <v>42.91823771580345</v>
      </c>
      <c r="R559" s="61">
        <f t="shared" si="84"/>
        <v>6.6876274900398371</v>
      </c>
      <c r="S559" s="61">
        <f t="shared" si="85"/>
        <v>0</v>
      </c>
      <c r="T559" s="61">
        <f t="shared" si="86"/>
        <v>0</v>
      </c>
      <c r="U559" s="61">
        <f t="shared" si="87"/>
        <v>59.256308100929608</v>
      </c>
      <c r="V559" s="70">
        <v>42.91823771580345</v>
      </c>
      <c r="W559" s="61">
        <f t="shared" si="88"/>
        <v>6.6876274900398371</v>
      </c>
      <c r="X559" s="61">
        <f t="shared" si="89"/>
        <v>0</v>
      </c>
      <c r="Y559" s="22"/>
      <c r="Z559" s="22"/>
      <c r="AA559" s="54"/>
      <c r="AB559" s="22"/>
      <c r="AC559" s="13"/>
    </row>
    <row r="560" spans="1:29" x14ac:dyDescent="0.3">
      <c r="A560" s="1">
        <f t="shared" si="80"/>
        <v>44991.791666665318</v>
      </c>
      <c r="B560" s="7">
        <v>6</v>
      </c>
      <c r="C560" s="7" t="s">
        <v>120</v>
      </c>
      <c r="D560">
        <f>IF(HOUR(A560)+MINUTE(A560)/60&lt;=18,1,IF(HOUR(A560)+MINUTE(A560)/60&gt;=23.25,1,LOOKUP(DAY(A560),calendario!$A$12:$A$42,calendario!$C$12:$C$42)))</f>
        <v>0</v>
      </c>
      <c r="E560" s="60">
        <f t="shared" si="81"/>
        <v>4.6405454101562498</v>
      </c>
      <c r="F560" s="86">
        <v>18.562181640624999</v>
      </c>
      <c r="G560" s="60">
        <f t="shared" si="81"/>
        <v>4.6352504882812502</v>
      </c>
      <c r="H560" s="104">
        <v>18.541001953125001</v>
      </c>
      <c r="O560" s="61">
        <f t="shared" si="82"/>
        <v>0</v>
      </c>
      <c r="P560" s="62">
        <f t="shared" si="83"/>
        <v>59.256308100929608</v>
      </c>
      <c r="Q560" s="70">
        <v>42.91823771580345</v>
      </c>
      <c r="R560" s="61">
        <f t="shared" si="84"/>
        <v>6.6876274900398371</v>
      </c>
      <c r="S560" s="61">
        <f t="shared" si="85"/>
        <v>0</v>
      </c>
      <c r="T560" s="61">
        <f t="shared" si="86"/>
        <v>0</v>
      </c>
      <c r="U560" s="61">
        <f t="shared" si="87"/>
        <v>59.256308100929608</v>
      </c>
      <c r="V560" s="70">
        <v>42.91823771580345</v>
      </c>
      <c r="W560" s="61">
        <f t="shared" si="88"/>
        <v>6.6876274900398371</v>
      </c>
      <c r="X560" s="61">
        <f t="shared" si="89"/>
        <v>0</v>
      </c>
      <c r="Y560" s="22"/>
      <c r="Z560" s="22"/>
      <c r="AA560" s="54"/>
      <c r="AB560" s="22"/>
      <c r="AC560" s="13"/>
    </row>
    <row r="561" spans="1:29" x14ac:dyDescent="0.3">
      <c r="A561" s="1">
        <f t="shared" si="80"/>
        <v>44991.802083331982</v>
      </c>
      <c r="B561" s="7">
        <v>6</v>
      </c>
      <c r="C561" s="7" t="s">
        <v>121</v>
      </c>
      <c r="D561">
        <f>IF(HOUR(A561)+MINUTE(A561)/60&lt;=18,1,IF(HOUR(A561)+MINUTE(A561)/60&gt;=23.25,1,LOOKUP(DAY(A561),calendario!$A$12:$A$42,calendario!$C$12:$C$42)))</f>
        <v>0</v>
      </c>
      <c r="E561" s="60">
        <f t="shared" si="81"/>
        <v>4.6407661132812503</v>
      </c>
      <c r="F561" s="86">
        <v>18.563064453125001</v>
      </c>
      <c r="G561" s="60">
        <f t="shared" si="81"/>
        <v>4.6500253906250002</v>
      </c>
      <c r="H561" s="104">
        <v>18.600101562500001</v>
      </c>
      <c r="O561" s="61">
        <f t="shared" si="82"/>
        <v>0</v>
      </c>
      <c r="P561" s="62">
        <f t="shared" si="83"/>
        <v>59.256308100929608</v>
      </c>
      <c r="Q561" s="70">
        <v>43.089653652058438</v>
      </c>
      <c r="R561" s="61">
        <f t="shared" si="84"/>
        <v>6.6019195219123432</v>
      </c>
      <c r="S561" s="61">
        <f t="shared" si="85"/>
        <v>0</v>
      </c>
      <c r="T561" s="61">
        <f t="shared" si="86"/>
        <v>0</v>
      </c>
      <c r="U561" s="61">
        <f t="shared" si="87"/>
        <v>59.256308100929608</v>
      </c>
      <c r="V561" s="70">
        <v>43.089653652058438</v>
      </c>
      <c r="W561" s="61">
        <f t="shared" si="88"/>
        <v>6.6019195219123432</v>
      </c>
      <c r="X561" s="61">
        <f t="shared" si="89"/>
        <v>0</v>
      </c>
      <c r="Y561" s="22"/>
      <c r="Z561" s="22"/>
      <c r="AA561" s="54"/>
      <c r="AB561" s="22"/>
      <c r="AC561" s="13"/>
    </row>
    <row r="562" spans="1:29" x14ac:dyDescent="0.3">
      <c r="A562" s="1">
        <f t="shared" si="80"/>
        <v>44991.812499998647</v>
      </c>
      <c r="B562" s="7">
        <v>6</v>
      </c>
      <c r="C562" s="7" t="s">
        <v>122</v>
      </c>
      <c r="D562">
        <f>IF(HOUR(A562)+MINUTE(A562)/60&lt;=18,1,IF(HOUR(A562)+MINUTE(A562)/60&gt;=23.25,1,LOOKUP(DAY(A562),calendario!$A$12:$A$42,calendario!$C$12:$C$42)))</f>
        <v>0</v>
      </c>
      <c r="E562" s="60">
        <f t="shared" si="81"/>
        <v>4.6408696289062501</v>
      </c>
      <c r="F562" s="86">
        <v>18.563478515625</v>
      </c>
      <c r="G562" s="60">
        <f t="shared" si="81"/>
        <v>4.6497387695312504</v>
      </c>
      <c r="H562" s="104">
        <v>18.598955078125002</v>
      </c>
      <c r="O562" s="61">
        <f t="shared" si="82"/>
        <v>0</v>
      </c>
      <c r="P562" s="62">
        <f t="shared" si="83"/>
        <v>59.256308100929608</v>
      </c>
      <c r="Q562" s="70">
        <v>43.089653652058438</v>
      </c>
      <c r="R562" s="61">
        <f t="shared" si="84"/>
        <v>6.6019195219123432</v>
      </c>
      <c r="S562" s="61">
        <f t="shared" si="85"/>
        <v>0</v>
      </c>
      <c r="T562" s="61">
        <f t="shared" si="86"/>
        <v>0</v>
      </c>
      <c r="U562" s="61">
        <f t="shared" si="87"/>
        <v>59.256308100929608</v>
      </c>
      <c r="V562" s="70">
        <v>43.089653652058438</v>
      </c>
      <c r="W562" s="61">
        <f t="shared" si="88"/>
        <v>6.6019195219123432</v>
      </c>
      <c r="X562" s="61">
        <f t="shared" si="89"/>
        <v>0</v>
      </c>
      <c r="Y562" s="22"/>
      <c r="Z562" s="22"/>
      <c r="AA562" s="54"/>
      <c r="AB562" s="22"/>
      <c r="AC562" s="13"/>
    </row>
    <row r="563" spans="1:29" x14ac:dyDescent="0.3">
      <c r="A563" s="1">
        <f t="shared" si="80"/>
        <v>44991.822916665311</v>
      </c>
      <c r="B563" s="7">
        <v>6</v>
      </c>
      <c r="C563" s="7" t="s">
        <v>123</v>
      </c>
      <c r="D563">
        <f>IF(HOUR(A563)+MINUTE(A563)/60&lt;=18,1,IF(HOUR(A563)+MINUTE(A563)/60&gt;=23.25,1,LOOKUP(DAY(A563),calendario!$A$12:$A$42,calendario!$C$12:$C$42)))</f>
        <v>0</v>
      </c>
      <c r="E563" s="60">
        <f t="shared" si="81"/>
        <v>4.6403803710937499</v>
      </c>
      <c r="F563" s="86">
        <v>18.561521484375</v>
      </c>
      <c r="G563" s="60">
        <f t="shared" si="81"/>
        <v>4.6494257812499997</v>
      </c>
      <c r="H563" s="104">
        <v>18.597703124999999</v>
      </c>
      <c r="O563" s="61">
        <f t="shared" si="82"/>
        <v>0</v>
      </c>
      <c r="P563" s="62">
        <f t="shared" si="83"/>
        <v>59.256308100929608</v>
      </c>
      <c r="Q563" s="70">
        <v>43.384329083665335</v>
      </c>
      <c r="R563" s="61">
        <f t="shared" si="84"/>
        <v>6.4545818061088944</v>
      </c>
      <c r="S563" s="61">
        <f t="shared" si="85"/>
        <v>0</v>
      </c>
      <c r="T563" s="61">
        <f t="shared" si="86"/>
        <v>0</v>
      </c>
      <c r="U563" s="61">
        <f t="shared" si="87"/>
        <v>59.256308100929608</v>
      </c>
      <c r="V563" s="70">
        <v>43.384329083665335</v>
      </c>
      <c r="W563" s="61">
        <f t="shared" si="88"/>
        <v>6.4545818061088944</v>
      </c>
      <c r="X563" s="61">
        <f t="shared" si="89"/>
        <v>0</v>
      </c>
      <c r="Y563" s="22"/>
      <c r="Z563" s="22"/>
      <c r="AA563" s="54"/>
      <c r="AB563" s="22"/>
      <c r="AC563" s="13"/>
    </row>
    <row r="564" spans="1:29" x14ac:dyDescent="0.3">
      <c r="A564" s="1">
        <f t="shared" si="80"/>
        <v>44991.833333331975</v>
      </c>
      <c r="B564" s="7">
        <v>6</v>
      </c>
      <c r="C564" s="7" t="s">
        <v>124</v>
      </c>
      <c r="D564">
        <f>IF(HOUR(A564)+MINUTE(A564)/60&lt;=18,1,IF(HOUR(A564)+MINUTE(A564)/60&gt;=23.25,1,LOOKUP(DAY(A564),calendario!$A$12:$A$42,calendario!$C$12:$C$42)))</f>
        <v>0</v>
      </c>
      <c r="E564" s="60">
        <f t="shared" si="81"/>
        <v>4.6368002929687497</v>
      </c>
      <c r="F564" s="86">
        <v>18.547201171874999</v>
      </c>
      <c r="G564" s="60">
        <f t="shared" si="81"/>
        <v>4.6498076171875002</v>
      </c>
      <c r="H564" s="104">
        <v>18.599230468750001</v>
      </c>
      <c r="O564" s="61">
        <f t="shared" si="82"/>
        <v>0</v>
      </c>
      <c r="P564" s="62">
        <f t="shared" si="83"/>
        <v>59.256308100929608</v>
      </c>
      <c r="Q564" s="70">
        <v>43.384329083665335</v>
      </c>
      <c r="R564" s="61">
        <f t="shared" si="84"/>
        <v>6.4545818061088944</v>
      </c>
      <c r="S564" s="61">
        <f t="shared" si="85"/>
        <v>0</v>
      </c>
      <c r="T564" s="61">
        <f t="shared" si="86"/>
        <v>0</v>
      </c>
      <c r="U564" s="61">
        <f t="shared" si="87"/>
        <v>59.256308100929608</v>
      </c>
      <c r="V564" s="70">
        <v>43.384329083665335</v>
      </c>
      <c r="W564" s="61">
        <f t="shared" si="88"/>
        <v>6.4545818061088944</v>
      </c>
      <c r="X564" s="61">
        <f t="shared" si="89"/>
        <v>0</v>
      </c>
      <c r="Y564" s="22"/>
      <c r="Z564" s="22"/>
      <c r="AA564" s="54"/>
      <c r="AB564" s="22"/>
      <c r="AC564" s="13"/>
    </row>
    <row r="565" spans="1:29" x14ac:dyDescent="0.3">
      <c r="A565" s="1">
        <f t="shared" si="80"/>
        <v>44991.843749998639</v>
      </c>
      <c r="B565" s="7">
        <v>6</v>
      </c>
      <c r="C565" s="7" t="s">
        <v>125</v>
      </c>
      <c r="D565">
        <f>IF(HOUR(A565)+MINUTE(A565)/60&lt;=18,1,IF(HOUR(A565)+MINUTE(A565)/60&gt;=23.25,1,LOOKUP(DAY(A565),calendario!$A$12:$A$42,calendario!$C$12:$C$42)))</f>
        <v>0</v>
      </c>
      <c r="E565" s="60">
        <f t="shared" si="81"/>
        <v>4.6407099609375004</v>
      </c>
      <c r="F565" s="86">
        <v>18.562839843750002</v>
      </c>
      <c r="G565" s="60">
        <f t="shared" si="81"/>
        <v>4.6499404296874998</v>
      </c>
      <c r="H565" s="104">
        <v>18.599761718749999</v>
      </c>
      <c r="O565" s="61">
        <f t="shared" si="82"/>
        <v>0</v>
      </c>
      <c r="P565" s="62">
        <f t="shared" si="83"/>
        <v>59.256308100929608</v>
      </c>
      <c r="Q565" s="70">
        <v>43.067699335989374</v>
      </c>
      <c r="R565" s="61">
        <f t="shared" si="84"/>
        <v>6.6128966799468749</v>
      </c>
      <c r="S565" s="61">
        <f t="shared" si="85"/>
        <v>0</v>
      </c>
      <c r="T565" s="61">
        <f t="shared" si="86"/>
        <v>0</v>
      </c>
      <c r="U565" s="61">
        <f t="shared" si="87"/>
        <v>59.256308100929608</v>
      </c>
      <c r="V565" s="70">
        <v>43.067699335989374</v>
      </c>
      <c r="W565" s="61">
        <f t="shared" si="88"/>
        <v>6.6128966799468749</v>
      </c>
      <c r="X565" s="61">
        <f t="shared" si="89"/>
        <v>0</v>
      </c>
      <c r="Y565" s="22"/>
      <c r="Z565" s="22"/>
      <c r="AA565" s="54"/>
      <c r="AB565" s="22"/>
      <c r="AC565" s="13"/>
    </row>
    <row r="566" spans="1:29" x14ac:dyDescent="0.3">
      <c r="A566" s="1">
        <f t="shared" si="80"/>
        <v>44991.854166665304</v>
      </c>
      <c r="B566" s="7">
        <v>6</v>
      </c>
      <c r="C566" s="7" t="s">
        <v>126</v>
      </c>
      <c r="D566">
        <f>IF(HOUR(A566)+MINUTE(A566)/60&lt;=18,1,IF(HOUR(A566)+MINUTE(A566)/60&gt;=23.25,1,LOOKUP(DAY(A566),calendario!$A$12:$A$42,calendario!$C$12:$C$42)))</f>
        <v>0</v>
      </c>
      <c r="E566" s="60">
        <f t="shared" si="81"/>
        <v>4.6409560546874999</v>
      </c>
      <c r="F566" s="86">
        <v>18.56382421875</v>
      </c>
      <c r="G566" s="60">
        <f t="shared" si="81"/>
        <v>4.6502290039062499</v>
      </c>
      <c r="H566" s="104">
        <v>18.600916015625</v>
      </c>
      <c r="O566" s="61">
        <f t="shared" si="82"/>
        <v>0</v>
      </c>
      <c r="P566" s="62">
        <f t="shared" si="83"/>
        <v>59.256308100929608</v>
      </c>
      <c r="Q566" s="70">
        <v>43.067699335989374</v>
      </c>
      <c r="R566" s="61">
        <f t="shared" si="84"/>
        <v>6.6128966799468749</v>
      </c>
      <c r="S566" s="61">
        <f t="shared" si="85"/>
        <v>0</v>
      </c>
      <c r="T566" s="61">
        <f t="shared" si="86"/>
        <v>0</v>
      </c>
      <c r="U566" s="61">
        <f t="shared" si="87"/>
        <v>59.256308100929608</v>
      </c>
      <c r="V566" s="70">
        <v>43.067699335989374</v>
      </c>
      <c r="W566" s="61">
        <f t="shared" si="88"/>
        <v>6.6128966799468749</v>
      </c>
      <c r="X566" s="61">
        <f t="shared" si="89"/>
        <v>0</v>
      </c>
      <c r="Y566" s="22"/>
      <c r="Z566" s="22"/>
      <c r="AA566" s="54"/>
      <c r="AB566" s="22"/>
      <c r="AC566" s="13"/>
    </row>
    <row r="567" spans="1:29" x14ac:dyDescent="0.3">
      <c r="A567" s="1">
        <f t="shared" si="80"/>
        <v>44991.864583331968</v>
      </c>
      <c r="B567" s="7">
        <v>6</v>
      </c>
      <c r="C567" s="7" t="s">
        <v>127</v>
      </c>
      <c r="D567">
        <f>IF(HOUR(A567)+MINUTE(A567)/60&lt;=18,1,IF(HOUR(A567)+MINUTE(A567)/60&gt;=23.25,1,LOOKUP(DAY(A567),calendario!$A$12:$A$42,calendario!$C$12:$C$42)))</f>
        <v>0</v>
      </c>
      <c r="E567" s="60">
        <f t="shared" si="81"/>
        <v>4.6404804687499999</v>
      </c>
      <c r="F567" s="86">
        <v>18.561921874999999</v>
      </c>
      <c r="G567" s="60">
        <f t="shared" si="81"/>
        <v>4.6502182617187504</v>
      </c>
      <c r="H567" s="104">
        <v>18.600873046875002</v>
      </c>
      <c r="O567" s="61">
        <f t="shared" si="82"/>
        <v>0</v>
      </c>
      <c r="P567" s="62">
        <f t="shared" si="83"/>
        <v>59.256308100929608</v>
      </c>
      <c r="Q567" s="70">
        <v>43.052383532536517</v>
      </c>
      <c r="R567" s="61">
        <f t="shared" si="84"/>
        <v>6.6205545816733036</v>
      </c>
      <c r="S567" s="61">
        <f t="shared" si="85"/>
        <v>0</v>
      </c>
      <c r="T567" s="61">
        <f t="shared" si="86"/>
        <v>0</v>
      </c>
      <c r="U567" s="61">
        <f t="shared" si="87"/>
        <v>59.256308100929608</v>
      </c>
      <c r="V567" s="70">
        <v>43.052383532536517</v>
      </c>
      <c r="W567" s="61">
        <f t="shared" si="88"/>
        <v>6.6205545816733036</v>
      </c>
      <c r="X567" s="61">
        <f t="shared" si="89"/>
        <v>0</v>
      </c>
      <c r="Y567" s="22"/>
      <c r="Z567" s="22"/>
      <c r="AA567" s="54"/>
      <c r="AB567" s="22"/>
      <c r="AC567" s="13"/>
    </row>
    <row r="568" spans="1:29" x14ac:dyDescent="0.3">
      <c r="A568" s="1">
        <f t="shared" si="80"/>
        <v>44991.874999998632</v>
      </c>
      <c r="B568" s="7">
        <v>6</v>
      </c>
      <c r="C568" s="7" t="s">
        <v>128</v>
      </c>
      <c r="D568">
        <f>IF(HOUR(A568)+MINUTE(A568)/60&lt;=18,1,IF(HOUR(A568)+MINUTE(A568)/60&gt;=23.25,1,LOOKUP(DAY(A568),calendario!$A$12:$A$42,calendario!$C$12:$C$42)))</f>
        <v>0</v>
      </c>
      <c r="E568" s="60">
        <f t="shared" si="81"/>
        <v>4.6406015624999997</v>
      </c>
      <c r="F568" s="86">
        <v>18.562406249999999</v>
      </c>
      <c r="G568" s="60">
        <f t="shared" si="81"/>
        <v>4.6507636718749996</v>
      </c>
      <c r="H568" s="104">
        <v>18.603054687499998</v>
      </c>
      <c r="O568" s="61">
        <f t="shared" si="82"/>
        <v>0</v>
      </c>
      <c r="P568" s="62">
        <f t="shared" si="83"/>
        <v>59.256308100929608</v>
      </c>
      <c r="Q568" s="70">
        <v>43.052383532536517</v>
      </c>
      <c r="R568" s="61">
        <f t="shared" si="84"/>
        <v>6.6205545816733036</v>
      </c>
      <c r="S568" s="61">
        <f t="shared" si="85"/>
        <v>0</v>
      </c>
      <c r="T568" s="61">
        <f t="shared" si="86"/>
        <v>0</v>
      </c>
      <c r="U568" s="61">
        <f t="shared" si="87"/>
        <v>59.256308100929608</v>
      </c>
      <c r="V568" s="70">
        <v>43.052383532536517</v>
      </c>
      <c r="W568" s="61">
        <f t="shared" si="88"/>
        <v>6.6205545816733036</v>
      </c>
      <c r="X568" s="61">
        <f t="shared" si="89"/>
        <v>0</v>
      </c>
      <c r="Y568" s="22"/>
      <c r="Z568" s="22"/>
      <c r="AA568" s="54"/>
      <c r="AB568" s="22"/>
      <c r="AC568" s="13"/>
    </row>
    <row r="569" spans="1:29" x14ac:dyDescent="0.3">
      <c r="A569" s="1">
        <f t="shared" si="80"/>
        <v>44991.885416665296</v>
      </c>
      <c r="B569" s="7">
        <v>6</v>
      </c>
      <c r="C569" s="7" t="s">
        <v>129</v>
      </c>
      <c r="D569">
        <f>IF(HOUR(A569)+MINUTE(A569)/60&lt;=18,1,IF(HOUR(A569)+MINUTE(A569)/60&gt;=23.25,1,LOOKUP(DAY(A569),calendario!$A$12:$A$42,calendario!$C$12:$C$42)))</f>
        <v>0</v>
      </c>
      <c r="E569" s="60">
        <f t="shared" si="81"/>
        <v>4.6406196289062498</v>
      </c>
      <c r="F569" s="86">
        <v>18.562478515624999</v>
      </c>
      <c r="G569" s="60">
        <f t="shared" si="81"/>
        <v>4.6510029296875004</v>
      </c>
      <c r="H569" s="104">
        <v>18.604011718750002</v>
      </c>
      <c r="O569" s="61">
        <f t="shared" si="82"/>
        <v>0</v>
      </c>
      <c r="P569" s="62">
        <f t="shared" si="83"/>
        <v>59.256308100929608</v>
      </c>
      <c r="Q569" s="70">
        <v>43.102666666666664</v>
      </c>
      <c r="R569" s="61">
        <f t="shared" si="84"/>
        <v>6.5954130146082299</v>
      </c>
      <c r="S569" s="61">
        <f t="shared" si="85"/>
        <v>0</v>
      </c>
      <c r="T569" s="61">
        <f t="shared" si="86"/>
        <v>0</v>
      </c>
      <c r="U569" s="61">
        <f t="shared" si="87"/>
        <v>59.256308100929608</v>
      </c>
      <c r="V569" s="70">
        <v>43.102666666666664</v>
      </c>
      <c r="W569" s="61">
        <f t="shared" si="88"/>
        <v>6.5954130146082299</v>
      </c>
      <c r="X569" s="61">
        <f t="shared" si="89"/>
        <v>0</v>
      </c>
      <c r="Y569" s="22"/>
      <c r="Z569" s="22"/>
      <c r="AA569" s="54"/>
      <c r="AB569" s="22"/>
      <c r="AC569" s="13"/>
    </row>
    <row r="570" spans="1:29" x14ac:dyDescent="0.3">
      <c r="A570" s="1">
        <f t="shared" si="80"/>
        <v>44991.895833331961</v>
      </c>
      <c r="B570" s="7">
        <v>6</v>
      </c>
      <c r="C570" s="7" t="s">
        <v>130</v>
      </c>
      <c r="D570">
        <f>IF(HOUR(A570)+MINUTE(A570)/60&lt;=18,1,IF(HOUR(A570)+MINUTE(A570)/60&gt;=23.25,1,LOOKUP(DAY(A570),calendario!$A$12:$A$42,calendario!$C$12:$C$42)))</f>
        <v>0</v>
      </c>
      <c r="E570" s="60">
        <f t="shared" si="81"/>
        <v>4.6411669921875003</v>
      </c>
      <c r="F570" s="86">
        <v>18.564667968750001</v>
      </c>
      <c r="G570" s="60">
        <f t="shared" si="81"/>
        <v>4.6512368164062501</v>
      </c>
      <c r="H570" s="104">
        <v>18.604947265625</v>
      </c>
      <c r="O570" s="61">
        <f t="shared" si="82"/>
        <v>0</v>
      </c>
      <c r="P570" s="62">
        <f t="shared" si="83"/>
        <v>59.256308100929608</v>
      </c>
      <c r="Q570" s="70">
        <v>43.102666666666664</v>
      </c>
      <c r="R570" s="61">
        <f t="shared" si="84"/>
        <v>6.5954130146082299</v>
      </c>
      <c r="S570" s="61">
        <f t="shared" si="85"/>
        <v>0</v>
      </c>
      <c r="T570" s="61">
        <f t="shared" si="86"/>
        <v>0</v>
      </c>
      <c r="U570" s="61">
        <f t="shared" si="87"/>
        <v>59.256308100929608</v>
      </c>
      <c r="V570" s="70">
        <v>43.102666666666664</v>
      </c>
      <c r="W570" s="61">
        <f t="shared" si="88"/>
        <v>6.5954130146082299</v>
      </c>
      <c r="X570" s="61">
        <f t="shared" si="89"/>
        <v>0</v>
      </c>
      <c r="Y570" s="22"/>
      <c r="Z570" s="22"/>
      <c r="AA570" s="54"/>
      <c r="AB570" s="22"/>
      <c r="AC570" s="13"/>
    </row>
    <row r="571" spans="1:29" x14ac:dyDescent="0.3">
      <c r="A571" s="1">
        <f t="shared" si="80"/>
        <v>44991.906249998625</v>
      </c>
      <c r="B571" s="7">
        <v>6</v>
      </c>
      <c r="C571" s="7" t="s">
        <v>131</v>
      </c>
      <c r="D571">
        <f>IF(HOUR(A571)+MINUTE(A571)/60&lt;=18,1,IF(HOUR(A571)+MINUTE(A571)/60&gt;=23.25,1,LOOKUP(DAY(A571),calendario!$A$12:$A$42,calendario!$C$12:$C$42)))</f>
        <v>0</v>
      </c>
      <c r="E571" s="60">
        <f t="shared" si="81"/>
        <v>4.640943359375</v>
      </c>
      <c r="F571" s="86">
        <v>18.5637734375</v>
      </c>
      <c r="G571" s="60">
        <f t="shared" si="81"/>
        <v>4.6512729492187503</v>
      </c>
      <c r="H571" s="104">
        <v>18.605091796875001</v>
      </c>
      <c r="O571" s="61">
        <f t="shared" si="82"/>
        <v>0</v>
      </c>
      <c r="P571" s="62">
        <f t="shared" si="83"/>
        <v>59.256308100929608</v>
      </c>
      <c r="Q571" s="70">
        <v>42.815853917662686</v>
      </c>
      <c r="R571" s="61">
        <f t="shared" si="84"/>
        <v>6.738819389110219</v>
      </c>
      <c r="S571" s="61">
        <f t="shared" si="85"/>
        <v>0</v>
      </c>
      <c r="T571" s="61">
        <f t="shared" si="86"/>
        <v>0</v>
      </c>
      <c r="U571" s="61">
        <f t="shared" si="87"/>
        <v>59.256308100929608</v>
      </c>
      <c r="V571" s="70">
        <v>42.815853917662686</v>
      </c>
      <c r="W571" s="61">
        <f t="shared" si="88"/>
        <v>6.738819389110219</v>
      </c>
      <c r="X571" s="61">
        <f t="shared" si="89"/>
        <v>0</v>
      </c>
      <c r="Y571" s="22"/>
      <c r="Z571" s="22"/>
      <c r="AA571" s="54"/>
      <c r="AB571" s="22"/>
      <c r="AC571" s="13"/>
    </row>
    <row r="572" spans="1:29" x14ac:dyDescent="0.3">
      <c r="A572" s="1">
        <f t="shared" si="80"/>
        <v>44991.916666665289</v>
      </c>
      <c r="B572" s="7">
        <v>6</v>
      </c>
      <c r="C572" s="7" t="s">
        <v>132</v>
      </c>
      <c r="D572">
        <f>IF(HOUR(A572)+MINUTE(A572)/60&lt;=18,1,IF(HOUR(A572)+MINUTE(A572)/60&gt;=23.25,1,LOOKUP(DAY(A572),calendario!$A$12:$A$42,calendario!$C$12:$C$42)))</f>
        <v>0</v>
      </c>
      <c r="E572" s="60">
        <f t="shared" si="81"/>
        <v>4.64202880859375</v>
      </c>
      <c r="F572" s="86">
        <v>18.568115234375</v>
      </c>
      <c r="G572" s="60">
        <f t="shared" si="81"/>
        <v>4.6516386718750002</v>
      </c>
      <c r="H572" s="104">
        <v>18.606554687500001</v>
      </c>
      <c r="O572" s="61">
        <f t="shared" si="82"/>
        <v>0</v>
      </c>
      <c r="P572" s="62">
        <f t="shared" si="83"/>
        <v>59.256308100929608</v>
      </c>
      <c r="Q572" s="70">
        <v>42.815853917662686</v>
      </c>
      <c r="R572" s="61">
        <f t="shared" si="84"/>
        <v>6.738819389110219</v>
      </c>
      <c r="S572" s="61">
        <f t="shared" si="85"/>
        <v>0</v>
      </c>
      <c r="T572" s="61">
        <f t="shared" si="86"/>
        <v>0</v>
      </c>
      <c r="U572" s="61">
        <f t="shared" si="87"/>
        <v>59.256308100929608</v>
      </c>
      <c r="V572" s="70">
        <v>42.815853917662686</v>
      </c>
      <c r="W572" s="61">
        <f t="shared" si="88"/>
        <v>6.738819389110219</v>
      </c>
      <c r="X572" s="61">
        <f t="shared" si="89"/>
        <v>0</v>
      </c>
      <c r="Y572" s="22"/>
      <c r="Z572" s="22"/>
      <c r="AA572" s="54"/>
      <c r="AB572" s="22"/>
      <c r="AC572" s="13"/>
    </row>
    <row r="573" spans="1:29" x14ac:dyDescent="0.3">
      <c r="A573" s="1">
        <f t="shared" si="80"/>
        <v>44991.927083331953</v>
      </c>
      <c r="B573" s="7">
        <v>6</v>
      </c>
      <c r="C573" s="7" t="s">
        <v>133</v>
      </c>
      <c r="D573">
        <f>IF(HOUR(A573)+MINUTE(A573)/60&lt;=18,1,IF(HOUR(A573)+MINUTE(A573)/60&gt;=23.25,1,LOOKUP(DAY(A573),calendario!$A$12:$A$42,calendario!$C$12:$C$42)))</f>
        <v>0</v>
      </c>
      <c r="E573" s="60">
        <f t="shared" si="81"/>
        <v>4.64277001953125</v>
      </c>
      <c r="F573" s="86">
        <v>18.571080078125</v>
      </c>
      <c r="G573" s="60">
        <f t="shared" si="81"/>
        <v>4.6516757812499998</v>
      </c>
      <c r="H573" s="104">
        <v>18.606703124999999</v>
      </c>
      <c r="O573" s="61">
        <f t="shared" si="82"/>
        <v>0</v>
      </c>
      <c r="P573" s="62">
        <f t="shared" si="83"/>
        <v>59.256308100929608</v>
      </c>
      <c r="Q573" s="70">
        <v>42.290365471447544</v>
      </c>
      <c r="R573" s="61">
        <f t="shared" si="84"/>
        <v>7.0015636122177902</v>
      </c>
      <c r="S573" s="61">
        <f t="shared" si="85"/>
        <v>0</v>
      </c>
      <c r="T573" s="61">
        <f t="shared" si="86"/>
        <v>0</v>
      </c>
      <c r="U573" s="61">
        <f t="shared" si="87"/>
        <v>59.256308100929608</v>
      </c>
      <c r="V573" s="70">
        <v>42.290365471447544</v>
      </c>
      <c r="W573" s="61">
        <f t="shared" si="88"/>
        <v>7.0015636122177902</v>
      </c>
      <c r="X573" s="61">
        <f t="shared" si="89"/>
        <v>0</v>
      </c>
      <c r="Y573" s="22"/>
      <c r="Z573" s="22"/>
      <c r="AA573" s="54"/>
      <c r="AB573" s="22"/>
      <c r="AC573" s="13"/>
    </row>
    <row r="574" spans="1:29" x14ac:dyDescent="0.3">
      <c r="A574" s="1">
        <f t="shared" si="80"/>
        <v>44991.937499998618</v>
      </c>
      <c r="B574" s="7">
        <v>6</v>
      </c>
      <c r="C574" s="7" t="s">
        <v>134</v>
      </c>
      <c r="D574">
        <f>IF(HOUR(A574)+MINUTE(A574)/60&lt;=18,1,IF(HOUR(A574)+MINUTE(A574)/60&gt;=23.25,1,LOOKUP(DAY(A574),calendario!$A$12:$A$42,calendario!$C$12:$C$42)))</f>
        <v>0</v>
      </c>
      <c r="E574" s="60">
        <f t="shared" si="81"/>
        <v>4.6435288085937501</v>
      </c>
      <c r="F574" s="86">
        <v>18.574115234375</v>
      </c>
      <c r="G574" s="60">
        <f t="shared" si="81"/>
        <v>4.6523906249999998</v>
      </c>
      <c r="H574" s="104">
        <v>18.609562499999999</v>
      </c>
      <c r="O574" s="61">
        <f t="shared" si="82"/>
        <v>0</v>
      </c>
      <c r="P574" s="62">
        <f t="shared" si="83"/>
        <v>59.256308100929608</v>
      </c>
      <c r="Q574" s="70">
        <v>42.290365471447544</v>
      </c>
      <c r="R574" s="61">
        <f t="shared" si="84"/>
        <v>7.0015636122177902</v>
      </c>
      <c r="S574" s="61">
        <f t="shared" si="85"/>
        <v>0</v>
      </c>
      <c r="T574" s="61">
        <f t="shared" si="86"/>
        <v>0</v>
      </c>
      <c r="U574" s="61">
        <f t="shared" si="87"/>
        <v>59.256308100929608</v>
      </c>
      <c r="V574" s="70">
        <v>42.290365471447544</v>
      </c>
      <c r="W574" s="61">
        <f t="shared" si="88"/>
        <v>7.0015636122177902</v>
      </c>
      <c r="X574" s="61">
        <f t="shared" si="89"/>
        <v>0</v>
      </c>
      <c r="Y574" s="22"/>
      <c r="Z574" s="22"/>
      <c r="AA574" s="54"/>
      <c r="AB574" s="22"/>
      <c r="AC574" s="13"/>
    </row>
    <row r="575" spans="1:29" x14ac:dyDescent="0.3">
      <c r="A575" s="1">
        <f t="shared" si="80"/>
        <v>44991.947916665282</v>
      </c>
      <c r="B575" s="7">
        <v>6</v>
      </c>
      <c r="C575" s="7" t="s">
        <v>135</v>
      </c>
      <c r="D575">
        <f>IF(HOUR(A575)+MINUTE(A575)/60&lt;=18,1,IF(HOUR(A575)+MINUTE(A575)/60&gt;=23.25,1,LOOKUP(DAY(A575),calendario!$A$12:$A$42,calendario!$C$12:$C$42)))</f>
        <v>0</v>
      </c>
      <c r="E575" s="60">
        <f t="shared" si="81"/>
        <v>4.6444067382812504</v>
      </c>
      <c r="F575" s="86">
        <v>18.577626953125002</v>
      </c>
      <c r="G575" s="60">
        <f t="shared" si="81"/>
        <v>4.6518632812499998</v>
      </c>
      <c r="H575" s="104">
        <v>18.607453124999999</v>
      </c>
      <c r="O575" s="61">
        <f t="shared" si="82"/>
        <v>0</v>
      </c>
      <c r="P575" s="62">
        <f t="shared" si="83"/>
        <v>59.256308100929608</v>
      </c>
      <c r="Q575" s="70">
        <v>41.098974236387782</v>
      </c>
      <c r="R575" s="61">
        <f t="shared" si="84"/>
        <v>7.5972592297476709</v>
      </c>
      <c r="S575" s="61">
        <f t="shared" si="85"/>
        <v>0</v>
      </c>
      <c r="T575" s="61">
        <f t="shared" si="86"/>
        <v>0</v>
      </c>
      <c r="U575" s="61">
        <f t="shared" si="87"/>
        <v>59.256308100929608</v>
      </c>
      <c r="V575" s="70">
        <v>41.098974236387782</v>
      </c>
      <c r="W575" s="61">
        <f t="shared" si="88"/>
        <v>7.5972592297476709</v>
      </c>
      <c r="X575" s="61">
        <f t="shared" si="89"/>
        <v>0</v>
      </c>
      <c r="Y575" s="22"/>
      <c r="Z575" s="22"/>
      <c r="AA575" s="54"/>
      <c r="AB575" s="22"/>
      <c r="AC575" s="13"/>
    </row>
    <row r="576" spans="1:29" x14ac:dyDescent="0.3">
      <c r="A576" s="1">
        <f t="shared" si="80"/>
        <v>44991.958333331946</v>
      </c>
      <c r="B576" s="7">
        <v>6</v>
      </c>
      <c r="C576" s="7" t="s">
        <v>136</v>
      </c>
      <c r="D576">
        <f>IF(HOUR(A576)+MINUTE(A576)/60&lt;=18,1,IF(HOUR(A576)+MINUTE(A576)/60&gt;=23.25,1,LOOKUP(DAY(A576),calendario!$A$12:$A$42,calendario!$C$12:$C$42)))</f>
        <v>0</v>
      </c>
      <c r="E576" s="60">
        <f t="shared" si="81"/>
        <v>4.6447968749999999</v>
      </c>
      <c r="F576" s="86">
        <v>18.5791875</v>
      </c>
      <c r="G576" s="60">
        <f t="shared" si="81"/>
        <v>4.6517221679687504</v>
      </c>
      <c r="H576" s="104">
        <v>18.606888671875002</v>
      </c>
      <c r="O576" s="61">
        <f t="shared" si="82"/>
        <v>0</v>
      </c>
      <c r="P576" s="62">
        <f t="shared" si="83"/>
        <v>59.256308100929608</v>
      </c>
      <c r="Q576" s="70">
        <v>41.098974236387782</v>
      </c>
      <c r="R576" s="61">
        <f t="shared" si="84"/>
        <v>7.5972592297476709</v>
      </c>
      <c r="S576" s="61">
        <f t="shared" si="85"/>
        <v>0</v>
      </c>
      <c r="T576" s="61">
        <f t="shared" si="86"/>
        <v>0</v>
      </c>
      <c r="U576" s="61">
        <f t="shared" si="87"/>
        <v>59.256308100929608</v>
      </c>
      <c r="V576" s="70">
        <v>41.098974236387782</v>
      </c>
      <c r="W576" s="61">
        <f t="shared" si="88"/>
        <v>7.5972592297476709</v>
      </c>
      <c r="X576" s="61">
        <f t="shared" si="89"/>
        <v>0</v>
      </c>
      <c r="Y576" s="22"/>
      <c r="Z576" s="22"/>
      <c r="AA576" s="54"/>
      <c r="AB576" s="22"/>
      <c r="AC576" s="13"/>
    </row>
    <row r="577" spans="1:29" x14ac:dyDescent="0.3">
      <c r="A577" s="1">
        <f t="shared" si="80"/>
        <v>44991.96874999861</v>
      </c>
      <c r="B577" s="7">
        <v>6</v>
      </c>
      <c r="C577" s="7" t="s">
        <v>137</v>
      </c>
      <c r="D577">
        <f>IF(HOUR(A577)+MINUTE(A577)/60&lt;=18,1,IF(HOUR(A577)+MINUTE(A577)/60&gt;=23.25,1,LOOKUP(DAY(A577),calendario!$A$12:$A$42,calendario!$C$12:$C$42)))</f>
        <v>1</v>
      </c>
      <c r="E577" s="60">
        <f t="shared" si="81"/>
        <v>4.6448457031250001</v>
      </c>
      <c r="F577" s="86">
        <v>18.5793828125</v>
      </c>
      <c r="G577" s="60">
        <f t="shared" si="81"/>
        <v>4.6082304687500004</v>
      </c>
      <c r="H577" s="104">
        <v>18.432921875000002</v>
      </c>
      <c r="O577" s="61">
        <f t="shared" si="82"/>
        <v>0</v>
      </c>
      <c r="P577" s="62">
        <f t="shared" si="83"/>
        <v>58.140770252324039</v>
      </c>
      <c r="Q577" s="70">
        <v>27.533421513944223</v>
      </c>
      <c r="R577" s="61">
        <f t="shared" si="84"/>
        <v>13.850155112881806</v>
      </c>
      <c r="S577" s="61">
        <f t="shared" si="85"/>
        <v>0</v>
      </c>
      <c r="T577" s="61">
        <f t="shared" si="86"/>
        <v>0</v>
      </c>
      <c r="U577" s="61">
        <f t="shared" si="87"/>
        <v>58.140770252324039</v>
      </c>
      <c r="V577" s="70">
        <v>27.533421513944223</v>
      </c>
      <c r="W577" s="61">
        <f t="shared" si="88"/>
        <v>13.850155112881806</v>
      </c>
      <c r="X577" s="61">
        <f t="shared" si="89"/>
        <v>0</v>
      </c>
      <c r="Y577" s="22"/>
      <c r="Z577" s="22"/>
      <c r="AA577" s="54"/>
      <c r="AB577" s="22"/>
      <c r="AC577" s="13"/>
    </row>
    <row r="578" spans="1:29" x14ac:dyDescent="0.3">
      <c r="A578" s="1">
        <f t="shared" si="80"/>
        <v>44991.979166665275</v>
      </c>
      <c r="B578" s="7">
        <v>6</v>
      </c>
      <c r="C578" s="7" t="s">
        <v>138</v>
      </c>
      <c r="D578">
        <f>IF(HOUR(A578)+MINUTE(A578)/60&lt;=18,1,IF(HOUR(A578)+MINUTE(A578)/60&gt;=23.25,1,LOOKUP(DAY(A578),calendario!$A$12:$A$42,calendario!$C$12:$C$42)))</f>
        <v>1</v>
      </c>
      <c r="E578" s="60">
        <f t="shared" si="81"/>
        <v>4.6018984375</v>
      </c>
      <c r="F578" s="86">
        <v>18.40759375</v>
      </c>
      <c r="G578" s="60">
        <f t="shared" si="81"/>
        <v>4.4985576171875001</v>
      </c>
      <c r="H578" s="104">
        <v>17.994230468750001</v>
      </c>
      <c r="O578" s="61">
        <f t="shared" si="82"/>
        <v>0</v>
      </c>
      <c r="P578" s="62">
        <f t="shared" si="83"/>
        <v>58.140770252324039</v>
      </c>
      <c r="Q578" s="70">
        <v>27.533421513944223</v>
      </c>
      <c r="R578" s="61">
        <f t="shared" si="84"/>
        <v>13.850155112881806</v>
      </c>
      <c r="S578" s="61">
        <f t="shared" si="85"/>
        <v>0</v>
      </c>
      <c r="T578" s="61">
        <f t="shared" si="86"/>
        <v>0</v>
      </c>
      <c r="U578" s="61">
        <f t="shared" si="87"/>
        <v>58.140770252324039</v>
      </c>
      <c r="V578" s="70">
        <v>27.533421513944223</v>
      </c>
      <c r="W578" s="61">
        <f t="shared" si="88"/>
        <v>13.850155112881806</v>
      </c>
      <c r="X578" s="61">
        <f t="shared" si="89"/>
        <v>0</v>
      </c>
      <c r="Y578" s="22"/>
      <c r="Z578" s="22"/>
      <c r="AA578" s="54"/>
      <c r="AB578" s="22"/>
      <c r="AC578" s="13"/>
    </row>
    <row r="579" spans="1:29" x14ac:dyDescent="0.3">
      <c r="A579" s="1">
        <f t="shared" si="80"/>
        <v>44991.989583331939</v>
      </c>
      <c r="B579" s="7">
        <v>6</v>
      </c>
      <c r="C579" s="7" t="s">
        <v>139</v>
      </c>
      <c r="D579">
        <f>IF(HOUR(A579)+MINUTE(A579)/60&lt;=18,1,IF(HOUR(A579)+MINUTE(A579)/60&gt;=23.25,1,LOOKUP(DAY(A579),calendario!$A$12:$A$42,calendario!$C$12:$C$42)))</f>
        <v>1</v>
      </c>
      <c r="E579" s="60">
        <f t="shared" si="81"/>
        <v>2.5673837890625002</v>
      </c>
      <c r="F579" s="86">
        <v>10.269535156250001</v>
      </c>
      <c r="G579" s="60">
        <f t="shared" si="81"/>
        <v>4.4982612304687501</v>
      </c>
      <c r="H579" s="104">
        <v>17.993044921875001</v>
      </c>
      <c r="O579" s="61">
        <f t="shared" si="82"/>
        <v>1.9071049138072902</v>
      </c>
      <c r="P579" s="62">
        <f t="shared" si="83"/>
        <v>58.140770252324039</v>
      </c>
      <c r="Q579" s="70">
        <v>28.189497211155381</v>
      </c>
      <c r="R579" s="61">
        <f t="shared" si="84"/>
        <v>13.522117264276227</v>
      </c>
      <c r="S579" s="61">
        <f t="shared" si="85"/>
        <v>25.788096279779584</v>
      </c>
      <c r="T579" s="61">
        <f t="shared" si="86"/>
        <v>0</v>
      </c>
      <c r="U579" s="61">
        <f t="shared" si="87"/>
        <v>58.140770252324039</v>
      </c>
      <c r="V579" s="70">
        <v>28.189497211155381</v>
      </c>
      <c r="W579" s="61">
        <f t="shared" si="88"/>
        <v>13.522117264276227</v>
      </c>
      <c r="X579" s="61">
        <f t="shared" si="89"/>
        <v>0</v>
      </c>
      <c r="Y579" s="22"/>
      <c r="Z579" s="22"/>
      <c r="AA579" s="54"/>
      <c r="AB579" s="22"/>
      <c r="AC579" s="13"/>
    </row>
    <row r="580" spans="1:29" x14ac:dyDescent="0.3">
      <c r="A580" s="1">
        <f t="shared" si="80"/>
        <v>44991.999999998603</v>
      </c>
      <c r="B580" s="7">
        <v>6</v>
      </c>
      <c r="C580" s="7" t="s">
        <v>140</v>
      </c>
      <c r="D580">
        <f>IF(HOUR(A580)+MINUTE(A580)/60&lt;=18,1,IF(HOUR(A580)+MINUTE(A580)/60&gt;=23.25,1,LOOKUP(DAY(A580),calendario!$A$12:$A$42,calendario!$C$12:$C$42)))</f>
        <v>1</v>
      </c>
      <c r="E580" s="60">
        <f t="shared" si="81"/>
        <v>0</v>
      </c>
      <c r="F580" s="86">
        <v>0</v>
      </c>
      <c r="G580" s="60">
        <f t="shared" si="81"/>
        <v>4.497916015625</v>
      </c>
      <c r="H580" s="104">
        <v>17.9916640625</v>
      </c>
      <c r="O580" s="61">
        <f t="shared" si="82"/>
        <v>4.5260037464002503</v>
      </c>
      <c r="P580" s="62">
        <f t="shared" si="83"/>
        <v>58.140770252324039</v>
      </c>
      <c r="Q580" s="70">
        <v>28.189497211155381</v>
      </c>
      <c r="R580" s="61">
        <f t="shared" si="84"/>
        <v>13.522117264276227</v>
      </c>
      <c r="S580" s="61">
        <f t="shared" si="85"/>
        <v>61.201153397377709</v>
      </c>
      <c r="T580" s="61">
        <f t="shared" si="86"/>
        <v>0</v>
      </c>
      <c r="U580" s="61">
        <f t="shared" si="87"/>
        <v>58.140770252324039</v>
      </c>
      <c r="V580" s="70">
        <v>28.189497211155381</v>
      </c>
      <c r="W580" s="61">
        <f t="shared" si="88"/>
        <v>13.522117264276227</v>
      </c>
      <c r="X580" s="61">
        <f t="shared" si="89"/>
        <v>0</v>
      </c>
      <c r="Y580" s="22"/>
      <c r="Z580" s="22"/>
      <c r="AA580" s="54"/>
      <c r="AB580" s="22"/>
      <c r="AC580" s="13"/>
    </row>
    <row r="581" spans="1:29" x14ac:dyDescent="0.3">
      <c r="A581" s="1">
        <f t="shared" si="80"/>
        <v>44992.010416665267</v>
      </c>
      <c r="B581" s="7">
        <v>7</v>
      </c>
      <c r="C581" s="7" t="s">
        <v>141</v>
      </c>
      <c r="D581">
        <f>IF(HOUR(A581)+MINUTE(A581)/60&lt;=18,1,IF(HOUR(A581)+MINUTE(A581)/60&gt;=23.25,1,LOOKUP(DAY(A581),calendario!$A$12:$A$42,calendario!$C$12:$C$42)))</f>
        <v>1</v>
      </c>
      <c r="E581" s="60">
        <f t="shared" si="81"/>
        <v>0</v>
      </c>
      <c r="F581" s="86">
        <v>0</v>
      </c>
      <c r="G581" s="60">
        <f t="shared" si="81"/>
        <v>4.4849086914062504</v>
      </c>
      <c r="H581" s="104">
        <v>17.939634765625001</v>
      </c>
      <c r="O581" s="61">
        <f t="shared" si="82"/>
        <v>4.5260037464002503</v>
      </c>
      <c r="P581" s="62">
        <f t="shared" si="83"/>
        <v>58.140770252324039</v>
      </c>
      <c r="Q581" s="70">
        <v>27.746723240371846</v>
      </c>
      <c r="R581" s="61">
        <f t="shared" si="84"/>
        <v>13.743504249667994</v>
      </c>
      <c r="S581" s="61">
        <f t="shared" si="85"/>
        <v>62.203151722665105</v>
      </c>
      <c r="T581" s="61">
        <f t="shared" si="86"/>
        <v>0</v>
      </c>
      <c r="U581" s="61">
        <f t="shared" si="87"/>
        <v>58.140770252324039</v>
      </c>
      <c r="V581" s="70">
        <v>27.746723240371846</v>
      </c>
      <c r="W581" s="61">
        <f t="shared" si="88"/>
        <v>13.743504249667994</v>
      </c>
      <c r="X581" s="61">
        <f t="shared" si="89"/>
        <v>0</v>
      </c>
      <c r="Y581" s="22"/>
      <c r="Z581" s="22"/>
      <c r="AA581" s="54"/>
      <c r="AB581" s="22"/>
      <c r="AC581" s="13"/>
    </row>
    <row r="582" spans="1:29" x14ac:dyDescent="0.3">
      <c r="A582" s="1">
        <f t="shared" ref="A582:A645" si="90">A581+0.0104166666666667</f>
        <v>44992.020833331931</v>
      </c>
      <c r="B582" s="7">
        <v>7</v>
      </c>
      <c r="C582" s="7" t="s">
        <v>33</v>
      </c>
      <c r="D582">
        <f>IF(HOUR(A582)+MINUTE(A582)/60&lt;=18,1,IF(HOUR(A582)+MINUTE(A582)/60&gt;=23.25,1,LOOKUP(DAY(A582),calendario!$A$12:$A$42,calendario!$C$12:$C$42)))</f>
        <v>1</v>
      </c>
      <c r="E582" s="60">
        <f t="shared" ref="E582:G645" si="91">F582/4</f>
        <v>0</v>
      </c>
      <c r="F582" s="86">
        <v>0</v>
      </c>
      <c r="G582" s="60">
        <f t="shared" si="91"/>
        <v>0.7331134033203125</v>
      </c>
      <c r="H582" s="104">
        <v>2.93245361328125</v>
      </c>
      <c r="O582" s="61">
        <f t="shared" ref="O582:O645" si="92">IF(($K$2*95%/4-E582)*$M$8*$M$9&lt;0,0,($K$2*95%/4-E582)*$M$8*$M$9)</f>
        <v>4.5260037464002503</v>
      </c>
      <c r="P582" s="62">
        <f t="shared" ref="P582:P645" si="93">IF(B582&lt;=3,IF(D582=1,$L$14*10/$K$11,$K$14*10/$K$11),IF(D582=1,$L$15*10/$K$11,$K$15*10/$K$11))</f>
        <v>58.140770252324039</v>
      </c>
      <c r="Q582" s="70">
        <v>27.746723240371846</v>
      </c>
      <c r="R582" s="61">
        <f t="shared" ref="R582:R645" si="94">IF((P582*95%-Q582)/2&lt;0,0,(P582*95%-Q582)/2)</f>
        <v>13.743504249667994</v>
      </c>
      <c r="S582" s="61">
        <f t="shared" ref="S582:S645" si="95">R582*O582</f>
        <v>62.203151722665105</v>
      </c>
      <c r="T582" s="61">
        <f t="shared" ref="T582:T645" si="96">IF(($K$3*95%/4-G582)*$M$8*$M$9&lt;0,0,($K$3*95%/4-G582)*$M$8*$M$9)</f>
        <v>3.7781802833507685</v>
      </c>
      <c r="U582" s="61">
        <f t="shared" ref="U582:U645" si="97">IF(B582&lt;=3,IF(D582=1,$L$14*10/$K$11,$K$14*10/$K$11),IF(D582=1,$L$15*10/$K$11,$K$15*10/$K$11))</f>
        <v>58.140770252324039</v>
      </c>
      <c r="V582" s="70">
        <v>27.746723240371846</v>
      </c>
      <c r="W582" s="61">
        <f t="shared" ref="W582:W645" si="98">IF((U582*95%-V582)/2&lt;0,0,(U582*95%-V582)/2)</f>
        <v>13.743504249667994</v>
      </c>
      <c r="X582" s="61">
        <f t="shared" ref="X582:X645" si="99">W582*T582</f>
        <v>51.925436780243118</v>
      </c>
      <c r="Y582" s="22"/>
      <c r="Z582" s="22"/>
      <c r="AA582" s="54"/>
      <c r="AB582" s="22"/>
      <c r="AC582" s="13"/>
    </row>
    <row r="583" spans="1:29" x14ac:dyDescent="0.3">
      <c r="A583" s="1">
        <f t="shared" si="90"/>
        <v>44992.031249998596</v>
      </c>
      <c r="B583" s="7">
        <v>7</v>
      </c>
      <c r="C583" s="7" t="s">
        <v>35</v>
      </c>
      <c r="D583">
        <f>IF(HOUR(A583)+MINUTE(A583)/60&lt;=18,1,IF(HOUR(A583)+MINUTE(A583)/60&gt;=23.25,1,LOOKUP(DAY(A583),calendario!$A$12:$A$42,calendario!$C$12:$C$42)))</f>
        <v>1</v>
      </c>
      <c r="E583" s="60">
        <f t="shared" si="91"/>
        <v>0</v>
      </c>
      <c r="F583" s="86">
        <v>0</v>
      </c>
      <c r="G583" s="60">
        <f t="shared" si="91"/>
        <v>0</v>
      </c>
      <c r="H583" s="104">
        <v>0</v>
      </c>
      <c r="O583" s="61">
        <f t="shared" si="92"/>
        <v>4.5260037464002503</v>
      </c>
      <c r="P583" s="62">
        <f t="shared" si="93"/>
        <v>58.140770252324039</v>
      </c>
      <c r="Q583" s="70">
        <v>27.924700398406376</v>
      </c>
      <c r="R583" s="61">
        <f t="shared" si="94"/>
        <v>13.65451567065073</v>
      </c>
      <c r="S583" s="61">
        <f t="shared" si="95"/>
        <v>61.800389080646127</v>
      </c>
      <c r="T583" s="61">
        <f t="shared" si="96"/>
        <v>4.5260037464002503</v>
      </c>
      <c r="U583" s="61">
        <f t="shared" si="97"/>
        <v>58.140770252324039</v>
      </c>
      <c r="V583" s="70">
        <v>27.924700398406376</v>
      </c>
      <c r="W583" s="61">
        <f t="shared" si="98"/>
        <v>13.65451567065073</v>
      </c>
      <c r="X583" s="61">
        <f t="shared" si="99"/>
        <v>61.800389080646127</v>
      </c>
      <c r="Y583" s="22"/>
      <c r="Z583" s="22"/>
      <c r="AA583" s="54"/>
      <c r="AB583" s="22"/>
      <c r="AC583" s="13"/>
    </row>
    <row r="584" spans="1:29" x14ac:dyDescent="0.3">
      <c r="A584" s="1">
        <f t="shared" si="90"/>
        <v>44992.04166666526</v>
      </c>
      <c r="B584" s="7">
        <v>7</v>
      </c>
      <c r="C584" s="7" t="s">
        <v>37</v>
      </c>
      <c r="D584">
        <f>IF(HOUR(A584)+MINUTE(A584)/60&lt;=18,1,IF(HOUR(A584)+MINUTE(A584)/60&gt;=23.25,1,LOOKUP(DAY(A584),calendario!$A$12:$A$42,calendario!$C$12:$C$42)))</f>
        <v>1</v>
      </c>
      <c r="E584" s="60">
        <f t="shared" si="91"/>
        <v>0</v>
      </c>
      <c r="F584" s="86">
        <v>0</v>
      </c>
      <c r="G584" s="60">
        <f t="shared" si="91"/>
        <v>0</v>
      </c>
      <c r="H584" s="104">
        <v>0</v>
      </c>
      <c r="O584" s="61">
        <f t="shared" si="92"/>
        <v>4.5260037464002503</v>
      </c>
      <c r="P584" s="62">
        <f t="shared" si="93"/>
        <v>58.140770252324039</v>
      </c>
      <c r="Q584" s="70">
        <v>27.924700398406376</v>
      </c>
      <c r="R584" s="61">
        <f t="shared" si="94"/>
        <v>13.65451567065073</v>
      </c>
      <c r="S584" s="61">
        <f t="shared" si="95"/>
        <v>61.800389080646127</v>
      </c>
      <c r="T584" s="61">
        <f t="shared" si="96"/>
        <v>4.5260037464002503</v>
      </c>
      <c r="U584" s="61">
        <f t="shared" si="97"/>
        <v>58.140770252324039</v>
      </c>
      <c r="V584" s="70">
        <v>27.924700398406376</v>
      </c>
      <c r="W584" s="61">
        <f t="shared" si="98"/>
        <v>13.65451567065073</v>
      </c>
      <c r="X584" s="61">
        <f t="shared" si="99"/>
        <v>61.800389080646127</v>
      </c>
      <c r="Y584" s="22"/>
      <c r="Z584" s="22"/>
      <c r="AA584" s="54"/>
      <c r="AB584" s="22"/>
      <c r="AC584" s="13"/>
    </row>
    <row r="585" spans="1:29" x14ac:dyDescent="0.3">
      <c r="A585" s="1">
        <f t="shared" si="90"/>
        <v>44992.052083331924</v>
      </c>
      <c r="B585" s="7">
        <v>7</v>
      </c>
      <c r="C585" s="7" t="s">
        <v>39</v>
      </c>
      <c r="D585">
        <f>IF(HOUR(A585)+MINUTE(A585)/60&lt;=18,1,IF(HOUR(A585)+MINUTE(A585)/60&gt;=23.25,1,LOOKUP(DAY(A585),calendario!$A$12:$A$42,calendario!$C$12:$C$42)))</f>
        <v>1</v>
      </c>
      <c r="E585" s="60">
        <f t="shared" si="91"/>
        <v>0</v>
      </c>
      <c r="F585" s="86">
        <v>0</v>
      </c>
      <c r="G585" s="60">
        <f t="shared" si="91"/>
        <v>0</v>
      </c>
      <c r="H585" s="104">
        <v>0</v>
      </c>
      <c r="O585" s="61">
        <f t="shared" si="92"/>
        <v>4.5260037464002503</v>
      </c>
      <c r="P585" s="62">
        <f t="shared" si="93"/>
        <v>58.140770252324039</v>
      </c>
      <c r="Q585" s="70">
        <v>27.877276228419653</v>
      </c>
      <c r="R585" s="61">
        <f t="shared" si="94"/>
        <v>13.678227755644091</v>
      </c>
      <c r="S585" s="61">
        <f t="shared" si="95"/>
        <v>61.907710066161044</v>
      </c>
      <c r="T585" s="61">
        <f t="shared" si="96"/>
        <v>4.5260037464002503</v>
      </c>
      <c r="U585" s="61">
        <f t="shared" si="97"/>
        <v>58.140770252324039</v>
      </c>
      <c r="V585" s="70">
        <v>27.877276228419653</v>
      </c>
      <c r="W585" s="61">
        <f t="shared" si="98"/>
        <v>13.678227755644091</v>
      </c>
      <c r="X585" s="61">
        <f t="shared" si="99"/>
        <v>61.907710066161044</v>
      </c>
      <c r="Y585" s="22"/>
      <c r="Z585" s="22"/>
      <c r="AA585" s="54"/>
      <c r="AB585" s="22"/>
      <c r="AC585" s="13"/>
    </row>
    <row r="586" spans="1:29" x14ac:dyDescent="0.3">
      <c r="A586" s="1">
        <f t="shared" si="90"/>
        <v>44992.062499998588</v>
      </c>
      <c r="B586" s="7">
        <v>7</v>
      </c>
      <c r="C586" s="7" t="s">
        <v>41</v>
      </c>
      <c r="D586">
        <f>IF(HOUR(A586)+MINUTE(A586)/60&lt;=18,1,IF(HOUR(A586)+MINUTE(A586)/60&gt;=23.25,1,LOOKUP(DAY(A586),calendario!$A$12:$A$42,calendario!$C$12:$C$42)))</f>
        <v>1</v>
      </c>
      <c r="E586" s="60">
        <f t="shared" si="91"/>
        <v>0</v>
      </c>
      <c r="F586" s="86">
        <v>0</v>
      </c>
      <c r="G586" s="60">
        <f t="shared" si="91"/>
        <v>0</v>
      </c>
      <c r="H586" s="104">
        <v>0</v>
      </c>
      <c r="O586" s="61">
        <f t="shared" si="92"/>
        <v>4.5260037464002503</v>
      </c>
      <c r="P586" s="62">
        <f t="shared" si="93"/>
        <v>58.140770252324039</v>
      </c>
      <c r="Q586" s="70">
        <v>27.877276228419653</v>
      </c>
      <c r="R586" s="61">
        <f t="shared" si="94"/>
        <v>13.678227755644091</v>
      </c>
      <c r="S586" s="61">
        <f t="shared" si="95"/>
        <v>61.907710066161044</v>
      </c>
      <c r="T586" s="61">
        <f t="shared" si="96"/>
        <v>4.5260037464002503</v>
      </c>
      <c r="U586" s="61">
        <f t="shared" si="97"/>
        <v>58.140770252324039</v>
      </c>
      <c r="V586" s="70">
        <v>27.877276228419653</v>
      </c>
      <c r="W586" s="61">
        <f t="shared" si="98"/>
        <v>13.678227755644091</v>
      </c>
      <c r="X586" s="61">
        <f t="shared" si="99"/>
        <v>61.907710066161044</v>
      </c>
      <c r="Y586" s="22"/>
      <c r="Z586" s="22"/>
      <c r="AA586" s="54"/>
      <c r="AB586" s="22"/>
      <c r="AC586" s="13"/>
    </row>
    <row r="587" spans="1:29" x14ac:dyDescent="0.3">
      <c r="A587" s="1">
        <f t="shared" si="90"/>
        <v>44992.072916665253</v>
      </c>
      <c r="B587" s="7">
        <v>7</v>
      </c>
      <c r="C587" s="7" t="s">
        <v>42</v>
      </c>
      <c r="D587">
        <f>IF(HOUR(A587)+MINUTE(A587)/60&lt;=18,1,IF(HOUR(A587)+MINUTE(A587)/60&gt;=23.25,1,LOOKUP(DAY(A587),calendario!$A$12:$A$42,calendario!$C$12:$C$42)))</f>
        <v>1</v>
      </c>
      <c r="E587" s="60">
        <f t="shared" si="91"/>
        <v>0</v>
      </c>
      <c r="F587" s="86">
        <v>0</v>
      </c>
      <c r="G587" s="60">
        <f t="shared" si="91"/>
        <v>0</v>
      </c>
      <c r="H587" s="104">
        <v>0</v>
      </c>
      <c r="O587" s="61">
        <f t="shared" si="92"/>
        <v>4.5260037464002503</v>
      </c>
      <c r="P587" s="62">
        <f t="shared" si="93"/>
        <v>58.140770252324039</v>
      </c>
      <c r="Q587" s="70">
        <v>27.627715272244355</v>
      </c>
      <c r="R587" s="61">
        <f t="shared" si="94"/>
        <v>13.80300823373174</v>
      </c>
      <c r="S587" s="61">
        <f t="shared" si="95"/>
        <v>62.472466977463355</v>
      </c>
      <c r="T587" s="61">
        <f t="shared" si="96"/>
        <v>4.5260037464002503</v>
      </c>
      <c r="U587" s="61">
        <f t="shared" si="97"/>
        <v>58.140770252324039</v>
      </c>
      <c r="V587" s="70">
        <v>27.627715272244355</v>
      </c>
      <c r="W587" s="61">
        <f t="shared" si="98"/>
        <v>13.80300823373174</v>
      </c>
      <c r="X587" s="61">
        <f t="shared" si="99"/>
        <v>62.472466977463355</v>
      </c>
      <c r="Y587" s="22"/>
      <c r="Z587" s="22"/>
      <c r="AA587" s="54"/>
      <c r="AB587" s="22"/>
      <c r="AC587" s="13"/>
    </row>
    <row r="588" spans="1:29" x14ac:dyDescent="0.3">
      <c r="A588" s="1">
        <f t="shared" si="90"/>
        <v>44992.083333331917</v>
      </c>
      <c r="B588" s="7">
        <v>7</v>
      </c>
      <c r="C588" s="7" t="s">
        <v>44</v>
      </c>
      <c r="D588">
        <f>IF(HOUR(A588)+MINUTE(A588)/60&lt;=18,1,IF(HOUR(A588)+MINUTE(A588)/60&gt;=23.25,1,LOOKUP(DAY(A588),calendario!$A$12:$A$42,calendario!$C$12:$C$42)))</f>
        <v>1</v>
      </c>
      <c r="E588" s="60">
        <f t="shared" si="91"/>
        <v>0</v>
      </c>
      <c r="F588" s="86">
        <v>0</v>
      </c>
      <c r="G588" s="60">
        <f t="shared" si="91"/>
        <v>0</v>
      </c>
      <c r="H588" s="104">
        <v>0</v>
      </c>
      <c r="O588" s="61">
        <f t="shared" si="92"/>
        <v>4.5260037464002503</v>
      </c>
      <c r="P588" s="62">
        <f t="shared" si="93"/>
        <v>58.140770252324039</v>
      </c>
      <c r="Q588" s="70">
        <v>27.627715272244355</v>
      </c>
      <c r="R588" s="61">
        <f t="shared" si="94"/>
        <v>13.80300823373174</v>
      </c>
      <c r="S588" s="61">
        <f t="shared" si="95"/>
        <v>62.472466977463355</v>
      </c>
      <c r="T588" s="61">
        <f t="shared" si="96"/>
        <v>4.5260037464002503</v>
      </c>
      <c r="U588" s="61">
        <f t="shared" si="97"/>
        <v>58.140770252324039</v>
      </c>
      <c r="V588" s="70">
        <v>27.627715272244355</v>
      </c>
      <c r="W588" s="61">
        <f t="shared" si="98"/>
        <v>13.80300823373174</v>
      </c>
      <c r="X588" s="61">
        <f t="shared" si="99"/>
        <v>62.472466977463355</v>
      </c>
      <c r="Y588" s="22"/>
      <c r="Z588" s="22"/>
      <c r="AA588" s="54"/>
      <c r="AB588" s="22"/>
      <c r="AC588" s="13"/>
    </row>
    <row r="589" spans="1:29" x14ac:dyDescent="0.3">
      <c r="A589" s="1">
        <f t="shared" si="90"/>
        <v>44992.093749998581</v>
      </c>
      <c r="B589" s="7">
        <v>7</v>
      </c>
      <c r="C589" s="7" t="s">
        <v>45</v>
      </c>
      <c r="D589">
        <f>IF(HOUR(A589)+MINUTE(A589)/60&lt;=18,1,IF(HOUR(A589)+MINUTE(A589)/60&gt;=23.25,1,LOOKUP(DAY(A589),calendario!$A$12:$A$42,calendario!$C$12:$C$42)))</f>
        <v>1</v>
      </c>
      <c r="E589" s="60">
        <f t="shared" si="91"/>
        <v>0</v>
      </c>
      <c r="F589" s="86">
        <v>0</v>
      </c>
      <c r="G589" s="60">
        <f t="shared" si="91"/>
        <v>0</v>
      </c>
      <c r="H589" s="104">
        <v>0</v>
      </c>
      <c r="O589" s="61">
        <f t="shared" si="92"/>
        <v>4.5260037464002503</v>
      </c>
      <c r="P589" s="62">
        <f t="shared" si="93"/>
        <v>58.140770252324039</v>
      </c>
      <c r="Q589" s="70">
        <v>27.373798671978751</v>
      </c>
      <c r="R589" s="61">
        <f t="shared" si="94"/>
        <v>13.929966533864542</v>
      </c>
      <c r="S589" s="61">
        <f t="shared" si="95"/>
        <v>63.047080719501025</v>
      </c>
      <c r="T589" s="61">
        <f t="shared" si="96"/>
        <v>4.5260037464002503</v>
      </c>
      <c r="U589" s="61">
        <f t="shared" si="97"/>
        <v>58.140770252324039</v>
      </c>
      <c r="V589" s="70">
        <v>27.373798671978751</v>
      </c>
      <c r="W589" s="61">
        <f t="shared" si="98"/>
        <v>13.929966533864542</v>
      </c>
      <c r="X589" s="61">
        <f t="shared" si="99"/>
        <v>63.047080719501025</v>
      </c>
      <c r="Y589" s="22"/>
      <c r="Z589" s="22"/>
      <c r="AA589" s="54"/>
      <c r="AB589" s="22"/>
      <c r="AC589" s="13"/>
    </row>
    <row r="590" spans="1:29" x14ac:dyDescent="0.3">
      <c r="A590" s="1">
        <f t="shared" si="90"/>
        <v>44992.104166665245</v>
      </c>
      <c r="B590" s="7">
        <v>7</v>
      </c>
      <c r="C590" s="7" t="s">
        <v>48</v>
      </c>
      <c r="D590">
        <f>IF(HOUR(A590)+MINUTE(A590)/60&lt;=18,1,IF(HOUR(A590)+MINUTE(A590)/60&gt;=23.25,1,LOOKUP(DAY(A590),calendario!$A$12:$A$42,calendario!$C$12:$C$42)))</f>
        <v>1</v>
      </c>
      <c r="E590" s="60">
        <f t="shared" si="91"/>
        <v>0</v>
      </c>
      <c r="F590" s="86">
        <v>0</v>
      </c>
      <c r="G590" s="60">
        <f t="shared" si="91"/>
        <v>0</v>
      </c>
      <c r="H590" s="104">
        <v>0</v>
      </c>
      <c r="O590" s="61">
        <f t="shared" si="92"/>
        <v>4.5260037464002503</v>
      </c>
      <c r="P590" s="62">
        <f t="shared" si="93"/>
        <v>58.140770252324039</v>
      </c>
      <c r="Q590" s="70">
        <v>27.373798671978751</v>
      </c>
      <c r="R590" s="61">
        <f t="shared" si="94"/>
        <v>13.929966533864542</v>
      </c>
      <c r="S590" s="61">
        <f t="shared" si="95"/>
        <v>63.047080719501025</v>
      </c>
      <c r="T590" s="61">
        <f t="shared" si="96"/>
        <v>4.5260037464002503</v>
      </c>
      <c r="U590" s="61">
        <f t="shared" si="97"/>
        <v>58.140770252324039</v>
      </c>
      <c r="V590" s="70">
        <v>27.373798671978751</v>
      </c>
      <c r="W590" s="61">
        <f t="shared" si="98"/>
        <v>13.929966533864542</v>
      </c>
      <c r="X590" s="61">
        <f t="shared" si="99"/>
        <v>63.047080719501025</v>
      </c>
      <c r="Y590" s="22"/>
      <c r="Z590" s="22"/>
      <c r="AA590" s="54"/>
      <c r="AB590" s="22"/>
      <c r="AC590" s="13"/>
    </row>
    <row r="591" spans="1:29" x14ac:dyDescent="0.3">
      <c r="A591" s="1">
        <f t="shared" si="90"/>
        <v>44992.11458333191</v>
      </c>
      <c r="B591" s="7">
        <v>7</v>
      </c>
      <c r="C591" s="7" t="s">
        <v>51</v>
      </c>
      <c r="D591">
        <f>IF(HOUR(A591)+MINUTE(A591)/60&lt;=18,1,IF(HOUR(A591)+MINUTE(A591)/60&gt;=23.25,1,LOOKUP(DAY(A591),calendario!$A$12:$A$42,calendario!$C$12:$C$42)))</f>
        <v>1</v>
      </c>
      <c r="E591" s="60">
        <f t="shared" si="91"/>
        <v>0</v>
      </c>
      <c r="F591" s="86">
        <v>0</v>
      </c>
      <c r="G591" s="60">
        <f t="shared" si="91"/>
        <v>0</v>
      </c>
      <c r="H591" s="104">
        <v>0</v>
      </c>
      <c r="O591" s="61">
        <f t="shared" si="92"/>
        <v>4.5260037464002503</v>
      </c>
      <c r="P591" s="62">
        <f t="shared" si="93"/>
        <v>58.140770252324039</v>
      </c>
      <c r="Q591" s="70">
        <v>27.079979548472775</v>
      </c>
      <c r="R591" s="61">
        <f t="shared" si="94"/>
        <v>14.07687609561753</v>
      </c>
      <c r="S591" s="61">
        <f t="shared" si="95"/>
        <v>63.711993946377071</v>
      </c>
      <c r="T591" s="61">
        <f t="shared" si="96"/>
        <v>4.5260037464002503</v>
      </c>
      <c r="U591" s="61">
        <f t="shared" si="97"/>
        <v>58.140770252324039</v>
      </c>
      <c r="V591" s="70">
        <v>27.079979548472775</v>
      </c>
      <c r="W591" s="61">
        <f t="shared" si="98"/>
        <v>14.07687609561753</v>
      </c>
      <c r="X591" s="61">
        <f t="shared" si="99"/>
        <v>63.711993946377071</v>
      </c>
      <c r="Y591" s="22"/>
      <c r="Z591" s="22"/>
      <c r="AA591" s="54"/>
      <c r="AB591" s="22"/>
      <c r="AC591" s="13"/>
    </row>
    <row r="592" spans="1:29" x14ac:dyDescent="0.3">
      <c r="A592" s="1">
        <f t="shared" si="90"/>
        <v>44992.124999998574</v>
      </c>
      <c r="B592" s="7">
        <v>7</v>
      </c>
      <c r="C592" s="7" t="s">
        <v>53</v>
      </c>
      <c r="D592">
        <f>IF(HOUR(A592)+MINUTE(A592)/60&lt;=18,1,IF(HOUR(A592)+MINUTE(A592)/60&gt;=23.25,1,LOOKUP(DAY(A592),calendario!$A$12:$A$42,calendario!$C$12:$C$42)))</f>
        <v>1</v>
      </c>
      <c r="E592" s="60">
        <f t="shared" si="91"/>
        <v>0</v>
      </c>
      <c r="F592" s="86">
        <v>0</v>
      </c>
      <c r="G592" s="60">
        <f t="shared" si="91"/>
        <v>0</v>
      </c>
      <c r="H592" s="104">
        <v>0</v>
      </c>
      <c r="O592" s="61">
        <f t="shared" si="92"/>
        <v>4.5260037464002503</v>
      </c>
      <c r="P592" s="62">
        <f t="shared" si="93"/>
        <v>58.140770252324039</v>
      </c>
      <c r="Q592" s="70">
        <v>27.079979548472775</v>
      </c>
      <c r="R592" s="61">
        <f t="shared" si="94"/>
        <v>14.07687609561753</v>
      </c>
      <c r="S592" s="61">
        <f t="shared" si="95"/>
        <v>63.711993946377071</v>
      </c>
      <c r="T592" s="61">
        <f t="shared" si="96"/>
        <v>4.5260037464002503</v>
      </c>
      <c r="U592" s="61">
        <f t="shared" si="97"/>
        <v>58.140770252324039</v>
      </c>
      <c r="V592" s="70">
        <v>27.079979548472775</v>
      </c>
      <c r="W592" s="61">
        <f t="shared" si="98"/>
        <v>14.07687609561753</v>
      </c>
      <c r="X592" s="61">
        <f t="shared" si="99"/>
        <v>63.711993946377071</v>
      </c>
      <c r="Y592" s="22"/>
      <c r="Z592" s="22"/>
      <c r="AA592" s="54"/>
      <c r="AB592" s="22"/>
      <c r="AC592" s="13"/>
    </row>
    <row r="593" spans="1:29" x14ac:dyDescent="0.3">
      <c r="A593" s="1">
        <f t="shared" si="90"/>
        <v>44992.135416665238</v>
      </c>
      <c r="B593" s="7">
        <v>7</v>
      </c>
      <c r="C593" s="7" t="s">
        <v>54</v>
      </c>
      <c r="D593">
        <f>IF(HOUR(A593)+MINUTE(A593)/60&lt;=18,1,IF(HOUR(A593)+MINUTE(A593)/60&gt;=23.25,1,LOOKUP(DAY(A593),calendario!$A$12:$A$42,calendario!$C$12:$C$42)))</f>
        <v>1</v>
      </c>
      <c r="E593" s="60">
        <f t="shared" si="91"/>
        <v>0</v>
      </c>
      <c r="F593" s="86">
        <v>0</v>
      </c>
      <c r="G593" s="60">
        <f t="shared" si="91"/>
        <v>0</v>
      </c>
      <c r="H593" s="104">
        <v>0</v>
      </c>
      <c r="O593" s="61">
        <f t="shared" si="92"/>
        <v>4.5260037464002503</v>
      </c>
      <c r="P593" s="62">
        <f t="shared" si="93"/>
        <v>58.140770252324039</v>
      </c>
      <c r="Q593" s="70">
        <v>26.606765205843292</v>
      </c>
      <c r="R593" s="61">
        <f t="shared" si="94"/>
        <v>14.313483266932272</v>
      </c>
      <c r="S593" s="61">
        <f t="shared" si="95"/>
        <v>64.782878890172753</v>
      </c>
      <c r="T593" s="61">
        <f t="shared" si="96"/>
        <v>4.5260037464002503</v>
      </c>
      <c r="U593" s="61">
        <f t="shared" si="97"/>
        <v>58.140770252324039</v>
      </c>
      <c r="V593" s="70">
        <v>26.606765205843292</v>
      </c>
      <c r="W593" s="61">
        <f t="shared" si="98"/>
        <v>14.313483266932272</v>
      </c>
      <c r="X593" s="61">
        <f t="shared" si="99"/>
        <v>64.782878890172753</v>
      </c>
      <c r="Y593" s="22"/>
      <c r="Z593" s="22"/>
      <c r="AA593" s="54"/>
      <c r="AB593" s="22"/>
      <c r="AC593" s="13"/>
    </row>
    <row r="594" spans="1:29" x14ac:dyDescent="0.3">
      <c r="A594" s="1">
        <f t="shared" si="90"/>
        <v>44992.145833331902</v>
      </c>
      <c r="B594" s="7">
        <v>7</v>
      </c>
      <c r="C594" s="7" t="s">
        <v>55</v>
      </c>
      <c r="D594">
        <f>IF(HOUR(A594)+MINUTE(A594)/60&lt;=18,1,IF(HOUR(A594)+MINUTE(A594)/60&gt;=23.25,1,LOOKUP(DAY(A594),calendario!$A$12:$A$42,calendario!$C$12:$C$42)))</f>
        <v>1</v>
      </c>
      <c r="E594" s="60">
        <f t="shared" si="91"/>
        <v>0</v>
      </c>
      <c r="F594" s="86">
        <v>0</v>
      </c>
      <c r="G594" s="60">
        <f t="shared" si="91"/>
        <v>0</v>
      </c>
      <c r="H594" s="104">
        <v>0</v>
      </c>
      <c r="O594" s="61">
        <f t="shared" si="92"/>
        <v>4.5260037464002503</v>
      </c>
      <c r="P594" s="62">
        <f t="shared" si="93"/>
        <v>58.140770252324039</v>
      </c>
      <c r="Q594" s="70">
        <v>26.606765205843292</v>
      </c>
      <c r="R594" s="61">
        <f t="shared" si="94"/>
        <v>14.313483266932272</v>
      </c>
      <c r="S594" s="61">
        <f t="shared" si="95"/>
        <v>64.782878890172753</v>
      </c>
      <c r="T594" s="61">
        <f t="shared" si="96"/>
        <v>4.5260037464002503</v>
      </c>
      <c r="U594" s="61">
        <f t="shared" si="97"/>
        <v>58.140770252324039</v>
      </c>
      <c r="V594" s="70">
        <v>26.606765205843292</v>
      </c>
      <c r="W594" s="61">
        <f t="shared" si="98"/>
        <v>14.313483266932272</v>
      </c>
      <c r="X594" s="61">
        <f t="shared" si="99"/>
        <v>64.782878890172753</v>
      </c>
      <c r="Y594" s="22"/>
      <c r="Z594" s="22"/>
      <c r="AA594" s="54"/>
      <c r="AB594" s="22"/>
      <c r="AC594" s="13"/>
    </row>
    <row r="595" spans="1:29" x14ac:dyDescent="0.3">
      <c r="A595" s="1">
        <f t="shared" si="90"/>
        <v>44992.156249998567</v>
      </c>
      <c r="B595" s="7">
        <v>7</v>
      </c>
      <c r="C595" s="7" t="s">
        <v>56</v>
      </c>
      <c r="D595">
        <f>IF(HOUR(A595)+MINUTE(A595)/60&lt;=18,1,IF(HOUR(A595)+MINUTE(A595)/60&gt;=23.25,1,LOOKUP(DAY(A595),calendario!$A$12:$A$42,calendario!$C$12:$C$42)))</f>
        <v>1</v>
      </c>
      <c r="E595" s="60">
        <f t="shared" si="91"/>
        <v>0</v>
      </c>
      <c r="F595" s="86">
        <v>0</v>
      </c>
      <c r="G595" s="60">
        <f t="shared" si="91"/>
        <v>0</v>
      </c>
      <c r="H595" s="104">
        <v>0</v>
      </c>
      <c r="O595" s="61">
        <f t="shared" si="92"/>
        <v>4.5260037464002503</v>
      </c>
      <c r="P595" s="62">
        <f t="shared" si="93"/>
        <v>58.140770252324039</v>
      </c>
      <c r="Q595" s="70">
        <v>27.71572695883134</v>
      </c>
      <c r="R595" s="61">
        <f t="shared" si="94"/>
        <v>13.759002390438248</v>
      </c>
      <c r="S595" s="61">
        <f t="shared" si="95"/>
        <v>62.273296365853511</v>
      </c>
      <c r="T595" s="61">
        <f t="shared" si="96"/>
        <v>4.5260037464002503</v>
      </c>
      <c r="U595" s="61">
        <f t="shared" si="97"/>
        <v>58.140770252324039</v>
      </c>
      <c r="V595" s="70">
        <v>27.71572695883134</v>
      </c>
      <c r="W595" s="61">
        <f t="shared" si="98"/>
        <v>13.759002390438248</v>
      </c>
      <c r="X595" s="61">
        <f t="shared" si="99"/>
        <v>62.273296365853511</v>
      </c>
      <c r="Y595" s="22"/>
      <c r="Z595" s="22"/>
      <c r="AA595" s="54"/>
      <c r="AB595" s="22"/>
      <c r="AC595" s="13"/>
    </row>
    <row r="596" spans="1:29" x14ac:dyDescent="0.3">
      <c r="A596" s="1">
        <f t="shared" si="90"/>
        <v>44992.166666665231</v>
      </c>
      <c r="B596" s="7">
        <v>7</v>
      </c>
      <c r="C596" s="7" t="s">
        <v>57</v>
      </c>
      <c r="D596">
        <f>IF(HOUR(A596)+MINUTE(A596)/60&lt;=18,1,IF(HOUR(A596)+MINUTE(A596)/60&gt;=23.25,1,LOOKUP(DAY(A596),calendario!$A$12:$A$42,calendario!$C$12:$C$42)))</f>
        <v>1</v>
      </c>
      <c r="E596" s="60">
        <f t="shared" si="91"/>
        <v>0</v>
      </c>
      <c r="F596" s="86">
        <v>0</v>
      </c>
      <c r="G596" s="60">
        <f t="shared" si="91"/>
        <v>0</v>
      </c>
      <c r="H596" s="104">
        <v>0</v>
      </c>
      <c r="O596" s="61">
        <f t="shared" si="92"/>
        <v>4.5260037464002503</v>
      </c>
      <c r="P596" s="62">
        <f t="shared" si="93"/>
        <v>58.140770252324039</v>
      </c>
      <c r="Q596" s="70">
        <v>27.71572695883134</v>
      </c>
      <c r="R596" s="61">
        <f t="shared" si="94"/>
        <v>13.759002390438248</v>
      </c>
      <c r="S596" s="61">
        <f t="shared" si="95"/>
        <v>62.273296365853511</v>
      </c>
      <c r="T596" s="61">
        <f t="shared" si="96"/>
        <v>4.5260037464002503</v>
      </c>
      <c r="U596" s="61">
        <f t="shared" si="97"/>
        <v>58.140770252324039</v>
      </c>
      <c r="V596" s="70">
        <v>27.71572695883134</v>
      </c>
      <c r="W596" s="61">
        <f t="shared" si="98"/>
        <v>13.759002390438248</v>
      </c>
      <c r="X596" s="61">
        <f t="shared" si="99"/>
        <v>62.273296365853511</v>
      </c>
      <c r="Y596" s="22"/>
      <c r="Z596" s="22"/>
      <c r="AA596" s="54"/>
      <c r="AB596" s="22"/>
      <c r="AC596" s="13"/>
    </row>
    <row r="597" spans="1:29" x14ac:dyDescent="0.3">
      <c r="A597" s="1">
        <f t="shared" si="90"/>
        <v>44992.177083331895</v>
      </c>
      <c r="B597" s="7">
        <v>7</v>
      </c>
      <c r="C597" s="7" t="s">
        <v>59</v>
      </c>
      <c r="D597">
        <f>IF(HOUR(A597)+MINUTE(A597)/60&lt;=18,1,IF(HOUR(A597)+MINUTE(A597)/60&gt;=23.25,1,LOOKUP(DAY(A597),calendario!$A$12:$A$42,calendario!$C$12:$C$42)))</f>
        <v>1</v>
      </c>
      <c r="E597" s="60">
        <f t="shared" si="91"/>
        <v>0</v>
      </c>
      <c r="F597" s="86">
        <v>0</v>
      </c>
      <c r="G597" s="60">
        <f t="shared" si="91"/>
        <v>0</v>
      </c>
      <c r="H597" s="104">
        <v>0</v>
      </c>
      <c r="O597" s="61">
        <f t="shared" si="92"/>
        <v>4.5260037464002503</v>
      </c>
      <c r="P597" s="62">
        <f t="shared" si="93"/>
        <v>58.140770252324039</v>
      </c>
      <c r="Q597" s="70">
        <v>26.654513147410359</v>
      </c>
      <c r="R597" s="61">
        <f t="shared" si="94"/>
        <v>14.289609296148738</v>
      </c>
      <c r="S597" s="61">
        <f t="shared" si="95"/>
        <v>64.674825208965032</v>
      </c>
      <c r="T597" s="61">
        <f t="shared" si="96"/>
        <v>4.5260037464002503</v>
      </c>
      <c r="U597" s="61">
        <f t="shared" si="97"/>
        <v>58.140770252324039</v>
      </c>
      <c r="V597" s="70">
        <v>26.654513147410359</v>
      </c>
      <c r="W597" s="61">
        <f t="shared" si="98"/>
        <v>14.289609296148738</v>
      </c>
      <c r="X597" s="61">
        <f t="shared" si="99"/>
        <v>64.674825208965032</v>
      </c>
      <c r="Y597" s="22"/>
      <c r="Z597" s="22"/>
      <c r="AA597" s="54"/>
      <c r="AB597" s="22"/>
      <c r="AC597" s="13"/>
    </row>
    <row r="598" spans="1:29" x14ac:dyDescent="0.3">
      <c r="A598" s="1">
        <f t="shared" si="90"/>
        <v>44992.187499998559</v>
      </c>
      <c r="B598" s="7">
        <v>7</v>
      </c>
      <c r="C598" s="7" t="s">
        <v>60</v>
      </c>
      <c r="D598">
        <f>IF(HOUR(A598)+MINUTE(A598)/60&lt;=18,1,IF(HOUR(A598)+MINUTE(A598)/60&gt;=23.25,1,LOOKUP(DAY(A598),calendario!$A$12:$A$42,calendario!$C$12:$C$42)))</f>
        <v>1</v>
      </c>
      <c r="E598" s="60">
        <f t="shared" si="91"/>
        <v>0</v>
      </c>
      <c r="F598" s="86">
        <v>0</v>
      </c>
      <c r="G598" s="60">
        <f t="shared" si="91"/>
        <v>0</v>
      </c>
      <c r="H598" s="104">
        <v>0</v>
      </c>
      <c r="O598" s="61">
        <f t="shared" si="92"/>
        <v>4.5260037464002503</v>
      </c>
      <c r="P598" s="62">
        <f t="shared" si="93"/>
        <v>58.140770252324039</v>
      </c>
      <c r="Q598" s="70">
        <v>26.654513147410359</v>
      </c>
      <c r="R598" s="61">
        <f t="shared" si="94"/>
        <v>14.289609296148738</v>
      </c>
      <c r="S598" s="61">
        <f t="shared" si="95"/>
        <v>64.674825208965032</v>
      </c>
      <c r="T598" s="61">
        <f t="shared" si="96"/>
        <v>4.5260037464002503</v>
      </c>
      <c r="U598" s="61">
        <f t="shared" si="97"/>
        <v>58.140770252324039</v>
      </c>
      <c r="V598" s="70">
        <v>26.654513147410359</v>
      </c>
      <c r="W598" s="61">
        <f t="shared" si="98"/>
        <v>14.289609296148738</v>
      </c>
      <c r="X598" s="61">
        <f t="shared" si="99"/>
        <v>64.674825208965032</v>
      </c>
      <c r="Y598" s="22"/>
      <c r="Z598" s="22"/>
      <c r="AA598" s="54"/>
      <c r="AB598" s="22"/>
      <c r="AC598" s="13"/>
    </row>
    <row r="599" spans="1:29" x14ac:dyDescent="0.3">
      <c r="A599" s="1">
        <f t="shared" si="90"/>
        <v>44992.197916665224</v>
      </c>
      <c r="B599" s="7">
        <v>7</v>
      </c>
      <c r="C599" s="7" t="s">
        <v>61</v>
      </c>
      <c r="D599">
        <f>IF(HOUR(A599)+MINUTE(A599)/60&lt;=18,1,IF(HOUR(A599)+MINUTE(A599)/60&gt;=23.25,1,LOOKUP(DAY(A599),calendario!$A$12:$A$42,calendario!$C$12:$C$42)))</f>
        <v>1</v>
      </c>
      <c r="E599" s="60">
        <f t="shared" si="91"/>
        <v>0</v>
      </c>
      <c r="F599" s="86">
        <v>0</v>
      </c>
      <c r="G599" s="60">
        <f t="shared" si="91"/>
        <v>0</v>
      </c>
      <c r="H599" s="104">
        <v>0</v>
      </c>
      <c r="O599" s="61">
        <f t="shared" si="92"/>
        <v>4.5260037464002503</v>
      </c>
      <c r="P599" s="62">
        <f t="shared" si="93"/>
        <v>58.140770252324039</v>
      </c>
      <c r="Q599" s="70">
        <v>27.429596812749001</v>
      </c>
      <c r="R599" s="61">
        <f t="shared" si="94"/>
        <v>13.902067463479417</v>
      </c>
      <c r="S599" s="61">
        <f t="shared" si="95"/>
        <v>62.920809422416866</v>
      </c>
      <c r="T599" s="61">
        <f t="shared" si="96"/>
        <v>4.5260037464002503</v>
      </c>
      <c r="U599" s="61">
        <f t="shared" si="97"/>
        <v>58.140770252324039</v>
      </c>
      <c r="V599" s="70">
        <v>27.429596812749001</v>
      </c>
      <c r="W599" s="61">
        <f t="shared" si="98"/>
        <v>13.902067463479417</v>
      </c>
      <c r="X599" s="61">
        <f t="shared" si="99"/>
        <v>62.920809422416866</v>
      </c>
      <c r="Y599" s="22"/>
      <c r="Z599" s="22"/>
      <c r="AA599" s="54"/>
      <c r="AB599" s="22"/>
      <c r="AC599" s="13"/>
    </row>
    <row r="600" spans="1:29" x14ac:dyDescent="0.3">
      <c r="A600" s="1">
        <f t="shared" si="90"/>
        <v>44992.208333331888</v>
      </c>
      <c r="B600" s="7">
        <v>7</v>
      </c>
      <c r="C600" s="7" t="s">
        <v>62</v>
      </c>
      <c r="D600">
        <f>IF(HOUR(A600)+MINUTE(A600)/60&lt;=18,1,IF(HOUR(A600)+MINUTE(A600)/60&gt;=23.25,1,LOOKUP(DAY(A600),calendario!$A$12:$A$42,calendario!$C$12:$C$42)))</f>
        <v>1</v>
      </c>
      <c r="E600" s="60">
        <f t="shared" si="91"/>
        <v>0</v>
      </c>
      <c r="F600" s="86">
        <v>0</v>
      </c>
      <c r="G600" s="60">
        <f t="shared" si="91"/>
        <v>0</v>
      </c>
      <c r="H600" s="104">
        <v>0</v>
      </c>
      <c r="O600" s="61">
        <f t="shared" si="92"/>
        <v>4.5260037464002503</v>
      </c>
      <c r="P600" s="62">
        <f t="shared" si="93"/>
        <v>58.140770252324039</v>
      </c>
      <c r="Q600" s="70">
        <v>27.429596812749001</v>
      </c>
      <c r="R600" s="61">
        <f t="shared" si="94"/>
        <v>13.902067463479417</v>
      </c>
      <c r="S600" s="61">
        <f t="shared" si="95"/>
        <v>62.920809422416866</v>
      </c>
      <c r="T600" s="61">
        <f t="shared" si="96"/>
        <v>4.5260037464002503</v>
      </c>
      <c r="U600" s="61">
        <f t="shared" si="97"/>
        <v>58.140770252324039</v>
      </c>
      <c r="V600" s="70">
        <v>27.429596812749001</v>
      </c>
      <c r="W600" s="61">
        <f t="shared" si="98"/>
        <v>13.902067463479417</v>
      </c>
      <c r="X600" s="61">
        <f t="shared" si="99"/>
        <v>62.920809422416866</v>
      </c>
      <c r="Y600" s="22"/>
      <c r="Z600" s="22"/>
      <c r="AA600" s="54"/>
      <c r="AB600" s="22"/>
      <c r="AC600" s="13"/>
    </row>
    <row r="601" spans="1:29" x14ac:dyDescent="0.3">
      <c r="A601" s="1">
        <f t="shared" si="90"/>
        <v>44992.218749998552</v>
      </c>
      <c r="B601" s="7">
        <v>7</v>
      </c>
      <c r="C601" s="7" t="s">
        <v>63</v>
      </c>
      <c r="D601">
        <f>IF(HOUR(A601)+MINUTE(A601)/60&lt;=18,1,IF(HOUR(A601)+MINUTE(A601)/60&gt;=23.25,1,LOOKUP(DAY(A601),calendario!$A$12:$A$42,calendario!$C$12:$C$42)))</f>
        <v>1</v>
      </c>
      <c r="E601" s="60">
        <f t="shared" si="91"/>
        <v>0</v>
      </c>
      <c r="F601" s="86">
        <v>0</v>
      </c>
      <c r="G601" s="60">
        <f t="shared" si="91"/>
        <v>0</v>
      </c>
      <c r="H601" s="104">
        <v>0</v>
      </c>
      <c r="O601" s="61">
        <f t="shared" si="92"/>
        <v>4.5260037464002503</v>
      </c>
      <c r="P601" s="62">
        <f t="shared" si="93"/>
        <v>58.140770252324039</v>
      </c>
      <c r="Q601" s="70">
        <v>27.849081806108899</v>
      </c>
      <c r="R601" s="61">
        <f t="shared" si="94"/>
        <v>13.692324966799468</v>
      </c>
      <c r="S601" s="61">
        <f t="shared" si="95"/>
        <v>61.971514096664073</v>
      </c>
      <c r="T601" s="61">
        <f t="shared" si="96"/>
        <v>4.5260037464002503</v>
      </c>
      <c r="U601" s="61">
        <f t="shared" si="97"/>
        <v>58.140770252324039</v>
      </c>
      <c r="V601" s="70">
        <v>27.849081806108899</v>
      </c>
      <c r="W601" s="61">
        <f t="shared" si="98"/>
        <v>13.692324966799468</v>
      </c>
      <c r="X601" s="61">
        <f t="shared" si="99"/>
        <v>61.971514096664073</v>
      </c>
      <c r="Y601" s="22"/>
      <c r="Z601" s="22"/>
      <c r="AA601" s="54"/>
      <c r="AB601" s="22"/>
      <c r="AC601" s="13"/>
    </row>
    <row r="602" spans="1:29" x14ac:dyDescent="0.3">
      <c r="A602" s="1">
        <f t="shared" si="90"/>
        <v>44992.229166665216</v>
      </c>
      <c r="B602" s="7">
        <v>7</v>
      </c>
      <c r="C602" s="7" t="s">
        <v>64</v>
      </c>
      <c r="D602">
        <f>IF(HOUR(A602)+MINUTE(A602)/60&lt;=18,1,IF(HOUR(A602)+MINUTE(A602)/60&gt;=23.25,1,LOOKUP(DAY(A602),calendario!$A$12:$A$42,calendario!$C$12:$C$42)))</f>
        <v>1</v>
      </c>
      <c r="E602" s="60">
        <f t="shared" si="91"/>
        <v>0</v>
      </c>
      <c r="F602" s="86">
        <v>0</v>
      </c>
      <c r="G602" s="60">
        <f t="shared" si="91"/>
        <v>0</v>
      </c>
      <c r="H602" s="104">
        <v>0</v>
      </c>
      <c r="O602" s="61">
        <f t="shared" si="92"/>
        <v>4.5260037464002503</v>
      </c>
      <c r="P602" s="62">
        <f t="shared" si="93"/>
        <v>58.140770252324039</v>
      </c>
      <c r="Q602" s="70">
        <v>27.849081806108899</v>
      </c>
      <c r="R602" s="61">
        <f t="shared" si="94"/>
        <v>13.692324966799468</v>
      </c>
      <c r="S602" s="61">
        <f t="shared" si="95"/>
        <v>61.971514096664073</v>
      </c>
      <c r="T602" s="61">
        <f t="shared" si="96"/>
        <v>4.5260037464002503</v>
      </c>
      <c r="U602" s="61">
        <f t="shared" si="97"/>
        <v>58.140770252324039</v>
      </c>
      <c r="V602" s="70">
        <v>27.849081806108899</v>
      </c>
      <c r="W602" s="61">
        <f t="shared" si="98"/>
        <v>13.692324966799468</v>
      </c>
      <c r="X602" s="61">
        <f t="shared" si="99"/>
        <v>61.971514096664073</v>
      </c>
      <c r="Y602" s="22"/>
      <c r="Z602" s="22"/>
      <c r="AA602" s="54"/>
      <c r="AB602" s="22"/>
      <c r="AC602" s="13"/>
    </row>
    <row r="603" spans="1:29" x14ac:dyDescent="0.3">
      <c r="A603" s="1">
        <f t="shared" si="90"/>
        <v>44992.239583331881</v>
      </c>
      <c r="B603" s="7">
        <v>7</v>
      </c>
      <c r="C603" s="7" t="s">
        <v>65</v>
      </c>
      <c r="D603">
        <f>IF(HOUR(A603)+MINUTE(A603)/60&lt;=18,1,IF(HOUR(A603)+MINUTE(A603)/60&gt;=23.25,1,LOOKUP(DAY(A603),calendario!$A$12:$A$42,calendario!$C$12:$C$42)))</f>
        <v>1</v>
      </c>
      <c r="E603" s="60">
        <f t="shared" si="91"/>
        <v>0</v>
      </c>
      <c r="F603" s="86">
        <v>0</v>
      </c>
      <c r="G603" s="60">
        <f t="shared" si="91"/>
        <v>0</v>
      </c>
      <c r="H603" s="104">
        <v>0</v>
      </c>
      <c r="O603" s="61">
        <f t="shared" si="92"/>
        <v>4.5260037464002503</v>
      </c>
      <c r="P603" s="62">
        <f t="shared" si="93"/>
        <v>58.140770252324039</v>
      </c>
      <c r="Q603" s="70">
        <v>28.009337583001329</v>
      </c>
      <c r="R603" s="61">
        <f t="shared" si="94"/>
        <v>13.612197078353253</v>
      </c>
      <c r="S603" s="61">
        <f t="shared" si="95"/>
        <v>61.608854973365361</v>
      </c>
      <c r="T603" s="61">
        <f t="shared" si="96"/>
        <v>4.5260037464002503</v>
      </c>
      <c r="U603" s="61">
        <f t="shared" si="97"/>
        <v>58.140770252324039</v>
      </c>
      <c r="V603" s="70">
        <v>28.009337583001329</v>
      </c>
      <c r="W603" s="61">
        <f t="shared" si="98"/>
        <v>13.612197078353253</v>
      </c>
      <c r="X603" s="61">
        <f t="shared" si="99"/>
        <v>61.608854973365361</v>
      </c>
      <c r="Y603" s="22"/>
      <c r="Z603" s="22"/>
      <c r="AA603" s="54"/>
      <c r="AB603" s="22"/>
      <c r="AC603" s="13"/>
    </row>
    <row r="604" spans="1:29" x14ac:dyDescent="0.3">
      <c r="A604" s="1">
        <f t="shared" si="90"/>
        <v>44992.249999998545</v>
      </c>
      <c r="B604" s="7">
        <v>7</v>
      </c>
      <c r="C604" s="7" t="s">
        <v>66</v>
      </c>
      <c r="D604">
        <f>IF(HOUR(A604)+MINUTE(A604)/60&lt;=18,1,IF(HOUR(A604)+MINUTE(A604)/60&gt;=23.25,1,LOOKUP(DAY(A604),calendario!$A$12:$A$42,calendario!$C$12:$C$42)))</f>
        <v>1</v>
      </c>
      <c r="E604" s="60">
        <f t="shared" si="91"/>
        <v>0</v>
      </c>
      <c r="F604" s="86">
        <v>0</v>
      </c>
      <c r="G604" s="60">
        <f t="shared" si="91"/>
        <v>0.20072431945800781</v>
      </c>
      <c r="H604" s="104">
        <v>0.80289727783203124</v>
      </c>
      <c r="O604" s="61">
        <f t="shared" si="92"/>
        <v>4.5260037464002503</v>
      </c>
      <c r="P604" s="62">
        <f t="shared" si="93"/>
        <v>58.140770252324039</v>
      </c>
      <c r="Q604" s="70">
        <v>28.009337583001329</v>
      </c>
      <c r="R604" s="61">
        <f t="shared" si="94"/>
        <v>13.612197078353253</v>
      </c>
      <c r="S604" s="61">
        <f t="shared" si="95"/>
        <v>61.608854973365361</v>
      </c>
      <c r="T604" s="61">
        <f t="shared" si="96"/>
        <v>4.3212518553346957</v>
      </c>
      <c r="U604" s="61">
        <f t="shared" si="97"/>
        <v>58.140770252324039</v>
      </c>
      <c r="V604" s="70">
        <v>28.009337583001329</v>
      </c>
      <c r="W604" s="61">
        <f t="shared" si="98"/>
        <v>13.612197078353253</v>
      </c>
      <c r="X604" s="61">
        <f t="shared" si="99"/>
        <v>58.82173188001552</v>
      </c>
      <c r="Y604" s="22"/>
      <c r="Z604" s="22"/>
      <c r="AA604" s="54"/>
      <c r="AB604" s="22"/>
      <c r="AC604" s="13"/>
    </row>
    <row r="605" spans="1:29" x14ac:dyDescent="0.3">
      <c r="A605" s="1">
        <f t="shared" si="90"/>
        <v>44992.260416665209</v>
      </c>
      <c r="B605" s="7">
        <v>7</v>
      </c>
      <c r="C605" s="7" t="s">
        <v>67</v>
      </c>
      <c r="D605">
        <f>IF(HOUR(A605)+MINUTE(A605)/60&lt;=18,1,IF(HOUR(A605)+MINUTE(A605)/60&gt;=23.25,1,LOOKUP(DAY(A605),calendario!$A$12:$A$42,calendario!$C$12:$C$42)))</f>
        <v>1</v>
      </c>
      <c r="E605" s="60">
        <f t="shared" si="91"/>
        <v>0</v>
      </c>
      <c r="F605" s="86">
        <v>0</v>
      </c>
      <c r="G605" s="60">
        <f t="shared" si="91"/>
        <v>4.2176953125000001</v>
      </c>
      <c r="H605" s="104">
        <v>16.87078125</v>
      </c>
      <c r="O605" s="61">
        <f t="shared" si="92"/>
        <v>4.5260037464002503</v>
      </c>
      <c r="P605" s="62">
        <f t="shared" si="93"/>
        <v>58.140770252324039</v>
      </c>
      <c r="Q605" s="70">
        <v>27.322960956175297</v>
      </c>
      <c r="R605" s="61">
        <f t="shared" si="94"/>
        <v>13.955385391766269</v>
      </c>
      <c r="S605" s="61">
        <f t="shared" si="95"/>
        <v>63.162126565593461</v>
      </c>
      <c r="T605" s="61">
        <f t="shared" si="96"/>
        <v>0.22367957609282751</v>
      </c>
      <c r="U605" s="61">
        <f t="shared" si="97"/>
        <v>58.140770252324039</v>
      </c>
      <c r="V605" s="70">
        <v>27.322960956175297</v>
      </c>
      <c r="W605" s="61">
        <f t="shared" si="98"/>
        <v>13.955385391766269</v>
      </c>
      <c r="X605" s="61">
        <f t="shared" si="99"/>
        <v>3.1215346886423165</v>
      </c>
      <c r="Y605" s="22"/>
      <c r="Z605" s="22"/>
      <c r="AA605" s="54"/>
      <c r="AB605" s="22"/>
      <c r="AC605" s="13"/>
    </row>
    <row r="606" spans="1:29" x14ac:dyDescent="0.3">
      <c r="A606" s="1">
        <f t="shared" si="90"/>
        <v>44992.270833331873</v>
      </c>
      <c r="B606" s="7">
        <v>7</v>
      </c>
      <c r="C606" s="7" t="s">
        <v>68</v>
      </c>
      <c r="D606">
        <f>IF(HOUR(A606)+MINUTE(A606)/60&lt;=18,1,IF(HOUR(A606)+MINUTE(A606)/60&gt;=23.25,1,LOOKUP(DAY(A606),calendario!$A$12:$A$42,calendario!$C$12:$C$42)))</f>
        <v>1</v>
      </c>
      <c r="E606" s="60">
        <f t="shared" si="91"/>
        <v>0</v>
      </c>
      <c r="F606" s="86">
        <v>0</v>
      </c>
      <c r="G606" s="60">
        <f t="shared" si="91"/>
        <v>4.4935141601562503</v>
      </c>
      <c r="H606" s="104">
        <v>17.974056640625001</v>
      </c>
      <c r="O606" s="61">
        <f t="shared" si="92"/>
        <v>4.5260037464002503</v>
      </c>
      <c r="P606" s="62">
        <f t="shared" si="93"/>
        <v>58.140770252324039</v>
      </c>
      <c r="Q606" s="70">
        <v>27.322960956175297</v>
      </c>
      <c r="R606" s="61">
        <f t="shared" si="94"/>
        <v>13.955385391766269</v>
      </c>
      <c r="S606" s="61">
        <f t="shared" si="95"/>
        <v>63.162126565593461</v>
      </c>
      <c r="T606" s="61">
        <f t="shared" si="96"/>
        <v>0</v>
      </c>
      <c r="U606" s="61">
        <f t="shared" si="97"/>
        <v>58.140770252324039</v>
      </c>
      <c r="V606" s="70">
        <v>27.322960956175297</v>
      </c>
      <c r="W606" s="61">
        <f t="shared" si="98"/>
        <v>13.955385391766269</v>
      </c>
      <c r="X606" s="61">
        <f t="shared" si="99"/>
        <v>0</v>
      </c>
      <c r="Y606" s="22"/>
      <c r="Z606" s="22"/>
      <c r="AA606" s="54"/>
      <c r="AB606" s="22"/>
      <c r="AC606" s="13"/>
    </row>
    <row r="607" spans="1:29" x14ac:dyDescent="0.3">
      <c r="A607" s="1">
        <f t="shared" si="90"/>
        <v>44992.281249998538</v>
      </c>
      <c r="B607" s="7">
        <v>7</v>
      </c>
      <c r="C607" s="7" t="s">
        <v>69</v>
      </c>
      <c r="D607">
        <f>IF(HOUR(A607)+MINUTE(A607)/60&lt;=18,1,IF(HOUR(A607)+MINUTE(A607)/60&gt;=23.25,1,LOOKUP(DAY(A607),calendario!$A$12:$A$42,calendario!$C$12:$C$42)))</f>
        <v>1</v>
      </c>
      <c r="E607" s="60">
        <f t="shared" si="91"/>
        <v>6.8107818603515627E-2</v>
      </c>
      <c r="F607" s="86">
        <v>0.27243127441406251</v>
      </c>
      <c r="G607" s="60">
        <f t="shared" si="91"/>
        <v>4.4946904296875001</v>
      </c>
      <c r="H607" s="104">
        <v>17.97876171875</v>
      </c>
      <c r="O607" s="61">
        <f t="shared" si="92"/>
        <v>4.4565293314759682</v>
      </c>
      <c r="P607" s="62">
        <f t="shared" si="93"/>
        <v>58.140770252324039</v>
      </c>
      <c r="Q607" s="70">
        <v>28.698109960159361</v>
      </c>
      <c r="R607" s="61">
        <f t="shared" si="94"/>
        <v>13.267810889774237</v>
      </c>
      <c r="S607" s="61">
        <f t="shared" si="95"/>
        <v>59.128388394755156</v>
      </c>
      <c r="T607" s="61">
        <f t="shared" si="96"/>
        <v>0</v>
      </c>
      <c r="U607" s="61">
        <f t="shared" si="97"/>
        <v>58.140770252324039</v>
      </c>
      <c r="V607" s="70">
        <v>28.698109960159361</v>
      </c>
      <c r="W607" s="61">
        <f t="shared" si="98"/>
        <v>13.267810889774237</v>
      </c>
      <c r="X607" s="61">
        <f t="shared" si="99"/>
        <v>0</v>
      </c>
      <c r="Y607" s="22"/>
      <c r="Z607" s="22"/>
      <c r="AA607" s="54"/>
      <c r="AB607" s="22"/>
      <c r="AC607" s="13"/>
    </row>
    <row r="608" spans="1:29" x14ac:dyDescent="0.3">
      <c r="A608" s="1">
        <f t="shared" si="90"/>
        <v>44992.291666665202</v>
      </c>
      <c r="B608" s="7">
        <v>7</v>
      </c>
      <c r="C608" s="7" t="s">
        <v>70</v>
      </c>
      <c r="D608">
        <f>IF(HOUR(A608)+MINUTE(A608)/60&lt;=18,1,IF(HOUR(A608)+MINUTE(A608)/60&gt;=23.25,1,LOOKUP(DAY(A608),calendario!$A$12:$A$42,calendario!$C$12:$C$42)))</f>
        <v>1</v>
      </c>
      <c r="E608" s="60">
        <f t="shared" si="91"/>
        <v>2.5526872558593752</v>
      </c>
      <c r="F608" s="86">
        <v>10.210749023437501</v>
      </c>
      <c r="G608" s="60">
        <f t="shared" si="91"/>
        <v>4.4956601562499996</v>
      </c>
      <c r="H608" s="104">
        <v>17.982640624999998</v>
      </c>
      <c r="O608" s="61">
        <f t="shared" si="92"/>
        <v>1.9220963357414773</v>
      </c>
      <c r="P608" s="62">
        <f t="shared" si="93"/>
        <v>58.140770252324039</v>
      </c>
      <c r="Q608" s="70">
        <v>28.698109960159361</v>
      </c>
      <c r="R608" s="61">
        <f t="shared" si="94"/>
        <v>13.267810889774237</v>
      </c>
      <c r="S608" s="61">
        <f t="shared" si="95"/>
        <v>25.50201069454593</v>
      </c>
      <c r="T608" s="61">
        <f t="shared" si="96"/>
        <v>0</v>
      </c>
      <c r="U608" s="61">
        <f t="shared" si="97"/>
        <v>58.140770252324039</v>
      </c>
      <c r="V608" s="70">
        <v>28.698109960159361</v>
      </c>
      <c r="W608" s="61">
        <f t="shared" si="98"/>
        <v>13.267810889774237</v>
      </c>
      <c r="X608" s="61">
        <f t="shared" si="99"/>
        <v>0</v>
      </c>
      <c r="Y608" s="22"/>
      <c r="Z608" s="22"/>
      <c r="AA608" s="54"/>
      <c r="AB608" s="22"/>
      <c r="AC608" s="13"/>
    </row>
    <row r="609" spans="1:29" x14ac:dyDescent="0.3">
      <c r="A609" s="1">
        <f t="shared" si="90"/>
        <v>44992.302083331866</v>
      </c>
      <c r="B609" s="7">
        <v>7</v>
      </c>
      <c r="C609" s="7" t="s">
        <v>71</v>
      </c>
      <c r="D609">
        <f>IF(HOUR(A609)+MINUTE(A609)/60&lt;=18,1,IF(HOUR(A609)+MINUTE(A609)/60&gt;=23.25,1,LOOKUP(DAY(A609),calendario!$A$12:$A$42,calendario!$C$12:$C$42)))</f>
        <v>1</v>
      </c>
      <c r="E609" s="60">
        <f t="shared" si="91"/>
        <v>4.4561450195312498</v>
      </c>
      <c r="F609" s="86">
        <v>17.824580078124999</v>
      </c>
      <c r="G609" s="60">
        <f t="shared" si="91"/>
        <v>4.4953579101562502</v>
      </c>
      <c r="H609" s="104">
        <v>17.981431640625001</v>
      </c>
      <c r="O609" s="61">
        <f t="shared" si="92"/>
        <v>0</v>
      </c>
      <c r="P609" s="62">
        <f t="shared" si="93"/>
        <v>58.140770252324039</v>
      </c>
      <c r="Q609" s="70">
        <v>27.941436918990703</v>
      </c>
      <c r="R609" s="61">
        <f t="shared" si="94"/>
        <v>13.646147410358566</v>
      </c>
      <c r="S609" s="61">
        <f t="shared" si="95"/>
        <v>0</v>
      </c>
      <c r="T609" s="61">
        <f t="shared" si="96"/>
        <v>0</v>
      </c>
      <c r="U609" s="61">
        <f t="shared" si="97"/>
        <v>58.140770252324039</v>
      </c>
      <c r="V609" s="70">
        <v>27.941436918990703</v>
      </c>
      <c r="W609" s="61">
        <f t="shared" si="98"/>
        <v>13.646147410358566</v>
      </c>
      <c r="X609" s="61">
        <f t="shared" si="99"/>
        <v>0</v>
      </c>
      <c r="Y609" s="22"/>
      <c r="Z609" s="22"/>
      <c r="AA609" s="54"/>
      <c r="AB609" s="22"/>
      <c r="AC609" s="13"/>
    </row>
    <row r="610" spans="1:29" x14ac:dyDescent="0.3">
      <c r="A610" s="1">
        <f t="shared" si="90"/>
        <v>44992.31249999853</v>
      </c>
      <c r="B610" s="7">
        <v>7</v>
      </c>
      <c r="C610" s="7" t="s">
        <v>72</v>
      </c>
      <c r="D610">
        <f>IF(HOUR(A610)+MINUTE(A610)/60&lt;=18,1,IF(HOUR(A610)+MINUTE(A610)/60&gt;=23.25,1,LOOKUP(DAY(A610),calendario!$A$12:$A$42,calendario!$C$12:$C$42)))</f>
        <v>1</v>
      </c>
      <c r="E610" s="60">
        <f t="shared" si="91"/>
        <v>4.5022485351562498</v>
      </c>
      <c r="F610" s="86">
        <v>18.008994140624999</v>
      </c>
      <c r="G610" s="60">
        <f t="shared" si="91"/>
        <v>4.4954814453124996</v>
      </c>
      <c r="H610" s="104">
        <v>17.981925781249998</v>
      </c>
      <c r="O610" s="61">
        <f t="shared" si="92"/>
        <v>0</v>
      </c>
      <c r="P610" s="62">
        <f t="shared" si="93"/>
        <v>58.140770252324039</v>
      </c>
      <c r="Q610" s="70">
        <v>27.941436918990703</v>
      </c>
      <c r="R610" s="61">
        <f t="shared" si="94"/>
        <v>13.646147410358566</v>
      </c>
      <c r="S610" s="61">
        <f t="shared" si="95"/>
        <v>0</v>
      </c>
      <c r="T610" s="61">
        <f t="shared" si="96"/>
        <v>0</v>
      </c>
      <c r="U610" s="61">
        <f t="shared" si="97"/>
        <v>58.140770252324039</v>
      </c>
      <c r="V610" s="70">
        <v>27.941436918990703</v>
      </c>
      <c r="W610" s="61">
        <f t="shared" si="98"/>
        <v>13.646147410358566</v>
      </c>
      <c r="X610" s="61">
        <f t="shared" si="99"/>
        <v>0</v>
      </c>
      <c r="Y610" s="22"/>
      <c r="Z610" s="22"/>
      <c r="AA610" s="54"/>
      <c r="AB610" s="22"/>
      <c r="AC610" s="13"/>
    </row>
    <row r="611" spans="1:29" x14ac:dyDescent="0.3">
      <c r="A611" s="1">
        <f t="shared" si="90"/>
        <v>44992.322916665194</v>
      </c>
      <c r="B611" s="7">
        <v>7</v>
      </c>
      <c r="C611" s="7" t="s">
        <v>73</v>
      </c>
      <c r="D611">
        <f>IF(HOUR(A611)+MINUTE(A611)/60&lt;=18,1,IF(HOUR(A611)+MINUTE(A611)/60&gt;=23.25,1,LOOKUP(DAY(A611),calendario!$A$12:$A$42,calendario!$C$12:$C$42)))</f>
        <v>1</v>
      </c>
      <c r="E611" s="60">
        <f t="shared" si="91"/>
        <v>4.5011943359375</v>
      </c>
      <c r="F611" s="86">
        <v>18.00477734375</v>
      </c>
      <c r="G611" s="60">
        <f t="shared" si="91"/>
        <v>4.4954277343750002</v>
      </c>
      <c r="H611" s="104">
        <v>17.981710937500001</v>
      </c>
      <c r="O611" s="61">
        <f t="shared" si="92"/>
        <v>0</v>
      </c>
      <c r="P611" s="62">
        <f t="shared" si="93"/>
        <v>58.140770252324039</v>
      </c>
      <c r="Q611" s="70">
        <v>29.214190438247012</v>
      </c>
      <c r="R611" s="61">
        <f t="shared" si="94"/>
        <v>13.009770650730411</v>
      </c>
      <c r="S611" s="61">
        <f t="shared" si="95"/>
        <v>0</v>
      </c>
      <c r="T611" s="61">
        <f t="shared" si="96"/>
        <v>0</v>
      </c>
      <c r="U611" s="61">
        <f t="shared" si="97"/>
        <v>58.140770252324039</v>
      </c>
      <c r="V611" s="70">
        <v>29.214190438247012</v>
      </c>
      <c r="W611" s="61">
        <f t="shared" si="98"/>
        <v>13.009770650730411</v>
      </c>
      <c r="X611" s="61">
        <f t="shared" si="99"/>
        <v>0</v>
      </c>
      <c r="Y611" s="22"/>
      <c r="Z611" s="22"/>
      <c r="AA611" s="54"/>
      <c r="AB611" s="22"/>
      <c r="AC611" s="13"/>
    </row>
    <row r="612" spans="1:29" x14ac:dyDescent="0.3">
      <c r="A612" s="1">
        <f t="shared" si="90"/>
        <v>44992.333333331859</v>
      </c>
      <c r="B612" s="7">
        <v>7</v>
      </c>
      <c r="C612" s="7" t="s">
        <v>74</v>
      </c>
      <c r="D612">
        <f>IF(HOUR(A612)+MINUTE(A612)/60&lt;=18,1,IF(HOUR(A612)+MINUTE(A612)/60&gt;=23.25,1,LOOKUP(DAY(A612),calendario!$A$12:$A$42,calendario!$C$12:$C$42)))</f>
        <v>1</v>
      </c>
      <c r="E612" s="60">
        <f t="shared" si="91"/>
        <v>4.5001562499999999</v>
      </c>
      <c r="F612" s="86">
        <v>18.000624999999999</v>
      </c>
      <c r="G612" s="60">
        <f t="shared" si="91"/>
        <v>4.4953286132812504</v>
      </c>
      <c r="H612" s="104">
        <v>17.981314453125002</v>
      </c>
      <c r="O612" s="61">
        <f t="shared" si="92"/>
        <v>0</v>
      </c>
      <c r="P612" s="62">
        <f t="shared" si="93"/>
        <v>58.140770252324039</v>
      </c>
      <c r="Q612" s="70">
        <v>29.214190438247012</v>
      </c>
      <c r="R612" s="61">
        <f t="shared" si="94"/>
        <v>13.009770650730411</v>
      </c>
      <c r="S612" s="61">
        <f t="shared" si="95"/>
        <v>0</v>
      </c>
      <c r="T612" s="61">
        <f t="shared" si="96"/>
        <v>0</v>
      </c>
      <c r="U612" s="61">
        <f t="shared" si="97"/>
        <v>58.140770252324039</v>
      </c>
      <c r="V612" s="70">
        <v>29.214190438247012</v>
      </c>
      <c r="W612" s="61">
        <f t="shared" si="98"/>
        <v>13.009770650730411</v>
      </c>
      <c r="X612" s="61">
        <f t="shared" si="99"/>
        <v>0</v>
      </c>
      <c r="Y612" s="22"/>
      <c r="Z612" s="22"/>
      <c r="AA612" s="54"/>
      <c r="AB612" s="22"/>
      <c r="AC612" s="13"/>
    </row>
    <row r="613" spans="1:29" x14ac:dyDescent="0.3">
      <c r="A613" s="1">
        <f t="shared" si="90"/>
        <v>44992.343749998523</v>
      </c>
      <c r="B613" s="7">
        <v>7</v>
      </c>
      <c r="C613" s="7" t="s">
        <v>75</v>
      </c>
      <c r="D613">
        <f>IF(HOUR(A613)+MINUTE(A613)/60&lt;=18,1,IF(HOUR(A613)+MINUTE(A613)/60&gt;=23.25,1,LOOKUP(DAY(A613),calendario!$A$12:$A$42,calendario!$C$12:$C$42)))</f>
        <v>1</v>
      </c>
      <c r="E613" s="60">
        <f t="shared" si="91"/>
        <v>4.4996694335937502</v>
      </c>
      <c r="F613" s="86">
        <v>17.998677734375001</v>
      </c>
      <c r="G613" s="60">
        <f t="shared" si="91"/>
        <v>4.4950073242187498</v>
      </c>
      <c r="H613" s="104">
        <v>17.980029296874999</v>
      </c>
      <c r="O613" s="61">
        <f t="shared" si="92"/>
        <v>0</v>
      </c>
      <c r="P613" s="62">
        <f t="shared" si="93"/>
        <v>58.140770252324039</v>
      </c>
      <c r="Q613" s="70">
        <v>40.009962018592297</v>
      </c>
      <c r="R613" s="61">
        <f t="shared" si="94"/>
        <v>7.6118848605577689</v>
      </c>
      <c r="S613" s="61">
        <f t="shared" si="95"/>
        <v>0</v>
      </c>
      <c r="T613" s="61">
        <f t="shared" si="96"/>
        <v>0</v>
      </c>
      <c r="U613" s="61">
        <f t="shared" si="97"/>
        <v>58.140770252324039</v>
      </c>
      <c r="V613" s="70">
        <v>40.009962018592297</v>
      </c>
      <c r="W613" s="61">
        <f t="shared" si="98"/>
        <v>7.6118848605577689</v>
      </c>
      <c r="X613" s="61">
        <f t="shared" si="99"/>
        <v>0</v>
      </c>
      <c r="Y613" s="22"/>
      <c r="Z613" s="22"/>
      <c r="AA613" s="54"/>
      <c r="AB613" s="22"/>
      <c r="AC613" s="13"/>
    </row>
    <row r="614" spans="1:29" x14ac:dyDescent="0.3">
      <c r="A614" s="1">
        <f t="shared" si="90"/>
        <v>44992.354166665187</v>
      </c>
      <c r="B614" s="7">
        <v>7</v>
      </c>
      <c r="C614" s="7" t="s">
        <v>76</v>
      </c>
      <c r="D614">
        <f>IF(HOUR(A614)+MINUTE(A614)/60&lt;=18,1,IF(HOUR(A614)+MINUTE(A614)/60&gt;=23.25,1,LOOKUP(DAY(A614),calendario!$A$12:$A$42,calendario!$C$12:$C$42)))</f>
        <v>1</v>
      </c>
      <c r="E614" s="60">
        <f t="shared" si="91"/>
        <v>4.4984145507812503</v>
      </c>
      <c r="F614" s="86">
        <v>17.993658203125001</v>
      </c>
      <c r="G614" s="60">
        <f t="shared" si="91"/>
        <v>4.4948393554687502</v>
      </c>
      <c r="H614" s="104">
        <v>17.979357421875001</v>
      </c>
      <c r="O614" s="61">
        <f t="shared" si="92"/>
        <v>0</v>
      </c>
      <c r="P614" s="62">
        <f t="shared" si="93"/>
        <v>58.140770252324039</v>
      </c>
      <c r="Q614" s="70">
        <v>40.009962018592297</v>
      </c>
      <c r="R614" s="61">
        <f t="shared" si="94"/>
        <v>7.6118848605577689</v>
      </c>
      <c r="S614" s="61">
        <f t="shared" si="95"/>
        <v>0</v>
      </c>
      <c r="T614" s="61">
        <f t="shared" si="96"/>
        <v>0</v>
      </c>
      <c r="U614" s="61">
        <f t="shared" si="97"/>
        <v>58.140770252324039</v>
      </c>
      <c r="V614" s="70">
        <v>40.009962018592297</v>
      </c>
      <c r="W614" s="61">
        <f t="shared" si="98"/>
        <v>7.6118848605577689</v>
      </c>
      <c r="X614" s="61">
        <f t="shared" si="99"/>
        <v>0</v>
      </c>
      <c r="Y614" s="22"/>
      <c r="Z614" s="22"/>
      <c r="AA614" s="54"/>
      <c r="AB614" s="22"/>
      <c r="AC614" s="13"/>
    </row>
    <row r="615" spans="1:29" x14ac:dyDescent="0.3">
      <c r="A615" s="1">
        <f t="shared" si="90"/>
        <v>44992.364583331851</v>
      </c>
      <c r="B615" s="7">
        <v>7</v>
      </c>
      <c r="C615" s="7" t="s">
        <v>77</v>
      </c>
      <c r="D615">
        <f>IF(HOUR(A615)+MINUTE(A615)/60&lt;=18,1,IF(HOUR(A615)+MINUTE(A615)/60&gt;=23.25,1,LOOKUP(DAY(A615),calendario!$A$12:$A$42,calendario!$C$12:$C$42)))</f>
        <v>1</v>
      </c>
      <c r="E615" s="60">
        <f t="shared" si="91"/>
        <v>4.4968666992187503</v>
      </c>
      <c r="F615" s="86">
        <v>17.987466796875001</v>
      </c>
      <c r="G615" s="60">
        <f t="shared" si="91"/>
        <v>4.49445458984375</v>
      </c>
      <c r="H615" s="104">
        <v>17.977818359375</v>
      </c>
      <c r="O615" s="61">
        <f t="shared" si="92"/>
        <v>0</v>
      </c>
      <c r="P615" s="62">
        <f t="shared" si="93"/>
        <v>58.140770252324039</v>
      </c>
      <c r="Q615" s="70">
        <v>41.771696945551128</v>
      </c>
      <c r="R615" s="61">
        <f t="shared" si="94"/>
        <v>6.7310173970783538</v>
      </c>
      <c r="S615" s="61">
        <f t="shared" si="95"/>
        <v>0</v>
      </c>
      <c r="T615" s="61">
        <f t="shared" si="96"/>
        <v>0</v>
      </c>
      <c r="U615" s="61">
        <f t="shared" si="97"/>
        <v>58.140770252324039</v>
      </c>
      <c r="V615" s="70">
        <v>41.771696945551128</v>
      </c>
      <c r="W615" s="61">
        <f t="shared" si="98"/>
        <v>6.7310173970783538</v>
      </c>
      <c r="X615" s="61">
        <f t="shared" si="99"/>
        <v>0</v>
      </c>
      <c r="Y615" s="22"/>
      <c r="Z615" s="22"/>
      <c r="AA615" s="54"/>
      <c r="AB615" s="22"/>
      <c r="AC615" s="13"/>
    </row>
    <row r="616" spans="1:29" x14ac:dyDescent="0.3">
      <c r="A616" s="1">
        <f t="shared" si="90"/>
        <v>44992.374999998516</v>
      </c>
      <c r="B616" s="7">
        <v>7</v>
      </c>
      <c r="C616" s="7" t="s">
        <v>78</v>
      </c>
      <c r="D616">
        <f>IF(HOUR(A616)+MINUTE(A616)/60&lt;=18,1,IF(HOUR(A616)+MINUTE(A616)/60&gt;=23.25,1,LOOKUP(DAY(A616),calendario!$A$12:$A$42,calendario!$C$12:$C$42)))</f>
        <v>1</v>
      </c>
      <c r="E616" s="60">
        <f t="shared" si="91"/>
        <v>4.4957900390625003</v>
      </c>
      <c r="F616" s="86">
        <v>17.983160156250001</v>
      </c>
      <c r="G616" s="60">
        <f t="shared" si="91"/>
        <v>4.4943349609374996</v>
      </c>
      <c r="H616" s="104">
        <v>17.977339843749998</v>
      </c>
      <c r="O616" s="61">
        <f t="shared" si="92"/>
        <v>0</v>
      </c>
      <c r="P616" s="62">
        <f t="shared" si="93"/>
        <v>58.140770252324039</v>
      </c>
      <c r="Q616" s="70">
        <v>41.771696945551128</v>
      </c>
      <c r="R616" s="61">
        <f t="shared" si="94"/>
        <v>6.7310173970783538</v>
      </c>
      <c r="S616" s="61">
        <f t="shared" si="95"/>
        <v>0</v>
      </c>
      <c r="T616" s="61">
        <f t="shared" si="96"/>
        <v>0</v>
      </c>
      <c r="U616" s="61">
        <f t="shared" si="97"/>
        <v>58.140770252324039</v>
      </c>
      <c r="V616" s="70">
        <v>41.771696945551128</v>
      </c>
      <c r="W616" s="61">
        <f t="shared" si="98"/>
        <v>6.7310173970783538</v>
      </c>
      <c r="X616" s="61">
        <f t="shared" si="99"/>
        <v>0</v>
      </c>
      <c r="Y616" s="22"/>
      <c r="Z616" s="22"/>
      <c r="AA616" s="54"/>
      <c r="AB616" s="22"/>
      <c r="AC616" s="13"/>
    </row>
    <row r="617" spans="1:29" x14ac:dyDescent="0.3">
      <c r="A617" s="1">
        <f t="shared" si="90"/>
        <v>44992.38541666518</v>
      </c>
      <c r="B617" s="7">
        <v>7</v>
      </c>
      <c r="C617" s="7" t="s">
        <v>79</v>
      </c>
      <c r="D617">
        <f>IF(HOUR(A617)+MINUTE(A617)/60&lt;=18,1,IF(HOUR(A617)+MINUTE(A617)/60&gt;=23.25,1,LOOKUP(DAY(A617),calendario!$A$12:$A$42,calendario!$C$12:$C$42)))</f>
        <v>1</v>
      </c>
      <c r="E617" s="60">
        <f t="shared" si="91"/>
        <v>4.4957548828125002</v>
      </c>
      <c r="F617" s="86">
        <v>17.983019531250001</v>
      </c>
      <c r="G617" s="60">
        <f t="shared" si="91"/>
        <v>4.4945395507812496</v>
      </c>
      <c r="H617" s="104">
        <v>17.978158203124998</v>
      </c>
      <c r="O617" s="61">
        <f t="shared" si="92"/>
        <v>0</v>
      </c>
      <c r="P617" s="62">
        <f t="shared" si="93"/>
        <v>58.140770252324039</v>
      </c>
      <c r="Q617" s="70">
        <v>41.739778751660026</v>
      </c>
      <c r="R617" s="61">
        <f t="shared" si="94"/>
        <v>6.7469764940239045</v>
      </c>
      <c r="S617" s="61">
        <f t="shared" si="95"/>
        <v>0</v>
      </c>
      <c r="T617" s="61">
        <f t="shared" si="96"/>
        <v>0</v>
      </c>
      <c r="U617" s="61">
        <f t="shared" si="97"/>
        <v>58.140770252324039</v>
      </c>
      <c r="V617" s="70">
        <v>41.739778751660026</v>
      </c>
      <c r="W617" s="61">
        <f t="shared" si="98"/>
        <v>6.7469764940239045</v>
      </c>
      <c r="X617" s="61">
        <f t="shared" si="99"/>
        <v>0</v>
      </c>
      <c r="Y617" s="22"/>
      <c r="Z617" s="22"/>
      <c r="AA617" s="54"/>
      <c r="AB617" s="22"/>
      <c r="AC617" s="13"/>
    </row>
    <row r="618" spans="1:29" x14ac:dyDescent="0.3">
      <c r="A618" s="1">
        <f t="shared" si="90"/>
        <v>44992.395833331844</v>
      </c>
      <c r="B618" s="7">
        <v>7</v>
      </c>
      <c r="C618" s="7" t="s">
        <v>80</v>
      </c>
      <c r="D618">
        <f>IF(HOUR(A618)+MINUTE(A618)/60&lt;=18,1,IF(HOUR(A618)+MINUTE(A618)/60&gt;=23.25,1,LOOKUP(DAY(A618),calendario!$A$12:$A$42,calendario!$C$12:$C$42)))</f>
        <v>1</v>
      </c>
      <c r="E618" s="60">
        <f t="shared" si="91"/>
        <v>4.4958784179687497</v>
      </c>
      <c r="F618" s="86">
        <v>17.983513671874999</v>
      </c>
      <c r="G618" s="60">
        <f t="shared" si="91"/>
        <v>4.4945449218749998</v>
      </c>
      <c r="H618" s="104">
        <v>17.978179687499999</v>
      </c>
      <c r="O618" s="61">
        <f t="shared" si="92"/>
        <v>0</v>
      </c>
      <c r="P618" s="62">
        <f t="shared" si="93"/>
        <v>58.140770252324039</v>
      </c>
      <c r="Q618" s="70">
        <v>41.739778751660026</v>
      </c>
      <c r="R618" s="61">
        <f t="shared" si="94"/>
        <v>6.7469764940239045</v>
      </c>
      <c r="S618" s="61">
        <f t="shared" si="95"/>
        <v>0</v>
      </c>
      <c r="T618" s="61">
        <f t="shared" si="96"/>
        <v>0</v>
      </c>
      <c r="U618" s="61">
        <f t="shared" si="97"/>
        <v>58.140770252324039</v>
      </c>
      <c r="V618" s="70">
        <v>41.739778751660026</v>
      </c>
      <c r="W618" s="61">
        <f t="shared" si="98"/>
        <v>6.7469764940239045</v>
      </c>
      <c r="X618" s="61">
        <f t="shared" si="99"/>
        <v>0</v>
      </c>
      <c r="Y618" s="22"/>
      <c r="Z618" s="22"/>
      <c r="AA618" s="54"/>
      <c r="AB618" s="22"/>
      <c r="AC618" s="13"/>
    </row>
    <row r="619" spans="1:29" x14ac:dyDescent="0.3">
      <c r="A619" s="1">
        <f t="shared" si="90"/>
        <v>44992.406249998508</v>
      </c>
      <c r="B619" s="7">
        <v>7</v>
      </c>
      <c r="C619" s="7" t="s">
        <v>81</v>
      </c>
      <c r="D619">
        <f>IF(HOUR(A619)+MINUTE(A619)/60&lt;=18,1,IF(HOUR(A619)+MINUTE(A619)/60&gt;=23.25,1,LOOKUP(DAY(A619),calendario!$A$12:$A$42,calendario!$C$12:$C$42)))</f>
        <v>1</v>
      </c>
      <c r="E619" s="60">
        <f t="shared" si="91"/>
        <v>4.4960703124999997</v>
      </c>
      <c r="F619" s="86">
        <v>17.984281249999999</v>
      </c>
      <c r="G619" s="60">
        <f t="shared" si="91"/>
        <v>4.4942563476562496</v>
      </c>
      <c r="H619" s="104">
        <v>17.977025390624998</v>
      </c>
      <c r="O619" s="61">
        <f t="shared" si="92"/>
        <v>0</v>
      </c>
      <c r="P619" s="62">
        <f t="shared" si="93"/>
        <v>58.140770252324039</v>
      </c>
      <c r="Q619" s="70">
        <v>41.162003452855245</v>
      </c>
      <c r="R619" s="61">
        <f t="shared" si="94"/>
        <v>7.035864143426295</v>
      </c>
      <c r="S619" s="61">
        <f t="shared" si="95"/>
        <v>0</v>
      </c>
      <c r="T619" s="61">
        <f t="shared" si="96"/>
        <v>0</v>
      </c>
      <c r="U619" s="61">
        <f t="shared" si="97"/>
        <v>58.140770252324039</v>
      </c>
      <c r="V619" s="70">
        <v>41.162003452855245</v>
      </c>
      <c r="W619" s="61">
        <f t="shared" si="98"/>
        <v>7.035864143426295</v>
      </c>
      <c r="X619" s="61">
        <f t="shared" si="99"/>
        <v>0</v>
      </c>
      <c r="Y619" s="22"/>
      <c r="Z619" s="22"/>
      <c r="AA619" s="54"/>
      <c r="AB619" s="22"/>
      <c r="AC619" s="13"/>
    </row>
    <row r="620" spans="1:29" x14ac:dyDescent="0.3">
      <c r="A620" s="1">
        <f t="shared" si="90"/>
        <v>44992.416666665173</v>
      </c>
      <c r="B620" s="7">
        <v>7</v>
      </c>
      <c r="C620" s="7" t="s">
        <v>82</v>
      </c>
      <c r="D620">
        <f>IF(HOUR(A620)+MINUTE(A620)/60&lt;=18,1,IF(HOUR(A620)+MINUTE(A620)/60&gt;=23.25,1,LOOKUP(DAY(A620),calendario!$A$12:$A$42,calendario!$C$12:$C$42)))</f>
        <v>1</v>
      </c>
      <c r="E620" s="60">
        <f t="shared" si="91"/>
        <v>4.4949072265624999</v>
      </c>
      <c r="F620" s="86">
        <v>17.979628906249999</v>
      </c>
      <c r="G620" s="60">
        <f t="shared" si="91"/>
        <v>4.4944506835937501</v>
      </c>
      <c r="H620" s="104">
        <v>17.977802734375</v>
      </c>
      <c r="O620" s="61">
        <f t="shared" si="92"/>
        <v>0</v>
      </c>
      <c r="P620" s="62">
        <f t="shared" si="93"/>
        <v>58.140770252324039</v>
      </c>
      <c r="Q620" s="70">
        <v>41.162003452855245</v>
      </c>
      <c r="R620" s="61">
        <f t="shared" si="94"/>
        <v>7.035864143426295</v>
      </c>
      <c r="S620" s="61">
        <f t="shared" si="95"/>
        <v>0</v>
      </c>
      <c r="T620" s="61">
        <f t="shared" si="96"/>
        <v>0</v>
      </c>
      <c r="U620" s="61">
        <f t="shared" si="97"/>
        <v>58.140770252324039</v>
      </c>
      <c r="V620" s="70">
        <v>41.162003452855245</v>
      </c>
      <c r="W620" s="61">
        <f t="shared" si="98"/>
        <v>7.035864143426295</v>
      </c>
      <c r="X620" s="61">
        <f t="shared" si="99"/>
        <v>0</v>
      </c>
      <c r="Y620" s="22"/>
      <c r="Z620" s="22"/>
      <c r="AA620" s="54"/>
      <c r="AB620" s="22"/>
      <c r="AC620" s="13"/>
    </row>
    <row r="621" spans="1:29" x14ac:dyDescent="0.3">
      <c r="A621" s="1">
        <f t="shared" si="90"/>
        <v>44992.427083331837</v>
      </c>
      <c r="B621" s="7">
        <v>7</v>
      </c>
      <c r="C621" s="7" t="s">
        <v>83</v>
      </c>
      <c r="D621">
        <f>IF(HOUR(A621)+MINUTE(A621)/60&lt;=18,1,IF(HOUR(A621)+MINUTE(A621)/60&gt;=23.25,1,LOOKUP(DAY(A621),calendario!$A$12:$A$42,calendario!$C$12:$C$42)))</f>
        <v>1</v>
      </c>
      <c r="E621" s="60">
        <f t="shared" si="91"/>
        <v>4.4926860351562503</v>
      </c>
      <c r="F621" s="86">
        <v>17.970744140625001</v>
      </c>
      <c r="G621" s="60">
        <f t="shared" si="91"/>
        <v>4.4946933593749998</v>
      </c>
      <c r="H621" s="104">
        <v>17.978773437499999</v>
      </c>
      <c r="O621" s="61">
        <f t="shared" si="92"/>
        <v>0</v>
      </c>
      <c r="P621" s="62">
        <f t="shared" si="93"/>
        <v>58.140770252324039</v>
      </c>
      <c r="Q621" s="70">
        <v>41.657607171314737</v>
      </c>
      <c r="R621" s="61">
        <f t="shared" si="94"/>
        <v>6.788062284196549</v>
      </c>
      <c r="S621" s="61">
        <f t="shared" si="95"/>
        <v>0</v>
      </c>
      <c r="T621" s="61">
        <f t="shared" si="96"/>
        <v>0</v>
      </c>
      <c r="U621" s="61">
        <f t="shared" si="97"/>
        <v>58.140770252324039</v>
      </c>
      <c r="V621" s="70">
        <v>41.657607171314737</v>
      </c>
      <c r="W621" s="61">
        <f t="shared" si="98"/>
        <v>6.788062284196549</v>
      </c>
      <c r="X621" s="61">
        <f t="shared" si="99"/>
        <v>0</v>
      </c>
      <c r="Y621" s="22"/>
      <c r="Z621" s="22"/>
      <c r="AA621" s="54"/>
      <c r="AB621" s="22"/>
      <c r="AC621" s="13"/>
    </row>
    <row r="622" spans="1:29" x14ac:dyDescent="0.3">
      <c r="A622" s="1">
        <f t="shared" si="90"/>
        <v>44992.437499998501</v>
      </c>
      <c r="B622" s="7">
        <v>7</v>
      </c>
      <c r="C622" s="7" t="s">
        <v>84</v>
      </c>
      <c r="D622">
        <f>IF(HOUR(A622)+MINUTE(A622)/60&lt;=18,1,IF(HOUR(A622)+MINUTE(A622)/60&gt;=23.25,1,LOOKUP(DAY(A622),calendario!$A$12:$A$42,calendario!$C$12:$C$42)))</f>
        <v>1</v>
      </c>
      <c r="E622" s="60">
        <f t="shared" si="91"/>
        <v>4.4956914062499997</v>
      </c>
      <c r="F622" s="86">
        <v>17.982765624999999</v>
      </c>
      <c r="G622" s="60">
        <f t="shared" si="91"/>
        <v>4.4947216796875002</v>
      </c>
      <c r="H622" s="104">
        <v>17.978886718750001</v>
      </c>
      <c r="O622" s="61">
        <f t="shared" si="92"/>
        <v>0</v>
      </c>
      <c r="P622" s="62">
        <f t="shared" si="93"/>
        <v>58.140770252324039</v>
      </c>
      <c r="Q622" s="70">
        <v>41.657607171314737</v>
      </c>
      <c r="R622" s="61">
        <f t="shared" si="94"/>
        <v>6.788062284196549</v>
      </c>
      <c r="S622" s="61">
        <f t="shared" si="95"/>
        <v>0</v>
      </c>
      <c r="T622" s="61">
        <f t="shared" si="96"/>
        <v>0</v>
      </c>
      <c r="U622" s="61">
        <f t="shared" si="97"/>
        <v>58.140770252324039</v>
      </c>
      <c r="V622" s="70">
        <v>41.657607171314737</v>
      </c>
      <c r="W622" s="61">
        <f t="shared" si="98"/>
        <v>6.788062284196549</v>
      </c>
      <c r="X622" s="61">
        <f t="shared" si="99"/>
        <v>0</v>
      </c>
      <c r="Y622" s="22"/>
      <c r="Z622" s="22"/>
      <c r="AA622" s="54"/>
      <c r="AB622" s="22"/>
      <c r="AC622" s="13"/>
    </row>
    <row r="623" spans="1:29" x14ac:dyDescent="0.3">
      <c r="A623" s="1">
        <f t="shared" si="90"/>
        <v>44992.447916665165</v>
      </c>
      <c r="B623" s="7">
        <v>7</v>
      </c>
      <c r="C623" s="7" t="s">
        <v>85</v>
      </c>
      <c r="D623">
        <f>IF(HOUR(A623)+MINUTE(A623)/60&lt;=18,1,IF(HOUR(A623)+MINUTE(A623)/60&gt;=23.25,1,LOOKUP(DAY(A623),calendario!$A$12:$A$42,calendario!$C$12:$C$42)))</f>
        <v>1</v>
      </c>
      <c r="E623" s="60">
        <f t="shared" si="91"/>
        <v>4.4956733398437496</v>
      </c>
      <c r="F623" s="86">
        <v>17.982693359374998</v>
      </c>
      <c r="G623" s="60">
        <f t="shared" si="91"/>
        <v>4.4946967773437496</v>
      </c>
      <c r="H623" s="104">
        <v>17.978787109374998</v>
      </c>
      <c r="O623" s="61">
        <f t="shared" si="92"/>
        <v>0</v>
      </c>
      <c r="P623" s="62">
        <f t="shared" si="93"/>
        <v>58.140770252324039</v>
      </c>
      <c r="Q623" s="70">
        <v>41.948917131474097</v>
      </c>
      <c r="R623" s="61">
        <f t="shared" si="94"/>
        <v>6.642407304116869</v>
      </c>
      <c r="S623" s="61">
        <f t="shared" si="95"/>
        <v>0</v>
      </c>
      <c r="T623" s="61">
        <f t="shared" si="96"/>
        <v>0</v>
      </c>
      <c r="U623" s="61">
        <f t="shared" si="97"/>
        <v>58.140770252324039</v>
      </c>
      <c r="V623" s="70">
        <v>41.948917131474097</v>
      </c>
      <c r="W623" s="61">
        <f t="shared" si="98"/>
        <v>6.642407304116869</v>
      </c>
      <c r="X623" s="61">
        <f t="shared" si="99"/>
        <v>0</v>
      </c>
      <c r="Y623" s="22"/>
      <c r="Z623" s="22"/>
      <c r="AA623" s="54"/>
      <c r="AB623" s="22"/>
      <c r="AC623" s="13"/>
    </row>
    <row r="624" spans="1:29" x14ac:dyDescent="0.3">
      <c r="A624" s="1">
        <f t="shared" si="90"/>
        <v>44992.45833333183</v>
      </c>
      <c r="B624" s="7">
        <v>7</v>
      </c>
      <c r="C624" s="7" t="s">
        <v>86</v>
      </c>
      <c r="D624">
        <f>IF(HOUR(A624)+MINUTE(A624)/60&lt;=18,1,IF(HOUR(A624)+MINUTE(A624)/60&gt;=23.25,1,LOOKUP(DAY(A624),calendario!$A$12:$A$42,calendario!$C$12:$C$42)))</f>
        <v>1</v>
      </c>
      <c r="E624" s="60">
        <f t="shared" si="91"/>
        <v>4.4955888671875002</v>
      </c>
      <c r="F624" s="86">
        <v>17.982355468750001</v>
      </c>
      <c r="G624" s="60">
        <f t="shared" si="91"/>
        <v>4.4947519531250002</v>
      </c>
      <c r="H624" s="104">
        <v>17.979007812500001</v>
      </c>
      <c r="O624" s="61">
        <f t="shared" si="92"/>
        <v>0</v>
      </c>
      <c r="P624" s="62">
        <f t="shared" si="93"/>
        <v>58.140770252324039</v>
      </c>
      <c r="Q624" s="70">
        <v>41.948917131474097</v>
      </c>
      <c r="R624" s="61">
        <f t="shared" si="94"/>
        <v>6.642407304116869</v>
      </c>
      <c r="S624" s="61">
        <f t="shared" si="95"/>
        <v>0</v>
      </c>
      <c r="T624" s="61">
        <f t="shared" si="96"/>
        <v>0</v>
      </c>
      <c r="U624" s="61">
        <f t="shared" si="97"/>
        <v>58.140770252324039</v>
      </c>
      <c r="V624" s="70">
        <v>41.948917131474097</v>
      </c>
      <c r="W624" s="61">
        <f t="shared" si="98"/>
        <v>6.642407304116869</v>
      </c>
      <c r="X624" s="61">
        <f t="shared" si="99"/>
        <v>0</v>
      </c>
      <c r="Y624" s="22"/>
      <c r="Z624" s="22"/>
      <c r="AA624" s="54"/>
      <c r="AB624" s="22"/>
      <c r="AC624" s="13"/>
    </row>
    <row r="625" spans="1:29" x14ac:dyDescent="0.3">
      <c r="A625" s="1">
        <f t="shared" si="90"/>
        <v>44992.468749998494</v>
      </c>
      <c r="B625" s="7">
        <v>7</v>
      </c>
      <c r="C625" s="7" t="s">
        <v>87</v>
      </c>
      <c r="D625">
        <f>IF(HOUR(A625)+MINUTE(A625)/60&lt;=18,1,IF(HOUR(A625)+MINUTE(A625)/60&gt;=23.25,1,LOOKUP(DAY(A625),calendario!$A$12:$A$42,calendario!$C$12:$C$42)))</f>
        <v>1</v>
      </c>
      <c r="E625" s="60">
        <f t="shared" si="91"/>
        <v>4.4957109375000002</v>
      </c>
      <c r="F625" s="86">
        <v>17.982843750000001</v>
      </c>
      <c r="G625" s="60">
        <f t="shared" si="91"/>
        <v>4.4951308593750001</v>
      </c>
      <c r="H625" s="104">
        <v>17.9805234375</v>
      </c>
      <c r="O625" s="61">
        <f t="shared" si="92"/>
        <v>0</v>
      </c>
      <c r="P625" s="62">
        <f t="shared" si="93"/>
        <v>58.140770252324039</v>
      </c>
      <c r="Q625" s="70">
        <v>41.761728021248345</v>
      </c>
      <c r="R625" s="61">
        <f t="shared" si="94"/>
        <v>6.736001859229745</v>
      </c>
      <c r="S625" s="61">
        <f t="shared" si="95"/>
        <v>0</v>
      </c>
      <c r="T625" s="61">
        <f t="shared" si="96"/>
        <v>0</v>
      </c>
      <c r="U625" s="61">
        <f t="shared" si="97"/>
        <v>58.140770252324039</v>
      </c>
      <c r="V625" s="70">
        <v>41.761728021248345</v>
      </c>
      <c r="W625" s="61">
        <f t="shared" si="98"/>
        <v>6.736001859229745</v>
      </c>
      <c r="X625" s="61">
        <f t="shared" si="99"/>
        <v>0</v>
      </c>
      <c r="Y625" s="22"/>
      <c r="Z625" s="22"/>
      <c r="AA625" s="54"/>
      <c r="AB625" s="22"/>
      <c r="AC625" s="13"/>
    </row>
    <row r="626" spans="1:29" x14ac:dyDescent="0.3">
      <c r="A626" s="1">
        <f t="shared" si="90"/>
        <v>44992.479166665158</v>
      </c>
      <c r="B626" s="7">
        <v>7</v>
      </c>
      <c r="C626" s="7" t="s">
        <v>88</v>
      </c>
      <c r="D626">
        <f>IF(HOUR(A626)+MINUTE(A626)/60&lt;=18,1,IF(HOUR(A626)+MINUTE(A626)/60&gt;=23.25,1,LOOKUP(DAY(A626),calendario!$A$12:$A$42,calendario!$C$12:$C$42)))</f>
        <v>1</v>
      </c>
      <c r="E626" s="60">
        <f t="shared" si="91"/>
        <v>4.4958066406250001</v>
      </c>
      <c r="F626" s="86">
        <v>17.983226562500001</v>
      </c>
      <c r="G626" s="60">
        <f t="shared" si="91"/>
        <v>4.4953056640625002</v>
      </c>
      <c r="H626" s="104">
        <v>17.981222656250001</v>
      </c>
      <c r="O626" s="61">
        <f t="shared" si="92"/>
        <v>0</v>
      </c>
      <c r="P626" s="62">
        <f t="shared" si="93"/>
        <v>58.140770252324039</v>
      </c>
      <c r="Q626" s="70">
        <v>41.761728021248345</v>
      </c>
      <c r="R626" s="61">
        <f t="shared" si="94"/>
        <v>6.736001859229745</v>
      </c>
      <c r="S626" s="61">
        <f t="shared" si="95"/>
        <v>0</v>
      </c>
      <c r="T626" s="61">
        <f t="shared" si="96"/>
        <v>0</v>
      </c>
      <c r="U626" s="61">
        <f t="shared" si="97"/>
        <v>58.140770252324039</v>
      </c>
      <c r="V626" s="70">
        <v>41.761728021248345</v>
      </c>
      <c r="W626" s="61">
        <f t="shared" si="98"/>
        <v>6.736001859229745</v>
      </c>
      <c r="X626" s="61">
        <f t="shared" si="99"/>
        <v>0</v>
      </c>
      <c r="Y626" s="22"/>
      <c r="Z626" s="22"/>
      <c r="AA626" s="54"/>
      <c r="AB626" s="22"/>
      <c r="AC626" s="13"/>
    </row>
    <row r="627" spans="1:29" x14ac:dyDescent="0.3">
      <c r="A627" s="1">
        <f t="shared" si="90"/>
        <v>44992.489583331822</v>
      </c>
      <c r="B627" s="7">
        <v>7</v>
      </c>
      <c r="C627" s="7" t="s">
        <v>89</v>
      </c>
      <c r="D627">
        <f>IF(HOUR(A627)+MINUTE(A627)/60&lt;=18,1,IF(HOUR(A627)+MINUTE(A627)/60&gt;=23.25,1,LOOKUP(DAY(A627),calendario!$A$12:$A$42,calendario!$C$12:$C$42)))</f>
        <v>1</v>
      </c>
      <c r="E627" s="60">
        <f t="shared" si="91"/>
        <v>4.49561865234375</v>
      </c>
      <c r="F627" s="86">
        <v>17.982474609375</v>
      </c>
      <c r="G627" s="60">
        <f t="shared" si="91"/>
        <v>4.4948681640624999</v>
      </c>
      <c r="H627" s="104">
        <v>17.97947265625</v>
      </c>
      <c r="O627" s="61">
        <f t="shared" si="92"/>
        <v>0</v>
      </c>
      <c r="P627" s="62">
        <f t="shared" si="93"/>
        <v>58.140770252324039</v>
      </c>
      <c r="Q627" s="70">
        <v>41.724686586985392</v>
      </c>
      <c r="R627" s="61">
        <f t="shared" si="94"/>
        <v>6.7545225763612216</v>
      </c>
      <c r="S627" s="61">
        <f t="shared" si="95"/>
        <v>0</v>
      </c>
      <c r="T627" s="61">
        <f t="shared" si="96"/>
        <v>0</v>
      </c>
      <c r="U627" s="61">
        <f t="shared" si="97"/>
        <v>58.140770252324039</v>
      </c>
      <c r="V627" s="70">
        <v>41.724686586985392</v>
      </c>
      <c r="W627" s="61">
        <f t="shared" si="98"/>
        <v>6.7545225763612216</v>
      </c>
      <c r="X627" s="61">
        <f t="shared" si="99"/>
        <v>0</v>
      </c>
      <c r="Y627" s="22"/>
      <c r="Z627" s="22"/>
      <c r="AA627" s="54"/>
      <c r="AB627" s="22"/>
      <c r="AC627" s="13"/>
    </row>
    <row r="628" spans="1:29" x14ac:dyDescent="0.3">
      <c r="A628" s="1">
        <f t="shared" si="90"/>
        <v>44992.499999998487</v>
      </c>
      <c r="B628" s="7">
        <v>7</v>
      </c>
      <c r="C628" s="7" t="s">
        <v>90</v>
      </c>
      <c r="D628">
        <f>IF(HOUR(A628)+MINUTE(A628)/60&lt;=18,1,IF(HOUR(A628)+MINUTE(A628)/60&gt;=23.25,1,LOOKUP(DAY(A628),calendario!$A$12:$A$42,calendario!$C$12:$C$42)))</f>
        <v>1</v>
      </c>
      <c r="E628" s="60">
        <f t="shared" si="91"/>
        <v>4.4954116210937496</v>
      </c>
      <c r="F628" s="86">
        <v>17.981646484374998</v>
      </c>
      <c r="G628" s="60">
        <f t="shared" si="91"/>
        <v>4.4949365234374996</v>
      </c>
      <c r="H628" s="104">
        <v>17.979746093749998</v>
      </c>
      <c r="O628" s="61">
        <f t="shared" si="92"/>
        <v>0</v>
      </c>
      <c r="P628" s="62">
        <f t="shared" si="93"/>
        <v>58.140770252324039</v>
      </c>
      <c r="Q628" s="70">
        <v>41.724686586985392</v>
      </c>
      <c r="R628" s="61">
        <f t="shared" si="94"/>
        <v>6.7545225763612216</v>
      </c>
      <c r="S628" s="61">
        <f t="shared" si="95"/>
        <v>0</v>
      </c>
      <c r="T628" s="61">
        <f t="shared" si="96"/>
        <v>0</v>
      </c>
      <c r="U628" s="61">
        <f t="shared" si="97"/>
        <v>58.140770252324039</v>
      </c>
      <c r="V628" s="70">
        <v>41.724686586985392</v>
      </c>
      <c r="W628" s="61">
        <f t="shared" si="98"/>
        <v>6.7545225763612216</v>
      </c>
      <c r="X628" s="61">
        <f t="shared" si="99"/>
        <v>0</v>
      </c>
      <c r="Y628" s="22"/>
      <c r="Z628" s="22"/>
      <c r="AA628" s="54"/>
      <c r="AB628" s="22"/>
      <c r="AC628" s="13"/>
    </row>
    <row r="629" spans="1:29" x14ac:dyDescent="0.3">
      <c r="A629" s="1">
        <f t="shared" si="90"/>
        <v>44992.510416665151</v>
      </c>
      <c r="B629" s="7">
        <v>7</v>
      </c>
      <c r="C629" s="7" t="s">
        <v>92</v>
      </c>
      <c r="D629">
        <f>IF(HOUR(A629)+MINUTE(A629)/60&lt;=18,1,IF(HOUR(A629)+MINUTE(A629)/60&gt;=23.25,1,LOOKUP(DAY(A629),calendario!$A$12:$A$42,calendario!$C$12:$C$42)))</f>
        <v>1</v>
      </c>
      <c r="E629" s="60">
        <f t="shared" si="91"/>
        <v>4.4956689453124996</v>
      </c>
      <c r="F629" s="86">
        <v>17.982675781249998</v>
      </c>
      <c r="G629" s="60">
        <f t="shared" si="91"/>
        <v>4.4951074218749998</v>
      </c>
      <c r="H629" s="104">
        <v>17.980429687499999</v>
      </c>
      <c r="O629" s="61">
        <f t="shared" si="92"/>
        <v>0</v>
      </c>
      <c r="P629" s="62">
        <f t="shared" si="93"/>
        <v>58.140770252324039</v>
      </c>
      <c r="Q629" s="70">
        <v>41.210340239043816</v>
      </c>
      <c r="R629" s="61">
        <f t="shared" si="94"/>
        <v>7.0116957503320094</v>
      </c>
      <c r="S629" s="61">
        <f t="shared" si="95"/>
        <v>0</v>
      </c>
      <c r="T629" s="61">
        <f t="shared" si="96"/>
        <v>0</v>
      </c>
      <c r="U629" s="61">
        <f t="shared" si="97"/>
        <v>58.140770252324039</v>
      </c>
      <c r="V629" s="70">
        <v>41.210340239043816</v>
      </c>
      <c r="W629" s="61">
        <f t="shared" si="98"/>
        <v>7.0116957503320094</v>
      </c>
      <c r="X629" s="61">
        <f t="shared" si="99"/>
        <v>0</v>
      </c>
      <c r="Y629" s="22"/>
      <c r="Z629" s="22"/>
      <c r="AA629" s="54"/>
      <c r="AB629" s="22"/>
      <c r="AC629" s="13"/>
    </row>
    <row r="630" spans="1:29" x14ac:dyDescent="0.3">
      <c r="A630" s="1">
        <f t="shared" si="90"/>
        <v>44992.520833331815</v>
      </c>
      <c r="B630" s="7">
        <v>7</v>
      </c>
      <c r="C630" s="7" t="s">
        <v>93</v>
      </c>
      <c r="D630">
        <f>IF(HOUR(A630)+MINUTE(A630)/60&lt;=18,1,IF(HOUR(A630)+MINUTE(A630)/60&gt;=23.25,1,LOOKUP(DAY(A630),calendario!$A$12:$A$42,calendario!$C$12:$C$42)))</f>
        <v>1</v>
      </c>
      <c r="E630" s="60">
        <f t="shared" si="91"/>
        <v>4.4900083007812501</v>
      </c>
      <c r="F630" s="86">
        <v>17.960033203125001</v>
      </c>
      <c r="G630" s="60">
        <f t="shared" si="91"/>
        <v>4.4951000976562501</v>
      </c>
      <c r="H630" s="104">
        <v>17.980400390625</v>
      </c>
      <c r="O630" s="61">
        <f t="shared" si="92"/>
        <v>0</v>
      </c>
      <c r="P630" s="62">
        <f t="shared" si="93"/>
        <v>58.140770252324039</v>
      </c>
      <c r="Q630" s="70">
        <v>41.210340239043816</v>
      </c>
      <c r="R630" s="61">
        <f t="shared" si="94"/>
        <v>7.0116957503320094</v>
      </c>
      <c r="S630" s="61">
        <f t="shared" si="95"/>
        <v>0</v>
      </c>
      <c r="T630" s="61">
        <f t="shared" si="96"/>
        <v>0</v>
      </c>
      <c r="U630" s="61">
        <f t="shared" si="97"/>
        <v>58.140770252324039</v>
      </c>
      <c r="V630" s="70">
        <v>41.210340239043816</v>
      </c>
      <c r="W630" s="61">
        <f t="shared" si="98"/>
        <v>7.0116957503320094</v>
      </c>
      <c r="X630" s="61">
        <f t="shared" si="99"/>
        <v>0</v>
      </c>
      <c r="Y630" s="22"/>
      <c r="Z630" s="22"/>
      <c r="AA630" s="54"/>
      <c r="AB630" s="22"/>
      <c r="AC630" s="13"/>
    </row>
    <row r="631" spans="1:29" x14ac:dyDescent="0.3">
      <c r="A631" s="1">
        <f t="shared" si="90"/>
        <v>44992.531249998479</v>
      </c>
      <c r="B631" s="7">
        <v>7</v>
      </c>
      <c r="C631" s="7" t="s">
        <v>95</v>
      </c>
      <c r="D631">
        <f>IF(HOUR(A631)+MINUTE(A631)/60&lt;=18,1,IF(HOUR(A631)+MINUTE(A631)/60&gt;=23.25,1,LOOKUP(DAY(A631),calendario!$A$12:$A$42,calendario!$C$12:$C$42)))</f>
        <v>1</v>
      </c>
      <c r="E631" s="60">
        <f t="shared" si="91"/>
        <v>4.495998046875</v>
      </c>
      <c r="F631" s="86">
        <v>17.9839921875</v>
      </c>
      <c r="G631" s="60">
        <f t="shared" si="91"/>
        <v>4.4953691406249998</v>
      </c>
      <c r="H631" s="104">
        <v>17.981476562499999</v>
      </c>
      <c r="O631" s="61">
        <f t="shared" si="92"/>
        <v>0</v>
      </c>
      <c r="P631" s="62">
        <f t="shared" si="93"/>
        <v>58.140770252324039</v>
      </c>
      <c r="Q631" s="70">
        <v>41.856358034528554</v>
      </c>
      <c r="R631" s="61">
        <f t="shared" si="94"/>
        <v>6.6886868525896404</v>
      </c>
      <c r="S631" s="61">
        <f t="shared" si="95"/>
        <v>0</v>
      </c>
      <c r="T631" s="61">
        <f t="shared" si="96"/>
        <v>0</v>
      </c>
      <c r="U631" s="61">
        <f t="shared" si="97"/>
        <v>58.140770252324039</v>
      </c>
      <c r="V631" s="70">
        <v>41.856358034528554</v>
      </c>
      <c r="W631" s="61">
        <f t="shared" si="98"/>
        <v>6.6886868525896404</v>
      </c>
      <c r="X631" s="61">
        <f t="shared" si="99"/>
        <v>0</v>
      </c>
      <c r="Y631" s="22"/>
      <c r="Z631" s="22"/>
      <c r="AA631" s="54"/>
      <c r="AB631" s="22"/>
      <c r="AC631" s="13"/>
    </row>
    <row r="632" spans="1:29" x14ac:dyDescent="0.3">
      <c r="A632" s="1">
        <f t="shared" si="90"/>
        <v>44992.541666665144</v>
      </c>
      <c r="B632" s="7">
        <v>7</v>
      </c>
      <c r="C632" s="7" t="s">
        <v>96</v>
      </c>
      <c r="D632">
        <f>IF(HOUR(A632)+MINUTE(A632)/60&lt;=18,1,IF(HOUR(A632)+MINUTE(A632)/60&gt;=23.25,1,LOOKUP(DAY(A632),calendario!$A$12:$A$42,calendario!$C$12:$C$42)))</f>
        <v>1</v>
      </c>
      <c r="E632" s="60">
        <f t="shared" si="91"/>
        <v>4.4953476562499999</v>
      </c>
      <c r="F632" s="86">
        <v>17.981390625</v>
      </c>
      <c r="G632" s="60">
        <f t="shared" si="91"/>
        <v>4.4952353515625001</v>
      </c>
      <c r="H632" s="104">
        <v>17.98094140625</v>
      </c>
      <c r="O632" s="61">
        <f t="shared" si="92"/>
        <v>0</v>
      </c>
      <c r="P632" s="62">
        <f t="shared" si="93"/>
        <v>58.140770252324039</v>
      </c>
      <c r="Q632" s="70">
        <v>41.856358034528554</v>
      </c>
      <c r="R632" s="61">
        <f t="shared" si="94"/>
        <v>6.6886868525896404</v>
      </c>
      <c r="S632" s="61">
        <f t="shared" si="95"/>
        <v>0</v>
      </c>
      <c r="T632" s="61">
        <f t="shared" si="96"/>
        <v>0</v>
      </c>
      <c r="U632" s="61">
        <f t="shared" si="97"/>
        <v>58.140770252324039</v>
      </c>
      <c r="V632" s="70">
        <v>41.856358034528554</v>
      </c>
      <c r="W632" s="61">
        <f t="shared" si="98"/>
        <v>6.6886868525896404</v>
      </c>
      <c r="X632" s="61">
        <f t="shared" si="99"/>
        <v>0</v>
      </c>
      <c r="Y632" s="22"/>
      <c r="Z632" s="22"/>
      <c r="AA632" s="54"/>
      <c r="AB632" s="22"/>
      <c r="AC632" s="13"/>
    </row>
    <row r="633" spans="1:29" x14ac:dyDescent="0.3">
      <c r="A633" s="1">
        <f t="shared" si="90"/>
        <v>44992.552083331808</v>
      </c>
      <c r="B633" s="7">
        <v>7</v>
      </c>
      <c r="C633" s="7" t="s">
        <v>97</v>
      </c>
      <c r="D633">
        <f>IF(HOUR(A633)+MINUTE(A633)/60&lt;=18,1,IF(HOUR(A633)+MINUTE(A633)/60&gt;=23.25,1,LOOKUP(DAY(A633),calendario!$A$12:$A$42,calendario!$C$12:$C$42)))</f>
        <v>1</v>
      </c>
      <c r="E633" s="60">
        <f t="shared" si="91"/>
        <v>4.49559228515625</v>
      </c>
      <c r="F633" s="86">
        <v>17.982369140625</v>
      </c>
      <c r="G633" s="60">
        <f t="shared" si="91"/>
        <v>4.4949560546875</v>
      </c>
      <c r="H633" s="104">
        <v>17.97982421875</v>
      </c>
      <c r="O633" s="61">
        <f t="shared" si="92"/>
        <v>0</v>
      </c>
      <c r="P633" s="62">
        <f t="shared" si="93"/>
        <v>58.140770252324039</v>
      </c>
      <c r="Q633" s="70">
        <v>41.846703585657373</v>
      </c>
      <c r="R633" s="61">
        <f t="shared" si="94"/>
        <v>6.693514077025231</v>
      </c>
      <c r="S633" s="61">
        <f t="shared" si="95"/>
        <v>0</v>
      </c>
      <c r="T633" s="61">
        <f t="shared" si="96"/>
        <v>0</v>
      </c>
      <c r="U633" s="61">
        <f t="shared" si="97"/>
        <v>58.140770252324039</v>
      </c>
      <c r="V633" s="70">
        <v>41.846703585657373</v>
      </c>
      <c r="W633" s="61">
        <f t="shared" si="98"/>
        <v>6.693514077025231</v>
      </c>
      <c r="X633" s="61">
        <f t="shared" si="99"/>
        <v>0</v>
      </c>
      <c r="Y633" s="22"/>
      <c r="Z633" s="22"/>
      <c r="AA633" s="54"/>
      <c r="AB633" s="22"/>
      <c r="AC633" s="13"/>
    </row>
    <row r="634" spans="1:29" x14ac:dyDescent="0.3">
      <c r="A634" s="1">
        <f t="shared" si="90"/>
        <v>44992.562499998472</v>
      </c>
      <c r="B634" s="7">
        <v>7</v>
      </c>
      <c r="C634" s="7" t="s">
        <v>98</v>
      </c>
      <c r="D634">
        <f>IF(HOUR(A634)+MINUTE(A634)/60&lt;=18,1,IF(HOUR(A634)+MINUTE(A634)/60&gt;=23.25,1,LOOKUP(DAY(A634),calendario!$A$12:$A$42,calendario!$C$12:$C$42)))</f>
        <v>1</v>
      </c>
      <c r="E634" s="60">
        <f t="shared" si="91"/>
        <v>4.495361328125</v>
      </c>
      <c r="F634" s="86">
        <v>17.9814453125</v>
      </c>
      <c r="G634" s="60">
        <f t="shared" si="91"/>
        <v>4.4952080078124999</v>
      </c>
      <c r="H634" s="104">
        <v>17.980832031249999</v>
      </c>
      <c r="O634" s="61">
        <f t="shared" si="92"/>
        <v>0</v>
      </c>
      <c r="P634" s="62">
        <f t="shared" si="93"/>
        <v>58.140770252324039</v>
      </c>
      <c r="Q634" s="70">
        <v>41.846703585657373</v>
      </c>
      <c r="R634" s="61">
        <f t="shared" si="94"/>
        <v>6.693514077025231</v>
      </c>
      <c r="S634" s="61">
        <f t="shared" si="95"/>
        <v>0</v>
      </c>
      <c r="T634" s="61">
        <f t="shared" si="96"/>
        <v>0</v>
      </c>
      <c r="U634" s="61">
        <f t="shared" si="97"/>
        <v>58.140770252324039</v>
      </c>
      <c r="V634" s="70">
        <v>41.846703585657373</v>
      </c>
      <c r="W634" s="61">
        <f t="shared" si="98"/>
        <v>6.693514077025231</v>
      </c>
      <c r="X634" s="61">
        <f t="shared" si="99"/>
        <v>0</v>
      </c>
      <c r="Y634" s="22"/>
      <c r="Z634" s="22"/>
      <c r="AA634" s="54"/>
      <c r="AB634" s="22"/>
      <c r="AC634" s="13"/>
    </row>
    <row r="635" spans="1:29" x14ac:dyDescent="0.3">
      <c r="A635" s="1">
        <f t="shared" si="90"/>
        <v>44992.572916665136</v>
      </c>
      <c r="B635" s="7">
        <v>7</v>
      </c>
      <c r="C635" s="7" t="s">
        <v>99</v>
      </c>
      <c r="D635">
        <f>IF(HOUR(A635)+MINUTE(A635)/60&lt;=18,1,IF(HOUR(A635)+MINUTE(A635)/60&gt;=23.25,1,LOOKUP(DAY(A635),calendario!$A$12:$A$42,calendario!$C$12:$C$42)))</f>
        <v>1</v>
      </c>
      <c r="E635" s="60">
        <f t="shared" si="91"/>
        <v>4.4957421875000003</v>
      </c>
      <c r="F635" s="86">
        <v>17.982968750000001</v>
      </c>
      <c r="G635" s="60">
        <f t="shared" si="91"/>
        <v>4.4951293945312498</v>
      </c>
      <c r="H635" s="104">
        <v>17.980517578124999</v>
      </c>
      <c r="O635" s="61">
        <f t="shared" si="92"/>
        <v>0</v>
      </c>
      <c r="P635" s="62">
        <f t="shared" si="93"/>
        <v>58.140770252324039</v>
      </c>
      <c r="Q635" s="70">
        <v>41.673767065073044</v>
      </c>
      <c r="R635" s="61">
        <f t="shared" si="94"/>
        <v>6.7799823373173957</v>
      </c>
      <c r="S635" s="61">
        <f t="shared" si="95"/>
        <v>0</v>
      </c>
      <c r="T635" s="61">
        <f t="shared" si="96"/>
        <v>0</v>
      </c>
      <c r="U635" s="61">
        <f t="shared" si="97"/>
        <v>58.140770252324039</v>
      </c>
      <c r="V635" s="70">
        <v>41.673767065073044</v>
      </c>
      <c r="W635" s="61">
        <f t="shared" si="98"/>
        <v>6.7799823373173957</v>
      </c>
      <c r="X635" s="61">
        <f t="shared" si="99"/>
        <v>0</v>
      </c>
      <c r="Y635" s="22"/>
      <c r="Z635" s="22"/>
      <c r="AA635" s="54"/>
      <c r="AB635" s="22"/>
      <c r="AC635" s="13"/>
    </row>
    <row r="636" spans="1:29" x14ac:dyDescent="0.3">
      <c r="A636" s="1">
        <f t="shared" si="90"/>
        <v>44992.583333331801</v>
      </c>
      <c r="B636" s="7">
        <v>7</v>
      </c>
      <c r="C636" s="7" t="s">
        <v>100</v>
      </c>
      <c r="D636">
        <f>IF(HOUR(A636)+MINUTE(A636)/60&lt;=18,1,IF(HOUR(A636)+MINUTE(A636)/60&gt;=23.25,1,LOOKUP(DAY(A636),calendario!$A$12:$A$42,calendario!$C$12:$C$42)))</f>
        <v>1</v>
      </c>
      <c r="E636" s="60">
        <f t="shared" si="91"/>
        <v>4.4956904296875004</v>
      </c>
      <c r="F636" s="86">
        <v>17.982761718750002</v>
      </c>
      <c r="G636" s="60">
        <f t="shared" si="91"/>
        <v>4.4952719726562496</v>
      </c>
      <c r="H636" s="104">
        <v>17.981087890624998</v>
      </c>
      <c r="O636" s="61">
        <f t="shared" si="92"/>
        <v>0</v>
      </c>
      <c r="P636" s="62">
        <f t="shared" si="93"/>
        <v>58.140770252324039</v>
      </c>
      <c r="Q636" s="70">
        <v>41.673767065073044</v>
      </c>
      <c r="R636" s="61">
        <f t="shared" si="94"/>
        <v>6.7799823373173957</v>
      </c>
      <c r="S636" s="61">
        <f t="shared" si="95"/>
        <v>0</v>
      </c>
      <c r="T636" s="61">
        <f t="shared" si="96"/>
        <v>0</v>
      </c>
      <c r="U636" s="61">
        <f t="shared" si="97"/>
        <v>58.140770252324039</v>
      </c>
      <c r="V636" s="70">
        <v>41.673767065073044</v>
      </c>
      <c r="W636" s="61">
        <f t="shared" si="98"/>
        <v>6.7799823373173957</v>
      </c>
      <c r="X636" s="61">
        <f t="shared" si="99"/>
        <v>0</v>
      </c>
      <c r="Y636" s="22"/>
      <c r="Z636" s="22"/>
      <c r="AA636" s="54"/>
      <c r="AB636" s="22"/>
      <c r="AC636" s="13"/>
    </row>
    <row r="637" spans="1:29" x14ac:dyDescent="0.3">
      <c r="A637" s="1">
        <f t="shared" si="90"/>
        <v>44992.593749998465</v>
      </c>
      <c r="B637" s="7">
        <v>7</v>
      </c>
      <c r="C637" s="7" t="s">
        <v>101</v>
      </c>
      <c r="D637">
        <f>IF(HOUR(A637)+MINUTE(A637)/60&lt;=18,1,IF(HOUR(A637)+MINUTE(A637)/60&gt;=23.25,1,LOOKUP(DAY(A637),calendario!$A$12:$A$42,calendario!$C$12:$C$42)))</f>
        <v>1</v>
      </c>
      <c r="E637" s="60">
        <f t="shared" si="91"/>
        <v>4.4957016601562501</v>
      </c>
      <c r="F637" s="86">
        <v>17.982806640625</v>
      </c>
      <c r="G637" s="60">
        <f t="shared" si="91"/>
        <v>4.4951240234374996</v>
      </c>
      <c r="H637" s="104">
        <v>17.980496093749998</v>
      </c>
      <c r="O637" s="61">
        <f t="shared" si="92"/>
        <v>0</v>
      </c>
      <c r="P637" s="62">
        <f t="shared" si="93"/>
        <v>58.140770252324039</v>
      </c>
      <c r="Q637" s="70">
        <v>173.25165790172645</v>
      </c>
      <c r="R637" s="61">
        <f t="shared" si="94"/>
        <v>0</v>
      </c>
      <c r="S637" s="61">
        <f t="shared" si="95"/>
        <v>0</v>
      </c>
      <c r="T637" s="61">
        <f t="shared" si="96"/>
        <v>0</v>
      </c>
      <c r="U637" s="61">
        <f t="shared" si="97"/>
        <v>58.140770252324039</v>
      </c>
      <c r="V637" s="70">
        <v>173.25165790172645</v>
      </c>
      <c r="W637" s="61">
        <f t="shared" si="98"/>
        <v>0</v>
      </c>
      <c r="X637" s="61">
        <f t="shared" si="99"/>
        <v>0</v>
      </c>
      <c r="Y637" s="22"/>
      <c r="Z637" s="22"/>
      <c r="AA637" s="54"/>
      <c r="AB637" s="22"/>
      <c r="AC637" s="13"/>
    </row>
    <row r="638" spans="1:29" x14ac:dyDescent="0.3">
      <c r="A638" s="1">
        <f t="shared" si="90"/>
        <v>44992.604166665129</v>
      </c>
      <c r="B638" s="7">
        <v>7</v>
      </c>
      <c r="C638" s="7" t="s">
        <v>102</v>
      </c>
      <c r="D638">
        <f>IF(HOUR(A638)+MINUTE(A638)/60&lt;=18,1,IF(HOUR(A638)+MINUTE(A638)/60&gt;=23.25,1,LOOKUP(DAY(A638),calendario!$A$12:$A$42,calendario!$C$12:$C$42)))</f>
        <v>1</v>
      </c>
      <c r="E638" s="60">
        <f t="shared" si="91"/>
        <v>4.4960620117187498</v>
      </c>
      <c r="F638" s="86">
        <v>17.984248046874999</v>
      </c>
      <c r="G638" s="60">
        <f t="shared" si="91"/>
        <v>4.4953139648437501</v>
      </c>
      <c r="H638" s="104">
        <v>17.981255859375</v>
      </c>
      <c r="O638" s="61">
        <f t="shared" si="92"/>
        <v>0</v>
      </c>
      <c r="P638" s="62">
        <f t="shared" si="93"/>
        <v>58.140770252324039</v>
      </c>
      <c r="Q638" s="70">
        <v>173.25165790172645</v>
      </c>
      <c r="R638" s="61">
        <f t="shared" si="94"/>
        <v>0</v>
      </c>
      <c r="S638" s="61">
        <f t="shared" si="95"/>
        <v>0</v>
      </c>
      <c r="T638" s="61">
        <f t="shared" si="96"/>
        <v>0</v>
      </c>
      <c r="U638" s="61">
        <f t="shared" si="97"/>
        <v>58.140770252324039</v>
      </c>
      <c r="V638" s="70">
        <v>173.25165790172645</v>
      </c>
      <c r="W638" s="61">
        <f t="shared" si="98"/>
        <v>0</v>
      </c>
      <c r="X638" s="61">
        <f t="shared" si="99"/>
        <v>0</v>
      </c>
      <c r="Y638" s="22"/>
      <c r="Z638" s="22"/>
      <c r="AA638" s="54"/>
      <c r="AB638" s="22"/>
      <c r="AC638" s="13"/>
    </row>
    <row r="639" spans="1:29" x14ac:dyDescent="0.3">
      <c r="A639" s="1">
        <f t="shared" si="90"/>
        <v>44992.614583331793</v>
      </c>
      <c r="B639" s="7">
        <v>7</v>
      </c>
      <c r="C639" s="7" t="s">
        <v>103</v>
      </c>
      <c r="D639">
        <f>IF(HOUR(A639)+MINUTE(A639)/60&lt;=18,1,IF(HOUR(A639)+MINUTE(A639)/60&gt;=23.25,1,LOOKUP(DAY(A639),calendario!$A$12:$A$42,calendario!$C$12:$C$42)))</f>
        <v>1</v>
      </c>
      <c r="E639" s="60">
        <f t="shared" si="91"/>
        <v>4.4957670898437501</v>
      </c>
      <c r="F639" s="86">
        <v>17.983068359375</v>
      </c>
      <c r="G639" s="60">
        <f t="shared" si="91"/>
        <v>4.4957675781250002</v>
      </c>
      <c r="H639" s="104">
        <v>17.983070312500001</v>
      </c>
      <c r="O639" s="61">
        <f t="shared" si="92"/>
        <v>0</v>
      </c>
      <c r="P639" s="62">
        <f t="shared" si="93"/>
        <v>58.140770252324039</v>
      </c>
      <c r="Q639" s="70">
        <v>173.38287436918989</v>
      </c>
      <c r="R639" s="61">
        <f t="shared" si="94"/>
        <v>0</v>
      </c>
      <c r="S639" s="61">
        <f t="shared" si="95"/>
        <v>0</v>
      </c>
      <c r="T639" s="61">
        <f t="shared" si="96"/>
        <v>0</v>
      </c>
      <c r="U639" s="61">
        <f t="shared" si="97"/>
        <v>58.140770252324039</v>
      </c>
      <c r="V639" s="70">
        <v>173.38287436918989</v>
      </c>
      <c r="W639" s="61">
        <f t="shared" si="98"/>
        <v>0</v>
      </c>
      <c r="X639" s="61">
        <f t="shared" si="99"/>
        <v>0</v>
      </c>
      <c r="Y639" s="22"/>
      <c r="Z639" s="22"/>
      <c r="AA639" s="54"/>
      <c r="AB639" s="22"/>
      <c r="AC639" s="13"/>
    </row>
    <row r="640" spans="1:29" x14ac:dyDescent="0.3">
      <c r="A640" s="1">
        <f t="shared" si="90"/>
        <v>44992.624999998457</v>
      </c>
      <c r="B640" s="7">
        <v>7</v>
      </c>
      <c r="C640" s="7" t="s">
        <v>104</v>
      </c>
      <c r="D640">
        <f>IF(HOUR(A640)+MINUTE(A640)/60&lt;=18,1,IF(HOUR(A640)+MINUTE(A640)/60&gt;=23.25,1,LOOKUP(DAY(A640),calendario!$A$12:$A$42,calendario!$C$12:$C$42)))</f>
        <v>1</v>
      </c>
      <c r="E640" s="60">
        <f t="shared" si="91"/>
        <v>4.4962250976562501</v>
      </c>
      <c r="F640" s="86">
        <v>17.984900390625</v>
      </c>
      <c r="G640" s="60">
        <f t="shared" si="91"/>
        <v>4.4959223632812497</v>
      </c>
      <c r="H640" s="104">
        <v>17.983689453124999</v>
      </c>
      <c r="O640" s="61">
        <f t="shared" si="92"/>
        <v>0</v>
      </c>
      <c r="P640" s="62">
        <f t="shared" si="93"/>
        <v>58.140770252324039</v>
      </c>
      <c r="Q640" s="70">
        <v>173.38287436918989</v>
      </c>
      <c r="R640" s="61">
        <f t="shared" si="94"/>
        <v>0</v>
      </c>
      <c r="S640" s="61">
        <f t="shared" si="95"/>
        <v>0</v>
      </c>
      <c r="T640" s="61">
        <f t="shared" si="96"/>
        <v>0</v>
      </c>
      <c r="U640" s="61">
        <f t="shared" si="97"/>
        <v>58.140770252324039</v>
      </c>
      <c r="V640" s="70">
        <v>173.38287436918989</v>
      </c>
      <c r="W640" s="61">
        <f t="shared" si="98"/>
        <v>0</v>
      </c>
      <c r="X640" s="61">
        <f t="shared" si="99"/>
        <v>0</v>
      </c>
      <c r="Y640" s="22"/>
      <c r="Z640" s="22"/>
      <c r="AA640" s="54"/>
      <c r="AB640" s="22"/>
      <c r="AC640" s="13"/>
    </row>
    <row r="641" spans="1:29" x14ac:dyDescent="0.3">
      <c r="A641" s="1">
        <f t="shared" si="90"/>
        <v>44992.635416665122</v>
      </c>
      <c r="B641" s="7">
        <v>7</v>
      </c>
      <c r="C641" s="7" t="s">
        <v>105</v>
      </c>
      <c r="D641">
        <f>IF(HOUR(A641)+MINUTE(A641)/60&lt;=18,1,IF(HOUR(A641)+MINUTE(A641)/60&gt;=23.25,1,LOOKUP(DAY(A641),calendario!$A$12:$A$42,calendario!$C$12:$C$42)))</f>
        <v>1</v>
      </c>
      <c r="E641" s="60">
        <f t="shared" si="91"/>
        <v>4.4959506835937502</v>
      </c>
      <c r="F641" s="86">
        <v>17.983802734375001</v>
      </c>
      <c r="G641" s="60">
        <f t="shared" si="91"/>
        <v>4.4961254882812502</v>
      </c>
      <c r="H641" s="104">
        <v>17.984501953125001</v>
      </c>
      <c r="O641" s="61">
        <f t="shared" si="92"/>
        <v>0</v>
      </c>
      <c r="P641" s="62">
        <f t="shared" si="93"/>
        <v>58.140770252324039</v>
      </c>
      <c r="Q641" s="70">
        <v>176.85550597609563</v>
      </c>
      <c r="R641" s="61">
        <f t="shared" si="94"/>
        <v>0</v>
      </c>
      <c r="S641" s="61">
        <f t="shared" si="95"/>
        <v>0</v>
      </c>
      <c r="T641" s="61">
        <f t="shared" si="96"/>
        <v>0</v>
      </c>
      <c r="U641" s="61">
        <f t="shared" si="97"/>
        <v>58.140770252324039</v>
      </c>
      <c r="V641" s="70">
        <v>176.85550597609563</v>
      </c>
      <c r="W641" s="61">
        <f t="shared" si="98"/>
        <v>0</v>
      </c>
      <c r="X641" s="61">
        <f t="shared" si="99"/>
        <v>0</v>
      </c>
      <c r="Y641" s="22"/>
      <c r="Z641" s="22"/>
      <c r="AA641" s="54"/>
      <c r="AB641" s="22"/>
      <c r="AC641" s="13"/>
    </row>
    <row r="642" spans="1:29" x14ac:dyDescent="0.3">
      <c r="A642" s="1">
        <f t="shared" si="90"/>
        <v>44992.645833331786</v>
      </c>
      <c r="B642" s="7">
        <v>7</v>
      </c>
      <c r="C642" s="7" t="s">
        <v>106</v>
      </c>
      <c r="D642">
        <f>IF(HOUR(A642)+MINUTE(A642)/60&lt;=18,1,IF(HOUR(A642)+MINUTE(A642)/60&gt;=23.25,1,LOOKUP(DAY(A642),calendario!$A$12:$A$42,calendario!$C$12:$C$42)))</f>
        <v>1</v>
      </c>
      <c r="E642" s="60">
        <f t="shared" si="91"/>
        <v>4.4961093749999996</v>
      </c>
      <c r="F642" s="86">
        <v>17.984437499999999</v>
      </c>
      <c r="G642" s="60">
        <f t="shared" si="91"/>
        <v>4.4958764648437501</v>
      </c>
      <c r="H642" s="104">
        <v>17.983505859375001</v>
      </c>
      <c r="O642" s="61">
        <f t="shared" si="92"/>
        <v>0</v>
      </c>
      <c r="P642" s="62">
        <f t="shared" si="93"/>
        <v>58.140770252324039</v>
      </c>
      <c r="Q642" s="70">
        <v>176.85550597609563</v>
      </c>
      <c r="R642" s="61">
        <f t="shared" si="94"/>
        <v>0</v>
      </c>
      <c r="S642" s="61">
        <f t="shared" si="95"/>
        <v>0</v>
      </c>
      <c r="T642" s="61">
        <f t="shared" si="96"/>
        <v>0</v>
      </c>
      <c r="U642" s="61">
        <f t="shared" si="97"/>
        <v>58.140770252324039</v>
      </c>
      <c r="V642" s="70">
        <v>176.85550597609563</v>
      </c>
      <c r="W642" s="61">
        <f t="shared" si="98"/>
        <v>0</v>
      </c>
      <c r="X642" s="61">
        <f t="shared" si="99"/>
        <v>0</v>
      </c>
      <c r="Y642" s="22"/>
      <c r="Z642" s="22"/>
      <c r="AA642" s="54"/>
      <c r="AB642" s="22"/>
      <c r="AC642" s="13"/>
    </row>
    <row r="643" spans="1:29" x14ac:dyDescent="0.3">
      <c r="A643" s="1">
        <f t="shared" si="90"/>
        <v>44992.65624999845</v>
      </c>
      <c r="B643" s="7">
        <v>7</v>
      </c>
      <c r="C643" s="7" t="s">
        <v>107</v>
      </c>
      <c r="D643">
        <f>IF(HOUR(A643)+MINUTE(A643)/60&lt;=18,1,IF(HOUR(A643)+MINUTE(A643)/60&gt;=23.25,1,LOOKUP(DAY(A643),calendario!$A$12:$A$42,calendario!$C$12:$C$42)))</f>
        <v>1</v>
      </c>
      <c r="E643" s="60">
        <f t="shared" si="91"/>
        <v>4.4965976562499996</v>
      </c>
      <c r="F643" s="86">
        <v>17.986390624999999</v>
      </c>
      <c r="G643" s="60">
        <f t="shared" si="91"/>
        <v>4.4963354492187504</v>
      </c>
      <c r="H643" s="104">
        <v>17.985341796875002</v>
      </c>
      <c r="O643" s="61">
        <f t="shared" si="92"/>
        <v>0</v>
      </c>
      <c r="P643" s="62">
        <f t="shared" si="93"/>
        <v>58.140770252324039</v>
      </c>
      <c r="Q643" s="70">
        <v>178.2765731739708</v>
      </c>
      <c r="R643" s="61">
        <f t="shared" si="94"/>
        <v>0</v>
      </c>
      <c r="S643" s="61">
        <f t="shared" si="95"/>
        <v>0</v>
      </c>
      <c r="T643" s="61">
        <f t="shared" si="96"/>
        <v>0</v>
      </c>
      <c r="U643" s="61">
        <f t="shared" si="97"/>
        <v>58.140770252324039</v>
      </c>
      <c r="V643" s="70">
        <v>178.2765731739708</v>
      </c>
      <c r="W643" s="61">
        <f t="shared" si="98"/>
        <v>0</v>
      </c>
      <c r="X643" s="61">
        <f t="shared" si="99"/>
        <v>0</v>
      </c>
      <c r="Y643" s="22"/>
      <c r="Z643" s="22"/>
      <c r="AA643" s="54"/>
      <c r="AB643" s="22"/>
      <c r="AC643" s="13"/>
    </row>
    <row r="644" spans="1:29" x14ac:dyDescent="0.3">
      <c r="A644" s="1">
        <f t="shared" si="90"/>
        <v>44992.666666665114</v>
      </c>
      <c r="B644" s="7">
        <v>7</v>
      </c>
      <c r="C644" s="7" t="s">
        <v>108</v>
      </c>
      <c r="D644">
        <f>IF(HOUR(A644)+MINUTE(A644)/60&lt;=18,1,IF(HOUR(A644)+MINUTE(A644)/60&gt;=23.25,1,LOOKUP(DAY(A644),calendario!$A$12:$A$42,calendario!$C$12:$C$42)))</f>
        <v>1</v>
      </c>
      <c r="E644" s="60">
        <f t="shared" si="91"/>
        <v>4.4960283203125</v>
      </c>
      <c r="F644" s="86">
        <v>17.98411328125</v>
      </c>
      <c r="G644" s="60">
        <f t="shared" si="91"/>
        <v>4.4958339843750004</v>
      </c>
      <c r="H644" s="104">
        <v>17.983335937500001</v>
      </c>
      <c r="O644" s="61">
        <f t="shared" si="92"/>
        <v>0</v>
      </c>
      <c r="P644" s="62">
        <f t="shared" si="93"/>
        <v>58.140770252324039</v>
      </c>
      <c r="Q644" s="70">
        <v>178.2765731739708</v>
      </c>
      <c r="R644" s="61">
        <f t="shared" si="94"/>
        <v>0</v>
      </c>
      <c r="S644" s="61">
        <f t="shared" si="95"/>
        <v>0</v>
      </c>
      <c r="T644" s="61">
        <f t="shared" si="96"/>
        <v>0</v>
      </c>
      <c r="U644" s="61">
        <f t="shared" si="97"/>
        <v>58.140770252324039</v>
      </c>
      <c r="V644" s="70">
        <v>178.2765731739708</v>
      </c>
      <c r="W644" s="61">
        <f t="shared" si="98"/>
        <v>0</v>
      </c>
      <c r="X644" s="61">
        <f t="shared" si="99"/>
        <v>0</v>
      </c>
      <c r="Y644" s="22"/>
      <c r="Z644" s="22"/>
      <c r="AA644" s="54"/>
      <c r="AB644" s="22"/>
      <c r="AC644" s="13"/>
    </row>
    <row r="645" spans="1:29" x14ac:dyDescent="0.3">
      <c r="A645" s="1">
        <f t="shared" si="90"/>
        <v>44992.677083331779</v>
      </c>
      <c r="B645" s="7">
        <v>7</v>
      </c>
      <c r="C645" s="7" t="s">
        <v>109</v>
      </c>
      <c r="D645">
        <f>IF(HOUR(A645)+MINUTE(A645)/60&lt;=18,1,IF(HOUR(A645)+MINUTE(A645)/60&gt;=23.25,1,LOOKUP(DAY(A645),calendario!$A$12:$A$42,calendario!$C$12:$C$42)))</f>
        <v>1</v>
      </c>
      <c r="E645" s="60">
        <f t="shared" si="91"/>
        <v>4.49594091796875</v>
      </c>
      <c r="F645" s="86">
        <v>17.983763671875</v>
      </c>
      <c r="G645" s="60">
        <f t="shared" si="91"/>
        <v>4.4954780273437498</v>
      </c>
      <c r="H645" s="104">
        <v>17.981912109374999</v>
      </c>
      <c r="O645" s="61">
        <f t="shared" si="92"/>
        <v>0</v>
      </c>
      <c r="P645" s="62">
        <f t="shared" si="93"/>
        <v>58.140770252324039</v>
      </c>
      <c r="Q645" s="70">
        <v>175.32790756972111</v>
      </c>
      <c r="R645" s="61">
        <f t="shared" si="94"/>
        <v>0</v>
      </c>
      <c r="S645" s="61">
        <f t="shared" si="95"/>
        <v>0</v>
      </c>
      <c r="T645" s="61">
        <f t="shared" si="96"/>
        <v>0</v>
      </c>
      <c r="U645" s="61">
        <f t="shared" si="97"/>
        <v>58.140770252324039</v>
      </c>
      <c r="V645" s="70">
        <v>175.32790756972111</v>
      </c>
      <c r="W645" s="61">
        <f t="shared" si="98"/>
        <v>0</v>
      </c>
      <c r="X645" s="61">
        <f t="shared" si="99"/>
        <v>0</v>
      </c>
      <c r="Y645" s="22"/>
      <c r="Z645" s="22"/>
      <c r="AA645" s="54"/>
      <c r="AB645" s="22"/>
      <c r="AC645" s="13"/>
    </row>
    <row r="646" spans="1:29" x14ac:dyDescent="0.3">
      <c r="A646" s="1">
        <f t="shared" ref="A646:A709" si="100">A645+0.0104166666666667</f>
        <v>44992.687499998443</v>
      </c>
      <c r="B646" s="7">
        <v>7</v>
      </c>
      <c r="C646" s="7" t="s">
        <v>110</v>
      </c>
      <c r="D646">
        <f>IF(HOUR(A646)+MINUTE(A646)/60&lt;=18,1,IF(HOUR(A646)+MINUTE(A646)/60&gt;=23.25,1,LOOKUP(DAY(A646),calendario!$A$12:$A$42,calendario!$C$12:$C$42)))</f>
        <v>1</v>
      </c>
      <c r="E646" s="60">
        <f t="shared" ref="E646:G709" si="101">F646/4</f>
        <v>4.496298828125</v>
      </c>
      <c r="F646" s="86">
        <v>17.9851953125</v>
      </c>
      <c r="G646" s="60">
        <f t="shared" si="101"/>
        <v>4.4960454101562499</v>
      </c>
      <c r="H646" s="104">
        <v>17.984181640625</v>
      </c>
      <c r="O646" s="61">
        <f t="shared" ref="O646:O709" si="102">IF(($K$2*95%/4-E646)*$M$8*$M$9&lt;0,0,($K$2*95%/4-E646)*$M$8*$M$9)</f>
        <v>0</v>
      </c>
      <c r="P646" s="62">
        <f t="shared" ref="P646:P709" si="103">IF(B646&lt;=3,IF(D646=1,$L$14*10/$K$11,$K$14*10/$K$11),IF(D646=1,$L$15*10/$K$11,$K$15*10/$K$11))</f>
        <v>58.140770252324039</v>
      </c>
      <c r="Q646" s="70">
        <v>175.32790756972111</v>
      </c>
      <c r="R646" s="61">
        <f t="shared" ref="R646:R709" si="104">IF((P646*95%-Q646)/2&lt;0,0,(P646*95%-Q646)/2)</f>
        <v>0</v>
      </c>
      <c r="S646" s="61">
        <f t="shared" ref="S646:S709" si="105">R646*O646</f>
        <v>0</v>
      </c>
      <c r="T646" s="61">
        <f t="shared" ref="T646:T709" si="106">IF(($K$3*95%/4-G646)*$M$8*$M$9&lt;0,0,($K$3*95%/4-G646)*$M$8*$M$9)</f>
        <v>0</v>
      </c>
      <c r="U646" s="61">
        <f t="shared" ref="U646:U709" si="107">IF(B646&lt;=3,IF(D646=1,$L$14*10/$K$11,$K$14*10/$K$11),IF(D646=1,$L$15*10/$K$11,$K$15*10/$K$11))</f>
        <v>58.140770252324039</v>
      </c>
      <c r="V646" s="70">
        <v>175.32790756972111</v>
      </c>
      <c r="W646" s="61">
        <f t="shared" ref="W646:W709" si="108">IF((U646*95%-V646)/2&lt;0,0,(U646*95%-V646)/2)</f>
        <v>0</v>
      </c>
      <c r="X646" s="61">
        <f t="shared" ref="X646:X709" si="109">W646*T646</f>
        <v>0</v>
      </c>
      <c r="Y646" s="22"/>
      <c r="Z646" s="22"/>
      <c r="AA646" s="54"/>
      <c r="AB646" s="22"/>
      <c r="AC646" s="13"/>
    </row>
    <row r="647" spans="1:29" x14ac:dyDescent="0.3">
      <c r="A647" s="1">
        <f t="shared" si="100"/>
        <v>44992.697916665107</v>
      </c>
      <c r="B647" s="7">
        <v>7</v>
      </c>
      <c r="C647" s="7" t="s">
        <v>111</v>
      </c>
      <c r="D647">
        <f>IF(HOUR(A647)+MINUTE(A647)/60&lt;=18,1,IF(HOUR(A647)+MINUTE(A647)/60&gt;=23.25,1,LOOKUP(DAY(A647),calendario!$A$12:$A$42,calendario!$C$12:$C$42)))</f>
        <v>1</v>
      </c>
      <c r="E647" s="60">
        <f t="shared" si="101"/>
        <v>4.4966591796874997</v>
      </c>
      <c r="F647" s="86">
        <v>17.986636718749999</v>
      </c>
      <c r="G647" s="60">
        <f t="shared" si="101"/>
        <v>4.4964921875000003</v>
      </c>
      <c r="H647" s="104">
        <v>17.985968750000001</v>
      </c>
      <c r="O647" s="61">
        <f t="shared" si="102"/>
        <v>0</v>
      </c>
      <c r="P647" s="62">
        <f t="shared" si="103"/>
        <v>58.140770252324039</v>
      </c>
      <c r="Q647" s="70">
        <v>43.527331739707833</v>
      </c>
      <c r="R647" s="61">
        <f t="shared" si="104"/>
        <v>5.8532000000000011</v>
      </c>
      <c r="S647" s="61">
        <f t="shared" si="105"/>
        <v>0</v>
      </c>
      <c r="T647" s="61">
        <f t="shared" si="106"/>
        <v>0</v>
      </c>
      <c r="U647" s="61">
        <f t="shared" si="107"/>
        <v>58.140770252324039</v>
      </c>
      <c r="V647" s="70">
        <v>43.527331739707833</v>
      </c>
      <c r="W647" s="61">
        <f t="shared" si="108"/>
        <v>5.8532000000000011</v>
      </c>
      <c r="X647" s="61">
        <f t="shared" si="109"/>
        <v>0</v>
      </c>
      <c r="Y647" s="22"/>
      <c r="Z647" s="22"/>
      <c r="AA647" s="54"/>
      <c r="AB647" s="22"/>
      <c r="AC647" s="13"/>
    </row>
    <row r="648" spans="1:29" x14ac:dyDescent="0.3">
      <c r="A648" s="1">
        <f t="shared" si="100"/>
        <v>44992.708333331771</v>
      </c>
      <c r="B648" s="7">
        <v>7</v>
      </c>
      <c r="C648" s="7" t="s">
        <v>112</v>
      </c>
      <c r="D648">
        <f>IF(HOUR(A648)+MINUTE(A648)/60&lt;=18,1,IF(HOUR(A648)+MINUTE(A648)/60&gt;=23.25,1,LOOKUP(DAY(A648),calendario!$A$12:$A$42,calendario!$C$12:$C$42)))</f>
        <v>1</v>
      </c>
      <c r="E648" s="60">
        <f t="shared" si="101"/>
        <v>4.49642919921875</v>
      </c>
      <c r="F648" s="86">
        <v>17.985716796875</v>
      </c>
      <c r="G648" s="60">
        <f t="shared" si="101"/>
        <v>4.4969755859375002</v>
      </c>
      <c r="H648" s="104">
        <v>17.987902343750001</v>
      </c>
      <c r="O648" s="61">
        <f t="shared" si="102"/>
        <v>0</v>
      </c>
      <c r="P648" s="62">
        <f t="shared" si="103"/>
        <v>58.140770252324039</v>
      </c>
      <c r="Q648" s="70">
        <v>43.527331739707833</v>
      </c>
      <c r="R648" s="61">
        <f t="shared" si="104"/>
        <v>5.8532000000000011</v>
      </c>
      <c r="S648" s="61">
        <f t="shared" si="105"/>
        <v>0</v>
      </c>
      <c r="T648" s="61">
        <f t="shared" si="106"/>
        <v>0</v>
      </c>
      <c r="U648" s="61">
        <f t="shared" si="107"/>
        <v>58.140770252324039</v>
      </c>
      <c r="V648" s="70">
        <v>43.527331739707833</v>
      </c>
      <c r="W648" s="61">
        <f t="shared" si="108"/>
        <v>5.8532000000000011</v>
      </c>
      <c r="X648" s="61">
        <f t="shared" si="109"/>
        <v>0</v>
      </c>
      <c r="Y648" s="22"/>
      <c r="Z648" s="22"/>
      <c r="AA648" s="54"/>
      <c r="AB648" s="22"/>
      <c r="AC648" s="13"/>
    </row>
    <row r="649" spans="1:29" x14ac:dyDescent="0.3">
      <c r="A649" s="1">
        <f t="shared" si="100"/>
        <v>44992.718749998436</v>
      </c>
      <c r="B649" s="7">
        <v>7</v>
      </c>
      <c r="C649" s="7" t="s">
        <v>113</v>
      </c>
      <c r="D649">
        <f>IF(HOUR(A649)+MINUTE(A649)/60&lt;=18,1,IF(HOUR(A649)+MINUTE(A649)/60&gt;=23.25,1,LOOKUP(DAY(A649),calendario!$A$12:$A$42,calendario!$C$12:$C$42)))</f>
        <v>1</v>
      </c>
      <c r="E649" s="60">
        <f t="shared" si="101"/>
        <v>4.5808203125000002</v>
      </c>
      <c r="F649" s="86">
        <v>18.323281250000001</v>
      </c>
      <c r="G649" s="60">
        <f t="shared" si="101"/>
        <v>4.5938310546874996</v>
      </c>
      <c r="H649" s="104">
        <v>18.375324218749999</v>
      </c>
      <c r="O649" s="61">
        <f t="shared" si="102"/>
        <v>0</v>
      </c>
      <c r="P649" s="62">
        <f t="shared" si="103"/>
        <v>58.140770252324039</v>
      </c>
      <c r="Q649" s="70">
        <v>41.882764674634799</v>
      </c>
      <c r="R649" s="61">
        <f t="shared" si="104"/>
        <v>6.6754835325365178</v>
      </c>
      <c r="S649" s="61">
        <f t="shared" si="105"/>
        <v>0</v>
      </c>
      <c r="T649" s="61">
        <f t="shared" si="106"/>
        <v>0</v>
      </c>
      <c r="U649" s="61">
        <f t="shared" si="107"/>
        <v>58.140770252324039</v>
      </c>
      <c r="V649" s="70">
        <v>41.882764674634799</v>
      </c>
      <c r="W649" s="61">
        <f t="shared" si="108"/>
        <v>6.6754835325365178</v>
      </c>
      <c r="X649" s="61">
        <f t="shared" si="109"/>
        <v>0</v>
      </c>
      <c r="Y649" s="22"/>
      <c r="Z649" s="22"/>
      <c r="AA649" s="54"/>
      <c r="AB649" s="22"/>
      <c r="AC649" s="13"/>
    </row>
    <row r="650" spans="1:29" x14ac:dyDescent="0.3">
      <c r="A650" s="1">
        <f t="shared" si="100"/>
        <v>44992.7291666651</v>
      </c>
      <c r="B650" s="7">
        <v>7</v>
      </c>
      <c r="C650" s="7" t="s">
        <v>114</v>
      </c>
      <c r="D650">
        <f>IF(HOUR(A650)+MINUTE(A650)/60&lt;=18,1,IF(HOUR(A650)+MINUTE(A650)/60&gt;=23.25,1,LOOKUP(DAY(A650),calendario!$A$12:$A$42,calendario!$C$12:$C$42)))</f>
        <v>1</v>
      </c>
      <c r="E650" s="60">
        <f t="shared" si="101"/>
        <v>4.6407622070312504</v>
      </c>
      <c r="F650" s="86">
        <v>18.563048828125002</v>
      </c>
      <c r="G650" s="60">
        <f t="shared" si="101"/>
        <v>4.65015087890625</v>
      </c>
      <c r="H650" s="104">
        <v>18.600603515625</v>
      </c>
      <c r="O650" s="61">
        <f t="shared" si="102"/>
        <v>0</v>
      </c>
      <c r="P650" s="62">
        <f t="shared" si="103"/>
        <v>58.140770252324039</v>
      </c>
      <c r="Q650" s="70">
        <v>41.882764674634799</v>
      </c>
      <c r="R650" s="61">
        <f t="shared" si="104"/>
        <v>6.6754835325365178</v>
      </c>
      <c r="S650" s="61">
        <f t="shared" si="105"/>
        <v>0</v>
      </c>
      <c r="T650" s="61">
        <f t="shared" si="106"/>
        <v>0</v>
      </c>
      <c r="U650" s="61">
        <f t="shared" si="107"/>
        <v>58.140770252324039</v>
      </c>
      <c r="V650" s="70">
        <v>41.882764674634799</v>
      </c>
      <c r="W650" s="61">
        <f t="shared" si="108"/>
        <v>6.6754835325365178</v>
      </c>
      <c r="X650" s="61">
        <f t="shared" si="109"/>
        <v>0</v>
      </c>
      <c r="Y650" s="22"/>
      <c r="Z650" s="22"/>
      <c r="AA650" s="54"/>
      <c r="AB650" s="22"/>
      <c r="AC650" s="13"/>
    </row>
    <row r="651" spans="1:29" x14ac:dyDescent="0.3">
      <c r="A651" s="1">
        <f t="shared" si="100"/>
        <v>44992.739583331764</v>
      </c>
      <c r="B651" s="7">
        <v>7</v>
      </c>
      <c r="C651" s="7" t="s">
        <v>115</v>
      </c>
      <c r="D651">
        <f>IF(HOUR(A651)+MINUTE(A651)/60&lt;=18,1,IF(HOUR(A651)+MINUTE(A651)/60&gt;=23.25,1,LOOKUP(DAY(A651),calendario!$A$12:$A$42,calendario!$C$12:$C$42)))</f>
        <v>1</v>
      </c>
      <c r="E651" s="60">
        <f t="shared" si="101"/>
        <v>4.6406137695312504</v>
      </c>
      <c r="F651" s="86">
        <v>18.562455078125002</v>
      </c>
      <c r="G651" s="60">
        <f t="shared" si="101"/>
        <v>4.6504184570312503</v>
      </c>
      <c r="H651" s="104">
        <v>18.601673828125001</v>
      </c>
      <c r="O651" s="61">
        <f t="shared" si="102"/>
        <v>0</v>
      </c>
      <c r="P651" s="62">
        <f t="shared" si="103"/>
        <v>58.140770252324039</v>
      </c>
      <c r="Q651" s="70">
        <v>40.281027622841968</v>
      </c>
      <c r="R651" s="61">
        <f t="shared" si="104"/>
        <v>7.4763520584329335</v>
      </c>
      <c r="S651" s="61">
        <f t="shared" si="105"/>
        <v>0</v>
      </c>
      <c r="T651" s="61">
        <f t="shared" si="106"/>
        <v>0</v>
      </c>
      <c r="U651" s="61">
        <f t="shared" si="107"/>
        <v>58.140770252324039</v>
      </c>
      <c r="V651" s="70">
        <v>40.281027622841968</v>
      </c>
      <c r="W651" s="61">
        <f t="shared" si="108"/>
        <v>7.4763520584329335</v>
      </c>
      <c r="X651" s="61">
        <f t="shared" si="109"/>
        <v>0</v>
      </c>
      <c r="Y651" s="22"/>
      <c r="Z651" s="22"/>
      <c r="AA651" s="54"/>
      <c r="AB651" s="22"/>
      <c r="AC651" s="13"/>
    </row>
    <row r="652" spans="1:29" x14ac:dyDescent="0.3">
      <c r="A652" s="1">
        <f t="shared" si="100"/>
        <v>44992.749999998428</v>
      </c>
      <c r="B652" s="7">
        <v>7</v>
      </c>
      <c r="C652" s="7" t="s">
        <v>116</v>
      </c>
      <c r="D652">
        <f>IF(HOUR(A652)+MINUTE(A652)/60&lt;=18,1,IF(HOUR(A652)+MINUTE(A652)/60&gt;=23.25,1,LOOKUP(DAY(A652),calendario!$A$12:$A$42,calendario!$C$12:$C$42)))</f>
        <v>1</v>
      </c>
      <c r="E652" s="60">
        <f t="shared" si="101"/>
        <v>4.6405278320312497</v>
      </c>
      <c r="F652" s="86">
        <v>18.562111328124999</v>
      </c>
      <c r="G652" s="60">
        <f t="shared" si="101"/>
        <v>4.6506918945312501</v>
      </c>
      <c r="H652" s="104">
        <v>18.602767578125</v>
      </c>
      <c r="O652" s="61">
        <f t="shared" si="102"/>
        <v>0</v>
      </c>
      <c r="P652" s="62">
        <f t="shared" si="103"/>
        <v>58.140770252324039</v>
      </c>
      <c r="Q652" s="70">
        <v>40.281027622841968</v>
      </c>
      <c r="R652" s="61">
        <f t="shared" si="104"/>
        <v>7.4763520584329335</v>
      </c>
      <c r="S652" s="61">
        <f t="shared" si="105"/>
        <v>0</v>
      </c>
      <c r="T652" s="61">
        <f t="shared" si="106"/>
        <v>0</v>
      </c>
      <c r="U652" s="61">
        <f t="shared" si="107"/>
        <v>58.140770252324039</v>
      </c>
      <c r="V652" s="70">
        <v>40.281027622841968</v>
      </c>
      <c r="W652" s="61">
        <f t="shared" si="108"/>
        <v>7.4763520584329335</v>
      </c>
      <c r="X652" s="61">
        <f t="shared" si="109"/>
        <v>0</v>
      </c>
      <c r="Y652" s="22"/>
      <c r="Z652" s="22"/>
      <c r="AA652" s="54"/>
      <c r="AB652" s="22"/>
      <c r="AC652" s="13"/>
    </row>
    <row r="653" spans="1:29" x14ac:dyDescent="0.3">
      <c r="A653" s="1">
        <f t="shared" si="100"/>
        <v>44992.760416665093</v>
      </c>
      <c r="B653" s="7">
        <v>7</v>
      </c>
      <c r="C653" s="7" t="s">
        <v>117</v>
      </c>
      <c r="D653">
        <f>IF(HOUR(A653)+MINUTE(A653)/60&lt;=18,1,IF(HOUR(A653)+MINUTE(A653)/60&gt;=23.25,1,LOOKUP(DAY(A653),calendario!$A$12:$A$42,calendario!$C$12:$C$42)))</f>
        <v>0</v>
      </c>
      <c r="E653" s="60">
        <f t="shared" si="101"/>
        <v>4.6403442382812496</v>
      </c>
      <c r="F653" s="86">
        <v>18.561376953124999</v>
      </c>
      <c r="G653" s="60">
        <f t="shared" si="101"/>
        <v>4.5997080078124997</v>
      </c>
      <c r="H653" s="104">
        <v>18.398832031249999</v>
      </c>
      <c r="O653" s="61">
        <f t="shared" si="102"/>
        <v>0</v>
      </c>
      <c r="P653" s="62">
        <f t="shared" si="103"/>
        <v>59.256308100929608</v>
      </c>
      <c r="Q653" s="70">
        <v>33.264640637450199</v>
      </c>
      <c r="R653" s="61">
        <f t="shared" si="104"/>
        <v>11.514426029216462</v>
      </c>
      <c r="S653" s="61">
        <f t="shared" si="105"/>
        <v>0</v>
      </c>
      <c r="T653" s="61">
        <f t="shared" si="106"/>
        <v>0</v>
      </c>
      <c r="U653" s="61">
        <f t="shared" si="107"/>
        <v>59.256308100929608</v>
      </c>
      <c r="V653" s="70">
        <v>33.264640637450199</v>
      </c>
      <c r="W653" s="61">
        <f t="shared" si="108"/>
        <v>11.514426029216462</v>
      </c>
      <c r="X653" s="61">
        <f t="shared" si="109"/>
        <v>0</v>
      </c>
      <c r="Y653" s="22"/>
      <c r="Z653" s="22"/>
      <c r="AA653" s="54"/>
      <c r="AB653" s="22"/>
      <c r="AC653" s="13"/>
    </row>
    <row r="654" spans="1:29" x14ac:dyDescent="0.3">
      <c r="A654" s="1">
        <f t="shared" si="100"/>
        <v>44992.770833331757</v>
      </c>
      <c r="B654" s="7">
        <v>7</v>
      </c>
      <c r="C654" s="7" t="s">
        <v>118</v>
      </c>
      <c r="D654">
        <f>IF(HOUR(A654)+MINUTE(A654)/60&lt;=18,1,IF(HOUR(A654)+MINUTE(A654)/60&gt;=23.25,1,LOOKUP(DAY(A654),calendario!$A$12:$A$42,calendario!$C$12:$C$42)))</f>
        <v>0</v>
      </c>
      <c r="E654" s="60">
        <f t="shared" si="101"/>
        <v>4.6402905273437502</v>
      </c>
      <c r="F654" s="86">
        <v>18.561162109375001</v>
      </c>
      <c r="G654" s="60">
        <f t="shared" si="101"/>
        <v>4.56036376953125</v>
      </c>
      <c r="H654" s="104">
        <v>18.241455078125</v>
      </c>
      <c r="O654" s="61">
        <f t="shared" si="102"/>
        <v>0</v>
      </c>
      <c r="P654" s="62">
        <f t="shared" si="103"/>
        <v>59.256308100929608</v>
      </c>
      <c r="Q654" s="70">
        <v>33.264640637450199</v>
      </c>
      <c r="R654" s="61">
        <f t="shared" si="104"/>
        <v>11.514426029216462</v>
      </c>
      <c r="S654" s="61">
        <f t="shared" si="105"/>
        <v>0</v>
      </c>
      <c r="T654" s="61">
        <f t="shared" si="106"/>
        <v>0</v>
      </c>
      <c r="U654" s="61">
        <f t="shared" si="107"/>
        <v>59.256308100929608</v>
      </c>
      <c r="V654" s="70">
        <v>33.264640637450199</v>
      </c>
      <c r="W654" s="61">
        <f t="shared" si="108"/>
        <v>11.514426029216462</v>
      </c>
      <c r="X654" s="61">
        <f t="shared" si="109"/>
        <v>0</v>
      </c>
      <c r="Y654" s="22"/>
      <c r="Z654" s="22"/>
      <c r="AA654" s="54"/>
      <c r="AB654" s="22"/>
      <c r="AC654" s="13"/>
    </row>
    <row r="655" spans="1:29" x14ac:dyDescent="0.3">
      <c r="A655" s="1">
        <f t="shared" si="100"/>
        <v>44992.781249998421</v>
      </c>
      <c r="B655" s="7">
        <v>7</v>
      </c>
      <c r="C655" s="7" t="s">
        <v>119</v>
      </c>
      <c r="D655">
        <f>IF(HOUR(A655)+MINUTE(A655)/60&lt;=18,1,IF(HOUR(A655)+MINUTE(A655)/60&gt;=23.25,1,LOOKUP(DAY(A655),calendario!$A$12:$A$42,calendario!$C$12:$C$42)))</f>
        <v>0</v>
      </c>
      <c r="E655" s="60">
        <f t="shared" si="101"/>
        <v>4.6403237304687499</v>
      </c>
      <c r="F655" s="86">
        <v>18.561294921875</v>
      </c>
      <c r="G655" s="60">
        <f t="shared" si="101"/>
        <v>4.6360927734375004</v>
      </c>
      <c r="H655" s="104">
        <v>18.544371093750001</v>
      </c>
      <c r="O655" s="61">
        <f t="shared" si="102"/>
        <v>0</v>
      </c>
      <c r="P655" s="62">
        <f t="shared" si="103"/>
        <v>59.256308100929608</v>
      </c>
      <c r="Q655" s="70">
        <v>41.920614342629477</v>
      </c>
      <c r="R655" s="61">
        <f t="shared" si="104"/>
        <v>7.1864391766268234</v>
      </c>
      <c r="S655" s="61">
        <f t="shared" si="105"/>
        <v>0</v>
      </c>
      <c r="T655" s="61">
        <f t="shared" si="106"/>
        <v>0</v>
      </c>
      <c r="U655" s="61">
        <f t="shared" si="107"/>
        <v>59.256308100929608</v>
      </c>
      <c r="V655" s="70">
        <v>41.920614342629477</v>
      </c>
      <c r="W655" s="61">
        <f t="shared" si="108"/>
        <v>7.1864391766268234</v>
      </c>
      <c r="X655" s="61">
        <f t="shared" si="109"/>
        <v>0</v>
      </c>
      <c r="Y655" s="22"/>
      <c r="Z655" s="22"/>
      <c r="AA655" s="54"/>
      <c r="AB655" s="22"/>
      <c r="AC655" s="13"/>
    </row>
    <row r="656" spans="1:29" x14ac:dyDescent="0.3">
      <c r="A656" s="1">
        <f t="shared" si="100"/>
        <v>44992.791666665085</v>
      </c>
      <c r="B656" s="7">
        <v>7</v>
      </c>
      <c r="C656" s="7" t="s">
        <v>120</v>
      </c>
      <c r="D656">
        <f>IF(HOUR(A656)+MINUTE(A656)/60&lt;=18,1,IF(HOUR(A656)+MINUTE(A656)/60&gt;=23.25,1,LOOKUP(DAY(A656),calendario!$A$12:$A$42,calendario!$C$12:$C$42)))</f>
        <v>0</v>
      </c>
      <c r="E656" s="60">
        <f t="shared" si="101"/>
        <v>4.6399252929687496</v>
      </c>
      <c r="F656" s="86">
        <v>18.559701171874998</v>
      </c>
      <c r="G656" s="60">
        <f t="shared" si="101"/>
        <v>4.6495395507812498</v>
      </c>
      <c r="H656" s="104">
        <v>18.598158203124999</v>
      </c>
      <c r="O656" s="61">
        <f t="shared" si="102"/>
        <v>0</v>
      </c>
      <c r="P656" s="62">
        <f t="shared" si="103"/>
        <v>59.256308100929608</v>
      </c>
      <c r="Q656" s="70">
        <v>41.920614342629477</v>
      </c>
      <c r="R656" s="61">
        <f t="shared" si="104"/>
        <v>7.1864391766268234</v>
      </c>
      <c r="S656" s="61">
        <f t="shared" si="105"/>
        <v>0</v>
      </c>
      <c r="T656" s="61">
        <f t="shared" si="106"/>
        <v>0</v>
      </c>
      <c r="U656" s="61">
        <f t="shared" si="107"/>
        <v>59.256308100929608</v>
      </c>
      <c r="V656" s="70">
        <v>41.920614342629477</v>
      </c>
      <c r="W656" s="61">
        <f t="shared" si="108"/>
        <v>7.1864391766268234</v>
      </c>
      <c r="X656" s="61">
        <f t="shared" si="109"/>
        <v>0</v>
      </c>
      <c r="Y656" s="22"/>
      <c r="Z656" s="22"/>
      <c r="AA656" s="54"/>
      <c r="AB656" s="22"/>
      <c r="AC656" s="13"/>
    </row>
    <row r="657" spans="1:29" x14ac:dyDescent="0.3">
      <c r="A657" s="1">
        <f t="shared" si="100"/>
        <v>44992.80208333175</v>
      </c>
      <c r="B657" s="7">
        <v>7</v>
      </c>
      <c r="C657" s="7" t="s">
        <v>121</v>
      </c>
      <c r="D657">
        <f>IF(HOUR(A657)+MINUTE(A657)/60&lt;=18,1,IF(HOUR(A657)+MINUTE(A657)/60&gt;=23.25,1,LOOKUP(DAY(A657),calendario!$A$12:$A$42,calendario!$C$12:$C$42)))</f>
        <v>0</v>
      </c>
      <c r="E657" s="60">
        <f t="shared" si="101"/>
        <v>4.6399941406250003</v>
      </c>
      <c r="F657" s="86">
        <v>18.559976562500001</v>
      </c>
      <c r="G657" s="60">
        <f t="shared" si="101"/>
        <v>4.6494667968750001</v>
      </c>
      <c r="H657" s="104">
        <v>18.5978671875</v>
      </c>
      <c r="O657" s="61">
        <f t="shared" si="102"/>
        <v>0</v>
      </c>
      <c r="P657" s="62">
        <f t="shared" si="103"/>
        <v>59.256308100929608</v>
      </c>
      <c r="Q657" s="70">
        <v>41.97372934926959</v>
      </c>
      <c r="R657" s="61">
        <f t="shared" si="104"/>
        <v>7.1598816733067672</v>
      </c>
      <c r="S657" s="61">
        <f t="shared" si="105"/>
        <v>0</v>
      </c>
      <c r="T657" s="61">
        <f t="shared" si="106"/>
        <v>0</v>
      </c>
      <c r="U657" s="61">
        <f t="shared" si="107"/>
        <v>59.256308100929608</v>
      </c>
      <c r="V657" s="70">
        <v>41.97372934926959</v>
      </c>
      <c r="W657" s="61">
        <f t="shared" si="108"/>
        <v>7.1598816733067672</v>
      </c>
      <c r="X657" s="61">
        <f t="shared" si="109"/>
        <v>0</v>
      </c>
      <c r="Y657" s="22"/>
      <c r="Z657" s="22"/>
      <c r="AA657" s="54"/>
      <c r="AB657" s="22"/>
      <c r="AC657" s="13"/>
    </row>
    <row r="658" spans="1:29" x14ac:dyDescent="0.3">
      <c r="A658" s="1">
        <f t="shared" si="100"/>
        <v>44992.812499998414</v>
      </c>
      <c r="B658" s="7">
        <v>7</v>
      </c>
      <c r="C658" s="7" t="s">
        <v>122</v>
      </c>
      <c r="D658">
        <f>IF(HOUR(A658)+MINUTE(A658)/60&lt;=18,1,IF(HOUR(A658)+MINUTE(A658)/60&gt;=23.25,1,LOOKUP(DAY(A658),calendario!$A$12:$A$42,calendario!$C$12:$C$42)))</f>
        <v>0</v>
      </c>
      <c r="E658" s="60">
        <f t="shared" si="101"/>
        <v>4.6398837890625</v>
      </c>
      <c r="F658" s="86">
        <v>18.55953515625</v>
      </c>
      <c r="G658" s="60">
        <f t="shared" si="101"/>
        <v>4.6493886718750002</v>
      </c>
      <c r="H658" s="104">
        <v>18.597554687500001</v>
      </c>
      <c r="O658" s="61">
        <f t="shared" si="102"/>
        <v>0</v>
      </c>
      <c r="P658" s="62">
        <f t="shared" si="103"/>
        <v>59.256308100929608</v>
      </c>
      <c r="Q658" s="70">
        <v>41.97372934926959</v>
      </c>
      <c r="R658" s="61">
        <f t="shared" si="104"/>
        <v>7.1598816733067672</v>
      </c>
      <c r="S658" s="61">
        <f t="shared" si="105"/>
        <v>0</v>
      </c>
      <c r="T658" s="61">
        <f t="shared" si="106"/>
        <v>0</v>
      </c>
      <c r="U658" s="61">
        <f t="shared" si="107"/>
        <v>59.256308100929608</v>
      </c>
      <c r="V658" s="70">
        <v>41.97372934926959</v>
      </c>
      <c r="W658" s="61">
        <f t="shared" si="108"/>
        <v>7.1598816733067672</v>
      </c>
      <c r="X658" s="61">
        <f t="shared" si="109"/>
        <v>0</v>
      </c>
      <c r="Y658" s="22"/>
      <c r="Z658" s="22"/>
      <c r="AA658" s="54"/>
      <c r="AB658" s="22"/>
      <c r="AC658" s="13"/>
    </row>
    <row r="659" spans="1:29" x14ac:dyDescent="0.3">
      <c r="A659" s="1">
        <f t="shared" si="100"/>
        <v>44992.822916665078</v>
      </c>
      <c r="B659" s="7">
        <v>7</v>
      </c>
      <c r="C659" s="7" t="s">
        <v>123</v>
      </c>
      <c r="D659">
        <f>IF(HOUR(A659)+MINUTE(A659)/60&lt;=18,1,IF(HOUR(A659)+MINUTE(A659)/60&gt;=23.25,1,LOOKUP(DAY(A659),calendario!$A$12:$A$42,calendario!$C$12:$C$42)))</f>
        <v>0</v>
      </c>
      <c r="E659" s="60">
        <f t="shared" si="101"/>
        <v>4.6395751953125002</v>
      </c>
      <c r="F659" s="86">
        <v>18.558300781250001</v>
      </c>
      <c r="G659" s="60">
        <f t="shared" si="101"/>
        <v>4.6488637695312498</v>
      </c>
      <c r="H659" s="104">
        <v>18.595455078124999</v>
      </c>
      <c r="O659" s="61">
        <f t="shared" si="102"/>
        <v>0</v>
      </c>
      <c r="P659" s="62">
        <f t="shared" si="103"/>
        <v>59.256308100929608</v>
      </c>
      <c r="Q659" s="70">
        <v>41.75685498007968</v>
      </c>
      <c r="R659" s="61">
        <f t="shared" si="104"/>
        <v>7.2683188579017219</v>
      </c>
      <c r="S659" s="61">
        <f t="shared" si="105"/>
        <v>0</v>
      </c>
      <c r="T659" s="61">
        <f t="shared" si="106"/>
        <v>0</v>
      </c>
      <c r="U659" s="61">
        <f t="shared" si="107"/>
        <v>59.256308100929608</v>
      </c>
      <c r="V659" s="70">
        <v>41.75685498007968</v>
      </c>
      <c r="W659" s="61">
        <f t="shared" si="108"/>
        <v>7.2683188579017219</v>
      </c>
      <c r="X659" s="61">
        <f t="shared" si="109"/>
        <v>0</v>
      </c>
      <c r="Y659" s="22"/>
      <c r="Z659" s="22"/>
      <c r="AA659" s="54"/>
      <c r="AB659" s="22"/>
      <c r="AC659" s="13"/>
    </row>
    <row r="660" spans="1:29" x14ac:dyDescent="0.3">
      <c r="A660" s="1">
        <f t="shared" si="100"/>
        <v>44992.833333331742</v>
      </c>
      <c r="B660" s="7">
        <v>7</v>
      </c>
      <c r="C660" s="7" t="s">
        <v>124</v>
      </c>
      <c r="D660">
        <f>IF(HOUR(A660)+MINUTE(A660)/60&lt;=18,1,IF(HOUR(A660)+MINUTE(A660)/60&gt;=23.25,1,LOOKUP(DAY(A660),calendario!$A$12:$A$42,calendario!$C$12:$C$42)))</f>
        <v>0</v>
      </c>
      <c r="E660" s="60">
        <f t="shared" si="101"/>
        <v>4.6394980468749996</v>
      </c>
      <c r="F660" s="86">
        <v>18.557992187499998</v>
      </c>
      <c r="G660" s="60">
        <f t="shared" si="101"/>
        <v>4.6491923828125001</v>
      </c>
      <c r="H660" s="104">
        <v>18.596769531250001</v>
      </c>
      <c r="O660" s="61">
        <f t="shared" si="102"/>
        <v>0</v>
      </c>
      <c r="P660" s="62">
        <f t="shared" si="103"/>
        <v>59.256308100929608</v>
      </c>
      <c r="Q660" s="70">
        <v>41.75685498007968</v>
      </c>
      <c r="R660" s="61">
        <f t="shared" si="104"/>
        <v>7.2683188579017219</v>
      </c>
      <c r="S660" s="61">
        <f t="shared" si="105"/>
        <v>0</v>
      </c>
      <c r="T660" s="61">
        <f t="shared" si="106"/>
        <v>0</v>
      </c>
      <c r="U660" s="61">
        <f t="shared" si="107"/>
        <v>59.256308100929608</v>
      </c>
      <c r="V660" s="70">
        <v>41.75685498007968</v>
      </c>
      <c r="W660" s="61">
        <f t="shared" si="108"/>
        <v>7.2683188579017219</v>
      </c>
      <c r="X660" s="61">
        <f t="shared" si="109"/>
        <v>0</v>
      </c>
      <c r="Y660" s="22"/>
      <c r="Z660" s="22"/>
      <c r="AA660" s="54"/>
      <c r="AB660" s="22"/>
      <c r="AC660" s="13"/>
    </row>
    <row r="661" spans="1:29" x14ac:dyDescent="0.3">
      <c r="A661" s="1">
        <f t="shared" si="100"/>
        <v>44992.843749998407</v>
      </c>
      <c r="B661" s="7">
        <v>7</v>
      </c>
      <c r="C661" s="7" t="s">
        <v>125</v>
      </c>
      <c r="D661">
        <f>IF(HOUR(A661)+MINUTE(A661)/60&lt;=18,1,IF(HOUR(A661)+MINUTE(A661)/60&gt;=23.25,1,LOOKUP(DAY(A661),calendario!$A$12:$A$42,calendario!$C$12:$C$42)))</f>
        <v>0</v>
      </c>
      <c r="E661" s="60">
        <f t="shared" si="101"/>
        <v>4.6397597656249996</v>
      </c>
      <c r="F661" s="86">
        <v>18.559039062499998</v>
      </c>
      <c r="G661" s="60">
        <f t="shared" si="101"/>
        <v>4.6487192382812497</v>
      </c>
      <c r="H661" s="104">
        <v>18.594876953124999</v>
      </c>
      <c r="O661" s="61">
        <f t="shared" si="102"/>
        <v>0</v>
      </c>
      <c r="P661" s="62">
        <f t="shared" si="103"/>
        <v>59.256308100929608</v>
      </c>
      <c r="Q661" s="70">
        <v>41.847564674634796</v>
      </c>
      <c r="R661" s="61">
        <f t="shared" si="104"/>
        <v>7.2229640106241639</v>
      </c>
      <c r="S661" s="61">
        <f t="shared" si="105"/>
        <v>0</v>
      </c>
      <c r="T661" s="61">
        <f t="shared" si="106"/>
        <v>0</v>
      </c>
      <c r="U661" s="61">
        <f t="shared" si="107"/>
        <v>59.256308100929608</v>
      </c>
      <c r="V661" s="70">
        <v>41.847564674634796</v>
      </c>
      <c r="W661" s="61">
        <f t="shared" si="108"/>
        <v>7.2229640106241639</v>
      </c>
      <c r="X661" s="61">
        <f t="shared" si="109"/>
        <v>0</v>
      </c>
      <c r="Y661" s="22"/>
      <c r="Z661" s="22"/>
      <c r="AA661" s="54"/>
      <c r="AB661" s="22"/>
      <c r="AC661" s="13"/>
    </row>
    <row r="662" spans="1:29" x14ac:dyDescent="0.3">
      <c r="A662" s="1">
        <f t="shared" si="100"/>
        <v>44992.854166665071</v>
      </c>
      <c r="B662" s="7">
        <v>7</v>
      </c>
      <c r="C662" s="7" t="s">
        <v>126</v>
      </c>
      <c r="D662">
        <f>IF(HOUR(A662)+MINUTE(A662)/60&lt;=18,1,IF(HOUR(A662)+MINUTE(A662)/60&gt;=23.25,1,LOOKUP(DAY(A662),calendario!$A$12:$A$42,calendario!$C$12:$C$42)))</f>
        <v>0</v>
      </c>
      <c r="E662" s="60">
        <f t="shared" si="101"/>
        <v>4.6359291992187499</v>
      </c>
      <c r="F662" s="86">
        <v>18.543716796875</v>
      </c>
      <c r="G662" s="60">
        <f t="shared" si="101"/>
        <v>4.6493632812500003</v>
      </c>
      <c r="H662" s="104">
        <v>18.597453125000001</v>
      </c>
      <c r="O662" s="61">
        <f t="shared" si="102"/>
        <v>0</v>
      </c>
      <c r="P662" s="62">
        <f t="shared" si="103"/>
        <v>59.256308100929608</v>
      </c>
      <c r="Q662" s="70">
        <v>41.847564674634796</v>
      </c>
      <c r="R662" s="61">
        <f t="shared" si="104"/>
        <v>7.2229640106241639</v>
      </c>
      <c r="S662" s="61">
        <f t="shared" si="105"/>
        <v>0</v>
      </c>
      <c r="T662" s="61">
        <f t="shared" si="106"/>
        <v>0</v>
      </c>
      <c r="U662" s="61">
        <f t="shared" si="107"/>
        <v>59.256308100929608</v>
      </c>
      <c r="V662" s="70">
        <v>41.847564674634796</v>
      </c>
      <c r="W662" s="61">
        <f t="shared" si="108"/>
        <v>7.2229640106241639</v>
      </c>
      <c r="X662" s="61">
        <f t="shared" si="109"/>
        <v>0</v>
      </c>
      <c r="Y662" s="22"/>
      <c r="Z662" s="22"/>
      <c r="AA662" s="54"/>
      <c r="AB662" s="22"/>
      <c r="AC662" s="13"/>
    </row>
    <row r="663" spans="1:29" x14ac:dyDescent="0.3">
      <c r="A663" s="1">
        <f t="shared" si="100"/>
        <v>44992.864583331735</v>
      </c>
      <c r="B663" s="7">
        <v>7</v>
      </c>
      <c r="C663" s="7" t="s">
        <v>127</v>
      </c>
      <c r="D663">
        <f>IF(HOUR(A663)+MINUTE(A663)/60&lt;=18,1,IF(HOUR(A663)+MINUTE(A663)/60&gt;=23.25,1,LOOKUP(DAY(A663),calendario!$A$12:$A$42,calendario!$C$12:$C$42)))</f>
        <v>0</v>
      </c>
      <c r="E663" s="60">
        <f t="shared" si="101"/>
        <v>4.6401728515625003</v>
      </c>
      <c r="F663" s="86">
        <v>18.560691406250001</v>
      </c>
      <c r="G663" s="60">
        <f t="shared" si="101"/>
        <v>4.6497978515625</v>
      </c>
      <c r="H663" s="104">
        <v>18.59919140625</v>
      </c>
      <c r="O663" s="61">
        <f t="shared" si="102"/>
        <v>0</v>
      </c>
      <c r="P663" s="62">
        <f t="shared" si="103"/>
        <v>59.256308100929608</v>
      </c>
      <c r="Q663" s="70">
        <v>41.504493758300136</v>
      </c>
      <c r="R663" s="61">
        <f t="shared" si="104"/>
        <v>7.3944994687914942</v>
      </c>
      <c r="S663" s="61">
        <f t="shared" si="105"/>
        <v>0</v>
      </c>
      <c r="T663" s="61">
        <f t="shared" si="106"/>
        <v>0</v>
      </c>
      <c r="U663" s="61">
        <f t="shared" si="107"/>
        <v>59.256308100929608</v>
      </c>
      <c r="V663" s="70">
        <v>41.504493758300136</v>
      </c>
      <c r="W663" s="61">
        <f t="shared" si="108"/>
        <v>7.3944994687914942</v>
      </c>
      <c r="X663" s="61">
        <f t="shared" si="109"/>
        <v>0</v>
      </c>
      <c r="Y663" s="22"/>
      <c r="Z663" s="22"/>
      <c r="AA663" s="54"/>
      <c r="AB663" s="22"/>
      <c r="AC663" s="13"/>
    </row>
    <row r="664" spans="1:29" x14ac:dyDescent="0.3">
      <c r="A664" s="1">
        <f t="shared" si="100"/>
        <v>44992.874999998399</v>
      </c>
      <c r="B664" s="7">
        <v>7</v>
      </c>
      <c r="C664" s="7" t="s">
        <v>128</v>
      </c>
      <c r="D664">
        <f>IF(HOUR(A664)+MINUTE(A664)/60&lt;=18,1,IF(HOUR(A664)+MINUTE(A664)/60&gt;=23.25,1,LOOKUP(DAY(A664),calendario!$A$12:$A$42,calendario!$C$12:$C$42)))</f>
        <v>0</v>
      </c>
      <c r="E664" s="60">
        <f t="shared" si="101"/>
        <v>4.6367153320312502</v>
      </c>
      <c r="F664" s="86">
        <v>18.546861328125001</v>
      </c>
      <c r="G664" s="60">
        <f t="shared" si="101"/>
        <v>4.6493500976562503</v>
      </c>
      <c r="H664" s="104">
        <v>18.597400390625001</v>
      </c>
      <c r="O664" s="61">
        <f t="shared" si="102"/>
        <v>0</v>
      </c>
      <c r="P664" s="62">
        <f t="shared" si="103"/>
        <v>59.256308100929608</v>
      </c>
      <c r="Q664" s="70">
        <v>41.504493758300136</v>
      </c>
      <c r="R664" s="61">
        <f t="shared" si="104"/>
        <v>7.3944994687914942</v>
      </c>
      <c r="S664" s="61">
        <f t="shared" si="105"/>
        <v>0</v>
      </c>
      <c r="T664" s="61">
        <f t="shared" si="106"/>
        <v>0</v>
      </c>
      <c r="U664" s="61">
        <f t="shared" si="107"/>
        <v>59.256308100929608</v>
      </c>
      <c r="V664" s="70">
        <v>41.504493758300136</v>
      </c>
      <c r="W664" s="61">
        <f t="shared" si="108"/>
        <v>7.3944994687914942</v>
      </c>
      <c r="X664" s="61">
        <f t="shared" si="109"/>
        <v>0</v>
      </c>
      <c r="Y664" s="22"/>
      <c r="Z664" s="22"/>
      <c r="AA664" s="54"/>
      <c r="AB664" s="22"/>
      <c r="AC664" s="13"/>
    </row>
    <row r="665" spans="1:29" x14ac:dyDescent="0.3">
      <c r="A665" s="1">
        <f t="shared" si="100"/>
        <v>44992.885416665064</v>
      </c>
      <c r="B665" s="7">
        <v>7</v>
      </c>
      <c r="C665" s="7" t="s">
        <v>129</v>
      </c>
      <c r="D665">
        <f>IF(HOUR(A665)+MINUTE(A665)/60&lt;=18,1,IF(HOUR(A665)+MINUTE(A665)/60&gt;=23.25,1,LOOKUP(DAY(A665),calendario!$A$12:$A$42,calendario!$C$12:$C$42)))</f>
        <v>0</v>
      </c>
      <c r="E665" s="60">
        <f t="shared" si="101"/>
        <v>4.6403925781249997</v>
      </c>
      <c r="F665" s="86">
        <v>18.561570312499999</v>
      </c>
      <c r="G665" s="60">
        <f t="shared" si="101"/>
        <v>4.6496523437499997</v>
      </c>
      <c r="H665" s="104">
        <v>18.598609374999999</v>
      </c>
      <c r="O665" s="61">
        <f t="shared" si="102"/>
        <v>0</v>
      </c>
      <c r="P665" s="62">
        <f t="shared" si="103"/>
        <v>59.256308100929608</v>
      </c>
      <c r="Q665" s="70">
        <v>41.940182470119517</v>
      </c>
      <c r="R665" s="61">
        <f t="shared" si="104"/>
        <v>7.1766551128818037</v>
      </c>
      <c r="S665" s="61">
        <f t="shared" si="105"/>
        <v>0</v>
      </c>
      <c r="T665" s="61">
        <f t="shared" si="106"/>
        <v>0</v>
      </c>
      <c r="U665" s="61">
        <f t="shared" si="107"/>
        <v>59.256308100929608</v>
      </c>
      <c r="V665" s="70">
        <v>41.940182470119517</v>
      </c>
      <c r="W665" s="61">
        <f t="shared" si="108"/>
        <v>7.1766551128818037</v>
      </c>
      <c r="X665" s="61">
        <f t="shared" si="109"/>
        <v>0</v>
      </c>
      <c r="Y665" s="22"/>
      <c r="Z665" s="22"/>
      <c r="AA665" s="54"/>
      <c r="AB665" s="22"/>
      <c r="AC665" s="13"/>
    </row>
    <row r="666" spans="1:29" x14ac:dyDescent="0.3">
      <c r="A666" s="1">
        <f t="shared" si="100"/>
        <v>44992.895833331728</v>
      </c>
      <c r="B666" s="7">
        <v>7</v>
      </c>
      <c r="C666" s="7" t="s">
        <v>130</v>
      </c>
      <c r="D666">
        <f>IF(HOUR(A666)+MINUTE(A666)/60&lt;=18,1,IF(HOUR(A666)+MINUTE(A666)/60&gt;=23.25,1,LOOKUP(DAY(A666),calendario!$A$12:$A$42,calendario!$C$12:$C$42)))</f>
        <v>0</v>
      </c>
      <c r="E666" s="60">
        <f t="shared" si="101"/>
        <v>4.6404462890625</v>
      </c>
      <c r="F666" s="86">
        <v>18.56178515625</v>
      </c>
      <c r="G666" s="60">
        <f t="shared" si="101"/>
        <v>4.6494384765624996</v>
      </c>
      <c r="H666" s="104">
        <v>18.597753906249999</v>
      </c>
      <c r="O666" s="61">
        <f t="shared" si="102"/>
        <v>0</v>
      </c>
      <c r="P666" s="62">
        <f t="shared" si="103"/>
        <v>59.256308100929608</v>
      </c>
      <c r="Q666" s="70">
        <v>41.940182470119517</v>
      </c>
      <c r="R666" s="61">
        <f t="shared" si="104"/>
        <v>7.1766551128818037</v>
      </c>
      <c r="S666" s="61">
        <f t="shared" si="105"/>
        <v>0</v>
      </c>
      <c r="T666" s="61">
        <f t="shared" si="106"/>
        <v>0</v>
      </c>
      <c r="U666" s="61">
        <f t="shared" si="107"/>
        <v>59.256308100929608</v>
      </c>
      <c r="V666" s="70">
        <v>41.940182470119517</v>
      </c>
      <c r="W666" s="61">
        <f t="shared" si="108"/>
        <v>7.1766551128818037</v>
      </c>
      <c r="X666" s="61">
        <f t="shared" si="109"/>
        <v>0</v>
      </c>
      <c r="Y666" s="22"/>
      <c r="Z666" s="22"/>
      <c r="AA666" s="54"/>
      <c r="AB666" s="22"/>
      <c r="AC666" s="13"/>
    </row>
    <row r="667" spans="1:29" x14ac:dyDescent="0.3">
      <c r="A667" s="1">
        <f t="shared" si="100"/>
        <v>44992.906249998392</v>
      </c>
      <c r="B667" s="7">
        <v>7</v>
      </c>
      <c r="C667" s="7" t="s">
        <v>131</v>
      </c>
      <c r="D667">
        <f>IF(HOUR(A667)+MINUTE(A667)/60&lt;=18,1,IF(HOUR(A667)+MINUTE(A667)/60&gt;=23.25,1,LOOKUP(DAY(A667),calendario!$A$12:$A$42,calendario!$C$12:$C$42)))</f>
        <v>0</v>
      </c>
      <c r="E667" s="60">
        <f t="shared" si="101"/>
        <v>4.6406015624999997</v>
      </c>
      <c r="F667" s="86">
        <v>18.562406249999999</v>
      </c>
      <c r="G667" s="60">
        <f t="shared" si="101"/>
        <v>4.6489658203125002</v>
      </c>
      <c r="H667" s="104">
        <v>18.595863281250001</v>
      </c>
      <c r="O667" s="61">
        <f t="shared" si="102"/>
        <v>0</v>
      </c>
      <c r="P667" s="62">
        <f t="shared" si="103"/>
        <v>59.256308100929608</v>
      </c>
      <c r="Q667" s="70">
        <v>42.262605046480743</v>
      </c>
      <c r="R667" s="61">
        <f t="shared" si="104"/>
        <v>7.0154438247011903</v>
      </c>
      <c r="S667" s="61">
        <f t="shared" si="105"/>
        <v>0</v>
      </c>
      <c r="T667" s="61">
        <f t="shared" si="106"/>
        <v>0</v>
      </c>
      <c r="U667" s="61">
        <f t="shared" si="107"/>
        <v>59.256308100929608</v>
      </c>
      <c r="V667" s="70">
        <v>42.262605046480743</v>
      </c>
      <c r="W667" s="61">
        <f t="shared" si="108"/>
        <v>7.0154438247011903</v>
      </c>
      <c r="X667" s="61">
        <f t="shared" si="109"/>
        <v>0</v>
      </c>
      <c r="Y667" s="22"/>
      <c r="Z667" s="22"/>
      <c r="AA667" s="54"/>
      <c r="AB667" s="22"/>
      <c r="AC667" s="13"/>
    </row>
    <row r="668" spans="1:29" x14ac:dyDescent="0.3">
      <c r="A668" s="1">
        <f t="shared" si="100"/>
        <v>44992.916666665056</v>
      </c>
      <c r="B668" s="7">
        <v>7</v>
      </c>
      <c r="C668" s="7" t="s">
        <v>132</v>
      </c>
      <c r="D668">
        <f>IF(HOUR(A668)+MINUTE(A668)/60&lt;=18,1,IF(HOUR(A668)+MINUTE(A668)/60&gt;=23.25,1,LOOKUP(DAY(A668),calendario!$A$12:$A$42,calendario!$C$12:$C$42)))</f>
        <v>0</v>
      </c>
      <c r="E668" s="60">
        <f t="shared" si="101"/>
        <v>4.64035888671875</v>
      </c>
      <c r="F668" s="86">
        <v>18.561435546875</v>
      </c>
      <c r="G668" s="60">
        <f t="shared" si="101"/>
        <v>4.6491152343750004</v>
      </c>
      <c r="H668" s="104">
        <v>18.596460937500002</v>
      </c>
      <c r="O668" s="61">
        <f t="shared" si="102"/>
        <v>0</v>
      </c>
      <c r="P668" s="62">
        <f t="shared" si="103"/>
        <v>59.256308100929608</v>
      </c>
      <c r="Q668" s="70">
        <v>42.262605046480743</v>
      </c>
      <c r="R668" s="61">
        <f t="shared" si="104"/>
        <v>7.0154438247011903</v>
      </c>
      <c r="S668" s="61">
        <f t="shared" si="105"/>
        <v>0</v>
      </c>
      <c r="T668" s="61">
        <f t="shared" si="106"/>
        <v>0</v>
      </c>
      <c r="U668" s="61">
        <f t="shared" si="107"/>
        <v>59.256308100929608</v>
      </c>
      <c r="V668" s="70">
        <v>42.262605046480743</v>
      </c>
      <c r="W668" s="61">
        <f t="shared" si="108"/>
        <v>7.0154438247011903</v>
      </c>
      <c r="X668" s="61">
        <f t="shared" si="109"/>
        <v>0</v>
      </c>
      <c r="Y668" s="22"/>
      <c r="Z668" s="22"/>
      <c r="AA668" s="54"/>
      <c r="AB668" s="22"/>
      <c r="AC668" s="13"/>
    </row>
    <row r="669" spans="1:29" x14ac:dyDescent="0.3">
      <c r="A669" s="1">
        <f t="shared" si="100"/>
        <v>44992.92708333172</v>
      </c>
      <c r="B669" s="7">
        <v>7</v>
      </c>
      <c r="C669" s="7" t="s">
        <v>133</v>
      </c>
      <c r="D669">
        <f>IF(HOUR(A669)+MINUTE(A669)/60&lt;=18,1,IF(HOUR(A669)+MINUTE(A669)/60&gt;=23.25,1,LOOKUP(DAY(A669),calendario!$A$12:$A$42,calendario!$C$12:$C$42)))</f>
        <v>0</v>
      </c>
      <c r="E669" s="60">
        <f t="shared" si="101"/>
        <v>4.6402192382812499</v>
      </c>
      <c r="F669" s="86">
        <v>18.560876953125</v>
      </c>
      <c r="G669" s="60">
        <f t="shared" si="101"/>
        <v>4.64823681640625</v>
      </c>
      <c r="H669" s="104">
        <v>18.592947265625</v>
      </c>
      <c r="O669" s="61">
        <f t="shared" si="102"/>
        <v>0</v>
      </c>
      <c r="P669" s="62">
        <f t="shared" si="103"/>
        <v>59.256308100929608</v>
      </c>
      <c r="Q669" s="70">
        <v>43.511316865869851</v>
      </c>
      <c r="R669" s="61">
        <f t="shared" si="104"/>
        <v>6.3910879150066364</v>
      </c>
      <c r="S669" s="61">
        <f t="shared" si="105"/>
        <v>0</v>
      </c>
      <c r="T669" s="61">
        <f t="shared" si="106"/>
        <v>0</v>
      </c>
      <c r="U669" s="61">
        <f t="shared" si="107"/>
        <v>59.256308100929608</v>
      </c>
      <c r="V669" s="70">
        <v>43.511316865869851</v>
      </c>
      <c r="W669" s="61">
        <f t="shared" si="108"/>
        <v>6.3910879150066364</v>
      </c>
      <c r="X669" s="61">
        <f t="shared" si="109"/>
        <v>0</v>
      </c>
      <c r="Y669" s="22"/>
      <c r="Z669" s="22"/>
      <c r="AA669" s="54"/>
      <c r="AB669" s="22"/>
      <c r="AC669" s="13"/>
    </row>
    <row r="670" spans="1:29" x14ac:dyDescent="0.3">
      <c r="A670" s="1">
        <f t="shared" si="100"/>
        <v>44992.937499998385</v>
      </c>
      <c r="B670" s="7">
        <v>7</v>
      </c>
      <c r="C670" s="7" t="s">
        <v>134</v>
      </c>
      <c r="D670">
        <f>IF(HOUR(A670)+MINUTE(A670)/60&lt;=18,1,IF(HOUR(A670)+MINUTE(A670)/60&gt;=23.25,1,LOOKUP(DAY(A670),calendario!$A$12:$A$42,calendario!$C$12:$C$42)))</f>
        <v>0</v>
      </c>
      <c r="E670" s="60">
        <f t="shared" si="101"/>
        <v>4.6403291015625001</v>
      </c>
      <c r="F670" s="86">
        <v>18.56131640625</v>
      </c>
      <c r="G670" s="60">
        <f t="shared" si="101"/>
        <v>4.6485747070312504</v>
      </c>
      <c r="H670" s="104">
        <v>18.594298828125002</v>
      </c>
      <c r="O670" s="61">
        <f t="shared" si="102"/>
        <v>0</v>
      </c>
      <c r="P670" s="62">
        <f t="shared" si="103"/>
        <v>59.256308100929608</v>
      </c>
      <c r="Q670" s="70">
        <v>43.511316865869851</v>
      </c>
      <c r="R670" s="61">
        <f t="shared" si="104"/>
        <v>6.3910879150066364</v>
      </c>
      <c r="S670" s="61">
        <f t="shared" si="105"/>
        <v>0</v>
      </c>
      <c r="T670" s="61">
        <f t="shared" si="106"/>
        <v>0</v>
      </c>
      <c r="U670" s="61">
        <f t="shared" si="107"/>
        <v>59.256308100929608</v>
      </c>
      <c r="V670" s="70">
        <v>43.511316865869851</v>
      </c>
      <c r="W670" s="61">
        <f t="shared" si="108"/>
        <v>6.3910879150066364</v>
      </c>
      <c r="X670" s="61">
        <f t="shared" si="109"/>
        <v>0</v>
      </c>
      <c r="Y670" s="22"/>
      <c r="Z670" s="22"/>
      <c r="AA670" s="54"/>
      <c r="AB670" s="22"/>
      <c r="AC670" s="13"/>
    </row>
    <row r="671" spans="1:29" x14ac:dyDescent="0.3">
      <c r="A671" s="1">
        <f t="shared" si="100"/>
        <v>44992.947916665049</v>
      </c>
      <c r="B671" s="7">
        <v>7</v>
      </c>
      <c r="C671" s="7" t="s">
        <v>135</v>
      </c>
      <c r="D671">
        <f>IF(HOUR(A671)+MINUTE(A671)/60&lt;=18,1,IF(HOUR(A671)+MINUTE(A671)/60&gt;=23.25,1,LOOKUP(DAY(A671),calendario!$A$12:$A$42,calendario!$C$12:$C$42)))</f>
        <v>0</v>
      </c>
      <c r="E671" s="60">
        <f t="shared" si="101"/>
        <v>4.6418032226562502</v>
      </c>
      <c r="F671" s="86">
        <v>18.567212890625001</v>
      </c>
      <c r="G671" s="60">
        <f t="shared" si="101"/>
        <v>4.64865966796875</v>
      </c>
      <c r="H671" s="104">
        <v>18.594638671875</v>
      </c>
      <c r="O671" s="61">
        <f t="shared" si="102"/>
        <v>0</v>
      </c>
      <c r="P671" s="62">
        <f t="shared" si="103"/>
        <v>59.256308100929608</v>
      </c>
      <c r="Q671" s="70">
        <v>41.135882071713148</v>
      </c>
      <c r="R671" s="61">
        <f t="shared" si="104"/>
        <v>7.5788053120849881</v>
      </c>
      <c r="S671" s="61">
        <f t="shared" si="105"/>
        <v>0</v>
      </c>
      <c r="T671" s="61">
        <f t="shared" si="106"/>
        <v>0</v>
      </c>
      <c r="U671" s="61">
        <f t="shared" si="107"/>
        <v>59.256308100929608</v>
      </c>
      <c r="V671" s="70">
        <v>41.135882071713148</v>
      </c>
      <c r="W671" s="61">
        <f t="shared" si="108"/>
        <v>7.5788053120849881</v>
      </c>
      <c r="X671" s="61">
        <f t="shared" si="109"/>
        <v>0</v>
      </c>
      <c r="Y671" s="22"/>
      <c r="Z671" s="22"/>
      <c r="AA671" s="54"/>
      <c r="AB671" s="22"/>
      <c r="AC671" s="13"/>
    </row>
    <row r="672" spans="1:29" x14ac:dyDescent="0.3">
      <c r="A672" s="1">
        <f t="shared" si="100"/>
        <v>44992.958333331713</v>
      </c>
      <c r="B672" s="7">
        <v>7</v>
      </c>
      <c r="C672" s="7" t="s">
        <v>136</v>
      </c>
      <c r="D672">
        <f>IF(HOUR(A672)+MINUTE(A672)/60&lt;=18,1,IF(HOUR(A672)+MINUTE(A672)/60&gt;=23.25,1,LOOKUP(DAY(A672),calendario!$A$12:$A$42,calendario!$C$12:$C$42)))</f>
        <v>0</v>
      </c>
      <c r="E672" s="60">
        <f t="shared" si="101"/>
        <v>4.6423959960937502</v>
      </c>
      <c r="F672" s="86">
        <v>18.569583984375001</v>
      </c>
      <c r="G672" s="60">
        <f t="shared" si="101"/>
        <v>4.6481479492187496</v>
      </c>
      <c r="H672" s="104">
        <v>18.592591796874999</v>
      </c>
      <c r="O672" s="61">
        <f t="shared" si="102"/>
        <v>0</v>
      </c>
      <c r="P672" s="62">
        <f t="shared" si="103"/>
        <v>59.256308100929608</v>
      </c>
      <c r="Q672" s="70">
        <v>41.135882071713148</v>
      </c>
      <c r="R672" s="61">
        <f t="shared" si="104"/>
        <v>7.5788053120849881</v>
      </c>
      <c r="S672" s="61">
        <f t="shared" si="105"/>
        <v>0</v>
      </c>
      <c r="T672" s="61">
        <f t="shared" si="106"/>
        <v>0</v>
      </c>
      <c r="U672" s="61">
        <f t="shared" si="107"/>
        <v>59.256308100929608</v>
      </c>
      <c r="V672" s="70">
        <v>41.135882071713148</v>
      </c>
      <c r="W672" s="61">
        <f t="shared" si="108"/>
        <v>7.5788053120849881</v>
      </c>
      <c r="X672" s="61">
        <f t="shared" si="109"/>
        <v>0</v>
      </c>
      <c r="Y672" s="22"/>
      <c r="Z672" s="22"/>
      <c r="AA672" s="54"/>
      <c r="AB672" s="22"/>
      <c r="AC672" s="13"/>
    </row>
    <row r="673" spans="1:29" x14ac:dyDescent="0.3">
      <c r="A673" s="1">
        <f t="shared" si="100"/>
        <v>44992.968749998377</v>
      </c>
      <c r="B673" s="7">
        <v>7</v>
      </c>
      <c r="C673" s="7" t="s">
        <v>137</v>
      </c>
      <c r="D673">
        <f>IF(HOUR(A673)+MINUTE(A673)/60&lt;=18,1,IF(HOUR(A673)+MINUTE(A673)/60&gt;=23.25,1,LOOKUP(DAY(A673),calendario!$A$12:$A$42,calendario!$C$12:$C$42)))</f>
        <v>1</v>
      </c>
      <c r="E673" s="60">
        <f t="shared" si="101"/>
        <v>4.5623017578124996</v>
      </c>
      <c r="F673" s="86">
        <v>18.249207031249998</v>
      </c>
      <c r="G673" s="60">
        <f t="shared" si="101"/>
        <v>4.6013100585937501</v>
      </c>
      <c r="H673" s="104">
        <v>18.405240234375</v>
      </c>
      <c r="O673" s="61">
        <f t="shared" si="102"/>
        <v>0</v>
      </c>
      <c r="P673" s="62">
        <f t="shared" si="103"/>
        <v>58.140770252324039</v>
      </c>
      <c r="Q673" s="70">
        <v>33.812151394422308</v>
      </c>
      <c r="R673" s="61">
        <f t="shared" si="104"/>
        <v>10.710790172642763</v>
      </c>
      <c r="S673" s="61">
        <f t="shared" si="105"/>
        <v>0</v>
      </c>
      <c r="T673" s="61">
        <f t="shared" si="106"/>
        <v>0</v>
      </c>
      <c r="U673" s="61">
        <f t="shared" si="107"/>
        <v>58.140770252324039</v>
      </c>
      <c r="V673" s="70">
        <v>33.812151394422308</v>
      </c>
      <c r="W673" s="61">
        <f t="shared" si="108"/>
        <v>10.710790172642763</v>
      </c>
      <c r="X673" s="61">
        <f t="shared" si="109"/>
        <v>0</v>
      </c>
      <c r="Y673" s="22"/>
      <c r="Z673" s="22"/>
      <c r="AA673" s="54"/>
      <c r="AB673" s="22"/>
      <c r="AC673" s="13"/>
    </row>
    <row r="674" spans="1:29" x14ac:dyDescent="0.3">
      <c r="A674" s="1">
        <f t="shared" si="100"/>
        <v>44992.979166665042</v>
      </c>
      <c r="B674" s="7">
        <v>7</v>
      </c>
      <c r="C674" s="7" t="s">
        <v>138</v>
      </c>
      <c r="D674">
        <f>IF(HOUR(A674)+MINUTE(A674)/60&lt;=18,1,IF(HOUR(A674)+MINUTE(A674)/60&gt;=23.25,1,LOOKUP(DAY(A674),calendario!$A$12:$A$42,calendario!$C$12:$C$42)))</f>
        <v>1</v>
      </c>
      <c r="E674" s="60">
        <f t="shared" si="101"/>
        <v>4.498591796875</v>
      </c>
      <c r="F674" s="86">
        <v>17.9943671875</v>
      </c>
      <c r="G674" s="60">
        <f t="shared" si="101"/>
        <v>4.495265625</v>
      </c>
      <c r="H674" s="104">
        <v>17.9810625</v>
      </c>
      <c r="O674" s="61">
        <f t="shared" si="102"/>
        <v>0</v>
      </c>
      <c r="P674" s="62">
        <f t="shared" si="103"/>
        <v>58.140770252324039</v>
      </c>
      <c r="Q674" s="70">
        <v>33.812151394422308</v>
      </c>
      <c r="R674" s="61">
        <f t="shared" si="104"/>
        <v>10.710790172642763</v>
      </c>
      <c r="S674" s="61">
        <f t="shared" si="105"/>
        <v>0</v>
      </c>
      <c r="T674" s="61">
        <f t="shared" si="106"/>
        <v>0</v>
      </c>
      <c r="U674" s="61">
        <f t="shared" si="107"/>
        <v>58.140770252324039</v>
      </c>
      <c r="V674" s="70">
        <v>33.812151394422308</v>
      </c>
      <c r="W674" s="61">
        <f t="shared" si="108"/>
        <v>10.710790172642763</v>
      </c>
      <c r="X674" s="61">
        <f t="shared" si="109"/>
        <v>0</v>
      </c>
      <c r="Y674" s="22"/>
      <c r="Z674" s="22"/>
      <c r="AA674" s="54"/>
      <c r="AB674" s="22"/>
      <c r="AC674" s="13"/>
    </row>
    <row r="675" spans="1:29" x14ac:dyDescent="0.3">
      <c r="A675" s="1">
        <f t="shared" si="100"/>
        <v>44992.989583331706</v>
      </c>
      <c r="B675" s="7">
        <v>7</v>
      </c>
      <c r="C675" s="7" t="s">
        <v>139</v>
      </c>
      <c r="D675">
        <f>IF(HOUR(A675)+MINUTE(A675)/60&lt;=18,1,IF(HOUR(A675)+MINUTE(A675)/60&gt;=23.25,1,LOOKUP(DAY(A675),calendario!$A$12:$A$42,calendario!$C$12:$C$42)))</f>
        <v>1</v>
      </c>
      <c r="E675" s="60">
        <f t="shared" si="101"/>
        <v>4.4987875976562499</v>
      </c>
      <c r="F675" s="86">
        <v>17.995150390625</v>
      </c>
      <c r="G675" s="60">
        <f t="shared" si="101"/>
        <v>4.49478125</v>
      </c>
      <c r="H675" s="104">
        <v>17.979125</v>
      </c>
      <c r="O675" s="61">
        <f t="shared" si="102"/>
        <v>0</v>
      </c>
      <c r="P675" s="62">
        <f t="shared" si="103"/>
        <v>58.140770252324039</v>
      </c>
      <c r="Q675" s="70">
        <v>34.196532005312086</v>
      </c>
      <c r="R675" s="61">
        <f t="shared" si="104"/>
        <v>10.518599867197874</v>
      </c>
      <c r="S675" s="61">
        <f t="shared" si="105"/>
        <v>0</v>
      </c>
      <c r="T675" s="61">
        <f t="shared" si="106"/>
        <v>0</v>
      </c>
      <c r="U675" s="61">
        <f t="shared" si="107"/>
        <v>58.140770252324039</v>
      </c>
      <c r="V675" s="70">
        <v>34.196532005312086</v>
      </c>
      <c r="W675" s="61">
        <f t="shared" si="108"/>
        <v>10.518599867197874</v>
      </c>
      <c r="X675" s="61">
        <f t="shared" si="109"/>
        <v>0</v>
      </c>
      <c r="Y675" s="22"/>
      <c r="Z675" s="22"/>
      <c r="AA675" s="54"/>
      <c r="AB675" s="22"/>
      <c r="AC675" s="13"/>
    </row>
    <row r="676" spans="1:29" x14ac:dyDescent="0.3">
      <c r="A676" s="1">
        <f t="shared" si="100"/>
        <v>44992.99999999837</v>
      </c>
      <c r="B676" s="7">
        <v>7</v>
      </c>
      <c r="C676" s="7" t="s">
        <v>140</v>
      </c>
      <c r="D676">
        <f>IF(HOUR(A676)+MINUTE(A676)/60&lt;=18,1,IF(HOUR(A676)+MINUTE(A676)/60&gt;=23.25,1,LOOKUP(DAY(A676),calendario!$A$12:$A$42,calendario!$C$12:$C$42)))</f>
        <v>1</v>
      </c>
      <c r="E676" s="60">
        <f t="shared" si="101"/>
        <v>4.4988593750000003</v>
      </c>
      <c r="F676" s="86">
        <v>17.995437500000001</v>
      </c>
      <c r="G676" s="60">
        <f t="shared" si="101"/>
        <v>4.4951054687500003</v>
      </c>
      <c r="H676" s="104">
        <v>17.980421875000001</v>
      </c>
      <c r="O676" s="61">
        <f t="shared" si="102"/>
        <v>0</v>
      </c>
      <c r="P676" s="62">
        <f t="shared" si="103"/>
        <v>58.140770252324039</v>
      </c>
      <c r="Q676" s="70">
        <v>34.196532005312086</v>
      </c>
      <c r="R676" s="61">
        <f t="shared" si="104"/>
        <v>10.518599867197874</v>
      </c>
      <c r="S676" s="61">
        <f t="shared" si="105"/>
        <v>0</v>
      </c>
      <c r="T676" s="61">
        <f t="shared" si="106"/>
        <v>0</v>
      </c>
      <c r="U676" s="61">
        <f t="shared" si="107"/>
        <v>58.140770252324039</v>
      </c>
      <c r="V676" s="70">
        <v>34.196532005312086</v>
      </c>
      <c r="W676" s="61">
        <f t="shared" si="108"/>
        <v>10.518599867197874</v>
      </c>
      <c r="X676" s="61">
        <f t="shared" si="109"/>
        <v>0</v>
      </c>
      <c r="Y676" s="22"/>
      <c r="Z676" s="22"/>
      <c r="AA676" s="54"/>
      <c r="AB676" s="22"/>
      <c r="AC676" s="13"/>
    </row>
    <row r="677" spans="1:29" x14ac:dyDescent="0.3">
      <c r="A677" s="1">
        <f t="shared" si="100"/>
        <v>44993.010416665034</v>
      </c>
      <c r="B677" s="7">
        <v>8</v>
      </c>
      <c r="C677" s="7" t="s">
        <v>141</v>
      </c>
      <c r="D677">
        <f>IF(HOUR(A677)+MINUTE(A677)/60&lt;=18,1,IF(HOUR(A677)+MINUTE(A677)/60&gt;=23.25,1,LOOKUP(DAY(A677),calendario!$A$12:$A$42,calendario!$C$12:$C$42)))</f>
        <v>1</v>
      </c>
      <c r="E677" s="60">
        <f t="shared" si="101"/>
        <v>3.9113815917968751</v>
      </c>
      <c r="F677" s="86">
        <v>15.6455263671875</v>
      </c>
      <c r="G677" s="60">
        <f t="shared" si="101"/>
        <v>4.4948378906249999</v>
      </c>
      <c r="H677" s="104">
        <v>17.9793515625</v>
      </c>
      <c r="O677" s="61">
        <f t="shared" si="102"/>
        <v>0.53613953980146767</v>
      </c>
      <c r="P677" s="62">
        <f t="shared" si="103"/>
        <v>58.140770252324039</v>
      </c>
      <c r="Q677" s="70">
        <v>28.045366533864541</v>
      </c>
      <c r="R677" s="61">
        <f t="shared" si="104"/>
        <v>13.594182602921647</v>
      </c>
      <c r="S677" s="61">
        <f t="shared" si="105"/>
        <v>7.2883788047075297</v>
      </c>
      <c r="T677" s="61">
        <f t="shared" si="106"/>
        <v>0</v>
      </c>
      <c r="U677" s="61">
        <f t="shared" si="107"/>
        <v>58.140770252324039</v>
      </c>
      <c r="V677" s="70">
        <v>28.045366533864541</v>
      </c>
      <c r="W677" s="61">
        <f t="shared" si="108"/>
        <v>13.594182602921647</v>
      </c>
      <c r="X677" s="61">
        <f t="shared" si="109"/>
        <v>0</v>
      </c>
      <c r="Y677" s="13"/>
      <c r="Z677" s="22"/>
      <c r="AA677" s="54"/>
      <c r="AB677" s="22"/>
      <c r="AC677" s="13"/>
    </row>
    <row r="678" spans="1:29" x14ac:dyDescent="0.3">
      <c r="A678" s="1">
        <f t="shared" si="100"/>
        <v>44993.020833331699</v>
      </c>
      <c r="B678" s="7">
        <v>8</v>
      </c>
      <c r="C678" s="7" t="s">
        <v>33</v>
      </c>
      <c r="D678">
        <f>IF(HOUR(A678)+MINUTE(A678)/60&lt;=18,1,IF(HOUR(A678)+MINUTE(A678)/60&gt;=23.25,1,LOOKUP(DAY(A678),calendario!$A$12:$A$42,calendario!$C$12:$C$42)))</f>
        <v>1</v>
      </c>
      <c r="E678" s="60">
        <f t="shared" si="101"/>
        <v>4.6352535247802737E-2</v>
      </c>
      <c r="F678" s="86">
        <v>0.18541014099121095</v>
      </c>
      <c r="G678" s="60">
        <f t="shared" si="101"/>
        <v>1.1671418457031251</v>
      </c>
      <c r="H678" s="104">
        <v>4.6685673828125003</v>
      </c>
      <c r="O678" s="61">
        <f t="shared" si="102"/>
        <v>4.4787211387257182</v>
      </c>
      <c r="P678" s="62">
        <f t="shared" si="103"/>
        <v>58.140770252324039</v>
      </c>
      <c r="Q678" s="70">
        <v>28.045366533864541</v>
      </c>
      <c r="R678" s="61">
        <f t="shared" si="104"/>
        <v>13.594182602921647</v>
      </c>
      <c r="S678" s="61">
        <f t="shared" si="105"/>
        <v>60.884552987402586</v>
      </c>
      <c r="T678" s="61">
        <f t="shared" si="106"/>
        <v>3.3354429778061401</v>
      </c>
      <c r="U678" s="61">
        <f t="shared" si="107"/>
        <v>58.140770252324039</v>
      </c>
      <c r="V678" s="70">
        <v>28.045366533864541</v>
      </c>
      <c r="W678" s="61">
        <f t="shared" si="108"/>
        <v>13.594182602921647</v>
      </c>
      <c r="X678" s="61">
        <f t="shared" si="109"/>
        <v>45.342620901929401</v>
      </c>
      <c r="Y678" s="13"/>
      <c r="Z678" s="22"/>
      <c r="AA678" s="54"/>
      <c r="AB678" s="22"/>
      <c r="AC678" s="13"/>
    </row>
    <row r="679" spans="1:29" x14ac:dyDescent="0.3">
      <c r="A679" s="1">
        <f t="shared" si="100"/>
        <v>44993.031249998363</v>
      </c>
      <c r="B679" s="7">
        <v>8</v>
      </c>
      <c r="C679" s="7" t="s">
        <v>35</v>
      </c>
      <c r="D679">
        <f>IF(HOUR(A679)+MINUTE(A679)/60&lt;=18,1,IF(HOUR(A679)+MINUTE(A679)/60&gt;=23.25,1,LOOKUP(DAY(A679),calendario!$A$12:$A$42,calendario!$C$12:$C$42)))</f>
        <v>1</v>
      </c>
      <c r="E679" s="60">
        <f t="shared" si="101"/>
        <v>0</v>
      </c>
      <c r="F679" s="86">
        <v>0</v>
      </c>
      <c r="G679" s="60">
        <f t="shared" si="101"/>
        <v>0</v>
      </c>
      <c r="H679" s="104">
        <v>0</v>
      </c>
      <c r="O679" s="61">
        <f t="shared" si="102"/>
        <v>4.5260037464002503</v>
      </c>
      <c r="P679" s="62">
        <f t="shared" si="103"/>
        <v>58.140770252324039</v>
      </c>
      <c r="Q679" s="70">
        <v>27.682119521912348</v>
      </c>
      <c r="R679" s="61">
        <f t="shared" si="104"/>
        <v>13.775806108897743</v>
      </c>
      <c r="S679" s="61">
        <f t="shared" si="105"/>
        <v>62.349350058554641</v>
      </c>
      <c r="T679" s="61">
        <f t="shared" si="106"/>
        <v>4.5260037464002503</v>
      </c>
      <c r="U679" s="61">
        <f t="shared" si="107"/>
        <v>58.140770252324039</v>
      </c>
      <c r="V679" s="70">
        <v>27.682119521912348</v>
      </c>
      <c r="W679" s="61">
        <f t="shared" si="108"/>
        <v>13.775806108897743</v>
      </c>
      <c r="X679" s="61">
        <f t="shared" si="109"/>
        <v>62.349350058554641</v>
      </c>
      <c r="Y679" s="13"/>
      <c r="Z679" s="22"/>
      <c r="AA679" s="54"/>
      <c r="AB679" s="22"/>
      <c r="AC679" s="13"/>
    </row>
    <row r="680" spans="1:29" x14ac:dyDescent="0.3">
      <c r="A680" s="1">
        <f t="shared" si="100"/>
        <v>44993.041666665027</v>
      </c>
      <c r="B680" s="7">
        <v>8</v>
      </c>
      <c r="C680" s="7" t="s">
        <v>37</v>
      </c>
      <c r="D680">
        <f>IF(HOUR(A680)+MINUTE(A680)/60&lt;=18,1,IF(HOUR(A680)+MINUTE(A680)/60&gt;=23.25,1,LOOKUP(DAY(A680),calendario!$A$12:$A$42,calendario!$C$12:$C$42)))</f>
        <v>1</v>
      </c>
      <c r="E680" s="60">
        <f t="shared" si="101"/>
        <v>0</v>
      </c>
      <c r="F680" s="86">
        <v>0</v>
      </c>
      <c r="G680" s="60">
        <f t="shared" si="101"/>
        <v>0</v>
      </c>
      <c r="H680" s="104">
        <v>0</v>
      </c>
      <c r="O680" s="61">
        <f t="shared" si="102"/>
        <v>4.5260037464002503</v>
      </c>
      <c r="P680" s="62">
        <f t="shared" si="103"/>
        <v>58.140770252324039</v>
      </c>
      <c r="Q680" s="70">
        <v>27.682119521912348</v>
      </c>
      <c r="R680" s="61">
        <f t="shared" si="104"/>
        <v>13.775806108897743</v>
      </c>
      <c r="S680" s="61">
        <f t="shared" si="105"/>
        <v>62.349350058554641</v>
      </c>
      <c r="T680" s="61">
        <f t="shared" si="106"/>
        <v>4.5260037464002503</v>
      </c>
      <c r="U680" s="61">
        <f t="shared" si="107"/>
        <v>58.140770252324039</v>
      </c>
      <c r="V680" s="70">
        <v>27.682119521912348</v>
      </c>
      <c r="W680" s="61">
        <f t="shared" si="108"/>
        <v>13.775806108897743</v>
      </c>
      <c r="X680" s="61">
        <f t="shared" si="109"/>
        <v>62.349350058554641</v>
      </c>
      <c r="Y680" s="13"/>
      <c r="Z680" s="22"/>
      <c r="AA680" s="54"/>
      <c r="AB680" s="22"/>
      <c r="AC680" s="13"/>
    </row>
    <row r="681" spans="1:29" x14ac:dyDescent="0.3">
      <c r="A681" s="1">
        <f t="shared" si="100"/>
        <v>44993.052083331691</v>
      </c>
      <c r="B681" s="7">
        <v>8</v>
      </c>
      <c r="C681" s="7" t="s">
        <v>39</v>
      </c>
      <c r="D681">
        <f>IF(HOUR(A681)+MINUTE(A681)/60&lt;=18,1,IF(HOUR(A681)+MINUTE(A681)/60&gt;=23.25,1,LOOKUP(DAY(A681),calendario!$A$12:$A$42,calendario!$C$12:$C$42)))</f>
        <v>1</v>
      </c>
      <c r="E681" s="60">
        <f t="shared" si="101"/>
        <v>0</v>
      </c>
      <c r="F681" s="86">
        <v>0</v>
      </c>
      <c r="G681" s="60">
        <f t="shared" si="101"/>
        <v>0</v>
      </c>
      <c r="H681" s="104">
        <v>0</v>
      </c>
      <c r="O681" s="61">
        <f t="shared" si="102"/>
        <v>4.5260037464002503</v>
      </c>
      <c r="P681" s="62">
        <f t="shared" si="103"/>
        <v>58.140770252324039</v>
      </c>
      <c r="Q681" s="70">
        <v>28.21196653386454</v>
      </c>
      <c r="R681" s="61">
        <f t="shared" si="104"/>
        <v>13.510882602921647</v>
      </c>
      <c r="S681" s="61">
        <f t="shared" si="105"/>
        <v>61.15030527799734</v>
      </c>
      <c r="T681" s="61">
        <f t="shared" si="106"/>
        <v>4.5260037464002503</v>
      </c>
      <c r="U681" s="61">
        <f t="shared" si="107"/>
        <v>58.140770252324039</v>
      </c>
      <c r="V681" s="70">
        <v>28.21196653386454</v>
      </c>
      <c r="W681" s="61">
        <f t="shared" si="108"/>
        <v>13.510882602921647</v>
      </c>
      <c r="X681" s="61">
        <f t="shared" si="109"/>
        <v>61.15030527799734</v>
      </c>
      <c r="Y681" s="13"/>
      <c r="Z681" s="22"/>
      <c r="AA681" s="54"/>
      <c r="AB681" s="22"/>
      <c r="AC681" s="13"/>
    </row>
    <row r="682" spans="1:29" x14ac:dyDescent="0.3">
      <c r="A682" s="1">
        <f t="shared" si="100"/>
        <v>44993.062499998356</v>
      </c>
      <c r="B682" s="7">
        <v>8</v>
      </c>
      <c r="C682" s="7" t="s">
        <v>41</v>
      </c>
      <c r="D682">
        <f>IF(HOUR(A682)+MINUTE(A682)/60&lt;=18,1,IF(HOUR(A682)+MINUTE(A682)/60&gt;=23.25,1,LOOKUP(DAY(A682),calendario!$A$12:$A$42,calendario!$C$12:$C$42)))</f>
        <v>1</v>
      </c>
      <c r="E682" s="60">
        <f t="shared" si="101"/>
        <v>0</v>
      </c>
      <c r="F682" s="86">
        <v>0</v>
      </c>
      <c r="G682" s="60">
        <f t="shared" si="101"/>
        <v>0</v>
      </c>
      <c r="H682" s="104">
        <v>0</v>
      </c>
      <c r="O682" s="61">
        <f t="shared" si="102"/>
        <v>4.5260037464002503</v>
      </c>
      <c r="P682" s="62">
        <f t="shared" si="103"/>
        <v>58.140770252324039</v>
      </c>
      <c r="Q682" s="70">
        <v>28.21196653386454</v>
      </c>
      <c r="R682" s="61">
        <f t="shared" si="104"/>
        <v>13.510882602921647</v>
      </c>
      <c r="S682" s="61">
        <f t="shared" si="105"/>
        <v>61.15030527799734</v>
      </c>
      <c r="T682" s="61">
        <f t="shared" si="106"/>
        <v>4.5260037464002503</v>
      </c>
      <c r="U682" s="61">
        <f t="shared" si="107"/>
        <v>58.140770252324039</v>
      </c>
      <c r="V682" s="70">
        <v>28.21196653386454</v>
      </c>
      <c r="W682" s="61">
        <f t="shared" si="108"/>
        <v>13.510882602921647</v>
      </c>
      <c r="X682" s="61">
        <f t="shared" si="109"/>
        <v>61.15030527799734</v>
      </c>
      <c r="Y682" s="13"/>
      <c r="Z682" s="22"/>
      <c r="AA682" s="54"/>
      <c r="AB682" s="22"/>
      <c r="AC682" s="13"/>
    </row>
    <row r="683" spans="1:29" x14ac:dyDescent="0.3">
      <c r="A683" s="1">
        <f t="shared" si="100"/>
        <v>44993.07291666502</v>
      </c>
      <c r="B683" s="7">
        <v>8</v>
      </c>
      <c r="C683" s="7" t="s">
        <v>42</v>
      </c>
      <c r="D683">
        <f>IF(HOUR(A683)+MINUTE(A683)/60&lt;=18,1,IF(HOUR(A683)+MINUTE(A683)/60&gt;=23.25,1,LOOKUP(DAY(A683),calendario!$A$12:$A$42,calendario!$C$12:$C$42)))</f>
        <v>1</v>
      </c>
      <c r="E683" s="60">
        <f t="shared" si="101"/>
        <v>0</v>
      </c>
      <c r="F683" s="86">
        <v>0</v>
      </c>
      <c r="G683" s="60">
        <f t="shared" si="101"/>
        <v>0</v>
      </c>
      <c r="H683" s="104">
        <v>0</v>
      </c>
      <c r="O683" s="61">
        <f t="shared" si="102"/>
        <v>4.5260037464002503</v>
      </c>
      <c r="P683" s="62">
        <f t="shared" si="103"/>
        <v>58.140770252324039</v>
      </c>
      <c r="Q683" s="70">
        <v>27.972494023904382</v>
      </c>
      <c r="R683" s="61">
        <f t="shared" si="104"/>
        <v>13.630618857901727</v>
      </c>
      <c r="S683" s="61">
        <f t="shared" si="105"/>
        <v>61.692232016617119</v>
      </c>
      <c r="T683" s="61">
        <f t="shared" si="106"/>
        <v>4.5260037464002503</v>
      </c>
      <c r="U683" s="61">
        <f t="shared" si="107"/>
        <v>58.140770252324039</v>
      </c>
      <c r="V683" s="70">
        <v>27.972494023904382</v>
      </c>
      <c r="W683" s="61">
        <f t="shared" si="108"/>
        <v>13.630618857901727</v>
      </c>
      <c r="X683" s="61">
        <f t="shared" si="109"/>
        <v>61.692232016617119</v>
      </c>
      <c r="Y683" s="13"/>
      <c r="Z683" s="22"/>
      <c r="AA683" s="54"/>
      <c r="AB683" s="22"/>
      <c r="AC683" s="13"/>
    </row>
    <row r="684" spans="1:29" x14ac:dyDescent="0.3">
      <c r="A684" s="1">
        <f t="shared" si="100"/>
        <v>44993.083333331684</v>
      </c>
      <c r="B684" s="7">
        <v>8</v>
      </c>
      <c r="C684" s="7" t="s">
        <v>44</v>
      </c>
      <c r="D684">
        <f>IF(HOUR(A684)+MINUTE(A684)/60&lt;=18,1,IF(HOUR(A684)+MINUTE(A684)/60&gt;=23.25,1,LOOKUP(DAY(A684),calendario!$A$12:$A$42,calendario!$C$12:$C$42)))</f>
        <v>1</v>
      </c>
      <c r="E684" s="60">
        <f t="shared" si="101"/>
        <v>0</v>
      </c>
      <c r="F684" s="86">
        <v>0</v>
      </c>
      <c r="G684" s="60">
        <f t="shared" si="101"/>
        <v>0</v>
      </c>
      <c r="H684" s="104">
        <v>0</v>
      </c>
      <c r="O684" s="61">
        <f t="shared" si="102"/>
        <v>4.5260037464002503</v>
      </c>
      <c r="P684" s="62">
        <f t="shared" si="103"/>
        <v>58.140770252324039</v>
      </c>
      <c r="Q684" s="70">
        <v>27.972494023904382</v>
      </c>
      <c r="R684" s="61">
        <f t="shared" si="104"/>
        <v>13.630618857901727</v>
      </c>
      <c r="S684" s="61">
        <f t="shared" si="105"/>
        <v>61.692232016617119</v>
      </c>
      <c r="T684" s="61">
        <f t="shared" si="106"/>
        <v>4.5260037464002503</v>
      </c>
      <c r="U684" s="61">
        <f t="shared" si="107"/>
        <v>58.140770252324039</v>
      </c>
      <c r="V684" s="70">
        <v>27.972494023904382</v>
      </c>
      <c r="W684" s="61">
        <f t="shared" si="108"/>
        <v>13.630618857901727</v>
      </c>
      <c r="X684" s="61">
        <f t="shared" si="109"/>
        <v>61.692232016617119</v>
      </c>
      <c r="Y684" s="13"/>
      <c r="Z684" s="22"/>
      <c r="AA684" s="54"/>
      <c r="AB684" s="22"/>
      <c r="AC684" s="13"/>
    </row>
    <row r="685" spans="1:29" x14ac:dyDescent="0.3">
      <c r="A685" s="1">
        <f t="shared" si="100"/>
        <v>44993.093749998348</v>
      </c>
      <c r="B685" s="7">
        <v>8</v>
      </c>
      <c r="C685" s="7" t="s">
        <v>45</v>
      </c>
      <c r="D685">
        <f>IF(HOUR(A685)+MINUTE(A685)/60&lt;=18,1,IF(HOUR(A685)+MINUTE(A685)/60&gt;=23.25,1,LOOKUP(DAY(A685),calendario!$A$12:$A$42,calendario!$C$12:$C$42)))</f>
        <v>1</v>
      </c>
      <c r="E685" s="60">
        <f t="shared" si="101"/>
        <v>0</v>
      </c>
      <c r="F685" s="86">
        <v>0</v>
      </c>
      <c r="G685" s="60">
        <f t="shared" si="101"/>
        <v>0</v>
      </c>
      <c r="H685" s="104">
        <v>0</v>
      </c>
      <c r="O685" s="61">
        <f t="shared" si="102"/>
        <v>4.5260037464002503</v>
      </c>
      <c r="P685" s="62">
        <f t="shared" si="103"/>
        <v>58.140770252324039</v>
      </c>
      <c r="Q685" s="70">
        <v>27.838922709163345</v>
      </c>
      <c r="R685" s="61">
        <f t="shared" si="104"/>
        <v>13.697404515272245</v>
      </c>
      <c r="S685" s="61">
        <f t="shared" si="105"/>
        <v>61.994504152081888</v>
      </c>
      <c r="T685" s="61">
        <f t="shared" si="106"/>
        <v>4.5260037464002503</v>
      </c>
      <c r="U685" s="61">
        <f t="shared" si="107"/>
        <v>58.140770252324039</v>
      </c>
      <c r="V685" s="70">
        <v>27.838922709163345</v>
      </c>
      <c r="W685" s="61">
        <f t="shared" si="108"/>
        <v>13.697404515272245</v>
      </c>
      <c r="X685" s="61">
        <f t="shared" si="109"/>
        <v>61.994504152081888</v>
      </c>
      <c r="Y685" s="13"/>
      <c r="Z685" s="22"/>
      <c r="AA685" s="54"/>
      <c r="AB685" s="22"/>
      <c r="AC685" s="13"/>
    </row>
    <row r="686" spans="1:29" x14ac:dyDescent="0.3">
      <c r="A686" s="1">
        <f t="shared" si="100"/>
        <v>44993.104166665013</v>
      </c>
      <c r="B686" s="7">
        <v>8</v>
      </c>
      <c r="C686" s="7" t="s">
        <v>48</v>
      </c>
      <c r="D686">
        <f>IF(HOUR(A686)+MINUTE(A686)/60&lt;=18,1,IF(HOUR(A686)+MINUTE(A686)/60&gt;=23.25,1,LOOKUP(DAY(A686),calendario!$A$12:$A$42,calendario!$C$12:$C$42)))</f>
        <v>1</v>
      </c>
      <c r="E686" s="60">
        <f t="shared" si="101"/>
        <v>0</v>
      </c>
      <c r="F686" s="86">
        <v>0</v>
      </c>
      <c r="G686" s="60">
        <f t="shared" si="101"/>
        <v>0</v>
      </c>
      <c r="H686" s="104">
        <v>0</v>
      </c>
      <c r="O686" s="61">
        <f t="shared" si="102"/>
        <v>4.5260037464002503</v>
      </c>
      <c r="P686" s="62">
        <f t="shared" si="103"/>
        <v>58.140770252324039</v>
      </c>
      <c r="Q686" s="70">
        <v>27.838922709163345</v>
      </c>
      <c r="R686" s="61">
        <f t="shared" si="104"/>
        <v>13.697404515272245</v>
      </c>
      <c r="S686" s="61">
        <f t="shared" si="105"/>
        <v>61.994504152081888</v>
      </c>
      <c r="T686" s="61">
        <f t="shared" si="106"/>
        <v>4.5260037464002503</v>
      </c>
      <c r="U686" s="61">
        <f t="shared" si="107"/>
        <v>58.140770252324039</v>
      </c>
      <c r="V686" s="70">
        <v>27.838922709163345</v>
      </c>
      <c r="W686" s="61">
        <f t="shared" si="108"/>
        <v>13.697404515272245</v>
      </c>
      <c r="X686" s="61">
        <f t="shared" si="109"/>
        <v>61.994504152081888</v>
      </c>
      <c r="Y686" s="13"/>
      <c r="Z686" s="22"/>
      <c r="AA686" s="54"/>
      <c r="AB686" s="22"/>
      <c r="AC686" s="13"/>
    </row>
    <row r="687" spans="1:29" x14ac:dyDescent="0.3">
      <c r="A687" s="1">
        <f t="shared" si="100"/>
        <v>44993.114583331677</v>
      </c>
      <c r="B687" s="7">
        <v>8</v>
      </c>
      <c r="C687" s="7" t="s">
        <v>51</v>
      </c>
      <c r="D687">
        <f>IF(HOUR(A687)+MINUTE(A687)/60&lt;=18,1,IF(HOUR(A687)+MINUTE(A687)/60&gt;=23.25,1,LOOKUP(DAY(A687),calendario!$A$12:$A$42,calendario!$C$12:$C$42)))</f>
        <v>1</v>
      </c>
      <c r="E687" s="60">
        <f t="shared" si="101"/>
        <v>0</v>
      </c>
      <c r="F687" s="86">
        <v>0</v>
      </c>
      <c r="G687" s="60">
        <f t="shared" si="101"/>
        <v>0</v>
      </c>
      <c r="H687" s="104">
        <v>0</v>
      </c>
      <c r="O687" s="61">
        <f t="shared" si="102"/>
        <v>4.5260037464002503</v>
      </c>
      <c r="P687" s="62">
        <f t="shared" si="103"/>
        <v>58.140770252324039</v>
      </c>
      <c r="Q687" s="70">
        <v>27.643482602921647</v>
      </c>
      <c r="R687" s="61">
        <f t="shared" si="104"/>
        <v>13.795124568393094</v>
      </c>
      <c r="S687" s="61">
        <f t="shared" si="105"/>
        <v>62.43678547860528</v>
      </c>
      <c r="T687" s="61">
        <f t="shared" si="106"/>
        <v>4.5260037464002503</v>
      </c>
      <c r="U687" s="61">
        <f t="shared" si="107"/>
        <v>58.140770252324039</v>
      </c>
      <c r="V687" s="70">
        <v>27.643482602921647</v>
      </c>
      <c r="W687" s="61">
        <f t="shared" si="108"/>
        <v>13.795124568393094</v>
      </c>
      <c r="X687" s="61">
        <f t="shared" si="109"/>
        <v>62.43678547860528</v>
      </c>
      <c r="Y687" s="13"/>
      <c r="Z687" s="22"/>
      <c r="AA687" s="54"/>
      <c r="AB687" s="22"/>
      <c r="AC687" s="13"/>
    </row>
    <row r="688" spans="1:29" x14ac:dyDescent="0.3">
      <c r="A688" s="1">
        <f t="shared" si="100"/>
        <v>44993.124999998341</v>
      </c>
      <c r="B688" s="7">
        <v>8</v>
      </c>
      <c r="C688" s="7" t="s">
        <v>53</v>
      </c>
      <c r="D688">
        <f>IF(HOUR(A688)+MINUTE(A688)/60&lt;=18,1,IF(HOUR(A688)+MINUTE(A688)/60&gt;=23.25,1,LOOKUP(DAY(A688),calendario!$A$12:$A$42,calendario!$C$12:$C$42)))</f>
        <v>1</v>
      </c>
      <c r="E688" s="60">
        <f t="shared" si="101"/>
        <v>0</v>
      </c>
      <c r="F688" s="86">
        <v>0</v>
      </c>
      <c r="G688" s="60">
        <f t="shared" si="101"/>
        <v>0</v>
      </c>
      <c r="H688" s="104">
        <v>0</v>
      </c>
      <c r="O688" s="61">
        <f t="shared" si="102"/>
        <v>4.5260037464002503</v>
      </c>
      <c r="P688" s="62">
        <f t="shared" si="103"/>
        <v>58.140770252324039</v>
      </c>
      <c r="Q688" s="70">
        <v>27.643482602921647</v>
      </c>
      <c r="R688" s="61">
        <f t="shared" si="104"/>
        <v>13.795124568393094</v>
      </c>
      <c r="S688" s="61">
        <f t="shared" si="105"/>
        <v>62.43678547860528</v>
      </c>
      <c r="T688" s="61">
        <f t="shared" si="106"/>
        <v>4.5260037464002503</v>
      </c>
      <c r="U688" s="61">
        <f t="shared" si="107"/>
        <v>58.140770252324039</v>
      </c>
      <c r="V688" s="70">
        <v>27.643482602921647</v>
      </c>
      <c r="W688" s="61">
        <f t="shared" si="108"/>
        <v>13.795124568393094</v>
      </c>
      <c r="X688" s="61">
        <f t="shared" si="109"/>
        <v>62.43678547860528</v>
      </c>
      <c r="Y688" s="13"/>
      <c r="Z688" s="22"/>
      <c r="AA688" s="54"/>
      <c r="AB688" s="22"/>
      <c r="AC688" s="13"/>
    </row>
    <row r="689" spans="1:29" x14ac:dyDescent="0.3">
      <c r="A689" s="1">
        <f t="shared" si="100"/>
        <v>44993.135416665005</v>
      </c>
      <c r="B689" s="7">
        <v>8</v>
      </c>
      <c r="C689" s="7" t="s">
        <v>54</v>
      </c>
      <c r="D689">
        <f>IF(HOUR(A689)+MINUTE(A689)/60&lt;=18,1,IF(HOUR(A689)+MINUTE(A689)/60&gt;=23.25,1,LOOKUP(DAY(A689),calendario!$A$12:$A$42,calendario!$C$12:$C$42)))</f>
        <v>1</v>
      </c>
      <c r="E689" s="60">
        <f t="shared" si="101"/>
        <v>0</v>
      </c>
      <c r="F689" s="86">
        <v>0</v>
      </c>
      <c r="G689" s="60">
        <f t="shared" si="101"/>
        <v>0</v>
      </c>
      <c r="H689" s="104">
        <v>0</v>
      </c>
      <c r="O689" s="61">
        <f t="shared" si="102"/>
        <v>4.5260037464002503</v>
      </c>
      <c r="P689" s="62">
        <f t="shared" si="103"/>
        <v>58.140770252324039</v>
      </c>
      <c r="Q689" s="70">
        <v>27.888371580345286</v>
      </c>
      <c r="R689" s="61">
        <f t="shared" si="104"/>
        <v>13.672680079681275</v>
      </c>
      <c r="S689" s="61">
        <f t="shared" si="105"/>
        <v>61.882601263969519</v>
      </c>
      <c r="T689" s="61">
        <f t="shared" si="106"/>
        <v>4.5260037464002503</v>
      </c>
      <c r="U689" s="61">
        <f t="shared" si="107"/>
        <v>58.140770252324039</v>
      </c>
      <c r="V689" s="70">
        <v>27.888371580345286</v>
      </c>
      <c r="W689" s="61">
        <f t="shared" si="108"/>
        <v>13.672680079681275</v>
      </c>
      <c r="X689" s="61">
        <f t="shared" si="109"/>
        <v>61.882601263969519</v>
      </c>
      <c r="Y689" s="13"/>
      <c r="Z689" s="22"/>
      <c r="AA689" s="54"/>
      <c r="AB689" s="22"/>
      <c r="AC689" s="13"/>
    </row>
    <row r="690" spans="1:29" x14ac:dyDescent="0.3">
      <c r="A690" s="1">
        <f t="shared" si="100"/>
        <v>44993.14583333167</v>
      </c>
      <c r="B690" s="7">
        <v>8</v>
      </c>
      <c r="C690" s="7" t="s">
        <v>55</v>
      </c>
      <c r="D690">
        <f>IF(HOUR(A690)+MINUTE(A690)/60&lt;=18,1,IF(HOUR(A690)+MINUTE(A690)/60&gt;=23.25,1,LOOKUP(DAY(A690),calendario!$A$12:$A$42,calendario!$C$12:$C$42)))</f>
        <v>1</v>
      </c>
      <c r="E690" s="60">
        <f t="shared" si="101"/>
        <v>0</v>
      </c>
      <c r="F690" s="86">
        <v>0</v>
      </c>
      <c r="G690" s="60">
        <f t="shared" si="101"/>
        <v>0</v>
      </c>
      <c r="H690" s="104">
        <v>0</v>
      </c>
      <c r="O690" s="61">
        <f t="shared" si="102"/>
        <v>4.5260037464002503</v>
      </c>
      <c r="P690" s="62">
        <f t="shared" si="103"/>
        <v>58.140770252324039</v>
      </c>
      <c r="Q690" s="70">
        <v>27.888371580345286</v>
      </c>
      <c r="R690" s="61">
        <f t="shared" si="104"/>
        <v>13.672680079681275</v>
      </c>
      <c r="S690" s="61">
        <f t="shared" si="105"/>
        <v>61.882601263969519</v>
      </c>
      <c r="T690" s="61">
        <f t="shared" si="106"/>
        <v>4.5260037464002503</v>
      </c>
      <c r="U690" s="61">
        <f t="shared" si="107"/>
        <v>58.140770252324039</v>
      </c>
      <c r="V690" s="70">
        <v>27.888371580345286</v>
      </c>
      <c r="W690" s="61">
        <f t="shared" si="108"/>
        <v>13.672680079681275</v>
      </c>
      <c r="X690" s="61">
        <f t="shared" si="109"/>
        <v>61.882601263969519</v>
      </c>
      <c r="Y690" s="13"/>
      <c r="Z690" s="22"/>
      <c r="AA690" s="54"/>
      <c r="AB690" s="22"/>
      <c r="AC690" s="13"/>
    </row>
    <row r="691" spans="1:29" x14ac:dyDescent="0.3">
      <c r="A691" s="1">
        <f t="shared" si="100"/>
        <v>44993.156249998334</v>
      </c>
      <c r="B691" s="7">
        <v>8</v>
      </c>
      <c r="C691" s="7" t="s">
        <v>56</v>
      </c>
      <c r="D691">
        <f>IF(HOUR(A691)+MINUTE(A691)/60&lt;=18,1,IF(HOUR(A691)+MINUTE(A691)/60&gt;=23.25,1,LOOKUP(DAY(A691),calendario!$A$12:$A$42,calendario!$C$12:$C$42)))</f>
        <v>1</v>
      </c>
      <c r="E691" s="60">
        <f t="shared" si="101"/>
        <v>0</v>
      </c>
      <c r="F691" s="86">
        <v>0</v>
      </c>
      <c r="G691" s="60">
        <f t="shared" si="101"/>
        <v>0</v>
      </c>
      <c r="H691" s="104">
        <v>0</v>
      </c>
      <c r="O691" s="61">
        <f t="shared" si="102"/>
        <v>4.5260037464002503</v>
      </c>
      <c r="P691" s="62">
        <f t="shared" si="103"/>
        <v>58.140770252324039</v>
      </c>
      <c r="Q691" s="70">
        <v>27.842367330677291</v>
      </c>
      <c r="R691" s="61">
        <f t="shared" si="104"/>
        <v>13.695682204515272</v>
      </c>
      <c r="S691" s="61">
        <f t="shared" si="105"/>
        <v>61.986708967143358</v>
      </c>
      <c r="T691" s="61">
        <f t="shared" si="106"/>
        <v>4.5260037464002503</v>
      </c>
      <c r="U691" s="61">
        <f t="shared" si="107"/>
        <v>58.140770252324039</v>
      </c>
      <c r="V691" s="70">
        <v>27.842367330677291</v>
      </c>
      <c r="W691" s="61">
        <f t="shared" si="108"/>
        <v>13.695682204515272</v>
      </c>
      <c r="X691" s="61">
        <f t="shared" si="109"/>
        <v>61.986708967143358</v>
      </c>
      <c r="Y691" s="13"/>
      <c r="Z691" s="22"/>
      <c r="AA691" s="54"/>
      <c r="AB691" s="22"/>
      <c r="AC691" s="13"/>
    </row>
    <row r="692" spans="1:29" x14ac:dyDescent="0.3">
      <c r="A692" s="1">
        <f t="shared" si="100"/>
        <v>44993.166666664998</v>
      </c>
      <c r="B692" s="7">
        <v>8</v>
      </c>
      <c r="C692" s="7" t="s">
        <v>57</v>
      </c>
      <c r="D692">
        <f>IF(HOUR(A692)+MINUTE(A692)/60&lt;=18,1,IF(HOUR(A692)+MINUTE(A692)/60&gt;=23.25,1,LOOKUP(DAY(A692),calendario!$A$12:$A$42,calendario!$C$12:$C$42)))</f>
        <v>1</v>
      </c>
      <c r="E692" s="60">
        <f t="shared" si="101"/>
        <v>0</v>
      </c>
      <c r="F692" s="86">
        <v>0</v>
      </c>
      <c r="G692" s="60">
        <f t="shared" si="101"/>
        <v>0</v>
      </c>
      <c r="H692" s="104">
        <v>0</v>
      </c>
      <c r="O692" s="61">
        <f t="shared" si="102"/>
        <v>4.5260037464002503</v>
      </c>
      <c r="P692" s="62">
        <f t="shared" si="103"/>
        <v>58.140770252324039</v>
      </c>
      <c r="Q692" s="70">
        <v>27.842367330677291</v>
      </c>
      <c r="R692" s="61">
        <f t="shared" si="104"/>
        <v>13.695682204515272</v>
      </c>
      <c r="S692" s="61">
        <f t="shared" si="105"/>
        <v>61.986708967143358</v>
      </c>
      <c r="T692" s="61">
        <f t="shared" si="106"/>
        <v>4.5260037464002503</v>
      </c>
      <c r="U692" s="61">
        <f t="shared" si="107"/>
        <v>58.140770252324039</v>
      </c>
      <c r="V692" s="70">
        <v>27.842367330677291</v>
      </c>
      <c r="W692" s="61">
        <f t="shared" si="108"/>
        <v>13.695682204515272</v>
      </c>
      <c r="X692" s="61">
        <f t="shared" si="109"/>
        <v>61.986708967143358</v>
      </c>
      <c r="Y692" s="13"/>
      <c r="Z692" s="22"/>
      <c r="AA692" s="54"/>
      <c r="AB692" s="22"/>
      <c r="AC692" s="13"/>
    </row>
    <row r="693" spans="1:29" x14ac:dyDescent="0.3">
      <c r="A693" s="1">
        <f t="shared" si="100"/>
        <v>44993.177083331662</v>
      </c>
      <c r="B693" s="7">
        <v>8</v>
      </c>
      <c r="C693" s="7" t="s">
        <v>59</v>
      </c>
      <c r="D693">
        <f>IF(HOUR(A693)+MINUTE(A693)/60&lt;=18,1,IF(HOUR(A693)+MINUTE(A693)/60&gt;=23.25,1,LOOKUP(DAY(A693),calendario!$A$12:$A$42,calendario!$C$12:$C$42)))</f>
        <v>1</v>
      </c>
      <c r="E693" s="60">
        <f t="shared" si="101"/>
        <v>0</v>
      </c>
      <c r="F693" s="86">
        <v>0</v>
      </c>
      <c r="G693" s="60">
        <f t="shared" si="101"/>
        <v>0</v>
      </c>
      <c r="H693" s="104">
        <v>0</v>
      </c>
      <c r="O693" s="61">
        <f t="shared" si="102"/>
        <v>4.5260037464002503</v>
      </c>
      <c r="P693" s="62">
        <f t="shared" si="103"/>
        <v>58.140770252324039</v>
      </c>
      <c r="Q693" s="70">
        <v>27.840648074369192</v>
      </c>
      <c r="R693" s="61">
        <f t="shared" si="104"/>
        <v>13.696541832669322</v>
      </c>
      <c r="S693" s="61">
        <f t="shared" si="105"/>
        <v>61.990599647389104</v>
      </c>
      <c r="T693" s="61">
        <f t="shared" si="106"/>
        <v>4.5260037464002503</v>
      </c>
      <c r="U693" s="61">
        <f t="shared" si="107"/>
        <v>58.140770252324039</v>
      </c>
      <c r="V693" s="70">
        <v>27.840648074369192</v>
      </c>
      <c r="W693" s="61">
        <f t="shared" si="108"/>
        <v>13.696541832669322</v>
      </c>
      <c r="X693" s="61">
        <f t="shared" si="109"/>
        <v>61.990599647389104</v>
      </c>
      <c r="Y693" s="13"/>
      <c r="Z693" s="22"/>
      <c r="AA693" s="54"/>
      <c r="AB693" s="22"/>
      <c r="AC693" s="13"/>
    </row>
    <row r="694" spans="1:29" x14ac:dyDescent="0.3">
      <c r="A694" s="1">
        <f t="shared" si="100"/>
        <v>44993.187499998327</v>
      </c>
      <c r="B694" s="7">
        <v>8</v>
      </c>
      <c r="C694" s="7" t="s">
        <v>60</v>
      </c>
      <c r="D694">
        <f>IF(HOUR(A694)+MINUTE(A694)/60&lt;=18,1,IF(HOUR(A694)+MINUTE(A694)/60&gt;=23.25,1,LOOKUP(DAY(A694),calendario!$A$12:$A$42,calendario!$C$12:$C$42)))</f>
        <v>1</v>
      </c>
      <c r="E694" s="60">
        <f t="shared" si="101"/>
        <v>0</v>
      </c>
      <c r="F694" s="86">
        <v>0</v>
      </c>
      <c r="G694" s="60">
        <f t="shared" si="101"/>
        <v>0</v>
      </c>
      <c r="H694" s="104">
        <v>0</v>
      </c>
      <c r="O694" s="61">
        <f t="shared" si="102"/>
        <v>4.5260037464002503</v>
      </c>
      <c r="P694" s="62">
        <f t="shared" si="103"/>
        <v>58.140770252324039</v>
      </c>
      <c r="Q694" s="70">
        <v>27.840648074369192</v>
      </c>
      <c r="R694" s="61">
        <f t="shared" si="104"/>
        <v>13.696541832669322</v>
      </c>
      <c r="S694" s="61">
        <f t="shared" si="105"/>
        <v>61.990599647389104</v>
      </c>
      <c r="T694" s="61">
        <f t="shared" si="106"/>
        <v>4.5260037464002503</v>
      </c>
      <c r="U694" s="61">
        <f t="shared" si="107"/>
        <v>58.140770252324039</v>
      </c>
      <c r="V694" s="70">
        <v>27.840648074369192</v>
      </c>
      <c r="W694" s="61">
        <f t="shared" si="108"/>
        <v>13.696541832669322</v>
      </c>
      <c r="X694" s="61">
        <f t="shared" si="109"/>
        <v>61.990599647389104</v>
      </c>
      <c r="Y694" s="13"/>
      <c r="Z694" s="22"/>
      <c r="AA694" s="54"/>
      <c r="AB694" s="22"/>
      <c r="AC694" s="13"/>
    </row>
    <row r="695" spans="1:29" x14ac:dyDescent="0.3">
      <c r="A695" s="1">
        <f t="shared" si="100"/>
        <v>44993.197916664991</v>
      </c>
      <c r="B695" s="7">
        <v>8</v>
      </c>
      <c r="C695" s="7" t="s">
        <v>61</v>
      </c>
      <c r="D695">
        <f>IF(HOUR(A695)+MINUTE(A695)/60&lt;=18,1,IF(HOUR(A695)+MINUTE(A695)/60&gt;=23.25,1,LOOKUP(DAY(A695),calendario!$A$12:$A$42,calendario!$C$12:$C$42)))</f>
        <v>1</v>
      </c>
      <c r="E695" s="60">
        <f t="shared" si="101"/>
        <v>0</v>
      </c>
      <c r="F695" s="86">
        <v>0</v>
      </c>
      <c r="G695" s="60">
        <f t="shared" si="101"/>
        <v>0</v>
      </c>
      <c r="H695" s="104">
        <v>0</v>
      </c>
      <c r="O695" s="61">
        <f t="shared" si="102"/>
        <v>4.5260037464002503</v>
      </c>
      <c r="P695" s="62">
        <f t="shared" si="103"/>
        <v>58.140770252324039</v>
      </c>
      <c r="Q695" s="70">
        <v>27.355160956175297</v>
      </c>
      <c r="R695" s="61">
        <f t="shared" si="104"/>
        <v>13.939285391766269</v>
      </c>
      <c r="S695" s="61">
        <f t="shared" si="105"/>
        <v>63.089257905276412</v>
      </c>
      <c r="T695" s="61">
        <f t="shared" si="106"/>
        <v>4.5260037464002503</v>
      </c>
      <c r="U695" s="61">
        <f t="shared" si="107"/>
        <v>58.140770252324039</v>
      </c>
      <c r="V695" s="70">
        <v>27.355160956175297</v>
      </c>
      <c r="W695" s="61">
        <f t="shared" si="108"/>
        <v>13.939285391766269</v>
      </c>
      <c r="X695" s="61">
        <f t="shared" si="109"/>
        <v>63.089257905276412</v>
      </c>
      <c r="Y695" s="13"/>
      <c r="Z695" s="22"/>
      <c r="AA695" s="54"/>
      <c r="AB695" s="22"/>
      <c r="AC695" s="13"/>
    </row>
    <row r="696" spans="1:29" x14ac:dyDescent="0.3">
      <c r="A696" s="1">
        <f t="shared" si="100"/>
        <v>44993.208333331655</v>
      </c>
      <c r="B696" s="7">
        <v>8</v>
      </c>
      <c r="C696" s="7" t="s">
        <v>62</v>
      </c>
      <c r="D696">
        <f>IF(HOUR(A696)+MINUTE(A696)/60&lt;=18,1,IF(HOUR(A696)+MINUTE(A696)/60&gt;=23.25,1,LOOKUP(DAY(A696),calendario!$A$12:$A$42,calendario!$C$12:$C$42)))</f>
        <v>1</v>
      </c>
      <c r="E696" s="60">
        <f t="shared" si="101"/>
        <v>0</v>
      </c>
      <c r="F696" s="86">
        <v>0</v>
      </c>
      <c r="G696" s="60">
        <f t="shared" si="101"/>
        <v>0</v>
      </c>
      <c r="H696" s="104">
        <v>0</v>
      </c>
      <c r="O696" s="61">
        <f t="shared" si="102"/>
        <v>4.5260037464002503</v>
      </c>
      <c r="P696" s="62">
        <f t="shared" si="103"/>
        <v>58.140770252324039</v>
      </c>
      <c r="Q696" s="70">
        <v>27.355160956175297</v>
      </c>
      <c r="R696" s="61">
        <f t="shared" si="104"/>
        <v>13.939285391766269</v>
      </c>
      <c r="S696" s="61">
        <f t="shared" si="105"/>
        <v>63.089257905276412</v>
      </c>
      <c r="T696" s="61">
        <f t="shared" si="106"/>
        <v>4.5260037464002503</v>
      </c>
      <c r="U696" s="61">
        <f t="shared" si="107"/>
        <v>58.140770252324039</v>
      </c>
      <c r="V696" s="70">
        <v>27.355160956175297</v>
      </c>
      <c r="W696" s="61">
        <f t="shared" si="108"/>
        <v>13.939285391766269</v>
      </c>
      <c r="X696" s="61">
        <f t="shared" si="109"/>
        <v>63.089257905276412</v>
      </c>
      <c r="Y696" s="13"/>
      <c r="Z696" s="22"/>
      <c r="AA696" s="54"/>
      <c r="AB696" s="22"/>
      <c r="AC696" s="13"/>
    </row>
    <row r="697" spans="1:29" x14ac:dyDescent="0.3">
      <c r="A697" s="1">
        <f t="shared" si="100"/>
        <v>44993.218749998319</v>
      </c>
      <c r="B697" s="7">
        <v>8</v>
      </c>
      <c r="C697" s="7" t="s">
        <v>63</v>
      </c>
      <c r="D697">
        <f>IF(HOUR(A697)+MINUTE(A697)/60&lt;=18,1,IF(HOUR(A697)+MINUTE(A697)/60&gt;=23.25,1,LOOKUP(DAY(A697),calendario!$A$12:$A$42,calendario!$C$12:$C$42)))</f>
        <v>1</v>
      </c>
      <c r="E697" s="60">
        <f t="shared" si="101"/>
        <v>0</v>
      </c>
      <c r="F697" s="86">
        <v>0</v>
      </c>
      <c r="G697" s="60">
        <f t="shared" si="101"/>
        <v>0</v>
      </c>
      <c r="H697" s="104">
        <v>0</v>
      </c>
      <c r="O697" s="61">
        <f t="shared" si="102"/>
        <v>4.5260037464002503</v>
      </c>
      <c r="P697" s="62">
        <f t="shared" si="103"/>
        <v>58.140770252324039</v>
      </c>
      <c r="Q697" s="70">
        <v>27.724686852589642</v>
      </c>
      <c r="R697" s="61">
        <f t="shared" si="104"/>
        <v>13.754522443559097</v>
      </c>
      <c r="S697" s="61">
        <f t="shared" si="105"/>
        <v>62.253020109494798</v>
      </c>
      <c r="T697" s="61">
        <f t="shared" si="106"/>
        <v>4.5260037464002503</v>
      </c>
      <c r="U697" s="61">
        <f t="shared" si="107"/>
        <v>58.140770252324039</v>
      </c>
      <c r="V697" s="70">
        <v>27.724686852589642</v>
      </c>
      <c r="W697" s="61">
        <f t="shared" si="108"/>
        <v>13.754522443559097</v>
      </c>
      <c r="X697" s="61">
        <f t="shared" si="109"/>
        <v>62.253020109494798</v>
      </c>
      <c r="Y697" s="13"/>
      <c r="Z697" s="22"/>
      <c r="AA697" s="54"/>
      <c r="AB697" s="22"/>
      <c r="AC697" s="13"/>
    </row>
    <row r="698" spans="1:29" x14ac:dyDescent="0.3">
      <c r="A698" s="1">
        <f t="shared" si="100"/>
        <v>44993.229166664983</v>
      </c>
      <c r="B698" s="7">
        <v>8</v>
      </c>
      <c r="C698" s="7" t="s">
        <v>64</v>
      </c>
      <c r="D698">
        <f>IF(HOUR(A698)+MINUTE(A698)/60&lt;=18,1,IF(HOUR(A698)+MINUTE(A698)/60&gt;=23.25,1,LOOKUP(DAY(A698),calendario!$A$12:$A$42,calendario!$C$12:$C$42)))</f>
        <v>1</v>
      </c>
      <c r="E698" s="60">
        <f t="shared" si="101"/>
        <v>0</v>
      </c>
      <c r="F698" s="86">
        <v>0</v>
      </c>
      <c r="G698" s="60">
        <f t="shared" si="101"/>
        <v>0</v>
      </c>
      <c r="H698" s="104">
        <v>0</v>
      </c>
      <c r="O698" s="61">
        <f t="shared" si="102"/>
        <v>4.5260037464002503</v>
      </c>
      <c r="P698" s="62">
        <f t="shared" si="103"/>
        <v>58.140770252324039</v>
      </c>
      <c r="Q698" s="70">
        <v>27.724686852589642</v>
      </c>
      <c r="R698" s="61">
        <f t="shared" si="104"/>
        <v>13.754522443559097</v>
      </c>
      <c r="S698" s="61">
        <f t="shared" si="105"/>
        <v>62.253020109494798</v>
      </c>
      <c r="T698" s="61">
        <f t="shared" si="106"/>
        <v>4.5260037464002503</v>
      </c>
      <c r="U698" s="61">
        <f t="shared" si="107"/>
        <v>58.140770252324039</v>
      </c>
      <c r="V698" s="70">
        <v>27.724686852589642</v>
      </c>
      <c r="W698" s="61">
        <f t="shared" si="108"/>
        <v>13.754522443559097</v>
      </c>
      <c r="X698" s="61">
        <f t="shared" si="109"/>
        <v>62.253020109494798</v>
      </c>
      <c r="Y698" s="13"/>
      <c r="Z698" s="22"/>
      <c r="AA698" s="54"/>
      <c r="AB698" s="22"/>
      <c r="AC698" s="13"/>
    </row>
    <row r="699" spans="1:29" x14ac:dyDescent="0.3">
      <c r="A699" s="1">
        <f t="shared" si="100"/>
        <v>44993.239583331648</v>
      </c>
      <c r="B699" s="7">
        <v>8</v>
      </c>
      <c r="C699" s="7" t="s">
        <v>65</v>
      </c>
      <c r="D699">
        <f>IF(HOUR(A699)+MINUTE(A699)/60&lt;=18,1,IF(HOUR(A699)+MINUTE(A699)/60&gt;=23.25,1,LOOKUP(DAY(A699),calendario!$A$12:$A$42,calendario!$C$12:$C$42)))</f>
        <v>1</v>
      </c>
      <c r="E699" s="60">
        <f t="shared" si="101"/>
        <v>0</v>
      </c>
      <c r="F699" s="86">
        <v>0</v>
      </c>
      <c r="G699" s="60">
        <f t="shared" si="101"/>
        <v>0</v>
      </c>
      <c r="H699" s="104">
        <v>0</v>
      </c>
      <c r="O699" s="61">
        <f t="shared" si="102"/>
        <v>4.5260037464002503</v>
      </c>
      <c r="P699" s="62">
        <f t="shared" si="103"/>
        <v>58.140770252324039</v>
      </c>
      <c r="Q699" s="70">
        <v>28.061348738379813</v>
      </c>
      <c r="R699" s="61">
        <f t="shared" si="104"/>
        <v>13.586191500664011</v>
      </c>
      <c r="S699" s="61">
        <f t="shared" si="105"/>
        <v>61.49115363131655</v>
      </c>
      <c r="T699" s="61">
        <f t="shared" si="106"/>
        <v>4.5260037464002503</v>
      </c>
      <c r="U699" s="61">
        <f t="shared" si="107"/>
        <v>58.140770252324039</v>
      </c>
      <c r="V699" s="70">
        <v>28.061348738379813</v>
      </c>
      <c r="W699" s="61">
        <f t="shared" si="108"/>
        <v>13.586191500664011</v>
      </c>
      <c r="X699" s="61">
        <f t="shared" si="109"/>
        <v>61.49115363131655</v>
      </c>
      <c r="Y699" s="13"/>
      <c r="Z699" s="22"/>
      <c r="AA699" s="54"/>
      <c r="AB699" s="22"/>
      <c r="AC699" s="13"/>
    </row>
    <row r="700" spans="1:29" x14ac:dyDescent="0.3">
      <c r="A700" s="1">
        <f t="shared" si="100"/>
        <v>44993.249999998312</v>
      </c>
      <c r="B700" s="7">
        <v>8</v>
      </c>
      <c r="C700" s="7" t="s">
        <v>66</v>
      </c>
      <c r="D700">
        <f>IF(HOUR(A700)+MINUTE(A700)/60&lt;=18,1,IF(HOUR(A700)+MINUTE(A700)/60&gt;=23.25,1,LOOKUP(DAY(A700),calendario!$A$12:$A$42,calendario!$C$12:$C$42)))</f>
        <v>1</v>
      </c>
      <c r="E700" s="60">
        <f t="shared" si="101"/>
        <v>0</v>
      </c>
      <c r="F700" s="86">
        <v>0</v>
      </c>
      <c r="G700" s="60">
        <f t="shared" si="101"/>
        <v>0.2061942596435547</v>
      </c>
      <c r="H700" s="104">
        <v>0.8247770385742188</v>
      </c>
      <c r="O700" s="61">
        <f t="shared" si="102"/>
        <v>4.5260037464002503</v>
      </c>
      <c r="P700" s="62">
        <f t="shared" si="103"/>
        <v>58.140770252324039</v>
      </c>
      <c r="Q700" s="70">
        <v>28.061348738379813</v>
      </c>
      <c r="R700" s="61">
        <f t="shared" si="104"/>
        <v>13.586191500664011</v>
      </c>
      <c r="S700" s="61">
        <f t="shared" si="105"/>
        <v>61.49115363131655</v>
      </c>
      <c r="T700" s="61">
        <f t="shared" si="106"/>
        <v>4.3156721597600374</v>
      </c>
      <c r="U700" s="61">
        <f t="shared" si="107"/>
        <v>58.140770252324039</v>
      </c>
      <c r="V700" s="70">
        <v>28.061348738379813</v>
      </c>
      <c r="W700" s="61">
        <f t="shared" si="108"/>
        <v>13.586191500664011</v>
      </c>
      <c r="X700" s="61">
        <f t="shared" si="109"/>
        <v>58.633548416584112</v>
      </c>
      <c r="Y700" s="13"/>
      <c r="Z700" s="22"/>
      <c r="AA700" s="54"/>
      <c r="AB700" s="22"/>
      <c r="AC700" s="13"/>
    </row>
    <row r="701" spans="1:29" x14ac:dyDescent="0.3">
      <c r="A701" s="1">
        <f t="shared" si="100"/>
        <v>44993.260416664976</v>
      </c>
      <c r="B701" s="7">
        <v>8</v>
      </c>
      <c r="C701" s="7" t="s">
        <v>67</v>
      </c>
      <c r="D701">
        <f>IF(HOUR(A701)+MINUTE(A701)/60&lt;=18,1,IF(HOUR(A701)+MINUTE(A701)/60&gt;=23.25,1,LOOKUP(DAY(A701),calendario!$A$12:$A$42,calendario!$C$12:$C$42)))</f>
        <v>1</v>
      </c>
      <c r="E701" s="60">
        <f t="shared" si="101"/>
        <v>0</v>
      </c>
      <c r="F701" s="86">
        <v>0</v>
      </c>
      <c r="G701" s="60">
        <f t="shared" si="101"/>
        <v>4.2111059570312497</v>
      </c>
      <c r="H701" s="104">
        <v>16.844423828124999</v>
      </c>
      <c r="O701" s="61">
        <f t="shared" si="102"/>
        <v>4.5260037464002503</v>
      </c>
      <c r="P701" s="62">
        <f t="shared" si="103"/>
        <v>58.140770252324039</v>
      </c>
      <c r="Q701" s="70">
        <v>28.145769189907039</v>
      </c>
      <c r="R701" s="61">
        <f t="shared" si="104"/>
        <v>13.543981274900398</v>
      </c>
      <c r="S701" s="61">
        <f t="shared" si="105"/>
        <v>61.300109991374036</v>
      </c>
      <c r="T701" s="61">
        <f t="shared" si="106"/>
        <v>0.23040114823103588</v>
      </c>
      <c r="U701" s="61">
        <f t="shared" si="107"/>
        <v>58.140770252324039</v>
      </c>
      <c r="V701" s="70">
        <v>28.145769189907039</v>
      </c>
      <c r="W701" s="61">
        <f t="shared" si="108"/>
        <v>13.543981274900398</v>
      </c>
      <c r="X701" s="61">
        <f t="shared" si="109"/>
        <v>3.1205488373567012</v>
      </c>
      <c r="Y701" s="13"/>
      <c r="Z701" s="22"/>
      <c r="AA701" s="54"/>
      <c r="AB701" s="22"/>
      <c r="AC701" s="13"/>
    </row>
    <row r="702" spans="1:29" x14ac:dyDescent="0.3">
      <c r="A702" s="1">
        <f t="shared" si="100"/>
        <v>44993.27083333164</v>
      </c>
      <c r="B702" s="7">
        <v>8</v>
      </c>
      <c r="C702" s="7" t="s">
        <v>68</v>
      </c>
      <c r="D702">
        <f>IF(HOUR(A702)+MINUTE(A702)/60&lt;=18,1,IF(HOUR(A702)+MINUTE(A702)/60&gt;=23.25,1,LOOKUP(DAY(A702),calendario!$A$12:$A$42,calendario!$C$12:$C$42)))</f>
        <v>1</v>
      </c>
      <c r="E702" s="60">
        <f t="shared" si="101"/>
        <v>0</v>
      </c>
      <c r="F702" s="86">
        <v>0</v>
      </c>
      <c r="G702" s="60">
        <f t="shared" si="101"/>
        <v>4.4922612304687499</v>
      </c>
      <c r="H702" s="104">
        <v>17.969044921875</v>
      </c>
      <c r="O702" s="61">
        <f t="shared" si="102"/>
        <v>4.5260037464002503</v>
      </c>
      <c r="P702" s="62">
        <f t="shared" si="103"/>
        <v>58.140770252324039</v>
      </c>
      <c r="Q702" s="70">
        <v>28.145769189907039</v>
      </c>
      <c r="R702" s="61">
        <f t="shared" si="104"/>
        <v>13.543981274900398</v>
      </c>
      <c r="S702" s="61">
        <f t="shared" si="105"/>
        <v>61.300109991374036</v>
      </c>
      <c r="T702" s="61">
        <f t="shared" si="106"/>
        <v>0</v>
      </c>
      <c r="U702" s="61">
        <f t="shared" si="107"/>
        <v>58.140770252324039</v>
      </c>
      <c r="V702" s="70">
        <v>28.145769189907039</v>
      </c>
      <c r="W702" s="61">
        <f t="shared" si="108"/>
        <v>13.543981274900398</v>
      </c>
      <c r="X702" s="61">
        <f t="shared" si="109"/>
        <v>0</v>
      </c>
      <c r="Y702" s="13"/>
      <c r="Z702" s="22"/>
      <c r="AA702" s="54"/>
      <c r="AB702" s="22"/>
      <c r="AC702" s="13"/>
    </row>
    <row r="703" spans="1:29" x14ac:dyDescent="0.3">
      <c r="A703" s="1">
        <f t="shared" si="100"/>
        <v>44993.281249998305</v>
      </c>
      <c r="B703" s="7">
        <v>8</v>
      </c>
      <c r="C703" s="7" t="s">
        <v>69</v>
      </c>
      <c r="D703">
        <f>IF(HOUR(A703)+MINUTE(A703)/60&lt;=18,1,IF(HOUR(A703)+MINUTE(A703)/60&gt;=23.25,1,LOOKUP(DAY(A703),calendario!$A$12:$A$42,calendario!$C$12:$C$42)))</f>
        <v>1</v>
      </c>
      <c r="E703" s="60">
        <f t="shared" si="101"/>
        <v>0</v>
      </c>
      <c r="F703" s="86">
        <v>0</v>
      </c>
      <c r="G703" s="60">
        <f t="shared" si="101"/>
        <v>4.4941796875</v>
      </c>
      <c r="H703" s="104">
        <v>17.97671875</v>
      </c>
      <c r="O703" s="61">
        <f t="shared" si="102"/>
        <v>4.5260037464002503</v>
      </c>
      <c r="P703" s="62">
        <f t="shared" si="103"/>
        <v>58.140770252324039</v>
      </c>
      <c r="Q703" s="70">
        <v>29.003540770252322</v>
      </c>
      <c r="R703" s="61">
        <f t="shared" si="104"/>
        <v>13.115095484727757</v>
      </c>
      <c r="S703" s="61">
        <f t="shared" si="105"/>
        <v>59.358971298274831</v>
      </c>
      <c r="T703" s="61">
        <f t="shared" si="106"/>
        <v>0</v>
      </c>
      <c r="U703" s="61">
        <f t="shared" si="107"/>
        <v>58.140770252324039</v>
      </c>
      <c r="V703" s="70">
        <v>29.003540770252322</v>
      </c>
      <c r="W703" s="61">
        <f t="shared" si="108"/>
        <v>13.115095484727757</v>
      </c>
      <c r="X703" s="61">
        <f t="shared" si="109"/>
        <v>0</v>
      </c>
      <c r="Y703" s="13"/>
      <c r="Z703" s="22"/>
      <c r="AA703" s="54"/>
      <c r="AB703" s="22"/>
      <c r="AC703" s="13"/>
    </row>
    <row r="704" spans="1:29" x14ac:dyDescent="0.3">
      <c r="A704" s="1">
        <f t="shared" si="100"/>
        <v>44993.291666664969</v>
      </c>
      <c r="B704" s="7">
        <v>8</v>
      </c>
      <c r="C704" s="7" t="s">
        <v>70</v>
      </c>
      <c r="D704">
        <f>IF(HOUR(A704)+MINUTE(A704)/60&lt;=18,1,IF(HOUR(A704)+MINUTE(A704)/60&gt;=23.25,1,LOOKUP(DAY(A704),calendario!$A$12:$A$42,calendario!$C$12:$C$42)))</f>
        <v>1</v>
      </c>
      <c r="E704" s="60">
        <f t="shared" si="101"/>
        <v>3.159840087890625</v>
      </c>
      <c r="F704" s="86">
        <v>12.6393603515625</v>
      </c>
      <c r="G704" s="60">
        <f t="shared" si="101"/>
        <v>4.4946669921874998</v>
      </c>
      <c r="H704" s="104">
        <v>17.978667968749999</v>
      </c>
      <c r="O704" s="61">
        <f t="shared" si="102"/>
        <v>1.3027608667764823</v>
      </c>
      <c r="P704" s="62">
        <f t="shared" si="103"/>
        <v>58.140770252324039</v>
      </c>
      <c r="Q704" s="70">
        <v>29.003540770252322</v>
      </c>
      <c r="R704" s="61">
        <f t="shared" si="104"/>
        <v>13.115095484727757</v>
      </c>
      <c r="S704" s="61">
        <f t="shared" si="105"/>
        <v>17.085833161540261</v>
      </c>
      <c r="T704" s="61">
        <f t="shared" si="106"/>
        <v>0</v>
      </c>
      <c r="U704" s="61">
        <f t="shared" si="107"/>
        <v>58.140770252324039</v>
      </c>
      <c r="V704" s="70">
        <v>29.003540770252322</v>
      </c>
      <c r="W704" s="61">
        <f t="shared" si="108"/>
        <v>13.115095484727757</v>
      </c>
      <c r="X704" s="61">
        <f t="shared" si="109"/>
        <v>0</v>
      </c>
      <c r="Y704" s="13"/>
      <c r="Z704" s="22"/>
      <c r="AA704" s="54"/>
      <c r="AB704" s="22"/>
      <c r="AC704" s="13"/>
    </row>
    <row r="705" spans="1:29" x14ac:dyDescent="0.3">
      <c r="A705" s="1">
        <f t="shared" si="100"/>
        <v>44993.302083331633</v>
      </c>
      <c r="B705" s="7">
        <v>8</v>
      </c>
      <c r="C705" s="7" t="s">
        <v>71</v>
      </c>
      <c r="D705">
        <f>IF(HOUR(A705)+MINUTE(A705)/60&lt;=18,1,IF(HOUR(A705)+MINUTE(A705)/60&gt;=23.25,1,LOOKUP(DAY(A705),calendario!$A$12:$A$42,calendario!$C$12:$C$42)))</f>
        <v>1</v>
      </c>
      <c r="E705" s="60">
        <f t="shared" si="101"/>
        <v>4.48746142578125</v>
      </c>
      <c r="F705" s="86">
        <v>17.949845703125</v>
      </c>
      <c r="G705" s="60">
        <f t="shared" si="101"/>
        <v>4.4954926757812501</v>
      </c>
      <c r="H705" s="104">
        <v>17.981970703125</v>
      </c>
      <c r="O705" s="61">
        <f t="shared" si="102"/>
        <v>0</v>
      </c>
      <c r="P705" s="62">
        <f t="shared" si="103"/>
        <v>58.140770252324039</v>
      </c>
      <c r="Q705" s="70">
        <v>29.921528818061088</v>
      </c>
      <c r="R705" s="61">
        <f t="shared" si="104"/>
        <v>12.656101460823374</v>
      </c>
      <c r="S705" s="61">
        <f t="shared" si="105"/>
        <v>0</v>
      </c>
      <c r="T705" s="61">
        <f t="shared" si="106"/>
        <v>0</v>
      </c>
      <c r="U705" s="61">
        <f t="shared" si="107"/>
        <v>58.140770252324039</v>
      </c>
      <c r="V705" s="70">
        <v>29.921528818061088</v>
      </c>
      <c r="W705" s="61">
        <f t="shared" si="108"/>
        <v>12.656101460823374</v>
      </c>
      <c r="X705" s="61">
        <f t="shared" si="109"/>
        <v>0</v>
      </c>
      <c r="Y705" s="13"/>
      <c r="Z705" s="22"/>
      <c r="AA705" s="54"/>
      <c r="AB705" s="22"/>
      <c r="AC705" s="13"/>
    </row>
    <row r="706" spans="1:29" x14ac:dyDescent="0.3">
      <c r="A706" s="1">
        <f t="shared" si="100"/>
        <v>44993.312499998297</v>
      </c>
      <c r="B706" s="7">
        <v>8</v>
      </c>
      <c r="C706" s="7" t="s">
        <v>72</v>
      </c>
      <c r="D706">
        <f>IF(HOUR(A706)+MINUTE(A706)/60&lt;=18,1,IF(HOUR(A706)+MINUTE(A706)/60&gt;=23.25,1,LOOKUP(DAY(A706),calendario!$A$12:$A$42,calendario!$C$12:$C$42)))</f>
        <v>1</v>
      </c>
      <c r="E706" s="60">
        <f t="shared" si="101"/>
        <v>4.5000708007812502</v>
      </c>
      <c r="F706" s="86">
        <v>18.000283203125001</v>
      </c>
      <c r="G706" s="60">
        <f t="shared" si="101"/>
        <v>4.4956254882812496</v>
      </c>
      <c r="H706" s="104">
        <v>17.982501953124999</v>
      </c>
      <c r="O706" s="61">
        <f t="shared" si="102"/>
        <v>0</v>
      </c>
      <c r="P706" s="62">
        <f t="shared" si="103"/>
        <v>58.140770252324039</v>
      </c>
      <c r="Q706" s="70">
        <v>29.921528818061088</v>
      </c>
      <c r="R706" s="61">
        <f t="shared" si="104"/>
        <v>12.656101460823374</v>
      </c>
      <c r="S706" s="61">
        <f t="shared" si="105"/>
        <v>0</v>
      </c>
      <c r="T706" s="61">
        <f t="shared" si="106"/>
        <v>0</v>
      </c>
      <c r="U706" s="61">
        <f t="shared" si="107"/>
        <v>58.140770252324039</v>
      </c>
      <c r="V706" s="70">
        <v>29.921528818061088</v>
      </c>
      <c r="W706" s="61">
        <f t="shared" si="108"/>
        <v>12.656101460823374</v>
      </c>
      <c r="X706" s="61">
        <f t="shared" si="109"/>
        <v>0</v>
      </c>
      <c r="Y706" s="13"/>
      <c r="Z706" s="22"/>
      <c r="AA706" s="54"/>
      <c r="AB706" s="22"/>
      <c r="AC706" s="13"/>
    </row>
    <row r="707" spans="1:29" x14ac:dyDescent="0.3">
      <c r="A707" s="1">
        <f t="shared" si="100"/>
        <v>44993.322916664962</v>
      </c>
      <c r="B707" s="7">
        <v>8</v>
      </c>
      <c r="C707" s="7" t="s">
        <v>73</v>
      </c>
      <c r="D707">
        <f>IF(HOUR(A707)+MINUTE(A707)/60&lt;=18,1,IF(HOUR(A707)+MINUTE(A707)/60&gt;=23.25,1,LOOKUP(DAY(A707),calendario!$A$12:$A$42,calendario!$C$12:$C$42)))</f>
        <v>1</v>
      </c>
      <c r="E707" s="60">
        <f t="shared" si="101"/>
        <v>4.5008037109375003</v>
      </c>
      <c r="F707" s="86">
        <v>18.003214843750001</v>
      </c>
      <c r="G707" s="60">
        <f t="shared" si="101"/>
        <v>4.4957617187499999</v>
      </c>
      <c r="H707" s="104">
        <v>17.983046874999999</v>
      </c>
      <c r="O707" s="61">
        <f t="shared" si="102"/>
        <v>0</v>
      </c>
      <c r="P707" s="62">
        <f t="shared" si="103"/>
        <v>58.140770252324039</v>
      </c>
      <c r="Q707" s="70">
        <v>29.015027888446213</v>
      </c>
      <c r="R707" s="61">
        <f t="shared" si="104"/>
        <v>13.109351925630811</v>
      </c>
      <c r="S707" s="61">
        <f t="shared" si="105"/>
        <v>0</v>
      </c>
      <c r="T707" s="61">
        <f t="shared" si="106"/>
        <v>0</v>
      </c>
      <c r="U707" s="61">
        <f t="shared" si="107"/>
        <v>58.140770252324039</v>
      </c>
      <c r="V707" s="70">
        <v>29.015027888446213</v>
      </c>
      <c r="W707" s="61">
        <f t="shared" si="108"/>
        <v>13.109351925630811</v>
      </c>
      <c r="X707" s="61">
        <f t="shared" si="109"/>
        <v>0</v>
      </c>
      <c r="Y707" s="13"/>
      <c r="Z707" s="22"/>
      <c r="AA707" s="54"/>
      <c r="AB707" s="22"/>
      <c r="AC707" s="13"/>
    </row>
    <row r="708" spans="1:29" x14ac:dyDescent="0.3">
      <c r="A708" s="1">
        <f t="shared" si="100"/>
        <v>44993.333333331626</v>
      </c>
      <c r="B708" s="7">
        <v>8</v>
      </c>
      <c r="C708" s="7" t="s">
        <v>74</v>
      </c>
      <c r="D708">
        <f>IF(HOUR(A708)+MINUTE(A708)/60&lt;=18,1,IF(HOUR(A708)+MINUTE(A708)/60&gt;=23.25,1,LOOKUP(DAY(A708),calendario!$A$12:$A$42,calendario!$C$12:$C$42)))</f>
        <v>1</v>
      </c>
      <c r="E708" s="60">
        <f t="shared" si="101"/>
        <v>4.5000375976562497</v>
      </c>
      <c r="F708" s="86">
        <v>18.000150390624999</v>
      </c>
      <c r="G708" s="60">
        <f t="shared" si="101"/>
        <v>4.4959995117187503</v>
      </c>
      <c r="H708" s="104">
        <v>17.983998046875001</v>
      </c>
      <c r="O708" s="61">
        <f t="shared" si="102"/>
        <v>0</v>
      </c>
      <c r="P708" s="62">
        <f t="shared" si="103"/>
        <v>58.140770252324039</v>
      </c>
      <c r="Q708" s="70">
        <v>29.015027888446213</v>
      </c>
      <c r="R708" s="61">
        <f t="shared" si="104"/>
        <v>13.109351925630811</v>
      </c>
      <c r="S708" s="61">
        <f t="shared" si="105"/>
        <v>0</v>
      </c>
      <c r="T708" s="61">
        <f t="shared" si="106"/>
        <v>0</v>
      </c>
      <c r="U708" s="61">
        <f t="shared" si="107"/>
        <v>58.140770252324039</v>
      </c>
      <c r="V708" s="70">
        <v>29.015027888446213</v>
      </c>
      <c r="W708" s="61">
        <f t="shared" si="108"/>
        <v>13.109351925630811</v>
      </c>
      <c r="X708" s="61">
        <f t="shared" si="109"/>
        <v>0</v>
      </c>
      <c r="Y708" s="13"/>
      <c r="Z708" s="22"/>
      <c r="AA708" s="54"/>
      <c r="AB708" s="22"/>
      <c r="AC708" s="13"/>
    </row>
    <row r="709" spans="1:29" x14ac:dyDescent="0.3">
      <c r="A709" s="1">
        <f t="shared" si="100"/>
        <v>44993.34374999829</v>
      </c>
      <c r="B709" s="7">
        <v>8</v>
      </c>
      <c r="C709" s="7" t="s">
        <v>75</v>
      </c>
      <c r="D709">
        <f>IF(HOUR(A709)+MINUTE(A709)/60&lt;=18,1,IF(HOUR(A709)+MINUTE(A709)/60&gt;=23.25,1,LOOKUP(DAY(A709),calendario!$A$12:$A$42,calendario!$C$12:$C$42)))</f>
        <v>1</v>
      </c>
      <c r="E709" s="60">
        <f t="shared" si="101"/>
        <v>4.4993457031249999</v>
      </c>
      <c r="F709" s="86">
        <v>17.9973828125</v>
      </c>
      <c r="G709" s="60">
        <f t="shared" si="101"/>
        <v>4.4959687500000003</v>
      </c>
      <c r="H709" s="104">
        <v>17.983875000000001</v>
      </c>
      <c r="O709" s="61">
        <f t="shared" si="102"/>
        <v>0</v>
      </c>
      <c r="P709" s="62">
        <f t="shared" si="103"/>
        <v>58.140770252324039</v>
      </c>
      <c r="Q709" s="70">
        <v>40.473297742363876</v>
      </c>
      <c r="R709" s="61">
        <f t="shared" si="104"/>
        <v>7.3802169986719797</v>
      </c>
      <c r="S709" s="61">
        <f t="shared" si="105"/>
        <v>0</v>
      </c>
      <c r="T709" s="61">
        <f t="shared" si="106"/>
        <v>0</v>
      </c>
      <c r="U709" s="61">
        <f t="shared" si="107"/>
        <v>58.140770252324039</v>
      </c>
      <c r="V709" s="70">
        <v>40.473297742363876</v>
      </c>
      <c r="W709" s="61">
        <f t="shared" si="108"/>
        <v>7.3802169986719797</v>
      </c>
      <c r="X709" s="61">
        <f t="shared" si="109"/>
        <v>0</v>
      </c>
      <c r="Y709" s="13"/>
      <c r="Z709" s="22"/>
      <c r="AA709" s="54"/>
      <c r="AB709" s="22"/>
      <c r="AC709" s="13"/>
    </row>
    <row r="710" spans="1:29" x14ac:dyDescent="0.3">
      <c r="A710" s="1">
        <f t="shared" ref="A710:A773" si="110">A709+0.0104166666666667</f>
        <v>44993.354166664954</v>
      </c>
      <c r="B710" s="7">
        <v>8</v>
      </c>
      <c r="C710" s="7" t="s">
        <v>76</v>
      </c>
      <c r="D710">
        <f>IF(HOUR(A710)+MINUTE(A710)/60&lt;=18,1,IF(HOUR(A710)+MINUTE(A710)/60&gt;=23.25,1,LOOKUP(DAY(A710),calendario!$A$12:$A$42,calendario!$C$12:$C$42)))</f>
        <v>1</v>
      </c>
      <c r="E710" s="60">
        <f t="shared" ref="E710:G773" si="111">F710/4</f>
        <v>4.4984550781249997</v>
      </c>
      <c r="F710" s="86">
        <v>17.993820312499999</v>
      </c>
      <c r="G710" s="60">
        <f t="shared" si="111"/>
        <v>4.4956347656249998</v>
      </c>
      <c r="H710" s="104">
        <v>17.982539062499999</v>
      </c>
      <c r="O710" s="61">
        <f t="shared" ref="O710:O773" si="112">IF(($K$2*95%/4-E710)*$M$8*$M$9&lt;0,0,($K$2*95%/4-E710)*$M$8*$M$9)</f>
        <v>0</v>
      </c>
      <c r="P710" s="62">
        <f t="shared" ref="P710:P773" si="113">IF(B710&lt;=3,IF(D710=1,$L$14*10/$K$11,$K$14*10/$K$11),IF(D710=1,$L$15*10/$K$11,$K$15*10/$K$11))</f>
        <v>58.140770252324039</v>
      </c>
      <c r="Q710" s="70">
        <v>40.473297742363876</v>
      </c>
      <c r="R710" s="61">
        <f t="shared" ref="R710:R773" si="114">IF((P710*95%-Q710)/2&lt;0,0,(P710*95%-Q710)/2)</f>
        <v>7.3802169986719797</v>
      </c>
      <c r="S710" s="61">
        <f t="shared" ref="S710:S773" si="115">R710*O710</f>
        <v>0</v>
      </c>
      <c r="T710" s="61">
        <f t="shared" ref="T710:T773" si="116">IF(($K$3*95%/4-G710)*$M$8*$M$9&lt;0,0,($K$3*95%/4-G710)*$M$8*$M$9)</f>
        <v>0</v>
      </c>
      <c r="U710" s="61">
        <f t="shared" ref="U710:U773" si="117">IF(B710&lt;=3,IF(D710=1,$L$14*10/$K$11,$K$14*10/$K$11),IF(D710=1,$L$15*10/$K$11,$K$15*10/$K$11))</f>
        <v>58.140770252324039</v>
      </c>
      <c r="V710" s="70">
        <v>40.473297742363876</v>
      </c>
      <c r="W710" s="61">
        <f t="shared" ref="W710:W773" si="118">IF((U710*95%-V710)/2&lt;0,0,(U710*95%-V710)/2)</f>
        <v>7.3802169986719797</v>
      </c>
      <c r="X710" s="61">
        <f t="shared" ref="X710:X773" si="119">W710*T710</f>
        <v>0</v>
      </c>
      <c r="Y710" s="13"/>
      <c r="Z710" s="22"/>
      <c r="AA710" s="54"/>
      <c r="AB710" s="22"/>
      <c r="AC710" s="13"/>
    </row>
    <row r="711" spans="1:29" x14ac:dyDescent="0.3">
      <c r="A711" s="1">
        <f t="shared" si="110"/>
        <v>44993.364583331619</v>
      </c>
      <c r="B711" s="7">
        <v>8</v>
      </c>
      <c r="C711" s="7" t="s">
        <v>77</v>
      </c>
      <c r="D711">
        <f>IF(HOUR(A711)+MINUTE(A711)/60&lt;=18,1,IF(HOUR(A711)+MINUTE(A711)/60&gt;=23.25,1,LOOKUP(DAY(A711),calendario!$A$12:$A$42,calendario!$C$12:$C$42)))</f>
        <v>1</v>
      </c>
      <c r="E711" s="60">
        <f t="shared" si="111"/>
        <v>4.4972832031249999</v>
      </c>
      <c r="F711" s="86">
        <v>17.989132812499999</v>
      </c>
      <c r="G711" s="60">
        <f t="shared" si="111"/>
        <v>4.4957875976562498</v>
      </c>
      <c r="H711" s="104">
        <v>17.983150390624999</v>
      </c>
      <c r="O711" s="61">
        <f t="shared" si="112"/>
        <v>0</v>
      </c>
      <c r="P711" s="62">
        <f t="shared" si="113"/>
        <v>58.140770252324039</v>
      </c>
      <c r="Q711" s="70">
        <v>41.902184329349268</v>
      </c>
      <c r="R711" s="61">
        <f t="shared" si="114"/>
        <v>6.6657737051792836</v>
      </c>
      <c r="S711" s="61">
        <f t="shared" si="115"/>
        <v>0</v>
      </c>
      <c r="T711" s="61">
        <f t="shared" si="116"/>
        <v>0</v>
      </c>
      <c r="U711" s="61">
        <f t="shared" si="117"/>
        <v>58.140770252324039</v>
      </c>
      <c r="V711" s="70">
        <v>41.902184329349268</v>
      </c>
      <c r="W711" s="61">
        <f t="shared" si="118"/>
        <v>6.6657737051792836</v>
      </c>
      <c r="X711" s="61">
        <f t="shared" si="119"/>
        <v>0</v>
      </c>
      <c r="Y711" s="13"/>
      <c r="Z711" s="22"/>
      <c r="AA711" s="54"/>
      <c r="AB711" s="22"/>
      <c r="AC711" s="13"/>
    </row>
    <row r="712" spans="1:29" x14ac:dyDescent="0.3">
      <c r="A712" s="1">
        <f t="shared" si="110"/>
        <v>44993.374999998283</v>
      </c>
      <c r="B712" s="7">
        <v>8</v>
      </c>
      <c r="C712" s="7" t="s">
        <v>78</v>
      </c>
      <c r="D712">
        <f>IF(HOUR(A712)+MINUTE(A712)/60&lt;=18,1,IF(HOUR(A712)+MINUTE(A712)/60&gt;=23.25,1,LOOKUP(DAY(A712),calendario!$A$12:$A$42,calendario!$C$12:$C$42)))</f>
        <v>1</v>
      </c>
      <c r="E712" s="60">
        <f t="shared" si="111"/>
        <v>4.4964506835937499</v>
      </c>
      <c r="F712" s="86">
        <v>17.985802734375</v>
      </c>
      <c r="G712" s="60">
        <f t="shared" si="111"/>
        <v>4.4954721679687504</v>
      </c>
      <c r="H712" s="104">
        <v>17.981888671875002</v>
      </c>
      <c r="O712" s="61">
        <f t="shared" si="112"/>
        <v>0</v>
      </c>
      <c r="P712" s="62">
        <f t="shared" si="113"/>
        <v>58.140770252324039</v>
      </c>
      <c r="Q712" s="70">
        <v>41.902184329349268</v>
      </c>
      <c r="R712" s="61">
        <f t="shared" si="114"/>
        <v>6.6657737051792836</v>
      </c>
      <c r="S712" s="61">
        <f t="shared" si="115"/>
        <v>0</v>
      </c>
      <c r="T712" s="61">
        <f t="shared" si="116"/>
        <v>0</v>
      </c>
      <c r="U712" s="61">
        <f t="shared" si="117"/>
        <v>58.140770252324039</v>
      </c>
      <c r="V712" s="70">
        <v>41.902184329349268</v>
      </c>
      <c r="W712" s="61">
        <f t="shared" si="118"/>
        <v>6.6657737051792836</v>
      </c>
      <c r="X712" s="61">
        <f t="shared" si="119"/>
        <v>0</v>
      </c>
      <c r="Y712" s="13"/>
      <c r="Z712" s="22"/>
      <c r="AA712" s="54"/>
      <c r="AB712" s="22"/>
      <c r="AC712" s="13"/>
    </row>
    <row r="713" spans="1:29" x14ac:dyDescent="0.3">
      <c r="A713" s="1">
        <f t="shared" si="110"/>
        <v>44993.385416664947</v>
      </c>
      <c r="B713" s="7">
        <v>8</v>
      </c>
      <c r="C713" s="7" t="s">
        <v>79</v>
      </c>
      <c r="D713">
        <f>IF(HOUR(A713)+MINUTE(A713)/60&lt;=18,1,IF(HOUR(A713)+MINUTE(A713)/60&gt;=23.25,1,LOOKUP(DAY(A713),calendario!$A$12:$A$42,calendario!$C$12:$C$42)))</f>
        <v>1</v>
      </c>
      <c r="E713" s="60">
        <f t="shared" si="111"/>
        <v>4.4960576171874997</v>
      </c>
      <c r="F713" s="86">
        <v>17.984230468749999</v>
      </c>
      <c r="G713" s="60">
        <f t="shared" si="111"/>
        <v>4.4949238281249997</v>
      </c>
      <c r="H713" s="104">
        <v>17.979695312499999</v>
      </c>
      <c r="O713" s="61">
        <f t="shared" si="112"/>
        <v>0</v>
      </c>
      <c r="P713" s="62">
        <f t="shared" si="113"/>
        <v>58.140770252324039</v>
      </c>
      <c r="Q713" s="70">
        <v>43.551249402390432</v>
      </c>
      <c r="R713" s="61">
        <f t="shared" si="114"/>
        <v>5.8412411686587014</v>
      </c>
      <c r="S713" s="61">
        <f t="shared" si="115"/>
        <v>0</v>
      </c>
      <c r="T713" s="61">
        <f t="shared" si="116"/>
        <v>0</v>
      </c>
      <c r="U713" s="61">
        <f t="shared" si="117"/>
        <v>58.140770252324039</v>
      </c>
      <c r="V713" s="70">
        <v>43.551249402390432</v>
      </c>
      <c r="W713" s="61">
        <f t="shared" si="118"/>
        <v>5.8412411686587014</v>
      </c>
      <c r="X713" s="61">
        <f t="shared" si="119"/>
        <v>0</v>
      </c>
      <c r="Y713" s="13"/>
      <c r="Z713" s="22"/>
      <c r="AA713" s="54"/>
      <c r="AB713" s="22"/>
      <c r="AC713" s="13"/>
    </row>
    <row r="714" spans="1:29" x14ac:dyDescent="0.3">
      <c r="A714" s="1">
        <f t="shared" si="110"/>
        <v>44993.395833331611</v>
      </c>
      <c r="B714" s="7">
        <v>8</v>
      </c>
      <c r="C714" s="7" t="s">
        <v>80</v>
      </c>
      <c r="D714">
        <f>IF(HOUR(A714)+MINUTE(A714)/60&lt;=18,1,IF(HOUR(A714)+MINUTE(A714)/60&gt;=23.25,1,LOOKUP(DAY(A714),calendario!$A$12:$A$42,calendario!$C$12:$C$42)))</f>
        <v>1</v>
      </c>
      <c r="E714" s="60">
        <f t="shared" si="111"/>
        <v>4.4959335937500002</v>
      </c>
      <c r="F714" s="86">
        <v>17.983734375000001</v>
      </c>
      <c r="G714" s="60">
        <f t="shared" si="111"/>
        <v>4.4891977539062502</v>
      </c>
      <c r="H714" s="104">
        <v>17.956791015625001</v>
      </c>
      <c r="O714" s="61">
        <f t="shared" si="112"/>
        <v>0</v>
      </c>
      <c r="P714" s="62">
        <f t="shared" si="113"/>
        <v>58.140770252324039</v>
      </c>
      <c r="Q714" s="70">
        <v>43.551249402390432</v>
      </c>
      <c r="R714" s="61">
        <f t="shared" si="114"/>
        <v>5.8412411686587014</v>
      </c>
      <c r="S714" s="61">
        <f t="shared" si="115"/>
        <v>0</v>
      </c>
      <c r="T714" s="61">
        <f t="shared" si="116"/>
        <v>0</v>
      </c>
      <c r="U714" s="61">
        <f t="shared" si="117"/>
        <v>58.140770252324039</v>
      </c>
      <c r="V714" s="70">
        <v>43.551249402390432</v>
      </c>
      <c r="W714" s="61">
        <f t="shared" si="118"/>
        <v>5.8412411686587014</v>
      </c>
      <c r="X714" s="61">
        <f t="shared" si="119"/>
        <v>0</v>
      </c>
      <c r="Y714" s="13"/>
      <c r="Z714" s="22"/>
      <c r="AA714" s="54"/>
      <c r="AB714" s="22"/>
      <c r="AC714" s="13"/>
    </row>
    <row r="715" spans="1:29" x14ac:dyDescent="0.3">
      <c r="A715" s="1">
        <f t="shared" si="110"/>
        <v>44993.406249998276</v>
      </c>
      <c r="B715" s="7">
        <v>8</v>
      </c>
      <c r="C715" s="7" t="s">
        <v>81</v>
      </c>
      <c r="D715">
        <f>IF(HOUR(A715)+MINUTE(A715)/60&lt;=18,1,IF(HOUR(A715)+MINUTE(A715)/60&gt;=23.25,1,LOOKUP(DAY(A715),calendario!$A$12:$A$42,calendario!$C$12:$C$42)))</f>
        <v>1</v>
      </c>
      <c r="E715" s="60">
        <f t="shared" si="111"/>
        <v>4.4960878906249997</v>
      </c>
      <c r="F715" s="86">
        <v>17.984351562499999</v>
      </c>
      <c r="G715" s="60">
        <f t="shared" si="111"/>
        <v>4.4939111328125003</v>
      </c>
      <c r="H715" s="104">
        <v>17.975644531250001</v>
      </c>
      <c r="O715" s="61">
        <f t="shared" si="112"/>
        <v>0</v>
      </c>
      <c r="P715" s="62">
        <f t="shared" si="113"/>
        <v>58.140770252324039</v>
      </c>
      <c r="Q715" s="70">
        <v>40.455409296148737</v>
      </c>
      <c r="R715" s="61">
        <f t="shared" si="114"/>
        <v>7.389161221779549</v>
      </c>
      <c r="S715" s="61">
        <f t="shared" si="115"/>
        <v>0</v>
      </c>
      <c r="T715" s="61">
        <f t="shared" si="116"/>
        <v>0</v>
      </c>
      <c r="U715" s="61">
        <f t="shared" si="117"/>
        <v>58.140770252324039</v>
      </c>
      <c r="V715" s="70">
        <v>40.455409296148737</v>
      </c>
      <c r="W715" s="61">
        <f t="shared" si="118"/>
        <v>7.389161221779549</v>
      </c>
      <c r="X715" s="61">
        <f t="shared" si="119"/>
        <v>0</v>
      </c>
      <c r="Y715" s="13"/>
      <c r="Z715" s="22"/>
      <c r="AA715" s="54"/>
      <c r="AB715" s="22"/>
      <c r="AC715" s="13"/>
    </row>
    <row r="716" spans="1:29" x14ac:dyDescent="0.3">
      <c r="A716" s="1">
        <f t="shared" si="110"/>
        <v>44993.41666666494</v>
      </c>
      <c r="B716" s="7">
        <v>8</v>
      </c>
      <c r="C716" s="7" t="s">
        <v>82</v>
      </c>
      <c r="D716">
        <f>IF(HOUR(A716)+MINUTE(A716)/60&lt;=18,1,IF(HOUR(A716)+MINUTE(A716)/60&gt;=23.25,1,LOOKUP(DAY(A716),calendario!$A$12:$A$42,calendario!$C$12:$C$42)))</f>
        <v>1</v>
      </c>
      <c r="E716" s="60">
        <f t="shared" si="111"/>
        <v>4.4963544921874998</v>
      </c>
      <c r="F716" s="86">
        <v>17.985417968749999</v>
      </c>
      <c r="G716" s="60">
        <f t="shared" si="111"/>
        <v>4.4956689453124996</v>
      </c>
      <c r="H716" s="104">
        <v>17.982675781249998</v>
      </c>
      <c r="O716" s="61">
        <f t="shared" si="112"/>
        <v>0</v>
      </c>
      <c r="P716" s="62">
        <f t="shared" si="113"/>
        <v>58.140770252324039</v>
      </c>
      <c r="Q716" s="70">
        <v>40.455409296148737</v>
      </c>
      <c r="R716" s="61">
        <f t="shared" si="114"/>
        <v>7.389161221779549</v>
      </c>
      <c r="S716" s="61">
        <f t="shared" si="115"/>
        <v>0</v>
      </c>
      <c r="T716" s="61">
        <f t="shared" si="116"/>
        <v>0</v>
      </c>
      <c r="U716" s="61">
        <f t="shared" si="117"/>
        <v>58.140770252324039</v>
      </c>
      <c r="V716" s="70">
        <v>40.455409296148737</v>
      </c>
      <c r="W716" s="61">
        <f t="shared" si="118"/>
        <v>7.389161221779549</v>
      </c>
      <c r="X716" s="61">
        <f t="shared" si="119"/>
        <v>0</v>
      </c>
      <c r="Y716" s="13"/>
      <c r="Z716" s="22"/>
      <c r="AA716" s="54"/>
      <c r="AB716" s="22"/>
      <c r="AC716" s="13"/>
    </row>
    <row r="717" spans="1:29" x14ac:dyDescent="0.3">
      <c r="A717" s="1">
        <f t="shared" si="110"/>
        <v>44993.427083331604</v>
      </c>
      <c r="B717" s="7">
        <v>8</v>
      </c>
      <c r="C717" s="7" t="s">
        <v>83</v>
      </c>
      <c r="D717">
        <f>IF(HOUR(A717)+MINUTE(A717)/60&lt;=18,1,IF(HOUR(A717)+MINUTE(A717)/60&gt;=23.25,1,LOOKUP(DAY(A717),calendario!$A$12:$A$42,calendario!$C$12:$C$42)))</f>
        <v>1</v>
      </c>
      <c r="E717" s="60">
        <f t="shared" si="111"/>
        <v>4.4966201171874998</v>
      </c>
      <c r="F717" s="86">
        <v>17.986480468749999</v>
      </c>
      <c r="G717" s="60">
        <f t="shared" si="111"/>
        <v>4.49551806640625</v>
      </c>
      <c r="H717" s="104">
        <v>17.982072265625</v>
      </c>
      <c r="O717" s="61">
        <f t="shared" si="112"/>
        <v>0</v>
      </c>
      <c r="P717" s="62">
        <f t="shared" si="113"/>
        <v>58.140770252324039</v>
      </c>
      <c r="Q717" s="70">
        <v>176.41540239043823</v>
      </c>
      <c r="R717" s="61">
        <f t="shared" si="114"/>
        <v>0</v>
      </c>
      <c r="S717" s="61">
        <f t="shared" si="115"/>
        <v>0</v>
      </c>
      <c r="T717" s="61">
        <f t="shared" si="116"/>
        <v>0</v>
      </c>
      <c r="U717" s="61">
        <f t="shared" si="117"/>
        <v>58.140770252324039</v>
      </c>
      <c r="V717" s="70">
        <v>176.41540239043823</v>
      </c>
      <c r="W717" s="61">
        <f t="shared" si="118"/>
        <v>0</v>
      </c>
      <c r="X717" s="61">
        <f t="shared" si="119"/>
        <v>0</v>
      </c>
      <c r="Y717" s="13"/>
      <c r="Z717" s="22"/>
      <c r="AA717" s="54"/>
      <c r="AB717" s="22"/>
      <c r="AC717" s="13"/>
    </row>
    <row r="718" spans="1:29" x14ac:dyDescent="0.3">
      <c r="A718" s="1">
        <f t="shared" si="110"/>
        <v>44993.437499998268</v>
      </c>
      <c r="B718" s="7">
        <v>8</v>
      </c>
      <c r="C718" s="7" t="s">
        <v>84</v>
      </c>
      <c r="D718">
        <f>IF(HOUR(A718)+MINUTE(A718)/60&lt;=18,1,IF(HOUR(A718)+MINUTE(A718)/60&gt;=23.25,1,LOOKUP(DAY(A718),calendario!$A$12:$A$42,calendario!$C$12:$C$42)))</f>
        <v>1</v>
      </c>
      <c r="E718" s="60">
        <f t="shared" si="111"/>
        <v>4.4963994140625001</v>
      </c>
      <c r="F718" s="86">
        <v>17.98559765625</v>
      </c>
      <c r="G718" s="60">
        <f t="shared" si="111"/>
        <v>4.4954228515625001</v>
      </c>
      <c r="H718" s="104">
        <v>17.98169140625</v>
      </c>
      <c r="O718" s="61">
        <f t="shared" si="112"/>
        <v>0</v>
      </c>
      <c r="P718" s="62">
        <f t="shared" si="113"/>
        <v>58.140770252324039</v>
      </c>
      <c r="Q718" s="70">
        <v>176.41540239043823</v>
      </c>
      <c r="R718" s="61">
        <f t="shared" si="114"/>
        <v>0</v>
      </c>
      <c r="S718" s="61">
        <f t="shared" si="115"/>
        <v>0</v>
      </c>
      <c r="T718" s="61">
        <f t="shared" si="116"/>
        <v>0</v>
      </c>
      <c r="U718" s="61">
        <f t="shared" si="117"/>
        <v>58.140770252324039</v>
      </c>
      <c r="V718" s="70">
        <v>176.41540239043823</v>
      </c>
      <c r="W718" s="61">
        <f t="shared" si="118"/>
        <v>0</v>
      </c>
      <c r="X718" s="61">
        <f t="shared" si="119"/>
        <v>0</v>
      </c>
      <c r="Y718" s="13"/>
      <c r="Z718" s="22"/>
      <c r="AA718" s="54"/>
      <c r="AB718" s="22"/>
      <c r="AC718" s="13"/>
    </row>
    <row r="719" spans="1:29" x14ac:dyDescent="0.3">
      <c r="A719" s="1">
        <f t="shared" si="110"/>
        <v>44993.447916664933</v>
      </c>
      <c r="B719" s="7">
        <v>8</v>
      </c>
      <c r="C719" s="7" t="s">
        <v>85</v>
      </c>
      <c r="D719">
        <f>IF(HOUR(A719)+MINUTE(A719)/60&lt;=18,1,IF(HOUR(A719)+MINUTE(A719)/60&gt;=23.25,1,LOOKUP(DAY(A719),calendario!$A$12:$A$42,calendario!$C$12:$C$42)))</f>
        <v>1</v>
      </c>
      <c r="E719" s="60">
        <f t="shared" si="111"/>
        <v>4.49643359375</v>
      </c>
      <c r="F719" s="86">
        <v>17.985734375</v>
      </c>
      <c r="G719" s="60">
        <f t="shared" si="111"/>
        <v>4.4955712890625001</v>
      </c>
      <c r="H719" s="104">
        <v>17.982285156250001</v>
      </c>
      <c r="O719" s="61">
        <f t="shared" si="112"/>
        <v>0</v>
      </c>
      <c r="P719" s="62">
        <f t="shared" si="113"/>
        <v>58.140770252324039</v>
      </c>
      <c r="Q719" s="70">
        <v>181.02781328021246</v>
      </c>
      <c r="R719" s="61">
        <f t="shared" si="114"/>
        <v>0</v>
      </c>
      <c r="S719" s="61">
        <f t="shared" si="115"/>
        <v>0</v>
      </c>
      <c r="T719" s="61">
        <f t="shared" si="116"/>
        <v>0</v>
      </c>
      <c r="U719" s="61">
        <f t="shared" si="117"/>
        <v>58.140770252324039</v>
      </c>
      <c r="V719" s="70">
        <v>181.02781328021246</v>
      </c>
      <c r="W719" s="61">
        <f t="shared" si="118"/>
        <v>0</v>
      </c>
      <c r="X719" s="61">
        <f t="shared" si="119"/>
        <v>0</v>
      </c>
      <c r="Y719" s="13"/>
      <c r="Z719" s="22"/>
      <c r="AA719" s="54"/>
      <c r="AB719" s="22"/>
      <c r="AC719" s="13"/>
    </row>
    <row r="720" spans="1:29" x14ac:dyDescent="0.3">
      <c r="A720" s="1">
        <f t="shared" si="110"/>
        <v>44993.458333331597</v>
      </c>
      <c r="B720" s="7">
        <v>8</v>
      </c>
      <c r="C720" s="7" t="s">
        <v>86</v>
      </c>
      <c r="D720">
        <f>IF(HOUR(A720)+MINUTE(A720)/60&lt;=18,1,IF(HOUR(A720)+MINUTE(A720)/60&gt;=23.25,1,LOOKUP(DAY(A720),calendario!$A$12:$A$42,calendario!$C$12:$C$42)))</f>
        <v>1</v>
      </c>
      <c r="E720" s="60">
        <f t="shared" si="111"/>
        <v>4.4967646484374999</v>
      </c>
      <c r="F720" s="86">
        <v>17.98705859375</v>
      </c>
      <c r="G720" s="60">
        <f t="shared" si="111"/>
        <v>4.4957534179687499</v>
      </c>
      <c r="H720" s="104">
        <v>17.983013671875</v>
      </c>
      <c r="O720" s="61">
        <f t="shared" si="112"/>
        <v>0</v>
      </c>
      <c r="P720" s="62">
        <f t="shared" si="113"/>
        <v>58.140770252324039</v>
      </c>
      <c r="Q720" s="70">
        <v>181.02781328021246</v>
      </c>
      <c r="R720" s="61">
        <f t="shared" si="114"/>
        <v>0</v>
      </c>
      <c r="S720" s="61">
        <f t="shared" si="115"/>
        <v>0</v>
      </c>
      <c r="T720" s="61">
        <f t="shared" si="116"/>
        <v>0</v>
      </c>
      <c r="U720" s="61">
        <f t="shared" si="117"/>
        <v>58.140770252324039</v>
      </c>
      <c r="V720" s="70">
        <v>181.02781328021246</v>
      </c>
      <c r="W720" s="61">
        <f t="shared" si="118"/>
        <v>0</v>
      </c>
      <c r="X720" s="61">
        <f t="shared" si="119"/>
        <v>0</v>
      </c>
      <c r="Y720" s="13"/>
      <c r="Z720" s="22"/>
      <c r="AA720" s="54"/>
      <c r="AB720" s="22"/>
      <c r="AC720" s="13"/>
    </row>
    <row r="721" spans="1:29" x14ac:dyDescent="0.3">
      <c r="A721" s="1">
        <f t="shared" si="110"/>
        <v>44993.468749998261</v>
      </c>
      <c r="B721" s="7">
        <v>8</v>
      </c>
      <c r="C721" s="7" t="s">
        <v>87</v>
      </c>
      <c r="D721">
        <f>IF(HOUR(A721)+MINUTE(A721)/60&lt;=18,1,IF(HOUR(A721)+MINUTE(A721)/60&gt;=23.25,1,LOOKUP(DAY(A721),calendario!$A$12:$A$42,calendario!$C$12:$C$42)))</f>
        <v>1</v>
      </c>
      <c r="E721" s="60">
        <f t="shared" si="111"/>
        <v>4.497052734375</v>
      </c>
      <c r="F721" s="86">
        <v>17.9882109375</v>
      </c>
      <c r="G721" s="60">
        <f t="shared" si="111"/>
        <v>4.4959228515624998</v>
      </c>
      <c r="H721" s="104">
        <v>17.983691406249999</v>
      </c>
      <c r="O721" s="61">
        <f t="shared" si="112"/>
        <v>0</v>
      </c>
      <c r="P721" s="62">
        <f t="shared" si="113"/>
        <v>58.140770252324039</v>
      </c>
      <c r="Q721" s="70">
        <v>176.89901779548472</v>
      </c>
      <c r="R721" s="61">
        <f t="shared" si="114"/>
        <v>0</v>
      </c>
      <c r="S721" s="61">
        <f t="shared" si="115"/>
        <v>0</v>
      </c>
      <c r="T721" s="61">
        <f t="shared" si="116"/>
        <v>0</v>
      </c>
      <c r="U721" s="61">
        <f t="shared" si="117"/>
        <v>58.140770252324039</v>
      </c>
      <c r="V721" s="70">
        <v>176.89901779548472</v>
      </c>
      <c r="W721" s="61">
        <f t="shared" si="118"/>
        <v>0</v>
      </c>
      <c r="X721" s="61">
        <f t="shared" si="119"/>
        <v>0</v>
      </c>
      <c r="Y721" s="13"/>
      <c r="Z721" s="22"/>
      <c r="AA721" s="54"/>
      <c r="AB721" s="22"/>
      <c r="AC721" s="13"/>
    </row>
    <row r="722" spans="1:29" x14ac:dyDescent="0.3">
      <c r="A722" s="1">
        <f t="shared" si="110"/>
        <v>44993.479166664925</v>
      </c>
      <c r="B722" s="7">
        <v>8</v>
      </c>
      <c r="C722" s="7" t="s">
        <v>88</v>
      </c>
      <c r="D722">
        <f>IF(HOUR(A722)+MINUTE(A722)/60&lt;=18,1,IF(HOUR(A722)+MINUTE(A722)/60&gt;=23.25,1,LOOKUP(DAY(A722),calendario!$A$12:$A$42,calendario!$C$12:$C$42)))</f>
        <v>1</v>
      </c>
      <c r="E722" s="60">
        <f t="shared" si="111"/>
        <v>4.4971157226562504</v>
      </c>
      <c r="F722" s="86">
        <v>17.988462890625001</v>
      </c>
      <c r="G722" s="60">
        <f t="shared" si="111"/>
        <v>4.4958427734375004</v>
      </c>
      <c r="H722" s="104">
        <v>17.983371093750002</v>
      </c>
      <c r="O722" s="61">
        <f t="shared" si="112"/>
        <v>0</v>
      </c>
      <c r="P722" s="62">
        <f t="shared" si="113"/>
        <v>58.140770252324039</v>
      </c>
      <c r="Q722" s="70">
        <v>176.89901779548472</v>
      </c>
      <c r="R722" s="61">
        <f t="shared" si="114"/>
        <v>0</v>
      </c>
      <c r="S722" s="61">
        <f t="shared" si="115"/>
        <v>0</v>
      </c>
      <c r="T722" s="61">
        <f t="shared" si="116"/>
        <v>0</v>
      </c>
      <c r="U722" s="61">
        <f t="shared" si="117"/>
        <v>58.140770252324039</v>
      </c>
      <c r="V722" s="70">
        <v>176.89901779548472</v>
      </c>
      <c r="W722" s="61">
        <f t="shared" si="118"/>
        <v>0</v>
      </c>
      <c r="X722" s="61">
        <f t="shared" si="119"/>
        <v>0</v>
      </c>
      <c r="Y722" s="13"/>
      <c r="Z722" s="22"/>
      <c r="AA722" s="54"/>
      <c r="AB722" s="22"/>
      <c r="AC722" s="13"/>
    </row>
    <row r="723" spans="1:29" x14ac:dyDescent="0.3">
      <c r="A723" s="1">
        <f t="shared" si="110"/>
        <v>44993.48958333159</v>
      </c>
      <c r="B723" s="7">
        <v>8</v>
      </c>
      <c r="C723" s="7" t="s">
        <v>89</v>
      </c>
      <c r="D723">
        <f>IF(HOUR(A723)+MINUTE(A723)/60&lt;=18,1,IF(HOUR(A723)+MINUTE(A723)/60&gt;=23.25,1,LOOKUP(DAY(A723),calendario!$A$12:$A$42,calendario!$C$12:$C$42)))</f>
        <v>1</v>
      </c>
      <c r="E723" s="60">
        <f t="shared" si="111"/>
        <v>4.4968295898437498</v>
      </c>
      <c r="F723" s="86">
        <v>17.987318359374999</v>
      </c>
      <c r="G723" s="60">
        <f t="shared" si="111"/>
        <v>4.4955693359374997</v>
      </c>
      <c r="H723" s="104">
        <v>17.982277343749999</v>
      </c>
      <c r="O723" s="61">
        <f t="shared" si="112"/>
        <v>0</v>
      </c>
      <c r="P723" s="62">
        <f t="shared" si="113"/>
        <v>58.140770252324039</v>
      </c>
      <c r="Q723" s="70">
        <v>179.85752031872508</v>
      </c>
      <c r="R723" s="61">
        <f t="shared" si="114"/>
        <v>0</v>
      </c>
      <c r="S723" s="61">
        <f t="shared" si="115"/>
        <v>0</v>
      </c>
      <c r="T723" s="61">
        <f t="shared" si="116"/>
        <v>0</v>
      </c>
      <c r="U723" s="61">
        <f t="shared" si="117"/>
        <v>58.140770252324039</v>
      </c>
      <c r="V723" s="70">
        <v>179.85752031872508</v>
      </c>
      <c r="W723" s="61">
        <f t="shared" si="118"/>
        <v>0</v>
      </c>
      <c r="X723" s="61">
        <f t="shared" si="119"/>
        <v>0</v>
      </c>
      <c r="Y723" s="13"/>
      <c r="Z723" s="22"/>
      <c r="AA723" s="54"/>
      <c r="AB723" s="22"/>
      <c r="AC723" s="13"/>
    </row>
    <row r="724" spans="1:29" x14ac:dyDescent="0.3">
      <c r="A724" s="1">
        <f t="shared" si="110"/>
        <v>44993.499999998254</v>
      </c>
      <c r="B724" s="7">
        <v>8</v>
      </c>
      <c r="C724" s="7" t="s">
        <v>90</v>
      </c>
      <c r="D724">
        <f>IF(HOUR(A724)+MINUTE(A724)/60&lt;=18,1,IF(HOUR(A724)+MINUTE(A724)/60&gt;=23.25,1,LOOKUP(DAY(A724),calendario!$A$12:$A$42,calendario!$C$12:$C$42)))</f>
        <v>1</v>
      </c>
      <c r="E724" s="60">
        <f t="shared" si="111"/>
        <v>4.4970893554687503</v>
      </c>
      <c r="F724" s="86">
        <v>17.988357421875001</v>
      </c>
      <c r="G724" s="60">
        <f t="shared" si="111"/>
        <v>4.49602392578125</v>
      </c>
      <c r="H724" s="104">
        <v>17.984095703125</v>
      </c>
      <c r="O724" s="61">
        <f t="shared" si="112"/>
        <v>0</v>
      </c>
      <c r="P724" s="62">
        <f t="shared" si="113"/>
        <v>58.140770252324039</v>
      </c>
      <c r="Q724" s="70">
        <v>179.85752031872508</v>
      </c>
      <c r="R724" s="61">
        <f t="shared" si="114"/>
        <v>0</v>
      </c>
      <c r="S724" s="61">
        <f t="shared" si="115"/>
        <v>0</v>
      </c>
      <c r="T724" s="61">
        <f t="shared" si="116"/>
        <v>0</v>
      </c>
      <c r="U724" s="61">
        <f t="shared" si="117"/>
        <v>58.140770252324039</v>
      </c>
      <c r="V724" s="70">
        <v>179.85752031872508</v>
      </c>
      <c r="W724" s="61">
        <f t="shared" si="118"/>
        <v>0</v>
      </c>
      <c r="X724" s="61">
        <f t="shared" si="119"/>
        <v>0</v>
      </c>
      <c r="Y724" s="13"/>
      <c r="Z724" s="22"/>
      <c r="AA724" s="54"/>
      <c r="AB724" s="22"/>
      <c r="AC724" s="13"/>
    </row>
    <row r="725" spans="1:29" x14ac:dyDescent="0.3">
      <c r="A725" s="1">
        <f t="shared" si="110"/>
        <v>44993.510416664918</v>
      </c>
      <c r="B725" s="7">
        <v>8</v>
      </c>
      <c r="C725" s="7" t="s">
        <v>92</v>
      </c>
      <c r="D725">
        <f>IF(HOUR(A725)+MINUTE(A725)/60&lt;=18,1,IF(HOUR(A725)+MINUTE(A725)/60&gt;=23.25,1,LOOKUP(DAY(A725),calendario!$A$12:$A$42,calendario!$C$12:$C$42)))</f>
        <v>1</v>
      </c>
      <c r="E725" s="60">
        <f t="shared" si="111"/>
        <v>4.4970893554687503</v>
      </c>
      <c r="F725" s="86">
        <v>17.988357421875001</v>
      </c>
      <c r="G725" s="60">
        <f t="shared" si="111"/>
        <v>4.49612451171875</v>
      </c>
      <c r="H725" s="104">
        <v>17.984498046875</v>
      </c>
      <c r="O725" s="61">
        <f t="shared" si="112"/>
        <v>0</v>
      </c>
      <c r="P725" s="62">
        <f t="shared" si="113"/>
        <v>58.140770252324039</v>
      </c>
      <c r="Q725" s="70">
        <v>41.434210358565736</v>
      </c>
      <c r="R725" s="61">
        <f t="shared" si="114"/>
        <v>6.8997606905710498</v>
      </c>
      <c r="S725" s="61">
        <f t="shared" si="115"/>
        <v>0</v>
      </c>
      <c r="T725" s="61">
        <f t="shared" si="116"/>
        <v>0</v>
      </c>
      <c r="U725" s="61">
        <f t="shared" si="117"/>
        <v>58.140770252324039</v>
      </c>
      <c r="V725" s="70">
        <v>41.434210358565736</v>
      </c>
      <c r="W725" s="61">
        <f t="shared" si="118"/>
        <v>6.8997606905710498</v>
      </c>
      <c r="X725" s="61">
        <f t="shared" si="119"/>
        <v>0</v>
      </c>
      <c r="Y725" s="13"/>
      <c r="Z725" s="22"/>
      <c r="AA725" s="54"/>
      <c r="AB725" s="22"/>
      <c r="AC725" s="13"/>
    </row>
    <row r="726" spans="1:29" x14ac:dyDescent="0.3">
      <c r="A726" s="1">
        <f t="shared" si="110"/>
        <v>44993.520833331582</v>
      </c>
      <c r="B726" s="7">
        <v>8</v>
      </c>
      <c r="C726" s="7" t="s">
        <v>93</v>
      </c>
      <c r="D726">
        <f>IF(HOUR(A726)+MINUTE(A726)/60&lt;=18,1,IF(HOUR(A726)+MINUTE(A726)/60&gt;=23.25,1,LOOKUP(DAY(A726),calendario!$A$12:$A$42,calendario!$C$12:$C$42)))</f>
        <v>1</v>
      </c>
      <c r="E726" s="60">
        <f t="shared" si="111"/>
        <v>4.49752783203125</v>
      </c>
      <c r="F726" s="86">
        <v>17.990111328125</v>
      </c>
      <c r="G726" s="60">
        <f t="shared" si="111"/>
        <v>4.4960278320312499</v>
      </c>
      <c r="H726" s="104">
        <v>17.984111328125</v>
      </c>
      <c r="O726" s="61">
        <f t="shared" si="112"/>
        <v>0</v>
      </c>
      <c r="P726" s="62">
        <f t="shared" si="113"/>
        <v>58.140770252324039</v>
      </c>
      <c r="Q726" s="70">
        <v>41.434210358565736</v>
      </c>
      <c r="R726" s="61">
        <f t="shared" si="114"/>
        <v>6.8997606905710498</v>
      </c>
      <c r="S726" s="61">
        <f t="shared" si="115"/>
        <v>0</v>
      </c>
      <c r="T726" s="61">
        <f t="shared" si="116"/>
        <v>0</v>
      </c>
      <c r="U726" s="61">
        <f t="shared" si="117"/>
        <v>58.140770252324039</v>
      </c>
      <c r="V726" s="70">
        <v>41.434210358565736</v>
      </c>
      <c r="W726" s="61">
        <f t="shared" si="118"/>
        <v>6.8997606905710498</v>
      </c>
      <c r="X726" s="61">
        <f t="shared" si="119"/>
        <v>0</v>
      </c>
      <c r="Y726" s="13"/>
      <c r="Z726" s="22"/>
      <c r="AA726" s="54"/>
      <c r="AB726" s="22"/>
      <c r="AC726" s="13"/>
    </row>
    <row r="727" spans="1:29" x14ac:dyDescent="0.3">
      <c r="A727" s="1">
        <f t="shared" si="110"/>
        <v>44993.531249998246</v>
      </c>
      <c r="B727" s="7">
        <v>8</v>
      </c>
      <c r="C727" s="7" t="s">
        <v>95</v>
      </c>
      <c r="D727">
        <f>IF(HOUR(A727)+MINUTE(A727)/60&lt;=18,1,IF(HOUR(A727)+MINUTE(A727)/60&gt;=23.25,1,LOOKUP(DAY(A727),calendario!$A$12:$A$42,calendario!$C$12:$C$42)))</f>
        <v>1</v>
      </c>
      <c r="E727" s="60">
        <f t="shared" si="111"/>
        <v>4.4974970703124999</v>
      </c>
      <c r="F727" s="86">
        <v>17.98998828125</v>
      </c>
      <c r="G727" s="60">
        <f t="shared" si="111"/>
        <v>4.4959140624999998</v>
      </c>
      <c r="H727" s="104">
        <v>17.983656249999999</v>
      </c>
      <c r="O727" s="61">
        <f t="shared" si="112"/>
        <v>0</v>
      </c>
      <c r="P727" s="62">
        <f t="shared" si="113"/>
        <v>58.140770252324039</v>
      </c>
      <c r="Q727" s="70">
        <v>37.473562549800796</v>
      </c>
      <c r="R727" s="61">
        <f t="shared" si="114"/>
        <v>8.8800845949535194</v>
      </c>
      <c r="S727" s="61">
        <f t="shared" si="115"/>
        <v>0</v>
      </c>
      <c r="T727" s="61">
        <f t="shared" si="116"/>
        <v>0</v>
      </c>
      <c r="U727" s="61">
        <f t="shared" si="117"/>
        <v>58.140770252324039</v>
      </c>
      <c r="V727" s="70">
        <v>37.473562549800796</v>
      </c>
      <c r="W727" s="61">
        <f t="shared" si="118"/>
        <v>8.8800845949535194</v>
      </c>
      <c r="X727" s="61">
        <f t="shared" si="119"/>
        <v>0</v>
      </c>
      <c r="Y727" s="13"/>
      <c r="Z727" s="22"/>
      <c r="AA727" s="54"/>
      <c r="AB727" s="22"/>
      <c r="AC727" s="13"/>
    </row>
    <row r="728" spans="1:29" x14ac:dyDescent="0.3">
      <c r="A728" s="1">
        <f t="shared" si="110"/>
        <v>44993.541666664911</v>
      </c>
      <c r="B728" s="7">
        <v>8</v>
      </c>
      <c r="C728" s="7" t="s">
        <v>96</v>
      </c>
      <c r="D728">
        <f>IF(HOUR(A728)+MINUTE(A728)/60&lt;=18,1,IF(HOUR(A728)+MINUTE(A728)/60&gt;=23.25,1,LOOKUP(DAY(A728),calendario!$A$12:$A$42,calendario!$C$12:$C$42)))</f>
        <v>1</v>
      </c>
      <c r="E728" s="60">
        <f t="shared" si="111"/>
        <v>4.49731005859375</v>
      </c>
      <c r="F728" s="86">
        <v>17.989240234375</v>
      </c>
      <c r="G728" s="60">
        <f t="shared" si="111"/>
        <v>4.4960224609374997</v>
      </c>
      <c r="H728" s="104">
        <v>17.984089843749999</v>
      </c>
      <c r="O728" s="61">
        <f t="shared" si="112"/>
        <v>0</v>
      </c>
      <c r="P728" s="62">
        <f t="shared" si="113"/>
        <v>58.140770252324039</v>
      </c>
      <c r="Q728" s="70">
        <v>37.473562549800796</v>
      </c>
      <c r="R728" s="61">
        <f t="shared" si="114"/>
        <v>8.8800845949535194</v>
      </c>
      <c r="S728" s="61">
        <f t="shared" si="115"/>
        <v>0</v>
      </c>
      <c r="T728" s="61">
        <f t="shared" si="116"/>
        <v>0</v>
      </c>
      <c r="U728" s="61">
        <f t="shared" si="117"/>
        <v>58.140770252324039</v>
      </c>
      <c r="V728" s="70">
        <v>37.473562549800796</v>
      </c>
      <c r="W728" s="61">
        <f t="shared" si="118"/>
        <v>8.8800845949535194</v>
      </c>
      <c r="X728" s="61">
        <f t="shared" si="119"/>
        <v>0</v>
      </c>
      <c r="Y728" s="13"/>
      <c r="Z728" s="22"/>
      <c r="AA728" s="54"/>
      <c r="AB728" s="22"/>
      <c r="AC728" s="13"/>
    </row>
    <row r="729" spans="1:29" x14ac:dyDescent="0.3">
      <c r="A729" s="1">
        <f t="shared" si="110"/>
        <v>44993.552083331575</v>
      </c>
      <c r="B729" s="7">
        <v>8</v>
      </c>
      <c r="C729" s="7" t="s">
        <v>97</v>
      </c>
      <c r="D729">
        <f>IF(HOUR(A729)+MINUTE(A729)/60&lt;=18,1,IF(HOUR(A729)+MINUTE(A729)/60&gt;=23.25,1,LOOKUP(DAY(A729),calendario!$A$12:$A$42,calendario!$C$12:$C$42)))</f>
        <v>1</v>
      </c>
      <c r="E729" s="60">
        <f t="shared" si="111"/>
        <v>4.4976191406249999</v>
      </c>
      <c r="F729" s="86">
        <v>17.9904765625</v>
      </c>
      <c r="G729" s="60">
        <f t="shared" si="111"/>
        <v>4.4959213867187504</v>
      </c>
      <c r="H729" s="104">
        <v>17.983685546875002</v>
      </c>
      <c r="O729" s="61">
        <f t="shared" si="112"/>
        <v>0</v>
      </c>
      <c r="P729" s="62">
        <f t="shared" si="113"/>
        <v>58.140770252324039</v>
      </c>
      <c r="Q729" s="70">
        <v>38.532562018592294</v>
      </c>
      <c r="R729" s="61">
        <f t="shared" si="114"/>
        <v>8.3505848605577704</v>
      </c>
      <c r="S729" s="61">
        <f t="shared" si="115"/>
        <v>0</v>
      </c>
      <c r="T729" s="61">
        <f t="shared" si="116"/>
        <v>0</v>
      </c>
      <c r="U729" s="61">
        <f t="shared" si="117"/>
        <v>58.140770252324039</v>
      </c>
      <c r="V729" s="70">
        <v>38.532562018592294</v>
      </c>
      <c r="W729" s="61">
        <f t="shared" si="118"/>
        <v>8.3505848605577704</v>
      </c>
      <c r="X729" s="61">
        <f t="shared" si="119"/>
        <v>0</v>
      </c>
      <c r="Y729" s="13"/>
      <c r="Z729" s="22"/>
      <c r="AA729" s="54"/>
      <c r="AB729" s="22"/>
      <c r="AC729" s="13"/>
    </row>
    <row r="730" spans="1:29" x14ac:dyDescent="0.3">
      <c r="A730" s="1">
        <f t="shared" si="110"/>
        <v>44993.562499998239</v>
      </c>
      <c r="B730" s="7">
        <v>8</v>
      </c>
      <c r="C730" s="7" t="s">
        <v>98</v>
      </c>
      <c r="D730">
        <f>IF(HOUR(A730)+MINUTE(A730)/60&lt;=18,1,IF(HOUR(A730)+MINUTE(A730)/60&gt;=23.25,1,LOOKUP(DAY(A730),calendario!$A$12:$A$42,calendario!$C$12:$C$42)))</f>
        <v>1</v>
      </c>
      <c r="E730" s="60">
        <f t="shared" si="111"/>
        <v>4.4899101562499997</v>
      </c>
      <c r="F730" s="86">
        <v>17.959640624999999</v>
      </c>
      <c r="G730" s="60">
        <f t="shared" si="111"/>
        <v>4.4962885742187497</v>
      </c>
      <c r="H730" s="104">
        <v>17.985154296874999</v>
      </c>
      <c r="O730" s="61">
        <f t="shared" si="112"/>
        <v>0</v>
      </c>
      <c r="P730" s="62">
        <f t="shared" si="113"/>
        <v>58.140770252324039</v>
      </c>
      <c r="Q730" s="70">
        <v>38.532562018592294</v>
      </c>
      <c r="R730" s="61">
        <f t="shared" si="114"/>
        <v>8.3505848605577704</v>
      </c>
      <c r="S730" s="61">
        <f t="shared" si="115"/>
        <v>0</v>
      </c>
      <c r="T730" s="61">
        <f t="shared" si="116"/>
        <v>0</v>
      </c>
      <c r="U730" s="61">
        <f t="shared" si="117"/>
        <v>58.140770252324039</v>
      </c>
      <c r="V730" s="70">
        <v>38.532562018592294</v>
      </c>
      <c r="W730" s="61">
        <f t="shared" si="118"/>
        <v>8.3505848605577704</v>
      </c>
      <c r="X730" s="61">
        <f t="shared" si="119"/>
        <v>0</v>
      </c>
      <c r="Y730" s="13"/>
      <c r="Z730" s="22"/>
      <c r="AA730" s="54"/>
      <c r="AB730" s="22"/>
      <c r="AC730" s="13"/>
    </row>
    <row r="731" spans="1:29" x14ac:dyDescent="0.3">
      <c r="A731" s="1">
        <f t="shared" si="110"/>
        <v>44993.572916664903</v>
      </c>
      <c r="B731" s="7">
        <v>8</v>
      </c>
      <c r="C731" s="7" t="s">
        <v>99</v>
      </c>
      <c r="D731">
        <f>IF(HOUR(A731)+MINUTE(A731)/60&lt;=18,1,IF(HOUR(A731)+MINUTE(A731)/60&gt;=23.25,1,LOOKUP(DAY(A731),calendario!$A$12:$A$42,calendario!$C$12:$C$42)))</f>
        <v>1</v>
      </c>
      <c r="E731" s="60">
        <f t="shared" si="111"/>
        <v>4.49775048828125</v>
      </c>
      <c r="F731" s="86">
        <v>17.991001953125</v>
      </c>
      <c r="G731" s="60">
        <f t="shared" si="111"/>
        <v>4.4959091796874997</v>
      </c>
      <c r="H731" s="104">
        <v>17.983636718749999</v>
      </c>
      <c r="O731" s="61">
        <f t="shared" si="112"/>
        <v>0</v>
      </c>
      <c r="P731" s="62">
        <f t="shared" si="113"/>
        <v>58.140770252324039</v>
      </c>
      <c r="Q731" s="70">
        <v>41.516753784860555</v>
      </c>
      <c r="R731" s="61">
        <f t="shared" si="114"/>
        <v>6.8584889774236402</v>
      </c>
      <c r="S731" s="61">
        <f t="shared" si="115"/>
        <v>0</v>
      </c>
      <c r="T731" s="61">
        <f t="shared" si="116"/>
        <v>0</v>
      </c>
      <c r="U731" s="61">
        <f t="shared" si="117"/>
        <v>58.140770252324039</v>
      </c>
      <c r="V731" s="70">
        <v>41.516753784860555</v>
      </c>
      <c r="W731" s="61">
        <f t="shared" si="118"/>
        <v>6.8584889774236402</v>
      </c>
      <c r="X731" s="61">
        <f t="shared" si="119"/>
        <v>0</v>
      </c>
      <c r="Y731" s="13"/>
      <c r="Z731" s="22"/>
      <c r="AA731" s="54"/>
      <c r="AB731" s="22"/>
      <c r="AC731" s="13"/>
    </row>
    <row r="732" spans="1:29" x14ac:dyDescent="0.3">
      <c r="A732" s="1">
        <f t="shared" si="110"/>
        <v>44993.583333331568</v>
      </c>
      <c r="B732" s="7">
        <v>8</v>
      </c>
      <c r="C732" s="7" t="s">
        <v>100</v>
      </c>
      <c r="D732">
        <f>IF(HOUR(A732)+MINUTE(A732)/60&lt;=18,1,IF(HOUR(A732)+MINUTE(A732)/60&gt;=23.25,1,LOOKUP(DAY(A732),calendario!$A$12:$A$42,calendario!$C$12:$C$42)))</f>
        <v>1</v>
      </c>
      <c r="E732" s="60">
        <f t="shared" si="111"/>
        <v>2.791233642578125</v>
      </c>
      <c r="F732" s="86">
        <v>11.1649345703125</v>
      </c>
      <c r="G732" s="60">
        <f t="shared" si="111"/>
        <v>4.4961108398437499</v>
      </c>
      <c r="H732" s="104">
        <v>17.984443359375</v>
      </c>
      <c r="O732" s="61">
        <f t="shared" si="112"/>
        <v>1.6787634704494023</v>
      </c>
      <c r="P732" s="62">
        <f t="shared" si="113"/>
        <v>58.140770252324039</v>
      </c>
      <c r="Q732" s="70">
        <v>41.516753784860555</v>
      </c>
      <c r="R732" s="61">
        <f t="shared" si="114"/>
        <v>6.8584889774236402</v>
      </c>
      <c r="S732" s="61">
        <f t="shared" si="115"/>
        <v>11.513780757778683</v>
      </c>
      <c r="T732" s="61">
        <f t="shared" si="116"/>
        <v>0</v>
      </c>
      <c r="U732" s="61">
        <f t="shared" si="117"/>
        <v>58.140770252324039</v>
      </c>
      <c r="V732" s="70">
        <v>41.516753784860555</v>
      </c>
      <c r="W732" s="61">
        <f t="shared" si="118"/>
        <v>6.8584889774236402</v>
      </c>
      <c r="X732" s="61">
        <f t="shared" si="119"/>
        <v>0</v>
      </c>
      <c r="Y732" s="13"/>
      <c r="Z732" s="22"/>
      <c r="AA732" s="54"/>
      <c r="AB732" s="22"/>
      <c r="AC732" s="13"/>
    </row>
    <row r="733" spans="1:29" x14ac:dyDescent="0.3">
      <c r="A733" s="1">
        <f t="shared" si="110"/>
        <v>44993.593749998232</v>
      </c>
      <c r="B733" s="7">
        <v>8</v>
      </c>
      <c r="C733" s="7" t="s">
        <v>101</v>
      </c>
      <c r="D733">
        <f>IF(HOUR(A733)+MINUTE(A733)/60&lt;=18,1,IF(HOUR(A733)+MINUTE(A733)/60&gt;=23.25,1,LOOKUP(DAY(A733),calendario!$A$12:$A$42,calendario!$C$12:$C$42)))</f>
        <v>1</v>
      </c>
      <c r="E733" s="60">
        <f t="shared" si="111"/>
        <v>2.3761254882812501</v>
      </c>
      <c r="F733" s="86">
        <v>9.5045019531250006</v>
      </c>
      <c r="G733" s="60">
        <f t="shared" si="111"/>
        <v>4.4959360351562498</v>
      </c>
      <c r="H733" s="104">
        <v>17.983744140624999</v>
      </c>
      <c r="O733" s="61">
        <f t="shared" si="112"/>
        <v>2.1022008487327932</v>
      </c>
      <c r="P733" s="62">
        <f t="shared" si="113"/>
        <v>58.140770252324039</v>
      </c>
      <c r="Q733" s="70">
        <v>40.893266666666662</v>
      </c>
      <c r="R733" s="61">
        <f t="shared" si="114"/>
        <v>7.1702325365205866</v>
      </c>
      <c r="S733" s="61">
        <f t="shared" si="115"/>
        <v>15.073268923885065</v>
      </c>
      <c r="T733" s="61">
        <f t="shared" si="116"/>
        <v>0</v>
      </c>
      <c r="U733" s="61">
        <f t="shared" si="117"/>
        <v>58.140770252324039</v>
      </c>
      <c r="V733" s="70">
        <v>40.893266666666662</v>
      </c>
      <c r="W733" s="61">
        <f t="shared" si="118"/>
        <v>7.1702325365205866</v>
      </c>
      <c r="X733" s="61">
        <f t="shared" si="119"/>
        <v>0</v>
      </c>
      <c r="Y733" s="13"/>
      <c r="Z733" s="22"/>
      <c r="AA733" s="54"/>
      <c r="AB733" s="22"/>
      <c r="AC733" s="13"/>
    </row>
    <row r="734" spans="1:29" x14ac:dyDescent="0.3">
      <c r="A734" s="1">
        <f t="shared" si="110"/>
        <v>44993.604166664896</v>
      </c>
      <c r="B734" s="7">
        <v>8</v>
      </c>
      <c r="C734" s="7" t="s">
        <v>102</v>
      </c>
      <c r="D734">
        <f>IF(HOUR(A734)+MINUTE(A734)/60&lt;=18,1,IF(HOUR(A734)+MINUTE(A734)/60&gt;=23.25,1,LOOKUP(DAY(A734),calendario!$A$12:$A$42,calendario!$C$12:$C$42)))</f>
        <v>1</v>
      </c>
      <c r="E734" s="60">
        <f t="shared" si="111"/>
        <v>4.2503896484375003</v>
      </c>
      <c r="F734" s="86">
        <v>17.001558593750001</v>
      </c>
      <c r="G734" s="60">
        <f t="shared" si="111"/>
        <v>4.4955117187500004</v>
      </c>
      <c r="H734" s="104">
        <v>17.982046875000002</v>
      </c>
      <c r="O734" s="61">
        <f t="shared" si="112"/>
        <v>0.19032922209281744</v>
      </c>
      <c r="P734" s="62">
        <f t="shared" si="113"/>
        <v>58.140770252324039</v>
      </c>
      <c r="Q734" s="70">
        <v>40.893266666666662</v>
      </c>
      <c r="R734" s="61">
        <f t="shared" si="114"/>
        <v>7.1702325365205866</v>
      </c>
      <c r="S734" s="61">
        <f t="shared" si="115"/>
        <v>1.3647047809005726</v>
      </c>
      <c r="T734" s="61">
        <f t="shared" si="116"/>
        <v>0</v>
      </c>
      <c r="U734" s="61">
        <f t="shared" si="117"/>
        <v>58.140770252324039</v>
      </c>
      <c r="V734" s="70">
        <v>40.893266666666662</v>
      </c>
      <c r="W734" s="61">
        <f t="shared" si="118"/>
        <v>7.1702325365205866</v>
      </c>
      <c r="X734" s="61">
        <f t="shared" si="119"/>
        <v>0</v>
      </c>
      <c r="Y734" s="13"/>
      <c r="Z734" s="22"/>
      <c r="AA734" s="54"/>
      <c r="AB734" s="22"/>
      <c r="AC734" s="13"/>
    </row>
    <row r="735" spans="1:29" x14ac:dyDescent="0.3">
      <c r="A735" s="1">
        <f t="shared" si="110"/>
        <v>44993.61458333156</v>
      </c>
      <c r="B735" s="7">
        <v>8</v>
      </c>
      <c r="C735" s="7" t="s">
        <v>103</v>
      </c>
      <c r="D735">
        <f>IF(HOUR(A735)+MINUTE(A735)/60&lt;=18,1,IF(HOUR(A735)+MINUTE(A735)/60&gt;=23.25,1,LOOKUP(DAY(A735),calendario!$A$12:$A$42,calendario!$C$12:$C$42)))</f>
        <v>1</v>
      </c>
      <c r="E735" s="60">
        <f t="shared" si="111"/>
        <v>4.4984326171875004</v>
      </c>
      <c r="F735" s="86">
        <v>17.993730468750002</v>
      </c>
      <c r="G735" s="60">
        <f t="shared" si="111"/>
        <v>4.4954145507812502</v>
      </c>
      <c r="H735" s="104">
        <v>17.981658203125001</v>
      </c>
      <c r="O735" s="61">
        <f t="shared" si="112"/>
        <v>0</v>
      </c>
      <c r="P735" s="62">
        <f t="shared" si="113"/>
        <v>58.140770252324039</v>
      </c>
      <c r="Q735" s="70">
        <v>39.773167861885788</v>
      </c>
      <c r="R735" s="61">
        <f t="shared" si="114"/>
        <v>7.7302819389110233</v>
      </c>
      <c r="S735" s="61">
        <f t="shared" si="115"/>
        <v>0</v>
      </c>
      <c r="T735" s="61">
        <f t="shared" si="116"/>
        <v>0</v>
      </c>
      <c r="U735" s="61">
        <f t="shared" si="117"/>
        <v>58.140770252324039</v>
      </c>
      <c r="V735" s="70">
        <v>39.773167861885788</v>
      </c>
      <c r="W735" s="61">
        <f t="shared" si="118"/>
        <v>7.7302819389110233</v>
      </c>
      <c r="X735" s="61">
        <f t="shared" si="119"/>
        <v>0</v>
      </c>
      <c r="Y735" s="13"/>
      <c r="Z735" s="22"/>
      <c r="AA735" s="54"/>
      <c r="AB735" s="22"/>
      <c r="AC735" s="13"/>
    </row>
    <row r="736" spans="1:29" x14ac:dyDescent="0.3">
      <c r="A736" s="1">
        <f t="shared" si="110"/>
        <v>44993.624999998225</v>
      </c>
      <c r="B736" s="7">
        <v>8</v>
      </c>
      <c r="C736" s="7" t="s">
        <v>104</v>
      </c>
      <c r="D736">
        <f>IF(HOUR(A736)+MINUTE(A736)/60&lt;=18,1,IF(HOUR(A736)+MINUTE(A736)/60&gt;=23.25,1,LOOKUP(DAY(A736),calendario!$A$12:$A$42,calendario!$C$12:$C$42)))</f>
        <v>1</v>
      </c>
      <c r="E736" s="60">
        <f t="shared" si="111"/>
        <v>4.4982724609374998</v>
      </c>
      <c r="F736" s="86">
        <v>17.993089843749999</v>
      </c>
      <c r="G736" s="60">
        <f t="shared" si="111"/>
        <v>4.4954331054687504</v>
      </c>
      <c r="H736" s="104">
        <v>17.981732421875002</v>
      </c>
      <c r="O736" s="61">
        <f t="shared" si="112"/>
        <v>0</v>
      </c>
      <c r="P736" s="62">
        <f t="shared" si="113"/>
        <v>58.140770252324039</v>
      </c>
      <c r="Q736" s="70">
        <v>39.773167861885788</v>
      </c>
      <c r="R736" s="61">
        <f t="shared" si="114"/>
        <v>7.7302819389110233</v>
      </c>
      <c r="S736" s="61">
        <f t="shared" si="115"/>
        <v>0</v>
      </c>
      <c r="T736" s="61">
        <f t="shared" si="116"/>
        <v>0</v>
      </c>
      <c r="U736" s="61">
        <f t="shared" si="117"/>
        <v>58.140770252324039</v>
      </c>
      <c r="V736" s="70">
        <v>39.773167861885788</v>
      </c>
      <c r="W736" s="61">
        <f t="shared" si="118"/>
        <v>7.7302819389110233</v>
      </c>
      <c r="X736" s="61">
        <f t="shared" si="119"/>
        <v>0</v>
      </c>
      <c r="Y736" s="13"/>
      <c r="Z736" s="22"/>
      <c r="AA736" s="54"/>
      <c r="AB736" s="22"/>
      <c r="AC736" s="13"/>
    </row>
    <row r="737" spans="1:29" x14ac:dyDescent="0.3">
      <c r="A737" s="1">
        <f t="shared" si="110"/>
        <v>44993.635416664889</v>
      </c>
      <c r="B737" s="7">
        <v>8</v>
      </c>
      <c r="C737" s="7" t="s">
        <v>105</v>
      </c>
      <c r="D737">
        <f>IF(HOUR(A737)+MINUTE(A737)/60&lt;=18,1,IF(HOUR(A737)+MINUTE(A737)/60&gt;=23.25,1,LOOKUP(DAY(A737),calendario!$A$12:$A$42,calendario!$C$12:$C$42)))</f>
        <v>1</v>
      </c>
      <c r="E737" s="60">
        <f t="shared" si="111"/>
        <v>4.4982065429687497</v>
      </c>
      <c r="F737" s="86">
        <v>17.992826171874999</v>
      </c>
      <c r="G737" s="60">
        <f t="shared" si="111"/>
        <v>4.4963354492187504</v>
      </c>
      <c r="H737" s="104">
        <v>17.985341796875002</v>
      </c>
      <c r="O737" s="61">
        <f t="shared" si="112"/>
        <v>0</v>
      </c>
      <c r="P737" s="62">
        <f t="shared" si="113"/>
        <v>58.140770252324039</v>
      </c>
      <c r="Q737" s="70">
        <v>39.120588579017266</v>
      </c>
      <c r="R737" s="61">
        <f t="shared" si="114"/>
        <v>8.0565715803452846</v>
      </c>
      <c r="S737" s="61">
        <f t="shared" si="115"/>
        <v>0</v>
      </c>
      <c r="T737" s="61">
        <f t="shared" si="116"/>
        <v>0</v>
      </c>
      <c r="U737" s="61">
        <f t="shared" si="117"/>
        <v>58.140770252324039</v>
      </c>
      <c r="V737" s="70">
        <v>39.120588579017266</v>
      </c>
      <c r="W737" s="61">
        <f t="shared" si="118"/>
        <v>8.0565715803452846</v>
      </c>
      <c r="X737" s="61">
        <f t="shared" si="119"/>
        <v>0</v>
      </c>
      <c r="Y737" s="13"/>
      <c r="Z737" s="22"/>
      <c r="AA737" s="54"/>
      <c r="AB737" s="22"/>
      <c r="AC737" s="13"/>
    </row>
    <row r="738" spans="1:29" x14ac:dyDescent="0.3">
      <c r="A738" s="1">
        <f t="shared" si="110"/>
        <v>44993.645833331553</v>
      </c>
      <c r="B738" s="7">
        <v>8</v>
      </c>
      <c r="C738" s="7" t="s">
        <v>106</v>
      </c>
      <c r="D738">
        <f>IF(HOUR(A738)+MINUTE(A738)/60&lt;=18,1,IF(HOUR(A738)+MINUTE(A738)/60&gt;=23.25,1,LOOKUP(DAY(A738),calendario!$A$12:$A$42,calendario!$C$12:$C$42)))</f>
        <v>1</v>
      </c>
      <c r="E738" s="60">
        <f t="shared" si="111"/>
        <v>4.4981928710937504</v>
      </c>
      <c r="F738" s="86">
        <v>17.992771484375002</v>
      </c>
      <c r="G738" s="60">
        <f t="shared" si="111"/>
        <v>4.49647314453125</v>
      </c>
      <c r="H738" s="104">
        <v>17.985892578125</v>
      </c>
      <c r="O738" s="61">
        <f t="shared" si="112"/>
        <v>0</v>
      </c>
      <c r="P738" s="62">
        <f t="shared" si="113"/>
        <v>58.140770252324039</v>
      </c>
      <c r="Q738" s="70">
        <v>39.120588579017266</v>
      </c>
      <c r="R738" s="61">
        <f t="shared" si="114"/>
        <v>8.0565715803452846</v>
      </c>
      <c r="S738" s="61">
        <f t="shared" si="115"/>
        <v>0</v>
      </c>
      <c r="T738" s="61">
        <f t="shared" si="116"/>
        <v>0</v>
      </c>
      <c r="U738" s="61">
        <f t="shared" si="117"/>
        <v>58.140770252324039</v>
      </c>
      <c r="V738" s="70">
        <v>39.120588579017266</v>
      </c>
      <c r="W738" s="61">
        <f t="shared" si="118"/>
        <v>8.0565715803452846</v>
      </c>
      <c r="X738" s="61">
        <f t="shared" si="119"/>
        <v>0</v>
      </c>
      <c r="Y738" s="13"/>
      <c r="Z738" s="22"/>
      <c r="AA738" s="54"/>
      <c r="AB738" s="22"/>
      <c r="AC738" s="13"/>
    </row>
    <row r="739" spans="1:29" x14ac:dyDescent="0.3">
      <c r="A739" s="1">
        <f t="shared" si="110"/>
        <v>44993.656249998217</v>
      </c>
      <c r="B739" s="7">
        <v>8</v>
      </c>
      <c r="C739" s="7" t="s">
        <v>107</v>
      </c>
      <c r="D739">
        <f>IF(HOUR(A739)+MINUTE(A739)/60&lt;=18,1,IF(HOUR(A739)+MINUTE(A739)/60&gt;=23.25,1,LOOKUP(DAY(A739),calendario!$A$12:$A$42,calendario!$C$12:$C$42)))</f>
        <v>1</v>
      </c>
      <c r="E739" s="60">
        <f t="shared" si="111"/>
        <v>4.4981547851562498</v>
      </c>
      <c r="F739" s="86">
        <v>17.992619140624999</v>
      </c>
      <c r="G739" s="60">
        <f t="shared" si="111"/>
        <v>4.4968632812499996</v>
      </c>
      <c r="H739" s="104">
        <v>17.987453124999998</v>
      </c>
      <c r="O739" s="61">
        <f t="shared" si="112"/>
        <v>0</v>
      </c>
      <c r="P739" s="62">
        <f t="shared" si="113"/>
        <v>58.140770252324039</v>
      </c>
      <c r="Q739" s="70">
        <v>41.126772111553784</v>
      </c>
      <c r="R739" s="61">
        <f t="shared" si="114"/>
        <v>7.0534798140770256</v>
      </c>
      <c r="S739" s="61">
        <f t="shared" si="115"/>
        <v>0</v>
      </c>
      <c r="T739" s="61">
        <f t="shared" si="116"/>
        <v>0</v>
      </c>
      <c r="U739" s="61">
        <f t="shared" si="117"/>
        <v>58.140770252324039</v>
      </c>
      <c r="V739" s="70">
        <v>41.126772111553784</v>
      </c>
      <c r="W739" s="61">
        <f t="shared" si="118"/>
        <v>7.0534798140770256</v>
      </c>
      <c r="X739" s="61">
        <f t="shared" si="119"/>
        <v>0</v>
      </c>
      <c r="Y739" s="13"/>
      <c r="Z739" s="22"/>
      <c r="AA739" s="54"/>
      <c r="AB739" s="22"/>
      <c r="AC739" s="13"/>
    </row>
    <row r="740" spans="1:29" x14ac:dyDescent="0.3">
      <c r="A740" s="1">
        <f t="shared" si="110"/>
        <v>44993.666666664882</v>
      </c>
      <c r="B740" s="7">
        <v>8</v>
      </c>
      <c r="C740" s="7" t="s">
        <v>108</v>
      </c>
      <c r="D740">
        <f>IF(HOUR(A740)+MINUTE(A740)/60&lt;=18,1,IF(HOUR(A740)+MINUTE(A740)/60&gt;=23.25,1,LOOKUP(DAY(A740),calendario!$A$12:$A$42,calendario!$C$12:$C$42)))</f>
        <v>1</v>
      </c>
      <c r="E740" s="60">
        <f t="shared" si="111"/>
        <v>4.4980932617187497</v>
      </c>
      <c r="F740" s="86">
        <v>17.992373046874999</v>
      </c>
      <c r="G740" s="60">
        <f t="shared" si="111"/>
        <v>4.4973745117187498</v>
      </c>
      <c r="H740" s="104">
        <v>17.989498046874999</v>
      </c>
      <c r="O740" s="61">
        <f t="shared" si="112"/>
        <v>0</v>
      </c>
      <c r="P740" s="62">
        <f t="shared" si="113"/>
        <v>58.140770252324039</v>
      </c>
      <c r="Q740" s="70">
        <v>41.126772111553784</v>
      </c>
      <c r="R740" s="61">
        <f t="shared" si="114"/>
        <v>7.0534798140770256</v>
      </c>
      <c r="S740" s="61">
        <f t="shared" si="115"/>
        <v>0</v>
      </c>
      <c r="T740" s="61">
        <f t="shared" si="116"/>
        <v>0</v>
      </c>
      <c r="U740" s="61">
        <f t="shared" si="117"/>
        <v>58.140770252324039</v>
      </c>
      <c r="V740" s="70">
        <v>41.126772111553784</v>
      </c>
      <c r="W740" s="61">
        <f t="shared" si="118"/>
        <v>7.0534798140770256</v>
      </c>
      <c r="X740" s="61">
        <f t="shared" si="119"/>
        <v>0</v>
      </c>
      <c r="Y740" s="13"/>
      <c r="Z740" s="22"/>
      <c r="AA740" s="54"/>
      <c r="AB740" s="22"/>
      <c r="AC740" s="13"/>
    </row>
    <row r="741" spans="1:29" x14ac:dyDescent="0.3">
      <c r="A741" s="1">
        <f t="shared" si="110"/>
        <v>44993.677083331546</v>
      </c>
      <c r="B741" s="7">
        <v>8</v>
      </c>
      <c r="C741" s="7" t="s">
        <v>109</v>
      </c>
      <c r="D741">
        <f>IF(HOUR(A741)+MINUTE(A741)/60&lt;=18,1,IF(HOUR(A741)+MINUTE(A741)/60&gt;=23.25,1,LOOKUP(DAY(A741),calendario!$A$12:$A$42,calendario!$C$12:$C$42)))</f>
        <v>1</v>
      </c>
      <c r="E741" s="60">
        <f t="shared" si="111"/>
        <v>4.4982592773437498</v>
      </c>
      <c r="F741" s="86">
        <v>17.993037109374999</v>
      </c>
      <c r="G741" s="60">
        <f t="shared" si="111"/>
        <v>4.4977348632812504</v>
      </c>
      <c r="H741" s="104">
        <v>17.990939453125002</v>
      </c>
      <c r="O741" s="61">
        <f t="shared" si="112"/>
        <v>0</v>
      </c>
      <c r="P741" s="62">
        <f t="shared" si="113"/>
        <v>58.140770252324039</v>
      </c>
      <c r="Q741" s="70">
        <v>40.58324568393094</v>
      </c>
      <c r="R741" s="61">
        <f t="shared" si="114"/>
        <v>7.3252430278884475</v>
      </c>
      <c r="S741" s="61">
        <f t="shared" si="115"/>
        <v>0</v>
      </c>
      <c r="T741" s="61">
        <f t="shared" si="116"/>
        <v>0</v>
      </c>
      <c r="U741" s="61">
        <f t="shared" si="117"/>
        <v>58.140770252324039</v>
      </c>
      <c r="V741" s="70">
        <v>40.58324568393094</v>
      </c>
      <c r="W741" s="61">
        <f t="shared" si="118"/>
        <v>7.3252430278884475</v>
      </c>
      <c r="X741" s="61">
        <f t="shared" si="119"/>
        <v>0</v>
      </c>
      <c r="Y741" s="13"/>
      <c r="Z741" s="22"/>
      <c r="AA741" s="54"/>
      <c r="AB741" s="22"/>
      <c r="AC741" s="13"/>
    </row>
    <row r="742" spans="1:29" x14ac:dyDescent="0.3">
      <c r="A742" s="1">
        <f t="shared" si="110"/>
        <v>44993.68749999821</v>
      </c>
      <c r="B742" s="7">
        <v>8</v>
      </c>
      <c r="C742" s="7" t="s">
        <v>110</v>
      </c>
      <c r="D742">
        <f>IF(HOUR(A742)+MINUTE(A742)/60&lt;=18,1,IF(HOUR(A742)+MINUTE(A742)/60&gt;=23.25,1,LOOKUP(DAY(A742),calendario!$A$12:$A$42,calendario!$C$12:$C$42)))</f>
        <v>1</v>
      </c>
      <c r="E742" s="60">
        <f t="shared" si="111"/>
        <v>4.4983315429687503</v>
      </c>
      <c r="F742" s="86">
        <v>17.993326171875001</v>
      </c>
      <c r="G742" s="60">
        <f t="shared" si="111"/>
        <v>4.49774169921875</v>
      </c>
      <c r="H742" s="104">
        <v>17.990966796875</v>
      </c>
      <c r="O742" s="61">
        <f t="shared" si="112"/>
        <v>0</v>
      </c>
      <c r="P742" s="62">
        <f t="shared" si="113"/>
        <v>58.140770252324039</v>
      </c>
      <c r="Q742" s="70">
        <v>40.58324568393094</v>
      </c>
      <c r="R742" s="61">
        <f t="shared" si="114"/>
        <v>7.3252430278884475</v>
      </c>
      <c r="S742" s="61">
        <f t="shared" si="115"/>
        <v>0</v>
      </c>
      <c r="T742" s="61">
        <f t="shared" si="116"/>
        <v>0</v>
      </c>
      <c r="U742" s="61">
        <f t="shared" si="117"/>
        <v>58.140770252324039</v>
      </c>
      <c r="V742" s="70">
        <v>40.58324568393094</v>
      </c>
      <c r="W742" s="61">
        <f t="shared" si="118"/>
        <v>7.3252430278884475</v>
      </c>
      <c r="X742" s="61">
        <f t="shared" si="119"/>
        <v>0</v>
      </c>
      <c r="Y742" s="13"/>
      <c r="Z742" s="22"/>
      <c r="AA742" s="54"/>
      <c r="AB742" s="22"/>
      <c r="AC742" s="13"/>
    </row>
    <row r="743" spans="1:29" x14ac:dyDescent="0.3">
      <c r="A743" s="1">
        <f t="shared" si="110"/>
        <v>44993.697916664874</v>
      </c>
      <c r="B743" s="7">
        <v>8</v>
      </c>
      <c r="C743" s="7" t="s">
        <v>111</v>
      </c>
      <c r="D743">
        <f>IF(HOUR(A743)+MINUTE(A743)/60&lt;=18,1,IF(HOUR(A743)+MINUTE(A743)/60&gt;=23.25,1,LOOKUP(DAY(A743),calendario!$A$12:$A$42,calendario!$C$12:$C$42)))</f>
        <v>1</v>
      </c>
      <c r="E743" s="60">
        <f t="shared" si="111"/>
        <v>4.4982226562500003</v>
      </c>
      <c r="F743" s="86">
        <v>17.992890625000001</v>
      </c>
      <c r="G743" s="60">
        <f t="shared" si="111"/>
        <v>4.498142578125</v>
      </c>
      <c r="H743" s="104">
        <v>17.9925703125</v>
      </c>
      <c r="O743" s="61">
        <f t="shared" si="112"/>
        <v>0</v>
      </c>
      <c r="P743" s="62">
        <f t="shared" si="113"/>
        <v>58.140770252324039</v>
      </c>
      <c r="Q743" s="70">
        <v>36.202919787516599</v>
      </c>
      <c r="R743" s="61">
        <f t="shared" si="114"/>
        <v>9.515405976095618</v>
      </c>
      <c r="S743" s="61">
        <f t="shared" si="115"/>
        <v>0</v>
      </c>
      <c r="T743" s="61">
        <f t="shared" si="116"/>
        <v>0</v>
      </c>
      <c r="U743" s="61">
        <f t="shared" si="117"/>
        <v>58.140770252324039</v>
      </c>
      <c r="V743" s="70">
        <v>36.202919787516599</v>
      </c>
      <c r="W743" s="61">
        <f t="shared" si="118"/>
        <v>9.515405976095618</v>
      </c>
      <c r="X743" s="61">
        <f t="shared" si="119"/>
        <v>0</v>
      </c>
      <c r="Y743" s="13"/>
      <c r="Z743" s="22"/>
      <c r="AA743" s="54"/>
      <c r="AB743" s="22"/>
      <c r="AC743" s="13"/>
    </row>
    <row r="744" spans="1:29" x14ac:dyDescent="0.3">
      <c r="A744" s="1">
        <f t="shared" si="110"/>
        <v>44993.708333331539</v>
      </c>
      <c r="B744" s="7">
        <v>8</v>
      </c>
      <c r="C744" s="7" t="s">
        <v>112</v>
      </c>
      <c r="D744">
        <f>IF(HOUR(A744)+MINUTE(A744)/60&lt;=18,1,IF(HOUR(A744)+MINUTE(A744)/60&gt;=23.25,1,LOOKUP(DAY(A744),calendario!$A$12:$A$42,calendario!$C$12:$C$42)))</f>
        <v>1</v>
      </c>
      <c r="E744" s="60">
        <f t="shared" si="111"/>
        <v>4.5091669921874997</v>
      </c>
      <c r="F744" s="86">
        <v>18.036667968749999</v>
      </c>
      <c r="G744" s="60">
        <f t="shared" si="111"/>
        <v>4.4978774414062501</v>
      </c>
      <c r="H744" s="104">
        <v>17.991509765625</v>
      </c>
      <c r="O744" s="61">
        <f t="shared" si="112"/>
        <v>0</v>
      </c>
      <c r="P744" s="62">
        <f t="shared" si="113"/>
        <v>58.140770252324039</v>
      </c>
      <c r="Q744" s="70">
        <v>36.202919787516599</v>
      </c>
      <c r="R744" s="61">
        <f t="shared" si="114"/>
        <v>9.515405976095618</v>
      </c>
      <c r="S744" s="61">
        <f t="shared" si="115"/>
        <v>0</v>
      </c>
      <c r="T744" s="61">
        <f t="shared" si="116"/>
        <v>0</v>
      </c>
      <c r="U744" s="61">
        <f t="shared" si="117"/>
        <v>58.140770252324039</v>
      </c>
      <c r="V744" s="70">
        <v>36.202919787516599</v>
      </c>
      <c r="W744" s="61">
        <f t="shared" si="118"/>
        <v>9.515405976095618</v>
      </c>
      <c r="X744" s="61">
        <f t="shared" si="119"/>
        <v>0</v>
      </c>
      <c r="Y744" s="13"/>
      <c r="Z744" s="22"/>
      <c r="AA744" s="54"/>
      <c r="AB744" s="22"/>
      <c r="AC744" s="13"/>
    </row>
    <row r="745" spans="1:29" x14ac:dyDescent="0.3">
      <c r="A745" s="1">
        <f t="shared" si="110"/>
        <v>44993.718749998203</v>
      </c>
      <c r="B745" s="7">
        <v>8</v>
      </c>
      <c r="C745" s="7" t="s">
        <v>113</v>
      </c>
      <c r="D745">
        <f>IF(HOUR(A745)+MINUTE(A745)/60&lt;=18,1,IF(HOUR(A745)+MINUTE(A745)/60&gt;=23.25,1,LOOKUP(DAY(A745),calendario!$A$12:$A$42,calendario!$C$12:$C$42)))</f>
        <v>1</v>
      </c>
      <c r="E745" s="60">
        <f t="shared" si="111"/>
        <v>4.6431811523437503</v>
      </c>
      <c r="F745" s="86">
        <v>18.572724609375001</v>
      </c>
      <c r="G745" s="60">
        <f t="shared" si="111"/>
        <v>4.5962192382812503</v>
      </c>
      <c r="H745" s="104">
        <v>18.384876953125001</v>
      </c>
      <c r="O745" s="61">
        <f t="shared" si="112"/>
        <v>0</v>
      </c>
      <c r="P745" s="62">
        <f t="shared" si="113"/>
        <v>58.140770252324039</v>
      </c>
      <c r="Q745" s="70">
        <v>30.460983266932271</v>
      </c>
      <c r="R745" s="61">
        <f t="shared" si="114"/>
        <v>12.386374236387782</v>
      </c>
      <c r="S745" s="61">
        <f t="shared" si="115"/>
        <v>0</v>
      </c>
      <c r="T745" s="61">
        <f t="shared" si="116"/>
        <v>0</v>
      </c>
      <c r="U745" s="61">
        <f t="shared" si="117"/>
        <v>58.140770252324039</v>
      </c>
      <c r="V745" s="70">
        <v>30.460983266932271</v>
      </c>
      <c r="W745" s="61">
        <f t="shared" si="118"/>
        <v>12.386374236387782</v>
      </c>
      <c r="X745" s="61">
        <f t="shared" si="119"/>
        <v>0</v>
      </c>
      <c r="Y745" s="13"/>
      <c r="Z745" s="22"/>
      <c r="AA745" s="54"/>
      <c r="AB745" s="22"/>
      <c r="AC745" s="13"/>
    </row>
    <row r="746" spans="1:29" x14ac:dyDescent="0.3">
      <c r="A746" s="1">
        <f t="shared" si="110"/>
        <v>44993.729166664867</v>
      </c>
      <c r="B746" s="7">
        <v>8</v>
      </c>
      <c r="C746" s="7" t="s">
        <v>114</v>
      </c>
      <c r="D746">
        <f>IF(HOUR(A746)+MINUTE(A746)/60&lt;=18,1,IF(HOUR(A746)+MINUTE(A746)/60&gt;=23.25,1,LOOKUP(DAY(A746),calendario!$A$12:$A$42,calendario!$C$12:$C$42)))</f>
        <v>1</v>
      </c>
      <c r="E746" s="60">
        <f t="shared" si="111"/>
        <v>4.6429902343749996</v>
      </c>
      <c r="F746" s="86">
        <v>18.571960937499998</v>
      </c>
      <c r="G746" s="60">
        <f t="shared" si="111"/>
        <v>4.6518642578125</v>
      </c>
      <c r="H746" s="104">
        <v>18.60745703125</v>
      </c>
      <c r="O746" s="61">
        <f t="shared" si="112"/>
        <v>0</v>
      </c>
      <c r="P746" s="62">
        <f t="shared" si="113"/>
        <v>58.140770252324039</v>
      </c>
      <c r="Q746" s="70">
        <v>30.460983266932271</v>
      </c>
      <c r="R746" s="61">
        <f t="shared" si="114"/>
        <v>12.386374236387782</v>
      </c>
      <c r="S746" s="61">
        <f t="shared" si="115"/>
        <v>0</v>
      </c>
      <c r="T746" s="61">
        <f t="shared" si="116"/>
        <v>0</v>
      </c>
      <c r="U746" s="61">
        <f t="shared" si="117"/>
        <v>58.140770252324039</v>
      </c>
      <c r="V746" s="70">
        <v>30.460983266932271</v>
      </c>
      <c r="W746" s="61">
        <f t="shared" si="118"/>
        <v>12.386374236387782</v>
      </c>
      <c r="X746" s="61">
        <f t="shared" si="119"/>
        <v>0</v>
      </c>
      <c r="Y746" s="13"/>
      <c r="Z746" s="22"/>
      <c r="AA746" s="54"/>
      <c r="AB746" s="22"/>
      <c r="AC746" s="13"/>
    </row>
    <row r="747" spans="1:29" x14ac:dyDescent="0.3">
      <c r="A747" s="1">
        <f t="shared" si="110"/>
        <v>44993.739583331531</v>
      </c>
      <c r="B747" s="7">
        <v>8</v>
      </c>
      <c r="C747" s="7" t="s">
        <v>115</v>
      </c>
      <c r="D747">
        <f>IF(HOUR(A747)+MINUTE(A747)/60&lt;=18,1,IF(HOUR(A747)+MINUTE(A747)/60&gt;=23.25,1,LOOKUP(DAY(A747),calendario!$A$12:$A$42,calendario!$C$12:$C$42)))</f>
        <v>1</v>
      </c>
      <c r="E747" s="60">
        <f t="shared" si="111"/>
        <v>4.6423071289062499</v>
      </c>
      <c r="F747" s="86">
        <v>18.569228515624999</v>
      </c>
      <c r="G747" s="60">
        <f t="shared" si="111"/>
        <v>4.6517285156249999</v>
      </c>
      <c r="H747" s="104">
        <v>18.6069140625</v>
      </c>
      <c r="O747" s="61">
        <f t="shared" si="112"/>
        <v>0</v>
      </c>
      <c r="P747" s="62">
        <f t="shared" si="113"/>
        <v>58.140770252324039</v>
      </c>
      <c r="Q747" s="70">
        <v>28.941819654714475</v>
      </c>
      <c r="R747" s="61">
        <f t="shared" si="114"/>
        <v>13.14595604249668</v>
      </c>
      <c r="S747" s="61">
        <f t="shared" si="115"/>
        <v>0</v>
      </c>
      <c r="T747" s="61">
        <f t="shared" si="116"/>
        <v>0</v>
      </c>
      <c r="U747" s="61">
        <f t="shared" si="117"/>
        <v>58.140770252324039</v>
      </c>
      <c r="V747" s="70">
        <v>28.941819654714475</v>
      </c>
      <c r="W747" s="61">
        <f t="shared" si="118"/>
        <v>13.14595604249668</v>
      </c>
      <c r="X747" s="61">
        <f t="shared" si="119"/>
        <v>0</v>
      </c>
      <c r="Y747" s="13"/>
      <c r="Z747" s="22"/>
      <c r="AA747" s="54"/>
      <c r="AB747" s="22"/>
      <c r="AC747" s="13"/>
    </row>
    <row r="748" spans="1:29" x14ac:dyDescent="0.3">
      <c r="A748" s="1">
        <f t="shared" si="110"/>
        <v>44993.749999998196</v>
      </c>
      <c r="B748" s="7">
        <v>8</v>
      </c>
      <c r="C748" s="7" t="s">
        <v>116</v>
      </c>
      <c r="D748">
        <f>IF(HOUR(A748)+MINUTE(A748)/60&lt;=18,1,IF(HOUR(A748)+MINUTE(A748)/60&gt;=23.25,1,LOOKUP(DAY(A748),calendario!$A$12:$A$42,calendario!$C$12:$C$42)))</f>
        <v>1</v>
      </c>
      <c r="E748" s="60">
        <f t="shared" si="111"/>
        <v>4.6414555664062496</v>
      </c>
      <c r="F748" s="86">
        <v>18.565822265624998</v>
      </c>
      <c r="G748" s="60">
        <f t="shared" si="111"/>
        <v>4.6518540039062497</v>
      </c>
      <c r="H748" s="104">
        <v>18.607416015624999</v>
      </c>
      <c r="O748" s="61">
        <f t="shared" si="112"/>
        <v>0</v>
      </c>
      <c r="P748" s="62">
        <f t="shared" si="113"/>
        <v>58.140770252324039</v>
      </c>
      <c r="Q748" s="70">
        <v>28.941819654714475</v>
      </c>
      <c r="R748" s="61">
        <f t="shared" si="114"/>
        <v>13.14595604249668</v>
      </c>
      <c r="S748" s="61">
        <f t="shared" si="115"/>
        <v>0</v>
      </c>
      <c r="T748" s="61">
        <f t="shared" si="116"/>
        <v>0</v>
      </c>
      <c r="U748" s="61">
        <f t="shared" si="117"/>
        <v>58.140770252324039</v>
      </c>
      <c r="V748" s="70">
        <v>28.941819654714475</v>
      </c>
      <c r="W748" s="61">
        <f t="shared" si="118"/>
        <v>13.14595604249668</v>
      </c>
      <c r="X748" s="61">
        <f t="shared" si="119"/>
        <v>0</v>
      </c>
      <c r="Y748" s="13"/>
      <c r="Z748" s="22"/>
      <c r="AA748" s="54"/>
      <c r="AB748" s="22"/>
      <c r="AC748" s="13"/>
    </row>
    <row r="749" spans="1:29" x14ac:dyDescent="0.3">
      <c r="A749" s="1">
        <f t="shared" si="110"/>
        <v>44993.76041666486</v>
      </c>
      <c r="B749" s="7">
        <v>8</v>
      </c>
      <c r="C749" s="7" t="s">
        <v>117</v>
      </c>
      <c r="D749">
        <f>IF(HOUR(A749)+MINUTE(A749)/60&lt;=18,1,IF(HOUR(A749)+MINUTE(A749)/60&gt;=23.25,1,LOOKUP(DAY(A749),calendario!$A$12:$A$42,calendario!$C$12:$C$42)))</f>
        <v>0</v>
      </c>
      <c r="E749" s="60">
        <f t="shared" si="111"/>
        <v>4.6416616210937498</v>
      </c>
      <c r="F749" s="86">
        <v>18.566646484374999</v>
      </c>
      <c r="G749" s="60">
        <f t="shared" si="111"/>
        <v>4.6226923828124997</v>
      </c>
      <c r="H749" s="104">
        <v>18.490769531249999</v>
      </c>
      <c r="O749" s="61">
        <f t="shared" si="112"/>
        <v>0</v>
      </c>
      <c r="P749" s="62">
        <f t="shared" si="113"/>
        <v>59.256308100929608</v>
      </c>
      <c r="Q749" s="70">
        <v>28.428287118193889</v>
      </c>
      <c r="R749" s="61">
        <f t="shared" si="114"/>
        <v>13.932602788844617</v>
      </c>
      <c r="S749" s="61">
        <f t="shared" si="115"/>
        <v>0</v>
      </c>
      <c r="T749" s="61">
        <f t="shared" si="116"/>
        <v>0</v>
      </c>
      <c r="U749" s="61">
        <f t="shared" si="117"/>
        <v>59.256308100929608</v>
      </c>
      <c r="V749" s="70">
        <v>28.428287118193889</v>
      </c>
      <c r="W749" s="61">
        <f t="shared" si="118"/>
        <v>13.932602788844617</v>
      </c>
      <c r="X749" s="61">
        <f t="shared" si="119"/>
        <v>0</v>
      </c>
      <c r="Y749" s="13"/>
      <c r="Z749" s="22"/>
      <c r="AA749" s="54"/>
      <c r="AB749" s="22"/>
      <c r="AC749" s="13"/>
    </row>
    <row r="750" spans="1:29" x14ac:dyDescent="0.3">
      <c r="A750" s="1">
        <f t="shared" si="110"/>
        <v>44993.770833331524</v>
      </c>
      <c r="B750" s="7">
        <v>8</v>
      </c>
      <c r="C750" s="7" t="s">
        <v>118</v>
      </c>
      <c r="D750">
        <f>IF(HOUR(A750)+MINUTE(A750)/60&lt;=18,1,IF(HOUR(A750)+MINUTE(A750)/60&gt;=23.25,1,LOOKUP(DAY(A750),calendario!$A$12:$A$42,calendario!$C$12:$C$42)))</f>
        <v>0</v>
      </c>
      <c r="E750" s="60">
        <f t="shared" si="111"/>
        <v>4.6413564453124998</v>
      </c>
      <c r="F750" s="86">
        <v>18.565425781249999</v>
      </c>
      <c r="G750" s="60">
        <f t="shared" si="111"/>
        <v>4.5803828124999999</v>
      </c>
      <c r="H750" s="104">
        <v>18.32153125</v>
      </c>
      <c r="O750" s="61">
        <f t="shared" si="112"/>
        <v>0</v>
      </c>
      <c r="P750" s="62">
        <f t="shared" si="113"/>
        <v>59.256308100929608</v>
      </c>
      <c r="Q750" s="70">
        <v>28.428287118193889</v>
      </c>
      <c r="R750" s="61">
        <f t="shared" si="114"/>
        <v>13.932602788844617</v>
      </c>
      <c r="S750" s="61">
        <f t="shared" si="115"/>
        <v>0</v>
      </c>
      <c r="T750" s="61">
        <f t="shared" si="116"/>
        <v>0</v>
      </c>
      <c r="U750" s="61">
        <f t="shared" si="117"/>
        <v>59.256308100929608</v>
      </c>
      <c r="V750" s="70">
        <v>28.428287118193889</v>
      </c>
      <c r="W750" s="61">
        <f t="shared" si="118"/>
        <v>13.932602788844617</v>
      </c>
      <c r="X750" s="61">
        <f t="shared" si="119"/>
        <v>0</v>
      </c>
      <c r="Y750" s="13"/>
      <c r="Z750" s="22"/>
      <c r="AA750" s="54"/>
      <c r="AB750" s="22"/>
      <c r="AC750" s="13"/>
    </row>
    <row r="751" spans="1:29" x14ac:dyDescent="0.3">
      <c r="A751" s="1">
        <f t="shared" si="110"/>
        <v>44993.781249998188</v>
      </c>
      <c r="B751" s="7">
        <v>8</v>
      </c>
      <c r="C751" s="7" t="s">
        <v>119</v>
      </c>
      <c r="D751">
        <f>IF(HOUR(A751)+MINUTE(A751)/60&lt;=18,1,IF(HOUR(A751)+MINUTE(A751)/60&gt;=23.25,1,LOOKUP(DAY(A751),calendario!$A$12:$A$42,calendario!$C$12:$C$42)))</f>
        <v>0</v>
      </c>
      <c r="E751" s="60">
        <f t="shared" si="111"/>
        <v>4.6349370117187503</v>
      </c>
      <c r="F751" s="86">
        <v>18.539748046875001</v>
      </c>
      <c r="G751" s="60">
        <f t="shared" si="111"/>
        <v>4.6322431640625004</v>
      </c>
      <c r="H751" s="104">
        <v>18.528972656250001</v>
      </c>
      <c r="O751" s="61">
        <f t="shared" si="112"/>
        <v>0</v>
      </c>
      <c r="P751" s="62">
        <f t="shared" si="113"/>
        <v>59.256308100929608</v>
      </c>
      <c r="Q751" s="70">
        <v>35.236074103585651</v>
      </c>
      <c r="R751" s="61">
        <f t="shared" si="114"/>
        <v>10.528709296148737</v>
      </c>
      <c r="S751" s="61">
        <f t="shared" si="115"/>
        <v>0</v>
      </c>
      <c r="T751" s="61">
        <f t="shared" si="116"/>
        <v>0</v>
      </c>
      <c r="U751" s="61">
        <f t="shared" si="117"/>
        <v>59.256308100929608</v>
      </c>
      <c r="V751" s="70">
        <v>35.236074103585651</v>
      </c>
      <c r="W751" s="61">
        <f t="shared" si="118"/>
        <v>10.528709296148737</v>
      </c>
      <c r="X751" s="61">
        <f t="shared" si="119"/>
        <v>0</v>
      </c>
      <c r="Y751" s="13"/>
      <c r="Z751" s="22"/>
      <c r="AA751" s="54"/>
      <c r="AB751" s="22"/>
      <c r="AC751" s="13"/>
    </row>
    <row r="752" spans="1:29" x14ac:dyDescent="0.3">
      <c r="A752" s="1">
        <f t="shared" si="110"/>
        <v>44993.791666664853</v>
      </c>
      <c r="B752" s="7">
        <v>8</v>
      </c>
      <c r="C752" s="7" t="s">
        <v>120</v>
      </c>
      <c r="D752">
        <f>IF(HOUR(A752)+MINUTE(A752)/60&lt;=18,1,IF(HOUR(A752)+MINUTE(A752)/60&gt;=23.25,1,LOOKUP(DAY(A752),calendario!$A$12:$A$42,calendario!$C$12:$C$42)))</f>
        <v>0</v>
      </c>
      <c r="E752" s="60">
        <f t="shared" si="111"/>
        <v>4.6408002929687502</v>
      </c>
      <c r="F752" s="86">
        <v>18.563201171875001</v>
      </c>
      <c r="G752" s="60">
        <f t="shared" si="111"/>
        <v>4.65090087890625</v>
      </c>
      <c r="H752" s="104">
        <v>18.603603515625</v>
      </c>
      <c r="O752" s="61">
        <f t="shared" si="112"/>
        <v>0</v>
      </c>
      <c r="P752" s="62">
        <f t="shared" si="113"/>
        <v>59.256308100929608</v>
      </c>
      <c r="Q752" s="70">
        <v>35.236074103585651</v>
      </c>
      <c r="R752" s="61">
        <f t="shared" si="114"/>
        <v>10.528709296148737</v>
      </c>
      <c r="S752" s="61">
        <f t="shared" si="115"/>
        <v>0</v>
      </c>
      <c r="T752" s="61">
        <f t="shared" si="116"/>
        <v>0</v>
      </c>
      <c r="U752" s="61">
        <f t="shared" si="117"/>
        <v>59.256308100929608</v>
      </c>
      <c r="V752" s="70">
        <v>35.236074103585651</v>
      </c>
      <c r="W752" s="61">
        <f t="shared" si="118"/>
        <v>10.528709296148737</v>
      </c>
      <c r="X752" s="61">
        <f t="shared" si="119"/>
        <v>0</v>
      </c>
      <c r="Y752" s="13"/>
      <c r="Z752" s="22"/>
      <c r="AA752" s="54"/>
      <c r="AB752" s="22"/>
      <c r="AC752" s="13"/>
    </row>
    <row r="753" spans="1:29" x14ac:dyDescent="0.3">
      <c r="A753" s="1">
        <f t="shared" si="110"/>
        <v>44993.802083331517</v>
      </c>
      <c r="B753" s="7">
        <v>8</v>
      </c>
      <c r="C753" s="7" t="s">
        <v>121</v>
      </c>
      <c r="D753">
        <f>IF(HOUR(A753)+MINUTE(A753)/60&lt;=18,1,IF(HOUR(A753)+MINUTE(A753)/60&gt;=23.25,1,LOOKUP(DAY(A753),calendario!$A$12:$A$42,calendario!$C$12:$C$42)))</f>
        <v>0</v>
      </c>
      <c r="E753" s="60">
        <f t="shared" si="111"/>
        <v>4.6407739257812501</v>
      </c>
      <c r="F753" s="86">
        <v>18.563095703125001</v>
      </c>
      <c r="G753" s="60">
        <f t="shared" si="111"/>
        <v>4.6504194335937497</v>
      </c>
      <c r="H753" s="104">
        <v>18.601677734374999</v>
      </c>
      <c r="O753" s="61">
        <f t="shared" si="112"/>
        <v>0</v>
      </c>
      <c r="P753" s="62">
        <f t="shared" si="113"/>
        <v>59.256308100929608</v>
      </c>
      <c r="Q753" s="70">
        <v>35.087074103585657</v>
      </c>
      <c r="R753" s="61">
        <f t="shared" si="114"/>
        <v>10.603209296148734</v>
      </c>
      <c r="S753" s="61">
        <f t="shared" si="115"/>
        <v>0</v>
      </c>
      <c r="T753" s="61">
        <f t="shared" si="116"/>
        <v>0</v>
      </c>
      <c r="U753" s="61">
        <f t="shared" si="117"/>
        <v>59.256308100929608</v>
      </c>
      <c r="V753" s="70">
        <v>35.087074103585657</v>
      </c>
      <c r="W753" s="61">
        <f t="shared" si="118"/>
        <v>10.603209296148734</v>
      </c>
      <c r="X753" s="61">
        <f t="shared" si="119"/>
        <v>0</v>
      </c>
      <c r="Y753" s="13"/>
      <c r="Z753" s="22"/>
      <c r="AA753" s="54"/>
      <c r="AB753" s="22"/>
      <c r="AC753" s="13"/>
    </row>
    <row r="754" spans="1:29" x14ac:dyDescent="0.3">
      <c r="A754" s="1">
        <f t="shared" si="110"/>
        <v>44993.812499998181</v>
      </c>
      <c r="B754" s="7">
        <v>8</v>
      </c>
      <c r="C754" s="7" t="s">
        <v>122</v>
      </c>
      <c r="D754">
        <f>IF(HOUR(A754)+MINUTE(A754)/60&lt;=18,1,IF(HOUR(A754)+MINUTE(A754)/60&gt;=23.25,1,LOOKUP(DAY(A754),calendario!$A$12:$A$42,calendario!$C$12:$C$42)))</f>
        <v>0</v>
      </c>
      <c r="E754" s="60">
        <f t="shared" si="111"/>
        <v>4.6409228515625003</v>
      </c>
      <c r="F754" s="86">
        <v>18.563691406250001</v>
      </c>
      <c r="G754" s="60">
        <f t="shared" si="111"/>
        <v>4.6504218750000001</v>
      </c>
      <c r="H754" s="104">
        <v>18.601687500000001</v>
      </c>
      <c r="O754" s="61">
        <f t="shared" si="112"/>
        <v>0</v>
      </c>
      <c r="P754" s="62">
        <f t="shared" si="113"/>
        <v>59.256308100929608</v>
      </c>
      <c r="Q754" s="70">
        <v>35.087074103585657</v>
      </c>
      <c r="R754" s="61">
        <f t="shared" si="114"/>
        <v>10.603209296148734</v>
      </c>
      <c r="S754" s="61">
        <f t="shared" si="115"/>
        <v>0</v>
      </c>
      <c r="T754" s="61">
        <f t="shared" si="116"/>
        <v>0</v>
      </c>
      <c r="U754" s="61">
        <f t="shared" si="117"/>
        <v>59.256308100929608</v>
      </c>
      <c r="V754" s="70">
        <v>35.087074103585657</v>
      </c>
      <c r="W754" s="61">
        <f t="shared" si="118"/>
        <v>10.603209296148734</v>
      </c>
      <c r="X754" s="61">
        <f t="shared" si="119"/>
        <v>0</v>
      </c>
      <c r="Y754" s="13"/>
      <c r="Z754" s="22"/>
      <c r="AA754" s="54"/>
      <c r="AB754" s="22"/>
      <c r="AC754" s="13"/>
    </row>
    <row r="755" spans="1:29" x14ac:dyDescent="0.3">
      <c r="A755" s="1">
        <f t="shared" si="110"/>
        <v>44993.822916664845</v>
      </c>
      <c r="B755" s="7">
        <v>8</v>
      </c>
      <c r="C755" s="7" t="s">
        <v>123</v>
      </c>
      <c r="D755">
        <f>IF(HOUR(A755)+MINUTE(A755)/60&lt;=18,1,IF(HOUR(A755)+MINUTE(A755)/60&gt;=23.25,1,LOOKUP(DAY(A755),calendario!$A$12:$A$42,calendario!$C$12:$C$42)))</f>
        <v>0</v>
      </c>
      <c r="E755" s="60">
        <f t="shared" si="111"/>
        <v>4.64096923828125</v>
      </c>
      <c r="F755" s="86">
        <v>18.563876953125</v>
      </c>
      <c r="G755" s="60">
        <f t="shared" si="111"/>
        <v>4.6507563476562499</v>
      </c>
      <c r="H755" s="104">
        <v>18.603025390625</v>
      </c>
      <c r="O755" s="61">
        <f t="shared" si="112"/>
        <v>0</v>
      </c>
      <c r="P755" s="62">
        <f t="shared" si="113"/>
        <v>59.256308100929608</v>
      </c>
      <c r="Q755" s="70">
        <v>34.930797078353258</v>
      </c>
      <c r="R755" s="61">
        <f t="shared" si="114"/>
        <v>10.681347808764933</v>
      </c>
      <c r="S755" s="61">
        <f t="shared" si="115"/>
        <v>0</v>
      </c>
      <c r="T755" s="61">
        <f t="shared" si="116"/>
        <v>0</v>
      </c>
      <c r="U755" s="61">
        <f t="shared" si="117"/>
        <v>59.256308100929608</v>
      </c>
      <c r="V755" s="70">
        <v>34.930797078353258</v>
      </c>
      <c r="W755" s="61">
        <f t="shared" si="118"/>
        <v>10.681347808764933</v>
      </c>
      <c r="X755" s="61">
        <f t="shared" si="119"/>
        <v>0</v>
      </c>
      <c r="Y755" s="13"/>
      <c r="Z755" s="22"/>
      <c r="AA755" s="54"/>
      <c r="AB755" s="22"/>
      <c r="AC755" s="13"/>
    </row>
    <row r="756" spans="1:29" x14ac:dyDescent="0.3">
      <c r="A756" s="1">
        <f t="shared" si="110"/>
        <v>44993.833333331509</v>
      </c>
      <c r="B756" s="7">
        <v>8</v>
      </c>
      <c r="C756" s="7" t="s">
        <v>124</v>
      </c>
      <c r="D756">
        <f>IF(HOUR(A756)+MINUTE(A756)/60&lt;=18,1,IF(HOUR(A756)+MINUTE(A756)/60&gt;=23.25,1,LOOKUP(DAY(A756),calendario!$A$12:$A$42,calendario!$C$12:$C$42)))</f>
        <v>0</v>
      </c>
      <c r="E756" s="60">
        <f t="shared" si="111"/>
        <v>4.6408354492187502</v>
      </c>
      <c r="F756" s="86">
        <v>18.563341796875001</v>
      </c>
      <c r="G756" s="60">
        <f t="shared" si="111"/>
        <v>4.6506162109374998</v>
      </c>
      <c r="H756" s="104">
        <v>18.602464843749999</v>
      </c>
      <c r="O756" s="61">
        <f t="shared" si="112"/>
        <v>0</v>
      </c>
      <c r="P756" s="62">
        <f t="shared" si="113"/>
        <v>59.256308100929608</v>
      </c>
      <c r="Q756" s="70">
        <v>34.930797078353258</v>
      </c>
      <c r="R756" s="61">
        <f t="shared" si="114"/>
        <v>10.681347808764933</v>
      </c>
      <c r="S756" s="61">
        <f t="shared" si="115"/>
        <v>0</v>
      </c>
      <c r="T756" s="61">
        <f t="shared" si="116"/>
        <v>0</v>
      </c>
      <c r="U756" s="61">
        <f t="shared" si="117"/>
        <v>59.256308100929608</v>
      </c>
      <c r="V756" s="70">
        <v>34.930797078353258</v>
      </c>
      <c r="W756" s="61">
        <f t="shared" si="118"/>
        <v>10.681347808764933</v>
      </c>
      <c r="X756" s="61">
        <f t="shared" si="119"/>
        <v>0</v>
      </c>
      <c r="Y756" s="13"/>
      <c r="Z756" s="22"/>
      <c r="AA756" s="54"/>
      <c r="AB756" s="22"/>
      <c r="AC756" s="13"/>
    </row>
    <row r="757" spans="1:29" x14ac:dyDescent="0.3">
      <c r="A757" s="1">
        <f t="shared" si="110"/>
        <v>44993.843749998174</v>
      </c>
      <c r="B757" s="7">
        <v>8</v>
      </c>
      <c r="C757" s="7" t="s">
        <v>125</v>
      </c>
      <c r="D757">
        <f>IF(HOUR(A757)+MINUTE(A757)/60&lt;=18,1,IF(HOUR(A757)+MINUTE(A757)/60&gt;=23.25,1,LOOKUP(DAY(A757),calendario!$A$12:$A$42,calendario!$C$12:$C$42)))</f>
        <v>0</v>
      </c>
      <c r="E757" s="60">
        <f t="shared" si="111"/>
        <v>4.6404799804687498</v>
      </c>
      <c r="F757" s="86">
        <v>18.561919921874999</v>
      </c>
      <c r="G757" s="60">
        <f t="shared" si="111"/>
        <v>4.6506831054687501</v>
      </c>
      <c r="H757" s="104">
        <v>18.602732421875</v>
      </c>
      <c r="O757" s="61">
        <f t="shared" si="112"/>
        <v>0</v>
      </c>
      <c r="P757" s="62">
        <f t="shared" si="113"/>
        <v>59.256308100929608</v>
      </c>
      <c r="Q757" s="70">
        <v>28.613661354581673</v>
      </c>
      <c r="R757" s="61">
        <f t="shared" si="114"/>
        <v>13.839915670650726</v>
      </c>
      <c r="S757" s="61">
        <f t="shared" si="115"/>
        <v>0</v>
      </c>
      <c r="T757" s="61">
        <f t="shared" si="116"/>
        <v>0</v>
      </c>
      <c r="U757" s="61">
        <f t="shared" si="117"/>
        <v>59.256308100929608</v>
      </c>
      <c r="V757" s="70">
        <v>28.613661354581673</v>
      </c>
      <c r="W757" s="61">
        <f t="shared" si="118"/>
        <v>13.839915670650726</v>
      </c>
      <c r="X757" s="61">
        <f t="shared" si="119"/>
        <v>0</v>
      </c>
      <c r="Y757" s="13"/>
      <c r="Z757" s="22"/>
      <c r="AA757" s="54"/>
      <c r="AB757" s="22"/>
      <c r="AC757" s="13"/>
    </row>
    <row r="758" spans="1:29" x14ac:dyDescent="0.3">
      <c r="A758" s="1">
        <f t="shared" si="110"/>
        <v>44993.854166664838</v>
      </c>
      <c r="B758" s="7">
        <v>8</v>
      </c>
      <c r="C758" s="7" t="s">
        <v>126</v>
      </c>
      <c r="D758">
        <f>IF(HOUR(A758)+MINUTE(A758)/60&lt;=18,1,IF(HOUR(A758)+MINUTE(A758)/60&gt;=23.25,1,LOOKUP(DAY(A758),calendario!$A$12:$A$42,calendario!$C$12:$C$42)))</f>
        <v>0</v>
      </c>
      <c r="E758" s="60">
        <f t="shared" si="111"/>
        <v>4.6406147460937497</v>
      </c>
      <c r="F758" s="86">
        <v>18.562458984374999</v>
      </c>
      <c r="G758" s="60">
        <f t="shared" si="111"/>
        <v>4.6188276367187502</v>
      </c>
      <c r="H758" s="104">
        <v>18.475310546875001</v>
      </c>
      <c r="O758" s="61">
        <f t="shared" si="112"/>
        <v>0</v>
      </c>
      <c r="P758" s="62">
        <f t="shared" si="113"/>
        <v>59.256308100929608</v>
      </c>
      <c r="Q758" s="70">
        <v>28.613661354581673</v>
      </c>
      <c r="R758" s="61">
        <f t="shared" si="114"/>
        <v>13.839915670650726</v>
      </c>
      <c r="S758" s="61">
        <f t="shared" si="115"/>
        <v>0</v>
      </c>
      <c r="T758" s="61">
        <f t="shared" si="116"/>
        <v>0</v>
      </c>
      <c r="U758" s="61">
        <f t="shared" si="117"/>
        <v>59.256308100929608</v>
      </c>
      <c r="V758" s="70">
        <v>28.613661354581673</v>
      </c>
      <c r="W758" s="61">
        <f t="shared" si="118"/>
        <v>13.839915670650726</v>
      </c>
      <c r="X758" s="61">
        <f t="shared" si="119"/>
        <v>0</v>
      </c>
      <c r="Y758" s="13"/>
      <c r="Z758" s="22"/>
      <c r="AA758" s="54"/>
      <c r="AB758" s="22"/>
      <c r="AC758" s="13"/>
    </row>
    <row r="759" spans="1:29" x14ac:dyDescent="0.3">
      <c r="A759" s="1">
        <f t="shared" si="110"/>
        <v>44993.864583331502</v>
      </c>
      <c r="B759" s="7">
        <v>8</v>
      </c>
      <c r="C759" s="7" t="s">
        <v>127</v>
      </c>
      <c r="D759">
        <f>IF(HOUR(A759)+MINUTE(A759)/60&lt;=18,1,IF(HOUR(A759)+MINUTE(A759)/60&gt;=23.25,1,LOOKUP(DAY(A759),calendario!$A$12:$A$42,calendario!$C$12:$C$42)))</f>
        <v>0</v>
      </c>
      <c r="E759" s="60">
        <f t="shared" si="111"/>
        <v>4.6413779296874997</v>
      </c>
      <c r="F759" s="86">
        <v>18.565511718749999</v>
      </c>
      <c r="G759" s="60">
        <f t="shared" si="111"/>
        <v>4.6076743164062499</v>
      </c>
      <c r="H759" s="104">
        <v>18.430697265625</v>
      </c>
      <c r="O759" s="61">
        <f t="shared" si="112"/>
        <v>0</v>
      </c>
      <c r="P759" s="62">
        <f t="shared" si="113"/>
        <v>59.256308100929608</v>
      </c>
      <c r="Q759" s="70">
        <v>29.079268260292164</v>
      </c>
      <c r="R759" s="61">
        <f t="shared" si="114"/>
        <v>13.60711221779548</v>
      </c>
      <c r="S759" s="61">
        <f t="shared" si="115"/>
        <v>0</v>
      </c>
      <c r="T759" s="61">
        <f t="shared" si="116"/>
        <v>0</v>
      </c>
      <c r="U759" s="61">
        <f t="shared" si="117"/>
        <v>59.256308100929608</v>
      </c>
      <c r="V759" s="70">
        <v>29.079268260292164</v>
      </c>
      <c r="W759" s="61">
        <f t="shared" si="118"/>
        <v>13.60711221779548</v>
      </c>
      <c r="X759" s="61">
        <f t="shared" si="119"/>
        <v>0</v>
      </c>
      <c r="Y759" s="13"/>
      <c r="Z759" s="22"/>
      <c r="AA759" s="54"/>
      <c r="AB759" s="22"/>
      <c r="AC759" s="13"/>
    </row>
    <row r="760" spans="1:29" x14ac:dyDescent="0.3">
      <c r="A760" s="1">
        <f t="shared" si="110"/>
        <v>44993.874999998166</v>
      </c>
      <c r="B760" s="7">
        <v>8</v>
      </c>
      <c r="C760" s="7" t="s">
        <v>128</v>
      </c>
      <c r="D760">
        <f>IF(HOUR(A760)+MINUTE(A760)/60&lt;=18,1,IF(HOUR(A760)+MINUTE(A760)/60&gt;=23.25,1,LOOKUP(DAY(A760),calendario!$A$12:$A$42,calendario!$C$12:$C$42)))</f>
        <v>0</v>
      </c>
      <c r="E760" s="60">
        <f t="shared" si="111"/>
        <v>4.6419970703124998</v>
      </c>
      <c r="F760" s="86">
        <v>18.567988281249999</v>
      </c>
      <c r="G760" s="60">
        <f t="shared" si="111"/>
        <v>4.6503881835937504</v>
      </c>
      <c r="H760" s="104">
        <v>18.601552734375002</v>
      </c>
      <c r="O760" s="61">
        <f t="shared" si="112"/>
        <v>0</v>
      </c>
      <c r="P760" s="62">
        <f t="shared" si="113"/>
        <v>59.256308100929608</v>
      </c>
      <c r="Q760" s="70">
        <v>29.079268260292164</v>
      </c>
      <c r="R760" s="61">
        <f t="shared" si="114"/>
        <v>13.60711221779548</v>
      </c>
      <c r="S760" s="61">
        <f t="shared" si="115"/>
        <v>0</v>
      </c>
      <c r="T760" s="61">
        <f t="shared" si="116"/>
        <v>0</v>
      </c>
      <c r="U760" s="61">
        <f t="shared" si="117"/>
        <v>59.256308100929608</v>
      </c>
      <c r="V760" s="70">
        <v>29.079268260292164</v>
      </c>
      <c r="W760" s="61">
        <f t="shared" si="118"/>
        <v>13.60711221779548</v>
      </c>
      <c r="X760" s="61">
        <f t="shared" si="119"/>
        <v>0</v>
      </c>
      <c r="Y760" s="13"/>
      <c r="Z760" s="22"/>
      <c r="AA760" s="54"/>
      <c r="AB760" s="22"/>
      <c r="AC760" s="13"/>
    </row>
    <row r="761" spans="1:29" x14ac:dyDescent="0.3">
      <c r="A761" s="1">
        <f t="shared" si="110"/>
        <v>44993.885416664831</v>
      </c>
      <c r="B761" s="7">
        <v>8</v>
      </c>
      <c r="C761" s="7" t="s">
        <v>129</v>
      </c>
      <c r="D761">
        <f>IF(HOUR(A761)+MINUTE(A761)/60&lt;=18,1,IF(HOUR(A761)+MINUTE(A761)/60&gt;=23.25,1,LOOKUP(DAY(A761),calendario!$A$12:$A$42,calendario!$C$12:$C$42)))</f>
        <v>0</v>
      </c>
      <c r="E761" s="60">
        <f t="shared" si="111"/>
        <v>4.6423593749999998</v>
      </c>
      <c r="F761" s="86">
        <v>18.569437499999999</v>
      </c>
      <c r="G761" s="60">
        <f t="shared" si="111"/>
        <v>4.6508598632812497</v>
      </c>
      <c r="H761" s="104">
        <v>18.603439453124999</v>
      </c>
      <c r="O761" s="61">
        <f t="shared" si="112"/>
        <v>0</v>
      </c>
      <c r="P761" s="62">
        <f t="shared" si="113"/>
        <v>59.256308100929608</v>
      </c>
      <c r="Q761" s="70">
        <v>28.829088977423638</v>
      </c>
      <c r="R761" s="61">
        <f t="shared" si="114"/>
        <v>13.732201859229743</v>
      </c>
      <c r="S761" s="61">
        <f t="shared" si="115"/>
        <v>0</v>
      </c>
      <c r="T761" s="61">
        <f t="shared" si="116"/>
        <v>0</v>
      </c>
      <c r="U761" s="61">
        <f t="shared" si="117"/>
        <v>59.256308100929608</v>
      </c>
      <c r="V761" s="70">
        <v>28.829088977423638</v>
      </c>
      <c r="W761" s="61">
        <f t="shared" si="118"/>
        <v>13.732201859229743</v>
      </c>
      <c r="X761" s="61">
        <f t="shared" si="119"/>
        <v>0</v>
      </c>
      <c r="Y761" s="13"/>
      <c r="Z761" s="22"/>
      <c r="AA761" s="54"/>
      <c r="AB761" s="22"/>
      <c r="AC761" s="13"/>
    </row>
    <row r="762" spans="1:29" x14ac:dyDescent="0.3">
      <c r="A762" s="1">
        <f t="shared" si="110"/>
        <v>44993.895833331495</v>
      </c>
      <c r="B762" s="7">
        <v>8</v>
      </c>
      <c r="C762" s="7" t="s">
        <v>130</v>
      </c>
      <c r="D762">
        <f>IF(HOUR(A762)+MINUTE(A762)/60&lt;=18,1,IF(HOUR(A762)+MINUTE(A762)/60&gt;=23.25,1,LOOKUP(DAY(A762),calendario!$A$12:$A$42,calendario!$C$12:$C$42)))</f>
        <v>0</v>
      </c>
      <c r="E762" s="60">
        <f t="shared" si="111"/>
        <v>4.6427177734375</v>
      </c>
      <c r="F762" s="86">
        <v>18.57087109375</v>
      </c>
      <c r="G762" s="60">
        <f t="shared" si="111"/>
        <v>4.6490644531249998</v>
      </c>
      <c r="H762" s="104">
        <v>18.596257812499999</v>
      </c>
      <c r="O762" s="61">
        <f t="shared" si="112"/>
        <v>0</v>
      </c>
      <c r="P762" s="62">
        <f t="shared" si="113"/>
        <v>59.256308100929608</v>
      </c>
      <c r="Q762" s="70">
        <v>28.829088977423638</v>
      </c>
      <c r="R762" s="61">
        <f t="shared" si="114"/>
        <v>13.732201859229743</v>
      </c>
      <c r="S762" s="61">
        <f t="shared" si="115"/>
        <v>0</v>
      </c>
      <c r="T762" s="61">
        <f t="shared" si="116"/>
        <v>0</v>
      </c>
      <c r="U762" s="61">
        <f t="shared" si="117"/>
        <v>59.256308100929608</v>
      </c>
      <c r="V762" s="70">
        <v>28.829088977423638</v>
      </c>
      <c r="W762" s="61">
        <f t="shared" si="118"/>
        <v>13.732201859229743</v>
      </c>
      <c r="X762" s="61">
        <f t="shared" si="119"/>
        <v>0</v>
      </c>
      <c r="Y762" s="13"/>
      <c r="Z762" s="22"/>
      <c r="AA762" s="54"/>
      <c r="AB762" s="22"/>
      <c r="AC762" s="13"/>
    </row>
    <row r="763" spans="1:29" x14ac:dyDescent="0.3">
      <c r="A763" s="1">
        <f t="shared" si="110"/>
        <v>44993.906249998159</v>
      </c>
      <c r="B763" s="7">
        <v>8</v>
      </c>
      <c r="C763" s="7" t="s">
        <v>131</v>
      </c>
      <c r="D763">
        <f>IF(HOUR(A763)+MINUTE(A763)/60&lt;=18,1,IF(HOUR(A763)+MINUTE(A763)/60&gt;=23.25,1,LOOKUP(DAY(A763),calendario!$A$12:$A$42,calendario!$C$12:$C$42)))</f>
        <v>0</v>
      </c>
      <c r="E763" s="60">
        <f t="shared" si="111"/>
        <v>4.6429550781250004</v>
      </c>
      <c r="F763" s="86">
        <v>18.571820312500002</v>
      </c>
      <c r="G763" s="60">
        <f t="shared" si="111"/>
        <v>4.61666455078125</v>
      </c>
      <c r="H763" s="104">
        <v>18.466658203125</v>
      </c>
      <c r="O763" s="61">
        <f t="shared" si="112"/>
        <v>0</v>
      </c>
      <c r="P763" s="62">
        <f t="shared" si="113"/>
        <v>59.256308100929608</v>
      </c>
      <c r="Q763" s="70">
        <v>28.857506507304116</v>
      </c>
      <c r="R763" s="61">
        <f t="shared" si="114"/>
        <v>13.717993094289504</v>
      </c>
      <c r="S763" s="61">
        <f t="shared" si="115"/>
        <v>0</v>
      </c>
      <c r="T763" s="61">
        <f t="shared" si="116"/>
        <v>0</v>
      </c>
      <c r="U763" s="61">
        <f t="shared" si="117"/>
        <v>59.256308100929608</v>
      </c>
      <c r="V763" s="70">
        <v>28.857506507304116</v>
      </c>
      <c r="W763" s="61">
        <f t="shared" si="118"/>
        <v>13.717993094289504</v>
      </c>
      <c r="X763" s="61">
        <f t="shared" si="119"/>
        <v>0</v>
      </c>
      <c r="Y763" s="13"/>
      <c r="Z763" s="22"/>
      <c r="AA763" s="54"/>
      <c r="AB763" s="22"/>
      <c r="AC763" s="13"/>
    </row>
    <row r="764" spans="1:29" x14ac:dyDescent="0.3">
      <c r="A764" s="1">
        <f t="shared" si="110"/>
        <v>44993.916666664823</v>
      </c>
      <c r="B764" s="7">
        <v>8</v>
      </c>
      <c r="C764" s="7" t="s">
        <v>132</v>
      </c>
      <c r="D764">
        <f>IF(HOUR(A764)+MINUTE(A764)/60&lt;=18,1,IF(HOUR(A764)+MINUTE(A764)/60&gt;=23.25,1,LOOKUP(DAY(A764),calendario!$A$12:$A$42,calendario!$C$12:$C$42)))</f>
        <v>0</v>
      </c>
      <c r="E764" s="60">
        <f t="shared" si="111"/>
        <v>4.6434985351562501</v>
      </c>
      <c r="F764" s="86">
        <v>18.573994140625</v>
      </c>
      <c r="G764" s="60">
        <f t="shared" si="111"/>
        <v>4.6325922851562504</v>
      </c>
      <c r="H764" s="104">
        <v>18.530369140625002</v>
      </c>
      <c r="O764" s="61">
        <f t="shared" si="112"/>
        <v>0</v>
      </c>
      <c r="P764" s="62">
        <f t="shared" si="113"/>
        <v>59.256308100929608</v>
      </c>
      <c r="Q764" s="70">
        <v>28.857506507304116</v>
      </c>
      <c r="R764" s="61">
        <f t="shared" si="114"/>
        <v>13.717993094289504</v>
      </c>
      <c r="S764" s="61">
        <f t="shared" si="115"/>
        <v>0</v>
      </c>
      <c r="T764" s="61">
        <f t="shared" si="116"/>
        <v>0</v>
      </c>
      <c r="U764" s="61">
        <f t="shared" si="117"/>
        <v>59.256308100929608</v>
      </c>
      <c r="V764" s="70">
        <v>28.857506507304116</v>
      </c>
      <c r="W764" s="61">
        <f t="shared" si="118"/>
        <v>13.717993094289504</v>
      </c>
      <c r="X764" s="61">
        <f t="shared" si="119"/>
        <v>0</v>
      </c>
      <c r="Y764" s="13"/>
      <c r="Z764" s="22"/>
      <c r="AA764" s="54"/>
      <c r="AB764" s="22"/>
      <c r="AC764" s="13"/>
    </row>
    <row r="765" spans="1:29" x14ac:dyDescent="0.3">
      <c r="A765" s="1">
        <f t="shared" si="110"/>
        <v>44993.927083331488</v>
      </c>
      <c r="B765" s="7">
        <v>8</v>
      </c>
      <c r="C765" s="7" t="s">
        <v>133</v>
      </c>
      <c r="D765">
        <f>IF(HOUR(A765)+MINUTE(A765)/60&lt;=18,1,IF(HOUR(A765)+MINUTE(A765)/60&gt;=23.25,1,LOOKUP(DAY(A765),calendario!$A$12:$A$42,calendario!$C$12:$C$42)))</f>
        <v>0</v>
      </c>
      <c r="E765" s="60">
        <f t="shared" si="111"/>
        <v>4.6438085937500002</v>
      </c>
      <c r="F765" s="86">
        <v>18.575234375000001</v>
      </c>
      <c r="G765" s="60">
        <f t="shared" si="111"/>
        <v>4.6417998046875004</v>
      </c>
      <c r="H765" s="104">
        <v>18.567199218750002</v>
      </c>
      <c r="O765" s="61">
        <f t="shared" si="112"/>
        <v>0</v>
      </c>
      <c r="P765" s="62">
        <f t="shared" si="113"/>
        <v>59.256308100929608</v>
      </c>
      <c r="Q765" s="70">
        <v>29.677417795484725</v>
      </c>
      <c r="R765" s="61">
        <f t="shared" si="114"/>
        <v>13.308037450199199</v>
      </c>
      <c r="S765" s="61">
        <f t="shared" si="115"/>
        <v>0</v>
      </c>
      <c r="T765" s="61">
        <f t="shared" si="116"/>
        <v>0</v>
      </c>
      <c r="U765" s="61">
        <f t="shared" si="117"/>
        <v>59.256308100929608</v>
      </c>
      <c r="V765" s="70">
        <v>29.677417795484725</v>
      </c>
      <c r="W765" s="61">
        <f t="shared" si="118"/>
        <v>13.308037450199199</v>
      </c>
      <c r="X765" s="61">
        <f t="shared" si="119"/>
        <v>0</v>
      </c>
      <c r="Y765" s="13"/>
      <c r="Z765" s="22"/>
      <c r="AA765" s="54"/>
      <c r="AB765" s="22"/>
      <c r="AC765" s="13"/>
    </row>
    <row r="766" spans="1:29" x14ac:dyDescent="0.3">
      <c r="A766" s="1">
        <f t="shared" si="110"/>
        <v>44993.937499998152</v>
      </c>
      <c r="B766" s="7">
        <v>8</v>
      </c>
      <c r="C766" s="7" t="s">
        <v>134</v>
      </c>
      <c r="D766">
        <f>IF(HOUR(A766)+MINUTE(A766)/60&lt;=18,1,IF(HOUR(A766)+MINUTE(A766)/60&gt;=23.25,1,LOOKUP(DAY(A766),calendario!$A$12:$A$42,calendario!$C$12:$C$42)))</f>
        <v>0</v>
      </c>
      <c r="E766" s="60">
        <f t="shared" si="111"/>
        <v>4.6444321289062502</v>
      </c>
      <c r="F766" s="86">
        <v>18.577728515625001</v>
      </c>
      <c r="G766" s="60">
        <f t="shared" si="111"/>
        <v>4.6436162109375001</v>
      </c>
      <c r="H766" s="104">
        <v>18.57446484375</v>
      </c>
      <c r="O766" s="61">
        <f t="shared" si="112"/>
        <v>0</v>
      </c>
      <c r="P766" s="62">
        <f t="shared" si="113"/>
        <v>59.256308100929608</v>
      </c>
      <c r="Q766" s="70">
        <v>29.677417795484725</v>
      </c>
      <c r="R766" s="61">
        <f t="shared" si="114"/>
        <v>13.308037450199199</v>
      </c>
      <c r="S766" s="61">
        <f t="shared" si="115"/>
        <v>0</v>
      </c>
      <c r="T766" s="61">
        <f t="shared" si="116"/>
        <v>0</v>
      </c>
      <c r="U766" s="61">
        <f t="shared" si="117"/>
        <v>59.256308100929608</v>
      </c>
      <c r="V766" s="70">
        <v>29.677417795484725</v>
      </c>
      <c r="W766" s="61">
        <f t="shared" si="118"/>
        <v>13.308037450199199</v>
      </c>
      <c r="X766" s="61">
        <f t="shared" si="119"/>
        <v>0</v>
      </c>
      <c r="Y766" s="13"/>
      <c r="Z766" s="22"/>
      <c r="AA766" s="54"/>
      <c r="AB766" s="22"/>
      <c r="AC766" s="13"/>
    </row>
    <row r="767" spans="1:29" x14ac:dyDescent="0.3">
      <c r="A767" s="1">
        <f t="shared" si="110"/>
        <v>44993.947916664816</v>
      </c>
      <c r="B767" s="7">
        <v>8</v>
      </c>
      <c r="C767" s="7" t="s">
        <v>135</v>
      </c>
      <c r="D767">
        <f>IF(HOUR(A767)+MINUTE(A767)/60&lt;=18,1,IF(HOUR(A767)+MINUTE(A767)/60&gt;=23.25,1,LOOKUP(DAY(A767),calendario!$A$12:$A$42,calendario!$C$12:$C$42)))</f>
        <v>0</v>
      </c>
      <c r="E767" s="60">
        <f t="shared" si="111"/>
        <v>4.64400830078125</v>
      </c>
      <c r="F767" s="86">
        <v>18.576033203125</v>
      </c>
      <c r="G767" s="60">
        <f t="shared" si="111"/>
        <v>4.6477705078125</v>
      </c>
      <c r="H767" s="104">
        <v>18.59108203125</v>
      </c>
      <c r="O767" s="61">
        <f t="shared" si="112"/>
        <v>0</v>
      </c>
      <c r="P767" s="62">
        <f t="shared" si="113"/>
        <v>59.256308100929608</v>
      </c>
      <c r="Q767" s="70">
        <v>28.982262416998672</v>
      </c>
      <c r="R767" s="61">
        <f t="shared" si="114"/>
        <v>13.655615139442226</v>
      </c>
      <c r="S767" s="61">
        <f t="shared" si="115"/>
        <v>0</v>
      </c>
      <c r="T767" s="61">
        <f t="shared" si="116"/>
        <v>0</v>
      </c>
      <c r="U767" s="61">
        <f t="shared" si="117"/>
        <v>59.256308100929608</v>
      </c>
      <c r="V767" s="70">
        <v>28.982262416998672</v>
      </c>
      <c r="W767" s="61">
        <f t="shared" si="118"/>
        <v>13.655615139442226</v>
      </c>
      <c r="X767" s="61">
        <f t="shared" si="119"/>
        <v>0</v>
      </c>
      <c r="Y767" s="13"/>
      <c r="Z767" s="22"/>
      <c r="AA767" s="54"/>
      <c r="AB767" s="22"/>
      <c r="AC767" s="13"/>
    </row>
    <row r="768" spans="1:29" x14ac:dyDescent="0.3">
      <c r="A768" s="1">
        <f t="shared" si="110"/>
        <v>44993.95833333148</v>
      </c>
      <c r="B768" s="7">
        <v>8</v>
      </c>
      <c r="C768" s="7" t="s">
        <v>136</v>
      </c>
      <c r="D768">
        <f>IF(HOUR(A768)+MINUTE(A768)/60&lt;=18,1,IF(HOUR(A768)+MINUTE(A768)/60&gt;=23.25,1,LOOKUP(DAY(A768),calendario!$A$12:$A$42,calendario!$C$12:$C$42)))</f>
        <v>0</v>
      </c>
      <c r="E768" s="60">
        <f t="shared" si="111"/>
        <v>4.6448271484374999</v>
      </c>
      <c r="F768" s="86">
        <v>18.57930859375</v>
      </c>
      <c r="G768" s="60">
        <f t="shared" si="111"/>
        <v>4.6515517578125003</v>
      </c>
      <c r="H768" s="104">
        <v>18.606207031250001</v>
      </c>
      <c r="O768" s="61">
        <f t="shared" si="112"/>
        <v>0</v>
      </c>
      <c r="P768" s="62">
        <f t="shared" si="113"/>
        <v>59.256308100929608</v>
      </c>
      <c r="Q768" s="70">
        <v>28.982262416998672</v>
      </c>
      <c r="R768" s="61">
        <f t="shared" si="114"/>
        <v>13.655615139442226</v>
      </c>
      <c r="S768" s="61">
        <f t="shared" si="115"/>
        <v>0</v>
      </c>
      <c r="T768" s="61">
        <f t="shared" si="116"/>
        <v>0</v>
      </c>
      <c r="U768" s="61">
        <f t="shared" si="117"/>
        <v>59.256308100929608</v>
      </c>
      <c r="V768" s="70">
        <v>28.982262416998672</v>
      </c>
      <c r="W768" s="61">
        <f t="shared" si="118"/>
        <v>13.655615139442226</v>
      </c>
      <c r="X768" s="61">
        <f t="shared" si="119"/>
        <v>0</v>
      </c>
      <c r="Y768" s="13"/>
      <c r="Z768" s="22"/>
      <c r="AA768" s="54"/>
      <c r="AB768" s="22"/>
      <c r="AC768" s="13"/>
    </row>
    <row r="769" spans="1:29" x14ac:dyDescent="0.3">
      <c r="A769" s="1">
        <f t="shared" si="110"/>
        <v>44993.968749998145</v>
      </c>
      <c r="B769" s="7">
        <v>8</v>
      </c>
      <c r="C769" s="7" t="s">
        <v>137</v>
      </c>
      <c r="D769">
        <f>IF(HOUR(A769)+MINUTE(A769)/60&lt;=18,1,IF(HOUR(A769)+MINUTE(A769)/60&gt;=23.25,1,LOOKUP(DAY(A769),calendario!$A$12:$A$42,calendario!$C$12:$C$42)))</f>
        <v>1</v>
      </c>
      <c r="E769" s="60">
        <f t="shared" si="111"/>
        <v>4.6362031249999998</v>
      </c>
      <c r="F769" s="86">
        <v>18.544812499999999</v>
      </c>
      <c r="G769" s="60">
        <f t="shared" si="111"/>
        <v>4.60378173828125</v>
      </c>
      <c r="H769" s="104">
        <v>18.415126953125</v>
      </c>
      <c r="O769" s="61">
        <f t="shared" si="112"/>
        <v>0</v>
      </c>
      <c r="P769" s="62">
        <f t="shared" si="113"/>
        <v>58.140770252324039</v>
      </c>
      <c r="Q769" s="70">
        <v>28.95934183266932</v>
      </c>
      <c r="R769" s="61">
        <f t="shared" si="114"/>
        <v>13.137194953519257</v>
      </c>
      <c r="S769" s="61">
        <f t="shared" si="115"/>
        <v>0</v>
      </c>
      <c r="T769" s="61">
        <f t="shared" si="116"/>
        <v>0</v>
      </c>
      <c r="U769" s="61">
        <f t="shared" si="117"/>
        <v>58.140770252324039</v>
      </c>
      <c r="V769" s="70">
        <v>28.95934183266932</v>
      </c>
      <c r="W769" s="61">
        <f t="shared" si="118"/>
        <v>13.137194953519257</v>
      </c>
      <c r="X769" s="61">
        <f t="shared" si="119"/>
        <v>0</v>
      </c>
      <c r="Y769" s="13"/>
      <c r="Z769" s="22"/>
      <c r="AA769" s="54"/>
      <c r="AB769" s="22"/>
      <c r="AC769" s="13"/>
    </row>
    <row r="770" spans="1:29" x14ac:dyDescent="0.3">
      <c r="A770" s="1">
        <f t="shared" si="110"/>
        <v>44993.979166664809</v>
      </c>
      <c r="B770" s="7">
        <v>8</v>
      </c>
      <c r="C770" s="7" t="s">
        <v>138</v>
      </c>
      <c r="D770">
        <f>IF(HOUR(A770)+MINUTE(A770)/60&lt;=18,1,IF(HOUR(A770)+MINUTE(A770)/60&gt;=23.25,1,LOOKUP(DAY(A770),calendario!$A$12:$A$42,calendario!$C$12:$C$42)))</f>
        <v>1</v>
      </c>
      <c r="E770" s="60">
        <f t="shared" si="111"/>
        <v>4.5016118164062497</v>
      </c>
      <c r="F770" s="86">
        <v>18.006447265624999</v>
      </c>
      <c r="G770" s="60">
        <f t="shared" si="111"/>
        <v>4.4976245117187501</v>
      </c>
      <c r="H770" s="104">
        <v>17.990498046875</v>
      </c>
      <c r="O770" s="61">
        <f t="shared" si="112"/>
        <v>0</v>
      </c>
      <c r="P770" s="62">
        <f t="shared" si="113"/>
        <v>58.140770252324039</v>
      </c>
      <c r="Q770" s="70">
        <v>28.95934183266932</v>
      </c>
      <c r="R770" s="61">
        <f t="shared" si="114"/>
        <v>13.137194953519257</v>
      </c>
      <c r="S770" s="61">
        <f t="shared" si="115"/>
        <v>0</v>
      </c>
      <c r="T770" s="61">
        <f t="shared" si="116"/>
        <v>0</v>
      </c>
      <c r="U770" s="61">
        <f t="shared" si="117"/>
        <v>58.140770252324039</v>
      </c>
      <c r="V770" s="70">
        <v>28.95934183266932</v>
      </c>
      <c r="W770" s="61">
        <f t="shared" si="118"/>
        <v>13.137194953519257</v>
      </c>
      <c r="X770" s="61">
        <f t="shared" si="119"/>
        <v>0</v>
      </c>
      <c r="Y770" s="13"/>
      <c r="Z770" s="22"/>
      <c r="AA770" s="54"/>
      <c r="AB770" s="22"/>
      <c r="AC770" s="13"/>
    </row>
    <row r="771" spans="1:29" x14ac:dyDescent="0.3">
      <c r="A771" s="1">
        <f t="shared" si="110"/>
        <v>44993.989583331473</v>
      </c>
      <c r="B771" s="7">
        <v>8</v>
      </c>
      <c r="C771" s="7" t="s">
        <v>139</v>
      </c>
      <c r="D771">
        <f>IF(HOUR(A771)+MINUTE(A771)/60&lt;=18,1,IF(HOUR(A771)+MINUTE(A771)/60&gt;=23.25,1,LOOKUP(DAY(A771),calendario!$A$12:$A$42,calendario!$C$12:$C$42)))</f>
        <v>1</v>
      </c>
      <c r="E771" s="60">
        <f t="shared" si="111"/>
        <v>4.5027719726562498</v>
      </c>
      <c r="F771" s="86">
        <v>18.011087890624999</v>
      </c>
      <c r="G771" s="60">
        <f t="shared" si="111"/>
        <v>4.4976293945312502</v>
      </c>
      <c r="H771" s="104">
        <v>17.990517578125001</v>
      </c>
      <c r="O771" s="61">
        <f t="shared" si="112"/>
        <v>0</v>
      </c>
      <c r="P771" s="62">
        <f t="shared" si="113"/>
        <v>58.140770252324039</v>
      </c>
      <c r="Q771" s="70">
        <v>28.472709694555114</v>
      </c>
      <c r="R771" s="61">
        <f t="shared" si="114"/>
        <v>13.380511022576361</v>
      </c>
      <c r="S771" s="61">
        <f t="shared" si="115"/>
        <v>0</v>
      </c>
      <c r="T771" s="61">
        <f t="shared" si="116"/>
        <v>0</v>
      </c>
      <c r="U771" s="61">
        <f t="shared" si="117"/>
        <v>58.140770252324039</v>
      </c>
      <c r="V771" s="70">
        <v>28.472709694555114</v>
      </c>
      <c r="W771" s="61">
        <f t="shared" si="118"/>
        <v>13.380511022576361</v>
      </c>
      <c r="X771" s="61">
        <f t="shared" si="119"/>
        <v>0</v>
      </c>
      <c r="Y771" s="13"/>
      <c r="Z771" s="22"/>
      <c r="AA771" s="54"/>
      <c r="AB771" s="22"/>
      <c r="AC771" s="13"/>
    </row>
    <row r="772" spans="1:29" x14ac:dyDescent="0.3">
      <c r="A772" s="1">
        <f t="shared" si="110"/>
        <v>44993.999999998137</v>
      </c>
      <c r="B772" s="7">
        <v>8</v>
      </c>
      <c r="C772" s="7" t="s">
        <v>140</v>
      </c>
      <c r="D772">
        <f>IF(HOUR(A772)+MINUTE(A772)/60&lt;=18,1,IF(HOUR(A772)+MINUTE(A772)/60&gt;=23.25,1,LOOKUP(DAY(A772),calendario!$A$12:$A$42,calendario!$C$12:$C$42)))</f>
        <v>1</v>
      </c>
      <c r="E772" s="60">
        <f t="shared" si="111"/>
        <v>4.5032666015625002</v>
      </c>
      <c r="F772" s="86">
        <v>18.013066406250001</v>
      </c>
      <c r="G772" s="60">
        <f t="shared" si="111"/>
        <v>4.4974995117187504</v>
      </c>
      <c r="H772" s="104">
        <v>17.989998046875002</v>
      </c>
      <c r="O772" s="61">
        <f t="shared" si="112"/>
        <v>0</v>
      </c>
      <c r="P772" s="62">
        <f t="shared" si="113"/>
        <v>58.140770252324039</v>
      </c>
      <c r="Q772" s="70">
        <v>28.472709694555114</v>
      </c>
      <c r="R772" s="61">
        <f t="shared" si="114"/>
        <v>13.380511022576361</v>
      </c>
      <c r="S772" s="61">
        <f t="shared" si="115"/>
        <v>0</v>
      </c>
      <c r="T772" s="61">
        <f t="shared" si="116"/>
        <v>0</v>
      </c>
      <c r="U772" s="61">
        <f t="shared" si="117"/>
        <v>58.140770252324039</v>
      </c>
      <c r="V772" s="70">
        <v>28.472709694555114</v>
      </c>
      <c r="W772" s="61">
        <f t="shared" si="118"/>
        <v>13.380511022576361</v>
      </c>
      <c r="X772" s="61">
        <f t="shared" si="119"/>
        <v>0</v>
      </c>
      <c r="Y772" s="13"/>
      <c r="Z772" s="22"/>
      <c r="AA772" s="54"/>
      <c r="AB772" s="22"/>
      <c r="AC772" s="13"/>
    </row>
    <row r="773" spans="1:29" x14ac:dyDescent="0.3">
      <c r="A773" s="1">
        <f t="shared" si="110"/>
        <v>44994.010416664802</v>
      </c>
      <c r="B773" s="7">
        <v>9</v>
      </c>
      <c r="C773" s="7" t="s">
        <v>141</v>
      </c>
      <c r="D773">
        <f>IF(HOUR(A773)+MINUTE(A773)/60&lt;=18,1,IF(HOUR(A773)+MINUTE(A773)/60&gt;=23.25,1,LOOKUP(DAY(A773),calendario!$A$12:$A$42,calendario!$C$12:$C$42)))</f>
        <v>1</v>
      </c>
      <c r="E773" s="60">
        <f t="shared" si="111"/>
        <v>3.2363381347656248</v>
      </c>
      <c r="F773" s="86">
        <v>12.945352539062499</v>
      </c>
      <c r="G773" s="60">
        <f t="shared" si="111"/>
        <v>4.4030712890624999</v>
      </c>
      <c r="H773" s="104">
        <v>17.61228515625</v>
      </c>
      <c r="O773" s="61">
        <f t="shared" si="112"/>
        <v>1.2247278720563066</v>
      </c>
      <c r="P773" s="62">
        <f t="shared" si="113"/>
        <v>58.140770252324039</v>
      </c>
      <c r="Q773" s="70">
        <v>28.136269322709161</v>
      </c>
      <c r="R773" s="61">
        <f t="shared" si="114"/>
        <v>13.548731208499337</v>
      </c>
      <c r="S773" s="61">
        <f t="shared" si="115"/>
        <v>16.593508742048265</v>
      </c>
      <c r="T773" s="61">
        <f t="shared" si="116"/>
        <v>3.4583995339165563E-2</v>
      </c>
      <c r="U773" s="61">
        <f t="shared" si="117"/>
        <v>58.140770252324039</v>
      </c>
      <c r="V773" s="70">
        <v>28.136269322709161</v>
      </c>
      <c r="W773" s="61">
        <f t="shared" si="118"/>
        <v>13.548731208499337</v>
      </c>
      <c r="X773" s="61">
        <f t="shared" si="119"/>
        <v>0.4685692569663481</v>
      </c>
      <c r="Y773" s="13"/>
      <c r="Z773" s="22"/>
      <c r="AA773" s="54"/>
      <c r="AB773" s="22"/>
      <c r="AC773" s="13"/>
    </row>
    <row r="774" spans="1:29" x14ac:dyDescent="0.3">
      <c r="A774" s="1">
        <f t="shared" ref="A774:A837" si="120">A773+0.0104166666666667</f>
        <v>44994.020833331466</v>
      </c>
      <c r="B774" s="7">
        <v>9</v>
      </c>
      <c r="C774" s="7" t="s">
        <v>33</v>
      </c>
      <c r="D774">
        <f>IF(HOUR(A774)+MINUTE(A774)/60&lt;=18,1,IF(HOUR(A774)+MINUTE(A774)/60&gt;=23.25,1,LOOKUP(DAY(A774),calendario!$A$12:$A$42,calendario!$C$12:$C$42)))</f>
        <v>1</v>
      </c>
      <c r="E774" s="60">
        <f t="shared" ref="E774:G837" si="121">F774/4</f>
        <v>0</v>
      </c>
      <c r="F774" s="86">
        <v>0</v>
      </c>
      <c r="G774" s="60">
        <f t="shared" si="121"/>
        <v>0.63425103759765622</v>
      </c>
      <c r="H774" s="104">
        <v>2.5370041503906249</v>
      </c>
      <c r="O774" s="61">
        <f t="shared" ref="O774:O837" si="122">IF(($K$2*95%/4-E774)*$M$8*$M$9&lt;0,0,($K$2*95%/4-E774)*$M$8*$M$9)</f>
        <v>4.5260037464002503</v>
      </c>
      <c r="P774" s="62">
        <f t="shared" ref="P774:P837" si="123">IF(B774&lt;=3,IF(D774=1,$L$14*10/$K$11,$K$14*10/$K$11),IF(D774=1,$L$15*10/$K$11,$K$15*10/$K$11))</f>
        <v>58.140770252324039</v>
      </c>
      <c r="Q774" s="70">
        <v>28.136269322709161</v>
      </c>
      <c r="R774" s="61">
        <f t="shared" ref="R774:R837" si="124">IF((P774*95%-Q774)/2&lt;0,0,(P774*95%-Q774)/2)</f>
        <v>13.548731208499337</v>
      </c>
      <c r="S774" s="61">
        <f t="shared" ref="S774:S837" si="125">R774*O774</f>
        <v>61.32160820863799</v>
      </c>
      <c r="T774" s="61">
        <f t="shared" ref="T774:T837" si="126">IF(($K$3*95%/4-G774)*$M$8*$M$9&lt;0,0,($K$3*95%/4-G774)*$M$8*$M$9)</f>
        <v>3.8790263412254991</v>
      </c>
      <c r="U774" s="61">
        <f t="shared" ref="U774:U837" si="127">IF(B774&lt;=3,IF(D774=1,$L$14*10/$K$11,$K$14*10/$K$11),IF(D774=1,$L$15*10/$K$11,$K$15*10/$K$11))</f>
        <v>58.140770252324039</v>
      </c>
      <c r="V774" s="70">
        <v>28.136269322709161</v>
      </c>
      <c r="W774" s="61">
        <f t="shared" ref="W774:W837" si="128">IF((U774*95%-V774)/2&lt;0,0,(U774*95%-V774)/2)</f>
        <v>13.548731208499337</v>
      </c>
      <c r="X774" s="61">
        <f t="shared" ref="X774:X837" si="129">W774*T774</f>
        <v>52.555885247952915</v>
      </c>
      <c r="Y774" s="13"/>
      <c r="Z774" s="22"/>
      <c r="AA774" s="54"/>
      <c r="AB774" s="22"/>
      <c r="AC774" s="13"/>
    </row>
    <row r="775" spans="1:29" x14ac:dyDescent="0.3">
      <c r="A775" s="1">
        <f t="shared" si="120"/>
        <v>44994.03124999813</v>
      </c>
      <c r="B775" s="7">
        <v>9</v>
      </c>
      <c r="C775" s="7" t="s">
        <v>35</v>
      </c>
      <c r="D775">
        <f>IF(HOUR(A775)+MINUTE(A775)/60&lt;=18,1,IF(HOUR(A775)+MINUTE(A775)/60&gt;=23.25,1,LOOKUP(DAY(A775),calendario!$A$12:$A$42,calendario!$C$12:$C$42)))</f>
        <v>1</v>
      </c>
      <c r="E775" s="60">
        <f t="shared" si="121"/>
        <v>0</v>
      </c>
      <c r="F775" s="86">
        <v>0</v>
      </c>
      <c r="G775" s="60">
        <f t="shared" si="121"/>
        <v>2.17129296875</v>
      </c>
      <c r="H775" s="104">
        <v>8.685171875</v>
      </c>
      <c r="O775" s="61">
        <f t="shared" si="122"/>
        <v>4.5260037464002503</v>
      </c>
      <c r="P775" s="62">
        <f t="shared" si="123"/>
        <v>58.140770252324039</v>
      </c>
      <c r="Q775" s="70">
        <v>28.36938432934927</v>
      </c>
      <c r="R775" s="61">
        <f t="shared" si="124"/>
        <v>13.432173705179283</v>
      </c>
      <c r="S775" s="61">
        <f t="shared" si="125"/>
        <v>60.794068511940367</v>
      </c>
      <c r="T775" s="61">
        <f t="shared" si="126"/>
        <v>2.3111433716866165</v>
      </c>
      <c r="U775" s="61">
        <f t="shared" si="127"/>
        <v>58.140770252324039</v>
      </c>
      <c r="V775" s="70">
        <v>28.36938432934927</v>
      </c>
      <c r="W775" s="61">
        <f t="shared" si="128"/>
        <v>13.432173705179283</v>
      </c>
      <c r="X775" s="61">
        <f t="shared" si="129"/>
        <v>31.04367922606836</v>
      </c>
      <c r="Y775" s="13"/>
      <c r="Z775" s="22"/>
      <c r="AA775" s="54"/>
      <c r="AB775" s="22"/>
      <c r="AC775" s="13"/>
    </row>
    <row r="776" spans="1:29" x14ac:dyDescent="0.3">
      <c r="A776" s="1">
        <f t="shared" si="120"/>
        <v>44994.041666664794</v>
      </c>
      <c r="B776" s="7">
        <v>9</v>
      </c>
      <c r="C776" s="7" t="s">
        <v>37</v>
      </c>
      <c r="D776">
        <f>IF(HOUR(A776)+MINUTE(A776)/60&lt;=18,1,IF(HOUR(A776)+MINUTE(A776)/60&gt;=23.25,1,LOOKUP(DAY(A776),calendario!$A$12:$A$42,calendario!$C$12:$C$42)))</f>
        <v>1</v>
      </c>
      <c r="E776" s="60">
        <f t="shared" si="121"/>
        <v>0</v>
      </c>
      <c r="F776" s="86">
        <v>0</v>
      </c>
      <c r="G776" s="60">
        <f t="shared" si="121"/>
        <v>2.2431047363281249</v>
      </c>
      <c r="H776" s="104">
        <v>8.9724189453124996</v>
      </c>
      <c r="O776" s="61">
        <f t="shared" si="122"/>
        <v>4.5260037464002503</v>
      </c>
      <c r="P776" s="62">
        <f t="shared" si="123"/>
        <v>58.140770252324039</v>
      </c>
      <c r="Q776" s="70">
        <v>28.36938432934927</v>
      </c>
      <c r="R776" s="61">
        <f t="shared" si="124"/>
        <v>13.432173705179283</v>
      </c>
      <c r="S776" s="61">
        <f t="shared" si="125"/>
        <v>60.794068511940367</v>
      </c>
      <c r="T776" s="61">
        <f t="shared" si="126"/>
        <v>2.2378906873478006</v>
      </c>
      <c r="U776" s="61">
        <f t="shared" si="127"/>
        <v>58.140770252324039</v>
      </c>
      <c r="V776" s="70">
        <v>28.36938432934927</v>
      </c>
      <c r="W776" s="61">
        <f t="shared" si="128"/>
        <v>13.432173705179283</v>
      </c>
      <c r="X776" s="61">
        <f t="shared" si="129"/>
        <v>30.059736445658718</v>
      </c>
      <c r="Y776" s="13"/>
      <c r="Z776" s="22"/>
      <c r="AA776" s="54"/>
      <c r="AB776" s="22"/>
      <c r="AC776" s="13"/>
    </row>
    <row r="777" spans="1:29" x14ac:dyDescent="0.3">
      <c r="A777" s="1">
        <f t="shared" si="120"/>
        <v>44994.052083331459</v>
      </c>
      <c r="B777" s="7">
        <v>9</v>
      </c>
      <c r="C777" s="7" t="s">
        <v>39</v>
      </c>
      <c r="D777">
        <f>IF(HOUR(A777)+MINUTE(A777)/60&lt;=18,1,IF(HOUR(A777)+MINUTE(A777)/60&gt;=23.25,1,LOOKUP(DAY(A777),calendario!$A$12:$A$42,calendario!$C$12:$C$42)))</f>
        <v>1</v>
      </c>
      <c r="E777" s="60">
        <f t="shared" si="121"/>
        <v>0</v>
      </c>
      <c r="F777" s="86">
        <v>0</v>
      </c>
      <c r="G777" s="60">
        <f t="shared" si="121"/>
        <v>2.24310302734375</v>
      </c>
      <c r="H777" s="104">
        <v>8.972412109375</v>
      </c>
      <c r="O777" s="61">
        <f t="shared" si="122"/>
        <v>4.5260037464002503</v>
      </c>
      <c r="P777" s="62">
        <f t="shared" si="123"/>
        <v>58.140770252324039</v>
      </c>
      <c r="Q777" s="70">
        <v>28.62462496679947</v>
      </c>
      <c r="R777" s="61">
        <f t="shared" si="124"/>
        <v>13.304553386454183</v>
      </c>
      <c r="S777" s="61">
        <f t="shared" si="125"/>
        <v>60.216458471273768</v>
      </c>
      <c r="T777" s="61">
        <f t="shared" si="126"/>
        <v>2.2378924306232721</v>
      </c>
      <c r="U777" s="61">
        <f t="shared" si="127"/>
        <v>58.140770252324039</v>
      </c>
      <c r="V777" s="70">
        <v>28.62462496679947</v>
      </c>
      <c r="W777" s="61">
        <f t="shared" si="128"/>
        <v>13.304553386454183</v>
      </c>
      <c r="X777" s="61">
        <f t="shared" si="129"/>
        <v>29.774159316369037</v>
      </c>
      <c r="Y777" s="13"/>
      <c r="Z777" s="22"/>
      <c r="AA777" s="54"/>
      <c r="AB777" s="22"/>
      <c r="AC777" s="13"/>
    </row>
    <row r="778" spans="1:29" x14ac:dyDescent="0.3">
      <c r="A778" s="1">
        <f t="shared" si="120"/>
        <v>44994.062499998123</v>
      </c>
      <c r="B778" s="7">
        <v>9</v>
      </c>
      <c r="C778" s="7" t="s">
        <v>41</v>
      </c>
      <c r="D778">
        <f>IF(HOUR(A778)+MINUTE(A778)/60&lt;=18,1,IF(HOUR(A778)+MINUTE(A778)/60&gt;=23.25,1,LOOKUP(DAY(A778),calendario!$A$12:$A$42,calendario!$C$12:$C$42)))</f>
        <v>1</v>
      </c>
      <c r="E778" s="60">
        <f t="shared" si="121"/>
        <v>0</v>
      </c>
      <c r="F778" s="86">
        <v>0</v>
      </c>
      <c r="G778" s="60">
        <f t="shared" si="121"/>
        <v>2.2430839843750001</v>
      </c>
      <c r="H778" s="104">
        <v>8.9723359375000005</v>
      </c>
      <c r="O778" s="61">
        <f t="shared" si="122"/>
        <v>4.5260037464002503</v>
      </c>
      <c r="P778" s="62">
        <f t="shared" si="123"/>
        <v>58.140770252324039</v>
      </c>
      <c r="Q778" s="70">
        <v>28.62462496679947</v>
      </c>
      <c r="R778" s="61">
        <f t="shared" si="124"/>
        <v>13.304553386454183</v>
      </c>
      <c r="S778" s="61">
        <f t="shared" si="125"/>
        <v>60.216458471273768</v>
      </c>
      <c r="T778" s="61">
        <f t="shared" si="126"/>
        <v>2.2379118556928081</v>
      </c>
      <c r="U778" s="61">
        <f t="shared" si="127"/>
        <v>58.140770252324039</v>
      </c>
      <c r="V778" s="70">
        <v>28.62462496679947</v>
      </c>
      <c r="W778" s="61">
        <f t="shared" si="128"/>
        <v>13.304553386454183</v>
      </c>
      <c r="X778" s="61">
        <f t="shared" si="129"/>
        <v>29.774417758243715</v>
      </c>
      <c r="Y778" s="13"/>
      <c r="Z778" s="22"/>
      <c r="AA778" s="54"/>
      <c r="AB778" s="22"/>
      <c r="AC778" s="13"/>
    </row>
    <row r="779" spans="1:29" x14ac:dyDescent="0.3">
      <c r="A779" s="1">
        <f t="shared" si="120"/>
        <v>44994.072916664787</v>
      </c>
      <c r="B779" s="7">
        <v>9</v>
      </c>
      <c r="C779" s="7" t="s">
        <v>42</v>
      </c>
      <c r="D779">
        <f>IF(HOUR(A779)+MINUTE(A779)/60&lt;=18,1,IF(HOUR(A779)+MINUTE(A779)/60&gt;=23.25,1,LOOKUP(DAY(A779),calendario!$A$12:$A$42,calendario!$C$12:$C$42)))</f>
        <v>1</v>
      </c>
      <c r="E779" s="60">
        <f t="shared" si="121"/>
        <v>0</v>
      </c>
      <c r="F779" s="86">
        <v>0</v>
      </c>
      <c r="G779" s="60">
        <f t="shared" si="121"/>
        <v>2.2430036621093752</v>
      </c>
      <c r="H779" s="104">
        <v>8.9720146484375007</v>
      </c>
      <c r="O779" s="61">
        <f t="shared" si="122"/>
        <v>4.5260037464002503</v>
      </c>
      <c r="P779" s="62">
        <f t="shared" si="123"/>
        <v>58.140770252324039</v>
      </c>
      <c r="Q779" s="70">
        <v>28.129823904382469</v>
      </c>
      <c r="R779" s="61">
        <f t="shared" si="124"/>
        <v>13.551953917662683</v>
      </c>
      <c r="S779" s="61">
        <f t="shared" si="125"/>
        <v>61.336194202384853</v>
      </c>
      <c r="T779" s="61">
        <f t="shared" si="126"/>
        <v>2.2379937896399538</v>
      </c>
      <c r="U779" s="61">
        <f t="shared" si="127"/>
        <v>58.140770252324039</v>
      </c>
      <c r="V779" s="70">
        <v>28.129823904382469</v>
      </c>
      <c r="W779" s="61">
        <f t="shared" si="128"/>
        <v>13.551953917662683</v>
      </c>
      <c r="X779" s="61">
        <f t="shared" si="129"/>
        <v>30.329188705215927</v>
      </c>
      <c r="Y779" s="13"/>
      <c r="Z779" s="22"/>
      <c r="AA779" s="54"/>
      <c r="AB779" s="22"/>
      <c r="AC779" s="13"/>
    </row>
    <row r="780" spans="1:29" x14ac:dyDescent="0.3">
      <c r="A780" s="1">
        <f t="shared" si="120"/>
        <v>44994.083333331451</v>
      </c>
      <c r="B780" s="7">
        <v>9</v>
      </c>
      <c r="C780" s="7" t="s">
        <v>44</v>
      </c>
      <c r="D780">
        <f>IF(HOUR(A780)+MINUTE(A780)/60&lt;=18,1,IF(HOUR(A780)+MINUTE(A780)/60&gt;=23.25,1,LOOKUP(DAY(A780),calendario!$A$12:$A$42,calendario!$C$12:$C$42)))</f>
        <v>1</v>
      </c>
      <c r="E780" s="60">
        <f t="shared" si="121"/>
        <v>0</v>
      </c>
      <c r="F780" s="86">
        <v>0</v>
      </c>
      <c r="G780" s="60">
        <f t="shared" si="121"/>
        <v>2.2427309570312501</v>
      </c>
      <c r="H780" s="104">
        <v>8.9709238281250006</v>
      </c>
      <c r="O780" s="61">
        <f t="shared" si="122"/>
        <v>4.5260037464002503</v>
      </c>
      <c r="P780" s="62">
        <f t="shared" si="123"/>
        <v>58.140770252324039</v>
      </c>
      <c r="Q780" s="70">
        <v>28.129823904382469</v>
      </c>
      <c r="R780" s="61">
        <f t="shared" si="124"/>
        <v>13.551953917662683</v>
      </c>
      <c r="S780" s="61">
        <f t="shared" si="125"/>
        <v>61.336194202384853</v>
      </c>
      <c r="T780" s="61">
        <f t="shared" si="126"/>
        <v>2.2382719665972854</v>
      </c>
      <c r="U780" s="61">
        <f t="shared" si="127"/>
        <v>58.140770252324039</v>
      </c>
      <c r="V780" s="70">
        <v>28.129823904382469</v>
      </c>
      <c r="W780" s="61">
        <f t="shared" si="128"/>
        <v>13.551953917662683</v>
      </c>
      <c r="X780" s="61">
        <f t="shared" si="129"/>
        <v>30.33295854652264</v>
      </c>
      <c r="Y780" s="13"/>
      <c r="Z780" s="22"/>
      <c r="AA780" s="54"/>
      <c r="AB780" s="22"/>
      <c r="AC780" s="13"/>
    </row>
    <row r="781" spans="1:29" x14ac:dyDescent="0.3">
      <c r="A781" s="1">
        <f t="shared" si="120"/>
        <v>44994.093749998116</v>
      </c>
      <c r="B781" s="7">
        <v>9</v>
      </c>
      <c r="C781" s="7" t="s">
        <v>45</v>
      </c>
      <c r="D781">
        <f>IF(HOUR(A781)+MINUTE(A781)/60&lt;=18,1,IF(HOUR(A781)+MINUTE(A781)/60&gt;=23.25,1,LOOKUP(DAY(A781),calendario!$A$12:$A$42,calendario!$C$12:$C$42)))</f>
        <v>1</v>
      </c>
      <c r="E781" s="60">
        <f t="shared" si="121"/>
        <v>0</v>
      </c>
      <c r="F781" s="86">
        <v>0</v>
      </c>
      <c r="G781" s="60">
        <f t="shared" si="121"/>
        <v>2.2426274414062499</v>
      </c>
      <c r="H781" s="104">
        <v>8.9705097656249997</v>
      </c>
      <c r="O781" s="61">
        <f t="shared" si="122"/>
        <v>4.5260037464002503</v>
      </c>
      <c r="P781" s="62">
        <f t="shared" si="123"/>
        <v>58.140770252324039</v>
      </c>
      <c r="Q781" s="70">
        <v>27.974234794156704</v>
      </c>
      <c r="R781" s="61">
        <f t="shared" si="124"/>
        <v>13.629748472775566</v>
      </c>
      <c r="S781" s="61">
        <f t="shared" si="125"/>
        <v>61.688292650275301</v>
      </c>
      <c r="T781" s="61">
        <f t="shared" si="126"/>
        <v>2.2383775592829691</v>
      </c>
      <c r="U781" s="61">
        <f t="shared" si="127"/>
        <v>58.140770252324039</v>
      </c>
      <c r="V781" s="70">
        <v>27.974234794156704</v>
      </c>
      <c r="W781" s="61">
        <f t="shared" si="128"/>
        <v>13.629748472775566</v>
      </c>
      <c r="X781" s="61">
        <f t="shared" si="129"/>
        <v>30.508523120132146</v>
      </c>
      <c r="Y781" s="13"/>
      <c r="Z781" s="22"/>
      <c r="AA781" s="54"/>
      <c r="AB781" s="22"/>
      <c r="AC781" s="13"/>
    </row>
    <row r="782" spans="1:29" x14ac:dyDescent="0.3">
      <c r="A782" s="1">
        <f t="shared" si="120"/>
        <v>44994.10416666478</v>
      </c>
      <c r="B782" s="7">
        <v>9</v>
      </c>
      <c r="C782" s="7" t="s">
        <v>48</v>
      </c>
      <c r="D782">
        <f>IF(HOUR(A782)+MINUTE(A782)/60&lt;=18,1,IF(HOUR(A782)+MINUTE(A782)/60&gt;=23.25,1,LOOKUP(DAY(A782),calendario!$A$12:$A$42,calendario!$C$12:$C$42)))</f>
        <v>1</v>
      </c>
      <c r="E782" s="60">
        <f t="shared" si="121"/>
        <v>0</v>
      </c>
      <c r="F782" s="86">
        <v>0</v>
      </c>
      <c r="G782" s="60">
        <f t="shared" si="121"/>
        <v>2.24466796875</v>
      </c>
      <c r="H782" s="104">
        <v>8.9786718749999999</v>
      </c>
      <c r="O782" s="61">
        <f t="shared" si="122"/>
        <v>4.5260037464002503</v>
      </c>
      <c r="P782" s="62">
        <f t="shared" si="123"/>
        <v>58.140770252324039</v>
      </c>
      <c r="Q782" s="70">
        <v>27.974234794156704</v>
      </c>
      <c r="R782" s="61">
        <f t="shared" si="124"/>
        <v>13.629748472775566</v>
      </c>
      <c r="S782" s="61">
        <f t="shared" si="125"/>
        <v>61.688292650275301</v>
      </c>
      <c r="T782" s="61">
        <f t="shared" si="126"/>
        <v>2.2362960883703669</v>
      </c>
      <c r="U782" s="61">
        <f t="shared" si="127"/>
        <v>58.140770252324039</v>
      </c>
      <c r="V782" s="70">
        <v>27.974234794156704</v>
      </c>
      <c r="W782" s="61">
        <f t="shared" si="128"/>
        <v>13.629748472775566</v>
      </c>
      <c r="X782" s="61">
        <f t="shared" si="129"/>
        <v>30.48015319513998</v>
      </c>
      <c r="Y782" s="13"/>
      <c r="Z782" s="22"/>
      <c r="AA782" s="54"/>
      <c r="AB782" s="22"/>
      <c r="AC782" s="13"/>
    </row>
    <row r="783" spans="1:29" x14ac:dyDescent="0.3">
      <c r="A783" s="1">
        <f t="shared" si="120"/>
        <v>44994.114583331444</v>
      </c>
      <c r="B783" s="7">
        <v>9</v>
      </c>
      <c r="C783" s="7" t="s">
        <v>51</v>
      </c>
      <c r="D783">
        <f>IF(HOUR(A783)+MINUTE(A783)/60&lt;=18,1,IF(HOUR(A783)+MINUTE(A783)/60&gt;=23.25,1,LOOKUP(DAY(A783),calendario!$A$12:$A$42,calendario!$C$12:$C$42)))</f>
        <v>1</v>
      </c>
      <c r="E783" s="60">
        <f t="shared" si="121"/>
        <v>0</v>
      </c>
      <c r="F783" s="86">
        <v>0</v>
      </c>
      <c r="G783" s="60">
        <f t="shared" si="121"/>
        <v>2.2444816894531252</v>
      </c>
      <c r="H783" s="104">
        <v>8.9779267578125008</v>
      </c>
      <c r="O783" s="61">
        <f t="shared" si="122"/>
        <v>4.5260037464002503</v>
      </c>
      <c r="P783" s="62">
        <f t="shared" si="123"/>
        <v>58.140770252324039</v>
      </c>
      <c r="Q783" s="70">
        <v>28.032581407702523</v>
      </c>
      <c r="R783" s="61">
        <f t="shared" si="124"/>
        <v>13.600575166002656</v>
      </c>
      <c r="S783" s="61">
        <f t="shared" si="125"/>
        <v>61.556254154526229</v>
      </c>
      <c r="T783" s="61">
        <f t="shared" si="126"/>
        <v>2.2364861053967262</v>
      </c>
      <c r="U783" s="61">
        <f t="shared" si="127"/>
        <v>58.140770252324039</v>
      </c>
      <c r="V783" s="70">
        <v>28.032581407702523</v>
      </c>
      <c r="W783" s="61">
        <f t="shared" si="128"/>
        <v>13.600575166002656</v>
      </c>
      <c r="X783" s="61">
        <f t="shared" si="129"/>
        <v>30.417497384168712</v>
      </c>
      <c r="Y783" s="13"/>
      <c r="Z783" s="22"/>
      <c r="AA783" s="54"/>
      <c r="AB783" s="22"/>
      <c r="AC783" s="13"/>
    </row>
    <row r="784" spans="1:29" x14ac:dyDescent="0.3">
      <c r="A784" s="1">
        <f t="shared" si="120"/>
        <v>44994.124999998108</v>
      </c>
      <c r="B784" s="7">
        <v>9</v>
      </c>
      <c r="C784" s="7" t="s">
        <v>53</v>
      </c>
      <c r="D784">
        <f>IF(HOUR(A784)+MINUTE(A784)/60&lt;=18,1,IF(HOUR(A784)+MINUTE(A784)/60&gt;=23.25,1,LOOKUP(DAY(A784),calendario!$A$12:$A$42,calendario!$C$12:$C$42)))</f>
        <v>1</v>
      </c>
      <c r="E784" s="60">
        <f t="shared" si="121"/>
        <v>0</v>
      </c>
      <c r="F784" s="86">
        <v>0</v>
      </c>
      <c r="G784" s="60">
        <f t="shared" si="121"/>
        <v>2.244812255859375</v>
      </c>
      <c r="H784" s="104">
        <v>8.9792490234375002</v>
      </c>
      <c r="O784" s="61">
        <f t="shared" si="122"/>
        <v>4.5260037464002503</v>
      </c>
      <c r="P784" s="62">
        <f t="shared" si="123"/>
        <v>58.140770252324039</v>
      </c>
      <c r="Q784" s="70">
        <v>28.032581407702523</v>
      </c>
      <c r="R784" s="61">
        <f t="shared" si="124"/>
        <v>13.600575166002656</v>
      </c>
      <c r="S784" s="61">
        <f t="shared" si="125"/>
        <v>61.556254154526229</v>
      </c>
      <c r="T784" s="61">
        <f t="shared" si="126"/>
        <v>2.2361489061127271</v>
      </c>
      <c r="U784" s="61">
        <f t="shared" si="127"/>
        <v>58.140770252324039</v>
      </c>
      <c r="V784" s="70">
        <v>28.032581407702523</v>
      </c>
      <c r="W784" s="61">
        <f t="shared" si="128"/>
        <v>13.600575166002656</v>
      </c>
      <c r="X784" s="61">
        <f t="shared" si="129"/>
        <v>30.41291127996076</v>
      </c>
      <c r="Y784" s="13"/>
      <c r="Z784" s="22"/>
      <c r="AA784" s="54"/>
      <c r="AB784" s="22"/>
      <c r="AC784" s="13"/>
    </row>
    <row r="785" spans="1:29" x14ac:dyDescent="0.3">
      <c r="A785" s="1">
        <f t="shared" si="120"/>
        <v>44994.135416664772</v>
      </c>
      <c r="B785" s="7">
        <v>9</v>
      </c>
      <c r="C785" s="7" t="s">
        <v>54</v>
      </c>
      <c r="D785">
        <f>IF(HOUR(A785)+MINUTE(A785)/60&lt;=18,1,IF(HOUR(A785)+MINUTE(A785)/60&gt;=23.25,1,LOOKUP(DAY(A785),calendario!$A$12:$A$42,calendario!$C$12:$C$42)))</f>
        <v>1</v>
      </c>
      <c r="E785" s="60">
        <f t="shared" si="121"/>
        <v>0</v>
      </c>
      <c r="F785" s="86">
        <v>0</v>
      </c>
      <c r="G785" s="60">
        <f t="shared" si="121"/>
        <v>2.243366943359375</v>
      </c>
      <c r="H785" s="104">
        <v>8.9734677734375001</v>
      </c>
      <c r="O785" s="61">
        <f t="shared" si="122"/>
        <v>4.5260037464002503</v>
      </c>
      <c r="P785" s="62">
        <f t="shared" si="123"/>
        <v>58.140770252324039</v>
      </c>
      <c r="Q785" s="70">
        <v>27.745935723771581</v>
      </c>
      <c r="R785" s="61">
        <f t="shared" si="124"/>
        <v>13.743898007968127</v>
      </c>
      <c r="S785" s="61">
        <f t="shared" si="125"/>
        <v>62.204933874206681</v>
      </c>
      <c r="T785" s="61">
        <f t="shared" si="126"/>
        <v>2.2376232190826495</v>
      </c>
      <c r="U785" s="61">
        <f t="shared" si="127"/>
        <v>58.140770252324039</v>
      </c>
      <c r="V785" s="70">
        <v>27.745935723771581</v>
      </c>
      <c r="W785" s="61">
        <f t="shared" si="128"/>
        <v>13.743898007968127</v>
      </c>
      <c r="X785" s="61">
        <f t="shared" si="129"/>
        <v>30.753665303333253</v>
      </c>
      <c r="Y785" s="13"/>
      <c r="Z785" s="22"/>
      <c r="AA785" s="54"/>
      <c r="AB785" s="22"/>
      <c r="AC785" s="13"/>
    </row>
    <row r="786" spans="1:29" x14ac:dyDescent="0.3">
      <c r="A786" s="1">
        <f t="shared" si="120"/>
        <v>44994.145833331437</v>
      </c>
      <c r="B786" s="7">
        <v>9</v>
      </c>
      <c r="C786" s="7" t="s">
        <v>55</v>
      </c>
      <c r="D786">
        <f>IF(HOUR(A786)+MINUTE(A786)/60&lt;=18,1,IF(HOUR(A786)+MINUTE(A786)/60&gt;=23.25,1,LOOKUP(DAY(A786),calendario!$A$12:$A$42,calendario!$C$12:$C$42)))</f>
        <v>1</v>
      </c>
      <c r="E786" s="60">
        <f t="shared" si="121"/>
        <v>0</v>
      </c>
      <c r="F786" s="86">
        <v>0</v>
      </c>
      <c r="G786" s="60">
        <f t="shared" si="121"/>
        <v>2.2445607910156249</v>
      </c>
      <c r="H786" s="104">
        <v>8.9782431640624996</v>
      </c>
      <c r="O786" s="61">
        <f t="shared" si="122"/>
        <v>4.5260037464002503</v>
      </c>
      <c r="P786" s="62">
        <f t="shared" si="123"/>
        <v>58.140770252324039</v>
      </c>
      <c r="Q786" s="70">
        <v>27.745935723771581</v>
      </c>
      <c r="R786" s="61">
        <f t="shared" si="124"/>
        <v>13.743898007968127</v>
      </c>
      <c r="S786" s="61">
        <f t="shared" si="125"/>
        <v>62.204933874206681</v>
      </c>
      <c r="T786" s="61">
        <f t="shared" si="126"/>
        <v>2.2364054166463454</v>
      </c>
      <c r="U786" s="61">
        <f t="shared" si="127"/>
        <v>58.140770252324039</v>
      </c>
      <c r="V786" s="70">
        <v>27.745935723771581</v>
      </c>
      <c r="W786" s="61">
        <f t="shared" si="128"/>
        <v>13.743898007968127</v>
      </c>
      <c r="X786" s="61">
        <f t="shared" si="129"/>
        <v>30.736927950854835</v>
      </c>
      <c r="Y786" s="13"/>
      <c r="Z786" s="22"/>
      <c r="AA786" s="54"/>
      <c r="AB786" s="22"/>
      <c r="AC786" s="13"/>
    </row>
    <row r="787" spans="1:29" x14ac:dyDescent="0.3">
      <c r="A787" s="1">
        <f t="shared" si="120"/>
        <v>44994.156249998101</v>
      </c>
      <c r="B787" s="7">
        <v>9</v>
      </c>
      <c r="C787" s="7" t="s">
        <v>56</v>
      </c>
      <c r="D787">
        <f>IF(HOUR(A787)+MINUTE(A787)/60&lt;=18,1,IF(HOUR(A787)+MINUTE(A787)/60&gt;=23.25,1,LOOKUP(DAY(A787),calendario!$A$12:$A$42,calendario!$C$12:$C$42)))</f>
        <v>1</v>
      </c>
      <c r="E787" s="60">
        <f t="shared" si="121"/>
        <v>0</v>
      </c>
      <c r="F787" s="86">
        <v>0</v>
      </c>
      <c r="G787" s="60">
        <f t="shared" si="121"/>
        <v>2.2445954589843748</v>
      </c>
      <c r="H787" s="104">
        <v>8.9783818359374994</v>
      </c>
      <c r="O787" s="61">
        <f t="shared" si="122"/>
        <v>4.5260037464002503</v>
      </c>
      <c r="P787" s="62">
        <f t="shared" si="123"/>
        <v>58.140770252324039</v>
      </c>
      <c r="Q787" s="70">
        <v>27.45392616201859</v>
      </c>
      <c r="R787" s="61">
        <f t="shared" si="124"/>
        <v>13.889902788844623</v>
      </c>
      <c r="S787" s="61">
        <f t="shared" si="125"/>
        <v>62.865752059446045</v>
      </c>
      <c r="T787" s="61">
        <f t="shared" si="126"/>
        <v>2.236370053058216</v>
      </c>
      <c r="U787" s="61">
        <f t="shared" si="127"/>
        <v>58.140770252324039</v>
      </c>
      <c r="V787" s="70">
        <v>27.45392616201859</v>
      </c>
      <c r="W787" s="61">
        <f t="shared" si="128"/>
        <v>13.889902788844623</v>
      </c>
      <c r="X787" s="61">
        <f t="shared" si="129"/>
        <v>31.062962636861911</v>
      </c>
      <c r="Y787" s="13"/>
      <c r="Z787" s="22"/>
      <c r="AA787" s="54"/>
      <c r="AB787" s="22"/>
      <c r="AC787" s="13"/>
    </row>
    <row r="788" spans="1:29" x14ac:dyDescent="0.3">
      <c r="A788" s="1">
        <f t="shared" si="120"/>
        <v>44994.166666664765</v>
      </c>
      <c r="B788" s="7">
        <v>9</v>
      </c>
      <c r="C788" s="7" t="s">
        <v>57</v>
      </c>
      <c r="D788">
        <f>IF(HOUR(A788)+MINUTE(A788)/60&lt;=18,1,IF(HOUR(A788)+MINUTE(A788)/60&gt;=23.25,1,LOOKUP(DAY(A788),calendario!$A$12:$A$42,calendario!$C$12:$C$42)))</f>
        <v>1</v>
      </c>
      <c r="E788" s="60">
        <f t="shared" si="121"/>
        <v>0</v>
      </c>
      <c r="F788" s="86">
        <v>0</v>
      </c>
      <c r="G788" s="60">
        <f t="shared" si="121"/>
        <v>2.2442421874999998</v>
      </c>
      <c r="H788" s="104">
        <v>8.9769687499999993</v>
      </c>
      <c r="O788" s="61">
        <f t="shared" si="122"/>
        <v>4.5260037464002503</v>
      </c>
      <c r="P788" s="62">
        <f t="shared" si="123"/>
        <v>58.140770252324039</v>
      </c>
      <c r="Q788" s="70">
        <v>27.45392616201859</v>
      </c>
      <c r="R788" s="61">
        <f t="shared" si="124"/>
        <v>13.889902788844623</v>
      </c>
      <c r="S788" s="61">
        <f t="shared" si="125"/>
        <v>62.865752059446045</v>
      </c>
      <c r="T788" s="61">
        <f t="shared" si="126"/>
        <v>2.2367304130020469</v>
      </c>
      <c r="U788" s="61">
        <f t="shared" si="127"/>
        <v>58.140770252324039</v>
      </c>
      <c r="V788" s="70">
        <v>27.45392616201859</v>
      </c>
      <c r="W788" s="61">
        <f t="shared" si="128"/>
        <v>13.889902788844623</v>
      </c>
      <c r="X788" s="61">
        <f t="shared" si="129"/>
        <v>31.067968001450716</v>
      </c>
      <c r="Y788" s="13"/>
      <c r="Z788" s="22"/>
      <c r="AA788" s="54"/>
      <c r="AB788" s="22"/>
      <c r="AC788" s="13"/>
    </row>
    <row r="789" spans="1:29" x14ac:dyDescent="0.3">
      <c r="A789" s="1">
        <f t="shared" si="120"/>
        <v>44994.177083331429</v>
      </c>
      <c r="B789" s="7">
        <v>9</v>
      </c>
      <c r="C789" s="7" t="s">
        <v>59</v>
      </c>
      <c r="D789">
        <f>IF(HOUR(A789)+MINUTE(A789)/60&lt;=18,1,IF(HOUR(A789)+MINUTE(A789)/60&gt;=23.25,1,LOOKUP(DAY(A789),calendario!$A$12:$A$42,calendario!$C$12:$C$42)))</f>
        <v>1</v>
      </c>
      <c r="E789" s="60">
        <f t="shared" si="121"/>
        <v>0</v>
      </c>
      <c r="F789" s="86">
        <v>0</v>
      </c>
      <c r="G789" s="60">
        <f t="shared" si="121"/>
        <v>2.2437812500000001</v>
      </c>
      <c r="H789" s="104">
        <v>8.9751250000000002</v>
      </c>
      <c r="O789" s="61">
        <f t="shared" si="122"/>
        <v>4.5260037464002503</v>
      </c>
      <c r="P789" s="62">
        <f t="shared" si="123"/>
        <v>58.140770252324039</v>
      </c>
      <c r="Q789" s="70">
        <v>27.725203452855244</v>
      </c>
      <c r="R789" s="61">
        <f t="shared" si="124"/>
        <v>13.754264143426296</v>
      </c>
      <c r="S789" s="61">
        <f t="shared" si="125"/>
        <v>62.251851042126042</v>
      </c>
      <c r="T789" s="61">
        <f t="shared" si="126"/>
        <v>2.2372005993005621</v>
      </c>
      <c r="U789" s="61">
        <f t="shared" si="127"/>
        <v>58.140770252324039</v>
      </c>
      <c r="V789" s="70">
        <v>27.725203452855244</v>
      </c>
      <c r="W789" s="61">
        <f t="shared" si="128"/>
        <v>13.754264143426296</v>
      </c>
      <c r="X789" s="61">
        <f t="shared" si="129"/>
        <v>30.771047984611542</v>
      </c>
      <c r="Y789" s="13"/>
      <c r="Z789" s="22"/>
      <c r="AA789" s="54"/>
      <c r="AB789" s="22"/>
      <c r="AC789" s="13"/>
    </row>
    <row r="790" spans="1:29" x14ac:dyDescent="0.3">
      <c r="A790" s="1">
        <f t="shared" si="120"/>
        <v>44994.187499998094</v>
      </c>
      <c r="B790" s="7">
        <v>9</v>
      </c>
      <c r="C790" s="7" t="s">
        <v>60</v>
      </c>
      <c r="D790">
        <f>IF(HOUR(A790)+MINUTE(A790)/60&lt;=18,1,IF(HOUR(A790)+MINUTE(A790)/60&gt;=23.25,1,LOOKUP(DAY(A790),calendario!$A$12:$A$42,calendario!$C$12:$C$42)))</f>
        <v>1</v>
      </c>
      <c r="E790" s="60">
        <f t="shared" si="121"/>
        <v>0</v>
      </c>
      <c r="F790" s="86">
        <v>0</v>
      </c>
      <c r="G790" s="60">
        <f t="shared" si="121"/>
        <v>2.2441435546875002</v>
      </c>
      <c r="H790" s="104">
        <v>8.9765742187500006</v>
      </c>
      <c r="O790" s="61">
        <f t="shared" si="122"/>
        <v>4.5260037464002503</v>
      </c>
      <c r="P790" s="62">
        <f t="shared" si="123"/>
        <v>58.140770252324039</v>
      </c>
      <c r="Q790" s="70">
        <v>27.725203452855244</v>
      </c>
      <c r="R790" s="61">
        <f t="shared" si="124"/>
        <v>13.754264143426296</v>
      </c>
      <c r="S790" s="61">
        <f t="shared" si="125"/>
        <v>62.251851042126042</v>
      </c>
      <c r="T790" s="61">
        <f t="shared" si="126"/>
        <v>2.2368310249006695</v>
      </c>
      <c r="U790" s="61">
        <f t="shared" si="127"/>
        <v>58.140770252324039</v>
      </c>
      <c r="V790" s="70">
        <v>27.725203452855244</v>
      </c>
      <c r="W790" s="61">
        <f t="shared" si="128"/>
        <v>13.754264143426296</v>
      </c>
      <c r="X790" s="61">
        <f t="shared" si="129"/>
        <v>30.765964760694771</v>
      </c>
      <c r="Y790" s="13"/>
      <c r="Z790" s="22"/>
      <c r="AA790" s="54"/>
      <c r="AB790" s="22"/>
      <c r="AC790" s="13"/>
    </row>
    <row r="791" spans="1:29" x14ac:dyDescent="0.3">
      <c r="A791" s="1">
        <f t="shared" si="120"/>
        <v>44994.197916664758</v>
      </c>
      <c r="B791" s="7">
        <v>9</v>
      </c>
      <c r="C791" s="7" t="s">
        <v>61</v>
      </c>
      <c r="D791">
        <f>IF(HOUR(A791)+MINUTE(A791)/60&lt;=18,1,IF(HOUR(A791)+MINUTE(A791)/60&gt;=23.25,1,LOOKUP(DAY(A791),calendario!$A$12:$A$42,calendario!$C$12:$C$42)))</f>
        <v>1</v>
      </c>
      <c r="E791" s="60">
        <f t="shared" si="121"/>
        <v>0</v>
      </c>
      <c r="F791" s="86">
        <v>0</v>
      </c>
      <c r="G791" s="60">
        <f t="shared" si="121"/>
        <v>2.2443642578124998</v>
      </c>
      <c r="H791" s="104">
        <v>8.9774570312499993</v>
      </c>
      <c r="O791" s="61">
        <f t="shared" si="122"/>
        <v>4.5260037464002503</v>
      </c>
      <c r="P791" s="62">
        <f t="shared" si="123"/>
        <v>58.140770252324039</v>
      </c>
      <c r="Q791" s="70">
        <v>27.758513413014605</v>
      </c>
      <c r="R791" s="61">
        <f t="shared" si="124"/>
        <v>13.737609163346615</v>
      </c>
      <c r="S791" s="61">
        <f t="shared" si="125"/>
        <v>62.176470539889188</v>
      </c>
      <c r="T791" s="61">
        <f t="shared" si="126"/>
        <v>2.2366058933255326</v>
      </c>
      <c r="U791" s="61">
        <f t="shared" si="127"/>
        <v>58.140770252324039</v>
      </c>
      <c r="V791" s="70">
        <v>27.758513413014605</v>
      </c>
      <c r="W791" s="61">
        <f t="shared" si="128"/>
        <v>13.737609163346615</v>
      </c>
      <c r="X791" s="61">
        <f t="shared" si="129"/>
        <v>30.725617614943879</v>
      </c>
      <c r="Y791" s="13"/>
      <c r="Z791" s="22"/>
      <c r="AA791" s="54"/>
      <c r="AB791" s="22"/>
      <c r="AC791" s="13"/>
    </row>
    <row r="792" spans="1:29" x14ac:dyDescent="0.3">
      <c r="A792" s="1">
        <f t="shared" si="120"/>
        <v>44994.208333331422</v>
      </c>
      <c r="B792" s="7">
        <v>9</v>
      </c>
      <c r="C792" s="7" t="s">
        <v>62</v>
      </c>
      <c r="D792">
        <f>IF(HOUR(A792)+MINUTE(A792)/60&lt;=18,1,IF(HOUR(A792)+MINUTE(A792)/60&gt;=23.25,1,LOOKUP(DAY(A792),calendario!$A$12:$A$42,calendario!$C$12:$C$42)))</f>
        <v>1</v>
      </c>
      <c r="E792" s="60">
        <f t="shared" si="121"/>
        <v>0</v>
      </c>
      <c r="F792" s="86">
        <v>0</v>
      </c>
      <c r="G792" s="60">
        <f t="shared" si="121"/>
        <v>2.2423242187499999</v>
      </c>
      <c r="H792" s="104">
        <v>8.9692968749999995</v>
      </c>
      <c r="O792" s="61">
        <f t="shared" si="122"/>
        <v>4.5260037464002503</v>
      </c>
      <c r="P792" s="62">
        <f t="shared" si="123"/>
        <v>58.140770252324039</v>
      </c>
      <c r="Q792" s="70">
        <v>27.758513413014605</v>
      </c>
      <c r="R792" s="61">
        <f t="shared" si="124"/>
        <v>13.737609163346615</v>
      </c>
      <c r="S792" s="61">
        <f t="shared" si="125"/>
        <v>62.176470539889188</v>
      </c>
      <c r="T792" s="61">
        <f t="shared" si="126"/>
        <v>2.2386868661594295</v>
      </c>
      <c r="U792" s="61">
        <f t="shared" si="127"/>
        <v>58.140770252324039</v>
      </c>
      <c r="V792" s="70">
        <v>27.758513413014605</v>
      </c>
      <c r="W792" s="61">
        <f t="shared" si="128"/>
        <v>13.737609163346615</v>
      </c>
      <c r="X792" s="61">
        <f t="shared" si="129"/>
        <v>30.754205206415495</v>
      </c>
      <c r="Y792" s="13"/>
      <c r="Z792" s="22"/>
      <c r="AA792" s="54"/>
      <c r="AB792" s="22"/>
      <c r="AC792" s="13"/>
    </row>
    <row r="793" spans="1:29" x14ac:dyDescent="0.3">
      <c r="A793" s="1">
        <f t="shared" si="120"/>
        <v>44994.218749998086</v>
      </c>
      <c r="B793" s="7">
        <v>9</v>
      </c>
      <c r="C793" s="7" t="s">
        <v>63</v>
      </c>
      <c r="D793">
        <f>IF(HOUR(A793)+MINUTE(A793)/60&lt;=18,1,IF(HOUR(A793)+MINUTE(A793)/60&gt;=23.25,1,LOOKUP(DAY(A793),calendario!$A$12:$A$42,calendario!$C$12:$C$42)))</f>
        <v>1</v>
      </c>
      <c r="E793" s="60">
        <f t="shared" si="121"/>
        <v>0</v>
      </c>
      <c r="F793" s="86">
        <v>0</v>
      </c>
      <c r="G793" s="60">
        <f t="shared" si="121"/>
        <v>2.2379602050781249</v>
      </c>
      <c r="H793" s="104">
        <v>8.9518408203124995</v>
      </c>
      <c r="O793" s="61">
        <f t="shared" si="122"/>
        <v>4.5260037464002503</v>
      </c>
      <c r="P793" s="62">
        <f t="shared" si="123"/>
        <v>58.140770252324039</v>
      </c>
      <c r="Q793" s="70">
        <v>27.992352456839306</v>
      </c>
      <c r="R793" s="61">
        <f t="shared" si="124"/>
        <v>13.620689641434264</v>
      </c>
      <c r="S793" s="61">
        <f t="shared" si="125"/>
        <v>61.647292345686566</v>
      </c>
      <c r="T793" s="61">
        <f t="shared" si="126"/>
        <v>2.2431384445947931</v>
      </c>
      <c r="U793" s="61">
        <f t="shared" si="127"/>
        <v>58.140770252324039</v>
      </c>
      <c r="V793" s="70">
        <v>27.992352456839306</v>
      </c>
      <c r="W793" s="61">
        <f t="shared" si="128"/>
        <v>13.620689641434264</v>
      </c>
      <c r="X793" s="61">
        <f t="shared" si="129"/>
        <v>30.553092576595265</v>
      </c>
      <c r="Y793" s="13"/>
      <c r="Z793" s="22"/>
      <c r="AA793" s="54"/>
      <c r="AB793" s="22"/>
      <c r="AC793" s="13"/>
    </row>
    <row r="794" spans="1:29" x14ac:dyDescent="0.3">
      <c r="A794" s="1">
        <f t="shared" si="120"/>
        <v>44994.229166664751</v>
      </c>
      <c r="B794" s="7">
        <v>9</v>
      </c>
      <c r="C794" s="7" t="s">
        <v>64</v>
      </c>
      <c r="D794">
        <f>IF(HOUR(A794)+MINUTE(A794)/60&lt;=18,1,IF(HOUR(A794)+MINUTE(A794)/60&gt;=23.25,1,LOOKUP(DAY(A794),calendario!$A$12:$A$42,calendario!$C$12:$C$42)))</f>
        <v>1</v>
      </c>
      <c r="E794" s="60">
        <f t="shared" si="121"/>
        <v>0</v>
      </c>
      <c r="F794" s="86">
        <v>0</v>
      </c>
      <c r="G794" s="60">
        <f t="shared" si="121"/>
        <v>2.2385610351562502</v>
      </c>
      <c r="H794" s="104">
        <v>8.9542441406250006</v>
      </c>
      <c r="O794" s="61">
        <f t="shared" si="122"/>
        <v>4.5260037464002503</v>
      </c>
      <c r="P794" s="62">
        <f t="shared" si="123"/>
        <v>58.140770252324039</v>
      </c>
      <c r="Q794" s="70">
        <v>27.992352456839306</v>
      </c>
      <c r="R794" s="61">
        <f t="shared" si="124"/>
        <v>13.620689641434264</v>
      </c>
      <c r="S794" s="61">
        <f t="shared" si="125"/>
        <v>61.647292345686566</v>
      </c>
      <c r="T794" s="61">
        <f t="shared" si="126"/>
        <v>2.2425255587469928</v>
      </c>
      <c r="U794" s="61">
        <f t="shared" si="127"/>
        <v>58.140770252324039</v>
      </c>
      <c r="V794" s="70">
        <v>27.992352456839306</v>
      </c>
      <c r="W794" s="61">
        <f t="shared" si="128"/>
        <v>13.620689641434264</v>
      </c>
      <c r="X794" s="61">
        <f t="shared" si="129"/>
        <v>30.544744648676751</v>
      </c>
      <c r="Y794" s="13"/>
      <c r="Z794" s="22"/>
      <c r="AA794" s="54"/>
      <c r="AB794" s="22"/>
      <c r="AC794" s="13"/>
    </row>
    <row r="795" spans="1:29" x14ac:dyDescent="0.3">
      <c r="A795" s="1">
        <f t="shared" si="120"/>
        <v>44994.239583331415</v>
      </c>
      <c r="B795" s="7">
        <v>9</v>
      </c>
      <c r="C795" s="7" t="s">
        <v>65</v>
      </c>
      <c r="D795">
        <f>IF(HOUR(A795)+MINUTE(A795)/60&lt;=18,1,IF(HOUR(A795)+MINUTE(A795)/60&gt;=23.25,1,LOOKUP(DAY(A795),calendario!$A$12:$A$42,calendario!$C$12:$C$42)))</f>
        <v>1</v>
      </c>
      <c r="E795" s="60">
        <f t="shared" si="121"/>
        <v>0</v>
      </c>
      <c r="F795" s="86">
        <v>0</v>
      </c>
      <c r="G795" s="60">
        <f t="shared" si="121"/>
        <v>2.239092041015625</v>
      </c>
      <c r="H795" s="104">
        <v>8.9563681640624999</v>
      </c>
      <c r="O795" s="61">
        <f t="shared" si="122"/>
        <v>4.5260037464002503</v>
      </c>
      <c r="P795" s="62">
        <f t="shared" si="123"/>
        <v>58.140770252324039</v>
      </c>
      <c r="Q795" s="70">
        <v>28.548709960159364</v>
      </c>
      <c r="R795" s="61">
        <f t="shared" si="124"/>
        <v>13.342510889774235</v>
      </c>
      <c r="S795" s="61">
        <f t="shared" si="125"/>
        <v>60.388254273504323</v>
      </c>
      <c r="T795" s="61">
        <f t="shared" si="126"/>
        <v>2.2419838981541584</v>
      </c>
      <c r="U795" s="61">
        <f t="shared" si="127"/>
        <v>58.140770252324039</v>
      </c>
      <c r="V795" s="70">
        <v>28.548709960159364</v>
      </c>
      <c r="W795" s="61">
        <f t="shared" si="128"/>
        <v>13.342510889774235</v>
      </c>
      <c r="X795" s="61">
        <f t="shared" si="129"/>
        <v>29.913694575820351</v>
      </c>
      <c r="Y795" s="13"/>
      <c r="Z795" s="22"/>
      <c r="AA795" s="54"/>
      <c r="AB795" s="22"/>
      <c r="AC795" s="13"/>
    </row>
    <row r="796" spans="1:29" x14ac:dyDescent="0.3">
      <c r="A796" s="1">
        <f t="shared" si="120"/>
        <v>44994.249999998079</v>
      </c>
      <c r="B796" s="7">
        <v>9</v>
      </c>
      <c r="C796" s="7" t="s">
        <v>66</v>
      </c>
      <c r="D796">
        <f>IF(HOUR(A796)+MINUTE(A796)/60&lt;=18,1,IF(HOUR(A796)+MINUTE(A796)/60&gt;=23.25,1,LOOKUP(DAY(A796),calendario!$A$12:$A$42,calendario!$C$12:$C$42)))</f>
        <v>1</v>
      </c>
      <c r="E796" s="60">
        <f t="shared" si="121"/>
        <v>0</v>
      </c>
      <c r="F796" s="86">
        <v>0</v>
      </c>
      <c r="G796" s="60">
        <f t="shared" si="121"/>
        <v>2.4910703125000002</v>
      </c>
      <c r="H796" s="104">
        <v>9.9642812500000009</v>
      </c>
      <c r="O796" s="61">
        <f t="shared" si="122"/>
        <v>4.5260037464002503</v>
      </c>
      <c r="P796" s="62">
        <f t="shared" si="123"/>
        <v>58.140770252324039</v>
      </c>
      <c r="Q796" s="70">
        <v>28.548709960159364</v>
      </c>
      <c r="R796" s="61">
        <f t="shared" si="124"/>
        <v>13.342510889774235</v>
      </c>
      <c r="S796" s="61">
        <f t="shared" si="125"/>
        <v>60.388254273504323</v>
      </c>
      <c r="T796" s="61">
        <f t="shared" si="126"/>
        <v>1.9849496347765774</v>
      </c>
      <c r="U796" s="61">
        <f t="shared" si="127"/>
        <v>58.140770252324039</v>
      </c>
      <c r="V796" s="70">
        <v>28.548709960159364</v>
      </c>
      <c r="W796" s="61">
        <f t="shared" si="128"/>
        <v>13.342510889774235</v>
      </c>
      <c r="X796" s="61">
        <f t="shared" si="129"/>
        <v>26.484212117659876</v>
      </c>
      <c r="Y796" s="13"/>
      <c r="Z796" s="22"/>
      <c r="AA796" s="54"/>
      <c r="AB796" s="22"/>
      <c r="AC796" s="13"/>
    </row>
    <row r="797" spans="1:29" x14ac:dyDescent="0.3">
      <c r="A797" s="1">
        <f t="shared" si="120"/>
        <v>44994.260416664743</v>
      </c>
      <c r="B797" s="7">
        <v>9</v>
      </c>
      <c r="C797" s="7" t="s">
        <v>67</v>
      </c>
      <c r="D797">
        <f>IF(HOUR(A797)+MINUTE(A797)/60&lt;=18,1,IF(HOUR(A797)+MINUTE(A797)/60&gt;=23.25,1,LOOKUP(DAY(A797),calendario!$A$12:$A$42,calendario!$C$12:$C$42)))</f>
        <v>1</v>
      </c>
      <c r="E797" s="60">
        <f t="shared" si="121"/>
        <v>0</v>
      </c>
      <c r="F797" s="86">
        <v>0</v>
      </c>
      <c r="G797" s="60">
        <f t="shared" si="121"/>
        <v>4.4538857421875004</v>
      </c>
      <c r="H797" s="104">
        <v>17.815542968750002</v>
      </c>
      <c r="O797" s="61">
        <f t="shared" si="122"/>
        <v>4.5260037464002503</v>
      </c>
      <c r="P797" s="62">
        <f t="shared" si="123"/>
        <v>58.140770252324039</v>
      </c>
      <c r="Q797" s="70">
        <v>28.012067463479415</v>
      </c>
      <c r="R797" s="61">
        <f t="shared" si="124"/>
        <v>13.61083213811421</v>
      </c>
      <c r="S797" s="61">
        <f t="shared" si="125"/>
        <v>61.60267724872984</v>
      </c>
      <c r="T797" s="61">
        <f t="shared" si="126"/>
        <v>0</v>
      </c>
      <c r="U797" s="61">
        <f t="shared" si="127"/>
        <v>58.140770252324039</v>
      </c>
      <c r="V797" s="70">
        <v>28.012067463479415</v>
      </c>
      <c r="W797" s="61">
        <f t="shared" si="128"/>
        <v>13.61083213811421</v>
      </c>
      <c r="X797" s="61">
        <f t="shared" si="129"/>
        <v>0</v>
      </c>
      <c r="Y797" s="13"/>
      <c r="Z797" s="22"/>
      <c r="AA797" s="54"/>
      <c r="AB797" s="22"/>
      <c r="AC797" s="13"/>
    </row>
    <row r="798" spans="1:29" x14ac:dyDescent="0.3">
      <c r="A798" s="1">
        <f t="shared" si="120"/>
        <v>44994.270833331408</v>
      </c>
      <c r="B798" s="7">
        <v>9</v>
      </c>
      <c r="C798" s="7" t="s">
        <v>68</v>
      </c>
      <c r="D798">
        <f>IF(HOUR(A798)+MINUTE(A798)/60&lt;=18,1,IF(HOUR(A798)+MINUTE(A798)/60&gt;=23.25,1,LOOKUP(DAY(A798),calendario!$A$12:$A$42,calendario!$C$12:$C$42)))</f>
        <v>1</v>
      </c>
      <c r="E798" s="60">
        <f t="shared" si="121"/>
        <v>0</v>
      </c>
      <c r="F798" s="86">
        <v>0</v>
      </c>
      <c r="G798" s="60">
        <f t="shared" si="121"/>
        <v>4.4959130859374996</v>
      </c>
      <c r="H798" s="104">
        <v>17.983652343749998</v>
      </c>
      <c r="O798" s="61">
        <f t="shared" si="122"/>
        <v>4.5260037464002503</v>
      </c>
      <c r="P798" s="62">
        <f t="shared" si="123"/>
        <v>58.140770252324039</v>
      </c>
      <c r="Q798" s="70">
        <v>28.012067463479415</v>
      </c>
      <c r="R798" s="61">
        <f t="shared" si="124"/>
        <v>13.61083213811421</v>
      </c>
      <c r="S798" s="61">
        <f t="shared" si="125"/>
        <v>61.60267724872984</v>
      </c>
      <c r="T798" s="61">
        <f t="shared" si="126"/>
        <v>0</v>
      </c>
      <c r="U798" s="61">
        <f t="shared" si="127"/>
        <v>58.140770252324039</v>
      </c>
      <c r="V798" s="70">
        <v>28.012067463479415</v>
      </c>
      <c r="W798" s="61">
        <f t="shared" si="128"/>
        <v>13.61083213811421</v>
      </c>
      <c r="X798" s="61">
        <f t="shared" si="129"/>
        <v>0</v>
      </c>
      <c r="Y798" s="13"/>
      <c r="Z798" s="22"/>
      <c r="AA798" s="54"/>
      <c r="AB798" s="22"/>
      <c r="AC798" s="13"/>
    </row>
    <row r="799" spans="1:29" x14ac:dyDescent="0.3">
      <c r="A799" s="1">
        <f t="shared" si="120"/>
        <v>44994.281249998072</v>
      </c>
      <c r="B799" s="7">
        <v>9</v>
      </c>
      <c r="C799" s="7" t="s">
        <v>69</v>
      </c>
      <c r="D799">
        <f>IF(HOUR(A799)+MINUTE(A799)/60&lt;=18,1,IF(HOUR(A799)+MINUTE(A799)/60&gt;=23.25,1,LOOKUP(DAY(A799),calendario!$A$12:$A$42,calendario!$C$12:$C$42)))</f>
        <v>1</v>
      </c>
      <c r="E799" s="60">
        <f t="shared" si="121"/>
        <v>0.279970458984375</v>
      </c>
      <c r="F799" s="86">
        <v>1.1198818359375</v>
      </c>
      <c r="G799" s="60">
        <f t="shared" si="121"/>
        <v>4.4970615234375</v>
      </c>
      <c r="H799" s="104">
        <v>17.98824609375</v>
      </c>
      <c r="O799" s="61">
        <f t="shared" si="122"/>
        <v>4.2404156269619646</v>
      </c>
      <c r="P799" s="62">
        <f t="shared" si="123"/>
        <v>58.140770252324039</v>
      </c>
      <c r="Q799" s="70">
        <v>27.918277290836652</v>
      </c>
      <c r="R799" s="61">
        <f t="shared" si="124"/>
        <v>13.657727224435591</v>
      </c>
      <c r="S799" s="61">
        <f t="shared" si="125"/>
        <v>57.914439951280542</v>
      </c>
      <c r="T799" s="61">
        <f t="shared" si="126"/>
        <v>0</v>
      </c>
      <c r="U799" s="61">
        <f t="shared" si="127"/>
        <v>58.140770252324039</v>
      </c>
      <c r="V799" s="70">
        <v>27.918277290836652</v>
      </c>
      <c r="W799" s="61">
        <f t="shared" si="128"/>
        <v>13.657727224435591</v>
      </c>
      <c r="X799" s="61">
        <f t="shared" si="129"/>
        <v>0</v>
      </c>
      <c r="Y799" s="13"/>
      <c r="Z799" s="22"/>
      <c r="AA799" s="54"/>
      <c r="AB799" s="22"/>
      <c r="AC799" s="13"/>
    </row>
    <row r="800" spans="1:29" x14ac:dyDescent="0.3">
      <c r="A800" s="1">
        <f t="shared" si="120"/>
        <v>44994.291666664736</v>
      </c>
      <c r="B800" s="7">
        <v>9</v>
      </c>
      <c r="C800" s="7" t="s">
        <v>70</v>
      </c>
      <c r="D800">
        <f>IF(HOUR(A800)+MINUTE(A800)/60&lt;=18,1,IF(HOUR(A800)+MINUTE(A800)/60&gt;=23.25,1,LOOKUP(DAY(A800),calendario!$A$12:$A$42,calendario!$C$12:$C$42)))</f>
        <v>1</v>
      </c>
      <c r="E800" s="60">
        <f t="shared" si="121"/>
        <v>3.6767365722656251</v>
      </c>
      <c r="F800" s="86">
        <v>14.7069462890625</v>
      </c>
      <c r="G800" s="60">
        <f t="shared" si="121"/>
        <v>4.4975107421875</v>
      </c>
      <c r="H800" s="104">
        <v>17.99004296875</v>
      </c>
      <c r="O800" s="61">
        <f t="shared" si="122"/>
        <v>0.77549275623216585</v>
      </c>
      <c r="P800" s="62">
        <f t="shared" si="123"/>
        <v>58.140770252324039</v>
      </c>
      <c r="Q800" s="70">
        <v>27.918277290836652</v>
      </c>
      <c r="R800" s="61">
        <f t="shared" si="124"/>
        <v>13.657727224435591</v>
      </c>
      <c r="S800" s="61">
        <f t="shared" si="125"/>
        <v>10.591468529144645</v>
      </c>
      <c r="T800" s="61">
        <f t="shared" si="126"/>
        <v>0</v>
      </c>
      <c r="U800" s="61">
        <f t="shared" si="127"/>
        <v>58.140770252324039</v>
      </c>
      <c r="V800" s="70">
        <v>27.918277290836652</v>
      </c>
      <c r="W800" s="61">
        <f t="shared" si="128"/>
        <v>13.657727224435591</v>
      </c>
      <c r="X800" s="61">
        <f t="shared" si="129"/>
        <v>0</v>
      </c>
      <c r="Y800" s="13"/>
      <c r="Z800" s="22"/>
      <c r="AA800" s="54"/>
      <c r="AB800" s="22"/>
      <c r="AC800" s="13"/>
    </row>
    <row r="801" spans="1:29" x14ac:dyDescent="0.3">
      <c r="A801" s="1">
        <f t="shared" si="120"/>
        <v>44994.3020833314</v>
      </c>
      <c r="B801" s="7">
        <v>9</v>
      </c>
      <c r="C801" s="7" t="s">
        <v>71</v>
      </c>
      <c r="D801">
        <f>IF(HOUR(A801)+MINUTE(A801)/60&lt;=18,1,IF(HOUR(A801)+MINUTE(A801)/60&gt;=23.25,1,LOOKUP(DAY(A801),calendario!$A$12:$A$42,calendario!$C$12:$C$42)))</f>
        <v>1</v>
      </c>
      <c r="E801" s="60">
        <f t="shared" si="121"/>
        <v>4.4997187500000004</v>
      </c>
      <c r="F801" s="86">
        <v>17.998875000000002</v>
      </c>
      <c r="G801" s="60">
        <f t="shared" si="121"/>
        <v>4.4977348632812504</v>
      </c>
      <c r="H801" s="104">
        <v>17.990939453125002</v>
      </c>
      <c r="O801" s="61">
        <f t="shared" si="122"/>
        <v>0</v>
      </c>
      <c r="P801" s="62">
        <f t="shared" si="123"/>
        <v>58.140770252324039</v>
      </c>
      <c r="Q801" s="70">
        <v>28.109027888446214</v>
      </c>
      <c r="R801" s="61">
        <f t="shared" si="124"/>
        <v>13.562351925630811</v>
      </c>
      <c r="S801" s="61">
        <f t="shared" si="125"/>
        <v>0</v>
      </c>
      <c r="T801" s="61">
        <f t="shared" si="126"/>
        <v>0</v>
      </c>
      <c r="U801" s="61">
        <f t="shared" si="127"/>
        <v>58.140770252324039</v>
      </c>
      <c r="V801" s="70">
        <v>28.109027888446214</v>
      </c>
      <c r="W801" s="61">
        <f t="shared" si="128"/>
        <v>13.562351925630811</v>
      </c>
      <c r="X801" s="61">
        <f t="shared" si="129"/>
        <v>0</v>
      </c>
      <c r="Y801" s="13"/>
      <c r="Z801" s="22"/>
      <c r="AA801" s="54"/>
      <c r="AB801" s="22"/>
      <c r="AC801" s="13"/>
    </row>
    <row r="802" spans="1:29" x14ac:dyDescent="0.3">
      <c r="A802" s="1">
        <f t="shared" si="120"/>
        <v>44994.312499998065</v>
      </c>
      <c r="B802" s="7">
        <v>9</v>
      </c>
      <c r="C802" s="7" t="s">
        <v>72</v>
      </c>
      <c r="D802">
        <f>IF(HOUR(A802)+MINUTE(A802)/60&lt;=18,1,IF(HOUR(A802)+MINUTE(A802)/60&gt;=23.25,1,LOOKUP(DAY(A802),calendario!$A$12:$A$42,calendario!$C$12:$C$42)))</f>
        <v>1</v>
      </c>
      <c r="E802" s="60">
        <f t="shared" si="121"/>
        <v>4.5020502929687503</v>
      </c>
      <c r="F802" s="86">
        <v>18.008201171875001</v>
      </c>
      <c r="G802" s="60">
        <f t="shared" si="121"/>
        <v>4.4974833984374998</v>
      </c>
      <c r="H802" s="104">
        <v>17.989933593749999</v>
      </c>
      <c r="O802" s="61">
        <f t="shared" si="122"/>
        <v>0</v>
      </c>
      <c r="P802" s="62">
        <f t="shared" si="123"/>
        <v>58.140770252324039</v>
      </c>
      <c r="Q802" s="70">
        <v>28.109027888446214</v>
      </c>
      <c r="R802" s="61">
        <f t="shared" si="124"/>
        <v>13.562351925630811</v>
      </c>
      <c r="S802" s="61">
        <f t="shared" si="125"/>
        <v>0</v>
      </c>
      <c r="T802" s="61">
        <f t="shared" si="126"/>
        <v>0</v>
      </c>
      <c r="U802" s="61">
        <f t="shared" si="127"/>
        <v>58.140770252324039</v>
      </c>
      <c r="V802" s="70">
        <v>28.109027888446214</v>
      </c>
      <c r="W802" s="61">
        <f t="shared" si="128"/>
        <v>13.562351925630811</v>
      </c>
      <c r="X802" s="61">
        <f t="shared" si="129"/>
        <v>0</v>
      </c>
      <c r="Y802" s="13"/>
      <c r="Z802" s="22"/>
      <c r="AA802" s="54"/>
      <c r="AB802" s="22"/>
      <c r="AC802" s="13"/>
    </row>
    <row r="803" spans="1:29" x14ac:dyDescent="0.3">
      <c r="A803" s="1">
        <f t="shared" si="120"/>
        <v>44994.322916664729</v>
      </c>
      <c r="B803" s="7">
        <v>9</v>
      </c>
      <c r="C803" s="7" t="s">
        <v>73</v>
      </c>
      <c r="D803">
        <f>IF(HOUR(A803)+MINUTE(A803)/60&lt;=18,1,IF(HOUR(A803)+MINUTE(A803)/60&gt;=23.25,1,LOOKUP(DAY(A803),calendario!$A$12:$A$42,calendario!$C$12:$C$42)))</f>
        <v>1</v>
      </c>
      <c r="E803" s="60">
        <f t="shared" si="121"/>
        <v>4.5021401367187499</v>
      </c>
      <c r="F803" s="86">
        <v>18.008560546875</v>
      </c>
      <c r="G803" s="60">
        <f t="shared" si="121"/>
        <v>4.4974208984375004</v>
      </c>
      <c r="H803" s="104">
        <v>17.989683593750001</v>
      </c>
      <c r="O803" s="61">
        <f t="shared" si="122"/>
        <v>0</v>
      </c>
      <c r="P803" s="62">
        <f t="shared" si="123"/>
        <v>58.140770252324039</v>
      </c>
      <c r="Q803" s="70">
        <v>28.073250199203184</v>
      </c>
      <c r="R803" s="61">
        <f t="shared" si="124"/>
        <v>13.580240770252326</v>
      </c>
      <c r="S803" s="61">
        <f t="shared" si="125"/>
        <v>0</v>
      </c>
      <c r="T803" s="61">
        <f t="shared" si="126"/>
        <v>0</v>
      </c>
      <c r="U803" s="61">
        <f t="shared" si="127"/>
        <v>58.140770252324039</v>
      </c>
      <c r="V803" s="70">
        <v>28.073250199203184</v>
      </c>
      <c r="W803" s="61">
        <f t="shared" si="128"/>
        <v>13.580240770252326</v>
      </c>
      <c r="X803" s="61">
        <f t="shared" si="129"/>
        <v>0</v>
      </c>
      <c r="Y803" s="13"/>
      <c r="Z803" s="22"/>
      <c r="AA803" s="54"/>
      <c r="AB803" s="22"/>
      <c r="AC803" s="13"/>
    </row>
    <row r="804" spans="1:29" x14ac:dyDescent="0.3">
      <c r="A804" s="1">
        <f t="shared" si="120"/>
        <v>44994.333333331393</v>
      </c>
      <c r="B804" s="7">
        <v>9</v>
      </c>
      <c r="C804" s="7" t="s">
        <v>74</v>
      </c>
      <c r="D804">
        <f>IF(HOUR(A804)+MINUTE(A804)/60&lt;=18,1,IF(HOUR(A804)+MINUTE(A804)/60&gt;=23.25,1,LOOKUP(DAY(A804),calendario!$A$12:$A$42,calendario!$C$12:$C$42)))</f>
        <v>1</v>
      </c>
      <c r="E804" s="60">
        <f t="shared" si="121"/>
        <v>4.5025888671874998</v>
      </c>
      <c r="F804" s="86">
        <v>18.010355468749999</v>
      </c>
      <c r="G804" s="60">
        <f t="shared" si="121"/>
        <v>4.4977856445312501</v>
      </c>
      <c r="H804" s="104">
        <v>17.991142578125</v>
      </c>
      <c r="O804" s="61">
        <f t="shared" si="122"/>
        <v>0</v>
      </c>
      <c r="P804" s="62">
        <f t="shared" si="123"/>
        <v>58.140770252324039</v>
      </c>
      <c r="Q804" s="70">
        <v>28.073250199203184</v>
      </c>
      <c r="R804" s="61">
        <f t="shared" si="124"/>
        <v>13.580240770252326</v>
      </c>
      <c r="S804" s="61">
        <f t="shared" si="125"/>
        <v>0</v>
      </c>
      <c r="T804" s="61">
        <f t="shared" si="126"/>
        <v>0</v>
      </c>
      <c r="U804" s="61">
        <f t="shared" si="127"/>
        <v>58.140770252324039</v>
      </c>
      <c r="V804" s="70">
        <v>28.073250199203184</v>
      </c>
      <c r="W804" s="61">
        <f t="shared" si="128"/>
        <v>13.580240770252326</v>
      </c>
      <c r="X804" s="61">
        <f t="shared" si="129"/>
        <v>0</v>
      </c>
      <c r="Y804" s="13"/>
      <c r="Z804" s="22"/>
      <c r="AA804" s="54"/>
      <c r="AB804" s="22"/>
      <c r="AC804" s="13"/>
    </row>
    <row r="805" spans="1:29" x14ac:dyDescent="0.3">
      <c r="A805" s="1">
        <f t="shared" si="120"/>
        <v>44994.343749998057</v>
      </c>
      <c r="B805" s="7">
        <v>9</v>
      </c>
      <c r="C805" s="7" t="s">
        <v>75</v>
      </c>
      <c r="D805">
        <f>IF(HOUR(A805)+MINUTE(A805)/60&lt;=18,1,IF(HOUR(A805)+MINUTE(A805)/60&gt;=23.25,1,LOOKUP(DAY(A805),calendario!$A$12:$A$42,calendario!$C$12:$C$42)))</f>
        <v>1</v>
      </c>
      <c r="E805" s="60">
        <f t="shared" si="121"/>
        <v>4.5026269531249996</v>
      </c>
      <c r="F805" s="86">
        <v>18.010507812499998</v>
      </c>
      <c r="G805" s="60">
        <f t="shared" si="121"/>
        <v>4.4980283203124998</v>
      </c>
      <c r="H805" s="104">
        <v>17.992113281249999</v>
      </c>
      <c r="O805" s="61">
        <f t="shared" si="122"/>
        <v>0</v>
      </c>
      <c r="P805" s="62">
        <f t="shared" si="123"/>
        <v>58.140770252324039</v>
      </c>
      <c r="Q805" s="70">
        <v>28.337777423638776</v>
      </c>
      <c r="R805" s="61">
        <f t="shared" si="124"/>
        <v>13.447977158034529</v>
      </c>
      <c r="S805" s="61">
        <f t="shared" si="125"/>
        <v>0</v>
      </c>
      <c r="T805" s="61">
        <f t="shared" si="126"/>
        <v>0</v>
      </c>
      <c r="U805" s="61">
        <f t="shared" si="127"/>
        <v>58.140770252324039</v>
      </c>
      <c r="V805" s="70">
        <v>28.337777423638776</v>
      </c>
      <c r="W805" s="61">
        <f t="shared" si="128"/>
        <v>13.447977158034529</v>
      </c>
      <c r="X805" s="61">
        <f t="shared" si="129"/>
        <v>0</v>
      </c>
      <c r="Y805" s="13"/>
      <c r="Z805" s="22"/>
      <c r="AA805" s="54"/>
      <c r="AB805" s="22"/>
      <c r="AC805" s="13"/>
    </row>
    <row r="806" spans="1:29" x14ac:dyDescent="0.3">
      <c r="A806" s="1">
        <f t="shared" si="120"/>
        <v>44994.354166664722</v>
      </c>
      <c r="B806" s="7">
        <v>9</v>
      </c>
      <c r="C806" s="7" t="s">
        <v>76</v>
      </c>
      <c r="D806">
        <f>IF(HOUR(A806)+MINUTE(A806)/60&lt;=18,1,IF(HOUR(A806)+MINUTE(A806)/60&gt;=23.25,1,LOOKUP(DAY(A806),calendario!$A$12:$A$42,calendario!$C$12:$C$42)))</f>
        <v>1</v>
      </c>
      <c r="E806" s="60">
        <f t="shared" si="121"/>
        <v>4.5017363281250002</v>
      </c>
      <c r="F806" s="86">
        <v>18.006945312500001</v>
      </c>
      <c r="G806" s="60">
        <f t="shared" si="121"/>
        <v>4.4977382812500002</v>
      </c>
      <c r="H806" s="104">
        <v>17.990953125000001</v>
      </c>
      <c r="O806" s="61">
        <f t="shared" si="122"/>
        <v>0</v>
      </c>
      <c r="P806" s="62">
        <f t="shared" si="123"/>
        <v>58.140770252324039</v>
      </c>
      <c r="Q806" s="70">
        <v>28.337777423638776</v>
      </c>
      <c r="R806" s="61">
        <f t="shared" si="124"/>
        <v>13.447977158034529</v>
      </c>
      <c r="S806" s="61">
        <f t="shared" si="125"/>
        <v>0</v>
      </c>
      <c r="T806" s="61">
        <f t="shared" si="126"/>
        <v>0</v>
      </c>
      <c r="U806" s="61">
        <f t="shared" si="127"/>
        <v>58.140770252324039</v>
      </c>
      <c r="V806" s="70">
        <v>28.337777423638776</v>
      </c>
      <c r="W806" s="61">
        <f t="shared" si="128"/>
        <v>13.447977158034529</v>
      </c>
      <c r="X806" s="61">
        <f t="shared" si="129"/>
        <v>0</v>
      </c>
      <c r="Y806" s="13"/>
      <c r="Z806" s="22"/>
      <c r="AA806" s="54"/>
      <c r="AB806" s="22"/>
      <c r="AC806" s="13"/>
    </row>
    <row r="807" spans="1:29" x14ac:dyDescent="0.3">
      <c r="A807" s="1">
        <f t="shared" si="120"/>
        <v>44994.364583331386</v>
      </c>
      <c r="B807" s="7">
        <v>9</v>
      </c>
      <c r="C807" s="7" t="s">
        <v>77</v>
      </c>
      <c r="D807">
        <f>IF(HOUR(A807)+MINUTE(A807)/60&lt;=18,1,IF(HOUR(A807)+MINUTE(A807)/60&gt;=23.25,1,LOOKUP(DAY(A807),calendario!$A$12:$A$42,calendario!$C$12:$C$42)))</f>
        <v>1</v>
      </c>
      <c r="E807" s="60">
        <f t="shared" si="121"/>
        <v>4.5011547851562499</v>
      </c>
      <c r="F807" s="86">
        <v>18.004619140625</v>
      </c>
      <c r="G807" s="60">
        <f t="shared" si="121"/>
        <v>4.4975356445312498</v>
      </c>
      <c r="H807" s="104">
        <v>17.990142578124999</v>
      </c>
      <c r="O807" s="61">
        <f t="shared" si="122"/>
        <v>0</v>
      </c>
      <c r="P807" s="62">
        <f t="shared" si="123"/>
        <v>58.140770252324039</v>
      </c>
      <c r="Q807" s="70">
        <v>29.633677822045151</v>
      </c>
      <c r="R807" s="61">
        <f t="shared" si="124"/>
        <v>12.800026958831342</v>
      </c>
      <c r="S807" s="61">
        <f t="shared" si="125"/>
        <v>0</v>
      </c>
      <c r="T807" s="61">
        <f t="shared" si="126"/>
        <v>0</v>
      </c>
      <c r="U807" s="61">
        <f t="shared" si="127"/>
        <v>58.140770252324039</v>
      </c>
      <c r="V807" s="70">
        <v>29.633677822045151</v>
      </c>
      <c r="W807" s="61">
        <f t="shared" si="128"/>
        <v>12.800026958831342</v>
      </c>
      <c r="X807" s="61">
        <f t="shared" si="129"/>
        <v>0</v>
      </c>
      <c r="Y807" s="13"/>
      <c r="Z807" s="22"/>
      <c r="AA807" s="54"/>
      <c r="AB807" s="22"/>
      <c r="AC807" s="13"/>
    </row>
    <row r="808" spans="1:29" x14ac:dyDescent="0.3">
      <c r="A808" s="1">
        <f t="shared" si="120"/>
        <v>44994.37499999805</v>
      </c>
      <c r="B808" s="7">
        <v>9</v>
      </c>
      <c r="C808" s="7" t="s">
        <v>78</v>
      </c>
      <c r="D808">
        <f>IF(HOUR(A808)+MINUTE(A808)/60&lt;=18,1,IF(HOUR(A808)+MINUTE(A808)/60&gt;=23.25,1,LOOKUP(DAY(A808),calendario!$A$12:$A$42,calendario!$C$12:$C$42)))</f>
        <v>1</v>
      </c>
      <c r="E808" s="60">
        <f t="shared" si="121"/>
        <v>4.5002402343750001</v>
      </c>
      <c r="F808" s="86">
        <v>18.0009609375</v>
      </c>
      <c r="G808" s="60">
        <f t="shared" si="121"/>
        <v>4.4973217773437497</v>
      </c>
      <c r="H808" s="104">
        <v>17.989287109374999</v>
      </c>
      <c r="O808" s="61">
        <f t="shared" si="122"/>
        <v>0</v>
      </c>
      <c r="P808" s="62">
        <f t="shared" si="123"/>
        <v>58.140770252324039</v>
      </c>
      <c r="Q808" s="70">
        <v>29.633677822045151</v>
      </c>
      <c r="R808" s="61">
        <f t="shared" si="124"/>
        <v>12.800026958831342</v>
      </c>
      <c r="S808" s="61">
        <f t="shared" si="125"/>
        <v>0</v>
      </c>
      <c r="T808" s="61">
        <f t="shared" si="126"/>
        <v>0</v>
      </c>
      <c r="U808" s="61">
        <f t="shared" si="127"/>
        <v>58.140770252324039</v>
      </c>
      <c r="V808" s="70">
        <v>29.633677822045151</v>
      </c>
      <c r="W808" s="61">
        <f t="shared" si="128"/>
        <v>12.800026958831342</v>
      </c>
      <c r="X808" s="61">
        <f t="shared" si="129"/>
        <v>0</v>
      </c>
      <c r="Y808" s="13"/>
      <c r="Z808" s="22"/>
      <c r="AA808" s="54"/>
      <c r="AB808" s="22"/>
      <c r="AC808" s="13"/>
    </row>
    <row r="809" spans="1:29" x14ac:dyDescent="0.3">
      <c r="A809" s="1">
        <f t="shared" si="120"/>
        <v>44994.385416664714</v>
      </c>
      <c r="B809" s="7">
        <v>9</v>
      </c>
      <c r="C809" s="7" t="s">
        <v>79</v>
      </c>
      <c r="D809">
        <f>IF(HOUR(A809)+MINUTE(A809)/60&lt;=18,1,IF(HOUR(A809)+MINUTE(A809)/60&gt;=23.25,1,LOOKUP(DAY(A809),calendario!$A$12:$A$42,calendario!$C$12:$C$42)))</f>
        <v>1</v>
      </c>
      <c r="E809" s="60">
        <f t="shared" si="121"/>
        <v>4.4995141601562496</v>
      </c>
      <c r="F809" s="86">
        <v>17.998056640624998</v>
      </c>
      <c r="G809" s="60">
        <f t="shared" si="121"/>
        <v>4.4975385742187504</v>
      </c>
      <c r="H809" s="104">
        <v>17.990154296875001</v>
      </c>
      <c r="O809" s="61">
        <f t="shared" si="122"/>
        <v>0</v>
      </c>
      <c r="P809" s="62">
        <f t="shared" si="123"/>
        <v>58.140770252324039</v>
      </c>
      <c r="Q809" s="70">
        <v>29.79198911022576</v>
      </c>
      <c r="R809" s="61">
        <f t="shared" si="124"/>
        <v>12.720871314741037</v>
      </c>
      <c r="S809" s="61">
        <f t="shared" si="125"/>
        <v>0</v>
      </c>
      <c r="T809" s="61">
        <f t="shared" si="126"/>
        <v>0</v>
      </c>
      <c r="U809" s="61">
        <f t="shared" si="127"/>
        <v>58.140770252324039</v>
      </c>
      <c r="V809" s="70">
        <v>29.79198911022576</v>
      </c>
      <c r="W809" s="61">
        <f t="shared" si="128"/>
        <v>12.720871314741037</v>
      </c>
      <c r="X809" s="61">
        <f t="shared" si="129"/>
        <v>0</v>
      </c>
      <c r="Y809" s="13"/>
      <c r="Z809" s="22"/>
      <c r="AA809" s="54"/>
      <c r="AB809" s="22"/>
      <c r="AC809" s="13"/>
    </row>
    <row r="810" spans="1:29" x14ac:dyDescent="0.3">
      <c r="A810" s="1">
        <f t="shared" si="120"/>
        <v>44994.395833331379</v>
      </c>
      <c r="B810" s="7">
        <v>9</v>
      </c>
      <c r="C810" s="7" t="s">
        <v>80</v>
      </c>
      <c r="D810">
        <f>IF(HOUR(A810)+MINUTE(A810)/60&lt;=18,1,IF(HOUR(A810)+MINUTE(A810)/60&gt;=23.25,1,LOOKUP(DAY(A810),calendario!$A$12:$A$42,calendario!$C$12:$C$42)))</f>
        <v>1</v>
      </c>
      <c r="E810" s="60">
        <f t="shared" si="121"/>
        <v>4.4985908203124998</v>
      </c>
      <c r="F810" s="86">
        <v>17.994363281249999</v>
      </c>
      <c r="G810" s="60">
        <f t="shared" si="121"/>
        <v>4.4970234375000002</v>
      </c>
      <c r="H810" s="104">
        <v>17.988093750000001</v>
      </c>
      <c r="O810" s="61">
        <f t="shared" si="122"/>
        <v>0</v>
      </c>
      <c r="P810" s="62">
        <f t="shared" si="123"/>
        <v>58.140770252324039</v>
      </c>
      <c r="Q810" s="70">
        <v>29.79198911022576</v>
      </c>
      <c r="R810" s="61">
        <f t="shared" si="124"/>
        <v>12.720871314741037</v>
      </c>
      <c r="S810" s="61">
        <f t="shared" si="125"/>
        <v>0</v>
      </c>
      <c r="T810" s="61">
        <f t="shared" si="126"/>
        <v>0</v>
      </c>
      <c r="U810" s="61">
        <f t="shared" si="127"/>
        <v>58.140770252324039</v>
      </c>
      <c r="V810" s="70">
        <v>29.79198911022576</v>
      </c>
      <c r="W810" s="61">
        <f t="shared" si="128"/>
        <v>12.720871314741037</v>
      </c>
      <c r="X810" s="61">
        <f t="shared" si="129"/>
        <v>0</v>
      </c>
      <c r="Y810" s="13"/>
      <c r="Z810" s="22"/>
      <c r="AA810" s="54"/>
      <c r="AB810" s="22"/>
      <c r="AC810" s="13"/>
    </row>
    <row r="811" spans="1:29" x14ac:dyDescent="0.3">
      <c r="A811" s="1">
        <f t="shared" si="120"/>
        <v>44994.406249998043</v>
      </c>
      <c r="B811" s="7">
        <v>9</v>
      </c>
      <c r="C811" s="7" t="s">
        <v>81</v>
      </c>
      <c r="D811">
        <f>IF(HOUR(A811)+MINUTE(A811)/60&lt;=18,1,IF(HOUR(A811)+MINUTE(A811)/60&gt;=23.25,1,LOOKUP(DAY(A811),calendario!$A$12:$A$42,calendario!$C$12:$C$42)))</f>
        <v>1</v>
      </c>
      <c r="E811" s="60">
        <f t="shared" si="121"/>
        <v>4.4975654296874996</v>
      </c>
      <c r="F811" s="86">
        <v>17.990261718749998</v>
      </c>
      <c r="G811" s="60">
        <f t="shared" si="121"/>
        <v>4.49673046875</v>
      </c>
      <c r="H811" s="104">
        <v>17.986921875</v>
      </c>
      <c r="O811" s="61">
        <f t="shared" si="122"/>
        <v>0</v>
      </c>
      <c r="P811" s="62">
        <f t="shared" si="123"/>
        <v>58.140770252324039</v>
      </c>
      <c r="Q811" s="70">
        <v>40.939856308100921</v>
      </c>
      <c r="R811" s="61">
        <f t="shared" si="124"/>
        <v>7.1469377158034568</v>
      </c>
      <c r="S811" s="61">
        <f t="shared" si="125"/>
        <v>0</v>
      </c>
      <c r="T811" s="61">
        <f t="shared" si="126"/>
        <v>0</v>
      </c>
      <c r="U811" s="61">
        <f t="shared" si="127"/>
        <v>58.140770252324039</v>
      </c>
      <c r="V811" s="70">
        <v>40.939856308100921</v>
      </c>
      <c r="W811" s="61">
        <f t="shared" si="128"/>
        <v>7.1469377158034568</v>
      </c>
      <c r="X811" s="61">
        <f t="shared" si="129"/>
        <v>0</v>
      </c>
      <c r="Y811" s="13"/>
      <c r="Z811" s="22"/>
      <c r="AA811" s="54"/>
      <c r="AB811" s="22"/>
      <c r="AC811" s="13"/>
    </row>
    <row r="812" spans="1:29" x14ac:dyDescent="0.3">
      <c r="A812" s="1">
        <f t="shared" si="120"/>
        <v>44994.416666664707</v>
      </c>
      <c r="B812" s="7">
        <v>9</v>
      </c>
      <c r="C812" s="7" t="s">
        <v>82</v>
      </c>
      <c r="D812">
        <f>IF(HOUR(A812)+MINUTE(A812)/60&lt;=18,1,IF(HOUR(A812)+MINUTE(A812)/60&gt;=23.25,1,LOOKUP(DAY(A812),calendario!$A$12:$A$42,calendario!$C$12:$C$42)))</f>
        <v>1</v>
      </c>
      <c r="E812" s="60">
        <f t="shared" si="121"/>
        <v>4.4971088867187499</v>
      </c>
      <c r="F812" s="86">
        <v>17.988435546874999</v>
      </c>
      <c r="G812" s="60">
        <f t="shared" si="121"/>
        <v>4.4965610351562502</v>
      </c>
      <c r="H812" s="104">
        <v>17.986244140625001</v>
      </c>
      <c r="O812" s="61">
        <f t="shared" si="122"/>
        <v>0</v>
      </c>
      <c r="P812" s="62">
        <f t="shared" si="123"/>
        <v>58.140770252324039</v>
      </c>
      <c r="Q812" s="70">
        <v>40.939856308100921</v>
      </c>
      <c r="R812" s="61">
        <f t="shared" si="124"/>
        <v>7.1469377158034568</v>
      </c>
      <c r="S812" s="61">
        <f t="shared" si="125"/>
        <v>0</v>
      </c>
      <c r="T812" s="61">
        <f t="shared" si="126"/>
        <v>0</v>
      </c>
      <c r="U812" s="61">
        <f t="shared" si="127"/>
        <v>58.140770252324039</v>
      </c>
      <c r="V812" s="70">
        <v>40.939856308100921</v>
      </c>
      <c r="W812" s="61">
        <f t="shared" si="128"/>
        <v>7.1469377158034568</v>
      </c>
      <c r="X812" s="61">
        <f t="shared" si="129"/>
        <v>0</v>
      </c>
      <c r="Y812" s="13"/>
      <c r="Z812" s="22"/>
      <c r="AA812" s="54"/>
      <c r="AB812" s="22"/>
      <c r="AC812" s="13"/>
    </row>
    <row r="813" spans="1:29" x14ac:dyDescent="0.3">
      <c r="A813" s="1">
        <f t="shared" si="120"/>
        <v>44994.427083331371</v>
      </c>
      <c r="B813" s="7">
        <v>9</v>
      </c>
      <c r="C813" s="7" t="s">
        <v>83</v>
      </c>
      <c r="D813">
        <f>IF(HOUR(A813)+MINUTE(A813)/60&lt;=18,1,IF(HOUR(A813)+MINUTE(A813)/60&gt;=23.25,1,LOOKUP(DAY(A813),calendario!$A$12:$A$42,calendario!$C$12:$C$42)))</f>
        <v>1</v>
      </c>
      <c r="E813" s="60">
        <f t="shared" si="121"/>
        <v>4.4969687499999997</v>
      </c>
      <c r="F813" s="86">
        <v>17.987874999999999</v>
      </c>
      <c r="G813" s="60">
        <f t="shared" si="121"/>
        <v>4.4969604492187498</v>
      </c>
      <c r="H813" s="104">
        <v>17.987841796874999</v>
      </c>
      <c r="O813" s="61">
        <f t="shared" si="122"/>
        <v>0</v>
      </c>
      <c r="P813" s="62">
        <f t="shared" si="123"/>
        <v>58.140770252324039</v>
      </c>
      <c r="Q813" s="70">
        <v>42.190505976095615</v>
      </c>
      <c r="R813" s="61">
        <f t="shared" si="124"/>
        <v>6.5216128818061101</v>
      </c>
      <c r="S813" s="61">
        <f t="shared" si="125"/>
        <v>0</v>
      </c>
      <c r="T813" s="61">
        <f t="shared" si="126"/>
        <v>0</v>
      </c>
      <c r="U813" s="61">
        <f t="shared" si="127"/>
        <v>58.140770252324039</v>
      </c>
      <c r="V813" s="70">
        <v>42.190505976095615</v>
      </c>
      <c r="W813" s="61">
        <f t="shared" si="128"/>
        <v>6.5216128818061101</v>
      </c>
      <c r="X813" s="61">
        <f t="shared" si="129"/>
        <v>0</v>
      </c>
      <c r="Y813" s="13"/>
      <c r="Z813" s="22"/>
      <c r="AA813" s="54"/>
      <c r="AB813" s="22"/>
      <c r="AC813" s="13"/>
    </row>
    <row r="814" spans="1:29" x14ac:dyDescent="0.3">
      <c r="A814" s="1">
        <f t="shared" si="120"/>
        <v>44994.437499998035</v>
      </c>
      <c r="B814" s="7">
        <v>9</v>
      </c>
      <c r="C814" s="7" t="s">
        <v>84</v>
      </c>
      <c r="D814">
        <f>IF(HOUR(A814)+MINUTE(A814)/60&lt;=18,1,IF(HOUR(A814)+MINUTE(A814)/60&gt;=23.25,1,LOOKUP(DAY(A814),calendario!$A$12:$A$42,calendario!$C$12:$C$42)))</f>
        <v>1</v>
      </c>
      <c r="E814" s="60">
        <f t="shared" si="121"/>
        <v>4.4968364257812503</v>
      </c>
      <c r="F814" s="86">
        <v>17.987345703125001</v>
      </c>
      <c r="G814" s="60">
        <f t="shared" si="121"/>
        <v>4.4962729492187501</v>
      </c>
      <c r="H814" s="104">
        <v>17.985091796875</v>
      </c>
      <c r="O814" s="61">
        <f t="shared" si="122"/>
        <v>0</v>
      </c>
      <c r="P814" s="62">
        <f t="shared" si="123"/>
        <v>58.140770252324039</v>
      </c>
      <c r="Q814" s="70">
        <v>42.190505976095615</v>
      </c>
      <c r="R814" s="61">
        <f t="shared" si="124"/>
        <v>6.5216128818061101</v>
      </c>
      <c r="S814" s="61">
        <f t="shared" si="125"/>
        <v>0</v>
      </c>
      <c r="T814" s="61">
        <f t="shared" si="126"/>
        <v>0</v>
      </c>
      <c r="U814" s="61">
        <f t="shared" si="127"/>
        <v>58.140770252324039</v>
      </c>
      <c r="V814" s="70">
        <v>42.190505976095615</v>
      </c>
      <c r="W814" s="61">
        <f t="shared" si="128"/>
        <v>6.5216128818061101</v>
      </c>
      <c r="X814" s="61">
        <f t="shared" si="129"/>
        <v>0</v>
      </c>
      <c r="Y814" s="13"/>
      <c r="Z814" s="22"/>
      <c r="AA814" s="54"/>
      <c r="AB814" s="22"/>
      <c r="AC814" s="13"/>
    </row>
    <row r="815" spans="1:29" x14ac:dyDescent="0.3">
      <c r="A815" s="1">
        <f t="shared" si="120"/>
        <v>44994.4479166647</v>
      </c>
      <c r="B815" s="7">
        <v>9</v>
      </c>
      <c r="C815" s="7" t="s">
        <v>85</v>
      </c>
      <c r="D815">
        <f>IF(HOUR(A815)+MINUTE(A815)/60&lt;=18,1,IF(HOUR(A815)+MINUTE(A815)/60&gt;=23.25,1,LOOKUP(DAY(A815),calendario!$A$12:$A$42,calendario!$C$12:$C$42)))</f>
        <v>1</v>
      </c>
      <c r="E815" s="60">
        <f t="shared" si="121"/>
        <v>4.4969379882812497</v>
      </c>
      <c r="F815" s="86">
        <v>17.987751953124999</v>
      </c>
      <c r="G815" s="60">
        <f t="shared" si="121"/>
        <v>4.4962993164062501</v>
      </c>
      <c r="H815" s="104">
        <v>17.985197265625001</v>
      </c>
      <c r="O815" s="61">
        <f t="shared" si="122"/>
        <v>0</v>
      </c>
      <c r="P815" s="62">
        <f t="shared" si="123"/>
        <v>58.140770252324039</v>
      </c>
      <c r="Q815" s="70">
        <v>41.612316865869857</v>
      </c>
      <c r="R815" s="61">
        <f t="shared" si="124"/>
        <v>6.8107074369189888</v>
      </c>
      <c r="S815" s="61">
        <f t="shared" si="125"/>
        <v>0</v>
      </c>
      <c r="T815" s="61">
        <f t="shared" si="126"/>
        <v>0</v>
      </c>
      <c r="U815" s="61">
        <f t="shared" si="127"/>
        <v>58.140770252324039</v>
      </c>
      <c r="V815" s="70">
        <v>41.612316865869857</v>
      </c>
      <c r="W815" s="61">
        <f t="shared" si="128"/>
        <v>6.8107074369189888</v>
      </c>
      <c r="X815" s="61">
        <f t="shared" si="129"/>
        <v>0</v>
      </c>
      <c r="Y815" s="13"/>
      <c r="Z815" s="22"/>
      <c r="AA815" s="54"/>
      <c r="AB815" s="22"/>
      <c r="AC815" s="13"/>
    </row>
    <row r="816" spans="1:29" x14ac:dyDescent="0.3">
      <c r="A816" s="1">
        <f t="shared" si="120"/>
        <v>44994.458333331364</v>
      </c>
      <c r="B816" s="7">
        <v>9</v>
      </c>
      <c r="C816" s="7" t="s">
        <v>86</v>
      </c>
      <c r="D816">
        <f>IF(HOUR(A816)+MINUTE(A816)/60&lt;=18,1,IF(HOUR(A816)+MINUTE(A816)/60&gt;=23.25,1,LOOKUP(DAY(A816),calendario!$A$12:$A$42,calendario!$C$12:$C$42)))</f>
        <v>1</v>
      </c>
      <c r="E816" s="60">
        <f t="shared" si="121"/>
        <v>4.4967465820312498</v>
      </c>
      <c r="F816" s="86">
        <v>17.986986328124999</v>
      </c>
      <c r="G816" s="60">
        <f t="shared" si="121"/>
        <v>4.4963583984374997</v>
      </c>
      <c r="H816" s="104">
        <v>17.985433593749999</v>
      </c>
      <c r="O816" s="61">
        <f t="shared" si="122"/>
        <v>0</v>
      </c>
      <c r="P816" s="62">
        <f t="shared" si="123"/>
        <v>58.140770252324039</v>
      </c>
      <c r="Q816" s="70">
        <v>41.612316865869857</v>
      </c>
      <c r="R816" s="61">
        <f t="shared" si="124"/>
        <v>6.8107074369189888</v>
      </c>
      <c r="S816" s="61">
        <f t="shared" si="125"/>
        <v>0</v>
      </c>
      <c r="T816" s="61">
        <f t="shared" si="126"/>
        <v>0</v>
      </c>
      <c r="U816" s="61">
        <f t="shared" si="127"/>
        <v>58.140770252324039</v>
      </c>
      <c r="V816" s="70">
        <v>41.612316865869857</v>
      </c>
      <c r="W816" s="61">
        <f t="shared" si="128"/>
        <v>6.8107074369189888</v>
      </c>
      <c r="X816" s="61">
        <f t="shared" si="129"/>
        <v>0</v>
      </c>
      <c r="Y816" s="13"/>
      <c r="Z816" s="22"/>
      <c r="AA816" s="54"/>
      <c r="AB816" s="22"/>
      <c r="AC816" s="13"/>
    </row>
    <row r="817" spans="1:29" x14ac:dyDescent="0.3">
      <c r="A817" s="1">
        <f t="shared" si="120"/>
        <v>44994.468749998028</v>
      </c>
      <c r="B817" s="7">
        <v>9</v>
      </c>
      <c r="C817" s="7" t="s">
        <v>87</v>
      </c>
      <c r="D817">
        <f>IF(HOUR(A817)+MINUTE(A817)/60&lt;=18,1,IF(HOUR(A817)+MINUTE(A817)/60&gt;=23.25,1,LOOKUP(DAY(A817),calendario!$A$12:$A$42,calendario!$C$12:$C$42)))</f>
        <v>1</v>
      </c>
      <c r="E817" s="60">
        <f t="shared" si="121"/>
        <v>4.4964838867187504</v>
      </c>
      <c r="F817" s="86">
        <v>17.985935546875002</v>
      </c>
      <c r="G817" s="60">
        <f t="shared" si="121"/>
        <v>4.496486328125</v>
      </c>
      <c r="H817" s="104">
        <v>17.9859453125</v>
      </c>
      <c r="O817" s="61">
        <f t="shared" si="122"/>
        <v>0</v>
      </c>
      <c r="P817" s="62">
        <f t="shared" si="123"/>
        <v>58.140770252324039</v>
      </c>
      <c r="Q817" s="70">
        <v>40.668370517928281</v>
      </c>
      <c r="R817" s="61">
        <f t="shared" si="124"/>
        <v>7.282680610889777</v>
      </c>
      <c r="S817" s="61">
        <f t="shared" si="125"/>
        <v>0</v>
      </c>
      <c r="T817" s="61">
        <f t="shared" si="126"/>
        <v>0</v>
      </c>
      <c r="U817" s="61">
        <f t="shared" si="127"/>
        <v>58.140770252324039</v>
      </c>
      <c r="V817" s="70">
        <v>40.668370517928281</v>
      </c>
      <c r="W817" s="61">
        <f t="shared" si="128"/>
        <v>7.282680610889777</v>
      </c>
      <c r="X817" s="61">
        <f t="shared" si="129"/>
        <v>0</v>
      </c>
      <c r="Y817" s="13"/>
      <c r="Z817" s="22"/>
      <c r="AA817" s="54"/>
      <c r="AB817" s="22"/>
      <c r="AC817" s="13"/>
    </row>
    <row r="818" spans="1:29" x14ac:dyDescent="0.3">
      <c r="A818" s="1">
        <f t="shared" si="120"/>
        <v>44994.479166664692</v>
      </c>
      <c r="B818" s="7">
        <v>9</v>
      </c>
      <c r="C818" s="7" t="s">
        <v>88</v>
      </c>
      <c r="D818">
        <f>IF(HOUR(A818)+MINUTE(A818)/60&lt;=18,1,IF(HOUR(A818)+MINUTE(A818)/60&gt;=23.25,1,LOOKUP(DAY(A818),calendario!$A$12:$A$42,calendario!$C$12:$C$42)))</f>
        <v>1</v>
      </c>
      <c r="E818" s="60">
        <f t="shared" si="121"/>
        <v>4.4967670898437504</v>
      </c>
      <c r="F818" s="86">
        <v>17.987068359375002</v>
      </c>
      <c r="G818" s="60">
        <f t="shared" si="121"/>
        <v>4.49675634765625</v>
      </c>
      <c r="H818" s="104">
        <v>17.987025390625</v>
      </c>
      <c r="O818" s="61">
        <f t="shared" si="122"/>
        <v>0</v>
      </c>
      <c r="P818" s="62">
        <f t="shared" si="123"/>
        <v>58.140770252324039</v>
      </c>
      <c r="Q818" s="70">
        <v>40.668370517928281</v>
      </c>
      <c r="R818" s="61">
        <f t="shared" si="124"/>
        <v>7.282680610889777</v>
      </c>
      <c r="S818" s="61">
        <f t="shared" si="125"/>
        <v>0</v>
      </c>
      <c r="T818" s="61">
        <f t="shared" si="126"/>
        <v>0</v>
      </c>
      <c r="U818" s="61">
        <f t="shared" si="127"/>
        <v>58.140770252324039</v>
      </c>
      <c r="V818" s="70">
        <v>40.668370517928281</v>
      </c>
      <c r="W818" s="61">
        <f t="shared" si="128"/>
        <v>7.282680610889777</v>
      </c>
      <c r="X818" s="61">
        <f t="shared" si="129"/>
        <v>0</v>
      </c>
      <c r="Y818" s="13"/>
      <c r="Z818" s="22"/>
      <c r="AA818" s="54"/>
      <c r="AB818" s="22"/>
      <c r="AC818" s="13"/>
    </row>
    <row r="819" spans="1:29" x14ac:dyDescent="0.3">
      <c r="A819" s="1">
        <f t="shared" si="120"/>
        <v>44994.489583331357</v>
      </c>
      <c r="B819" s="7">
        <v>9</v>
      </c>
      <c r="C819" s="7" t="s">
        <v>89</v>
      </c>
      <c r="D819">
        <f>IF(HOUR(A819)+MINUTE(A819)/60&lt;=18,1,IF(HOUR(A819)+MINUTE(A819)/60&gt;=23.25,1,LOOKUP(DAY(A819),calendario!$A$12:$A$42,calendario!$C$12:$C$42)))</f>
        <v>1</v>
      </c>
      <c r="E819" s="60">
        <f t="shared" si="121"/>
        <v>4.4960624999999999</v>
      </c>
      <c r="F819" s="86">
        <v>17.984249999999999</v>
      </c>
      <c r="G819" s="60">
        <f t="shared" si="121"/>
        <v>4.4967753906250003</v>
      </c>
      <c r="H819" s="104">
        <v>17.987101562500001</v>
      </c>
      <c r="O819" s="61">
        <f t="shared" si="122"/>
        <v>0</v>
      </c>
      <c r="P819" s="62">
        <f t="shared" si="123"/>
        <v>58.140770252324039</v>
      </c>
      <c r="Q819" s="70">
        <v>41.705397875166</v>
      </c>
      <c r="R819" s="61">
        <f t="shared" si="124"/>
        <v>6.7641669322709177</v>
      </c>
      <c r="S819" s="61">
        <f t="shared" si="125"/>
        <v>0</v>
      </c>
      <c r="T819" s="61">
        <f t="shared" si="126"/>
        <v>0</v>
      </c>
      <c r="U819" s="61">
        <f t="shared" si="127"/>
        <v>58.140770252324039</v>
      </c>
      <c r="V819" s="70">
        <v>41.705397875166</v>
      </c>
      <c r="W819" s="61">
        <f t="shared" si="128"/>
        <v>6.7641669322709177</v>
      </c>
      <c r="X819" s="61">
        <f t="shared" si="129"/>
        <v>0</v>
      </c>
      <c r="Y819" s="13"/>
      <c r="Z819" s="22"/>
      <c r="AA819" s="54"/>
      <c r="AB819" s="22"/>
      <c r="AC819" s="13"/>
    </row>
    <row r="820" spans="1:29" x14ac:dyDescent="0.3">
      <c r="A820" s="1">
        <f t="shared" si="120"/>
        <v>44994.499999998021</v>
      </c>
      <c r="B820" s="7">
        <v>9</v>
      </c>
      <c r="C820" s="7" t="s">
        <v>90</v>
      </c>
      <c r="D820">
        <f>IF(HOUR(A820)+MINUTE(A820)/60&lt;=18,1,IF(HOUR(A820)+MINUTE(A820)/60&gt;=23.25,1,LOOKUP(DAY(A820),calendario!$A$12:$A$42,calendario!$C$12:$C$42)))</f>
        <v>1</v>
      </c>
      <c r="E820" s="60">
        <f t="shared" si="121"/>
        <v>4.49621142578125</v>
      </c>
      <c r="F820" s="86">
        <v>17.984845703125</v>
      </c>
      <c r="G820" s="60">
        <f t="shared" si="121"/>
        <v>4.4962910156250002</v>
      </c>
      <c r="H820" s="104">
        <v>17.985164062500001</v>
      </c>
      <c r="O820" s="61">
        <f t="shared" si="122"/>
        <v>0</v>
      </c>
      <c r="P820" s="62">
        <f t="shared" si="123"/>
        <v>58.140770252324039</v>
      </c>
      <c r="Q820" s="70">
        <v>41.705397875166</v>
      </c>
      <c r="R820" s="61">
        <f t="shared" si="124"/>
        <v>6.7641669322709177</v>
      </c>
      <c r="S820" s="61">
        <f t="shared" si="125"/>
        <v>0</v>
      </c>
      <c r="T820" s="61">
        <f t="shared" si="126"/>
        <v>0</v>
      </c>
      <c r="U820" s="61">
        <f t="shared" si="127"/>
        <v>58.140770252324039</v>
      </c>
      <c r="V820" s="70">
        <v>41.705397875166</v>
      </c>
      <c r="W820" s="61">
        <f t="shared" si="128"/>
        <v>6.7641669322709177</v>
      </c>
      <c r="X820" s="61">
        <f t="shared" si="129"/>
        <v>0</v>
      </c>
      <c r="Y820" s="13"/>
      <c r="Z820" s="22"/>
      <c r="AA820" s="54"/>
      <c r="AB820" s="22"/>
      <c r="AC820" s="13"/>
    </row>
    <row r="821" spans="1:29" x14ac:dyDescent="0.3">
      <c r="A821" s="1">
        <f t="shared" si="120"/>
        <v>44994.510416664685</v>
      </c>
      <c r="B821" s="7">
        <v>9</v>
      </c>
      <c r="C821" s="7" t="s">
        <v>92</v>
      </c>
      <c r="D821">
        <f>IF(HOUR(A821)+MINUTE(A821)/60&lt;=18,1,IF(HOUR(A821)+MINUTE(A821)/60&gt;=23.25,1,LOOKUP(DAY(A821),calendario!$A$12:$A$42,calendario!$C$12:$C$42)))</f>
        <v>1</v>
      </c>
      <c r="E821" s="60">
        <f t="shared" si="121"/>
        <v>4.4963657226562503</v>
      </c>
      <c r="F821" s="86">
        <v>17.985462890625001</v>
      </c>
      <c r="G821" s="60">
        <f t="shared" si="121"/>
        <v>4.4961079101562502</v>
      </c>
      <c r="H821" s="104">
        <v>17.984431640625001</v>
      </c>
      <c r="O821" s="61">
        <f t="shared" si="122"/>
        <v>0</v>
      </c>
      <c r="P821" s="62">
        <f t="shared" si="123"/>
        <v>58.140770252324039</v>
      </c>
      <c r="Q821" s="70">
        <v>42.061150597609561</v>
      </c>
      <c r="R821" s="61">
        <f t="shared" si="124"/>
        <v>6.5862905710491368</v>
      </c>
      <c r="S821" s="61">
        <f t="shared" si="125"/>
        <v>0</v>
      </c>
      <c r="T821" s="61">
        <f t="shared" si="126"/>
        <v>0</v>
      </c>
      <c r="U821" s="61">
        <f t="shared" si="127"/>
        <v>58.140770252324039</v>
      </c>
      <c r="V821" s="70">
        <v>42.061150597609561</v>
      </c>
      <c r="W821" s="61">
        <f t="shared" si="128"/>
        <v>6.5862905710491368</v>
      </c>
      <c r="X821" s="61">
        <f t="shared" si="129"/>
        <v>0</v>
      </c>
      <c r="Y821" s="13"/>
      <c r="Z821" s="22"/>
      <c r="AA821" s="54"/>
      <c r="AB821" s="22"/>
      <c r="AC821" s="13"/>
    </row>
    <row r="822" spans="1:29" x14ac:dyDescent="0.3">
      <c r="A822" s="1">
        <f t="shared" si="120"/>
        <v>44994.520833331349</v>
      </c>
      <c r="B822" s="7">
        <v>9</v>
      </c>
      <c r="C822" s="7" t="s">
        <v>93</v>
      </c>
      <c r="D822">
        <f>IF(HOUR(A822)+MINUTE(A822)/60&lt;=18,1,IF(HOUR(A822)+MINUTE(A822)/60&gt;=23.25,1,LOOKUP(DAY(A822),calendario!$A$12:$A$42,calendario!$C$12:$C$42)))</f>
        <v>1</v>
      </c>
      <c r="E822" s="60">
        <f t="shared" si="121"/>
        <v>4.4959926757812498</v>
      </c>
      <c r="F822" s="86">
        <v>17.983970703124999</v>
      </c>
      <c r="G822" s="60">
        <f t="shared" si="121"/>
        <v>4.4964482421875003</v>
      </c>
      <c r="H822" s="104">
        <v>17.985792968750001</v>
      </c>
      <c r="O822" s="61">
        <f t="shared" si="122"/>
        <v>0</v>
      </c>
      <c r="P822" s="62">
        <f t="shared" si="123"/>
        <v>58.140770252324039</v>
      </c>
      <c r="Q822" s="70">
        <v>42.061150597609561</v>
      </c>
      <c r="R822" s="61">
        <f t="shared" si="124"/>
        <v>6.5862905710491368</v>
      </c>
      <c r="S822" s="61">
        <f t="shared" si="125"/>
        <v>0</v>
      </c>
      <c r="T822" s="61">
        <f t="shared" si="126"/>
        <v>0</v>
      </c>
      <c r="U822" s="61">
        <f t="shared" si="127"/>
        <v>58.140770252324039</v>
      </c>
      <c r="V822" s="70">
        <v>42.061150597609561</v>
      </c>
      <c r="W822" s="61">
        <f t="shared" si="128"/>
        <v>6.5862905710491368</v>
      </c>
      <c r="X822" s="61">
        <f t="shared" si="129"/>
        <v>0</v>
      </c>
      <c r="Y822" s="13"/>
      <c r="Z822" s="22"/>
      <c r="AA822" s="54"/>
      <c r="AB822" s="22"/>
      <c r="AC822" s="13"/>
    </row>
    <row r="823" spans="1:29" x14ac:dyDescent="0.3">
      <c r="A823" s="1">
        <f t="shared" si="120"/>
        <v>44994.531249998014</v>
      </c>
      <c r="B823" s="7">
        <v>9</v>
      </c>
      <c r="C823" s="7" t="s">
        <v>95</v>
      </c>
      <c r="D823">
        <f>IF(HOUR(A823)+MINUTE(A823)/60&lt;=18,1,IF(HOUR(A823)+MINUTE(A823)/60&gt;=23.25,1,LOOKUP(DAY(A823),calendario!$A$12:$A$42,calendario!$C$12:$C$42)))</f>
        <v>1</v>
      </c>
      <c r="E823" s="60">
        <f t="shared" si="121"/>
        <v>4.4960214843750004</v>
      </c>
      <c r="F823" s="86">
        <v>17.984085937500002</v>
      </c>
      <c r="G823" s="60">
        <f t="shared" si="121"/>
        <v>4.4962827148437503</v>
      </c>
      <c r="H823" s="104">
        <v>17.985130859375001</v>
      </c>
      <c r="O823" s="61">
        <f t="shared" si="122"/>
        <v>0</v>
      </c>
      <c r="P823" s="62">
        <f t="shared" si="123"/>
        <v>58.140770252324039</v>
      </c>
      <c r="Q823" s="70">
        <v>41.827678353253653</v>
      </c>
      <c r="R823" s="61">
        <f t="shared" si="124"/>
        <v>6.7030266932270912</v>
      </c>
      <c r="S823" s="61">
        <f t="shared" si="125"/>
        <v>0</v>
      </c>
      <c r="T823" s="61">
        <f t="shared" si="126"/>
        <v>0</v>
      </c>
      <c r="U823" s="61">
        <f t="shared" si="127"/>
        <v>58.140770252324039</v>
      </c>
      <c r="V823" s="70">
        <v>41.827678353253653</v>
      </c>
      <c r="W823" s="61">
        <f t="shared" si="128"/>
        <v>6.7030266932270912</v>
      </c>
      <c r="X823" s="61">
        <f t="shared" si="129"/>
        <v>0</v>
      </c>
      <c r="Y823" s="13"/>
      <c r="Z823" s="22"/>
      <c r="AA823" s="54"/>
      <c r="AB823" s="22"/>
      <c r="AC823" s="13"/>
    </row>
    <row r="824" spans="1:29" x14ac:dyDescent="0.3">
      <c r="A824" s="1">
        <f t="shared" si="120"/>
        <v>44994.541666664678</v>
      </c>
      <c r="B824" s="7">
        <v>9</v>
      </c>
      <c r="C824" s="7" t="s">
        <v>96</v>
      </c>
      <c r="D824">
        <f>IF(HOUR(A824)+MINUTE(A824)/60&lt;=18,1,IF(HOUR(A824)+MINUTE(A824)/60&gt;=23.25,1,LOOKUP(DAY(A824),calendario!$A$12:$A$42,calendario!$C$12:$C$42)))</f>
        <v>1</v>
      </c>
      <c r="E824" s="60">
        <f t="shared" si="121"/>
        <v>4.4960161132812502</v>
      </c>
      <c r="F824" s="86">
        <v>17.984064453125001</v>
      </c>
      <c r="G824" s="60">
        <f t="shared" si="121"/>
        <v>4.4965561523437501</v>
      </c>
      <c r="H824" s="104">
        <v>17.986224609375</v>
      </c>
      <c r="O824" s="61">
        <f t="shared" si="122"/>
        <v>0</v>
      </c>
      <c r="P824" s="62">
        <f t="shared" si="123"/>
        <v>58.140770252324039</v>
      </c>
      <c r="Q824" s="70">
        <v>41.827678353253653</v>
      </c>
      <c r="R824" s="61">
        <f t="shared" si="124"/>
        <v>6.7030266932270912</v>
      </c>
      <c r="S824" s="61">
        <f t="shared" si="125"/>
        <v>0</v>
      </c>
      <c r="T824" s="61">
        <f t="shared" si="126"/>
        <v>0</v>
      </c>
      <c r="U824" s="61">
        <f t="shared" si="127"/>
        <v>58.140770252324039</v>
      </c>
      <c r="V824" s="70">
        <v>41.827678353253653</v>
      </c>
      <c r="W824" s="61">
        <f t="shared" si="128"/>
        <v>6.7030266932270912</v>
      </c>
      <c r="X824" s="61">
        <f t="shared" si="129"/>
        <v>0</v>
      </c>
      <c r="Y824" s="13"/>
      <c r="Z824" s="22"/>
      <c r="AA824" s="54"/>
      <c r="AB824" s="22"/>
      <c r="AC824" s="13"/>
    </row>
    <row r="825" spans="1:29" x14ac:dyDescent="0.3">
      <c r="A825" s="1">
        <f t="shared" si="120"/>
        <v>44994.552083331342</v>
      </c>
      <c r="B825" s="7">
        <v>9</v>
      </c>
      <c r="C825" s="7" t="s">
        <v>97</v>
      </c>
      <c r="D825">
        <f>IF(HOUR(A825)+MINUTE(A825)/60&lt;=18,1,IF(HOUR(A825)+MINUTE(A825)/60&gt;=23.25,1,LOOKUP(DAY(A825),calendario!$A$12:$A$42,calendario!$C$12:$C$42)))</f>
        <v>1</v>
      </c>
      <c r="E825" s="60">
        <f t="shared" si="121"/>
        <v>4.4963300781250002</v>
      </c>
      <c r="F825" s="86">
        <v>17.985320312500001</v>
      </c>
      <c r="G825" s="60">
        <f t="shared" si="121"/>
        <v>4.4961142578124997</v>
      </c>
      <c r="H825" s="104">
        <v>17.984457031249999</v>
      </c>
      <c r="O825" s="61">
        <f t="shared" si="122"/>
        <v>0</v>
      </c>
      <c r="P825" s="62">
        <f t="shared" si="123"/>
        <v>58.140770252324039</v>
      </c>
      <c r="Q825" s="70">
        <v>39.209162815405044</v>
      </c>
      <c r="R825" s="61">
        <f t="shared" si="124"/>
        <v>8.0122844621513956</v>
      </c>
      <c r="S825" s="61">
        <f t="shared" si="125"/>
        <v>0</v>
      </c>
      <c r="T825" s="61">
        <f t="shared" si="126"/>
        <v>0</v>
      </c>
      <c r="U825" s="61">
        <f t="shared" si="127"/>
        <v>58.140770252324039</v>
      </c>
      <c r="V825" s="70">
        <v>39.209162815405044</v>
      </c>
      <c r="W825" s="61">
        <f t="shared" si="128"/>
        <v>8.0122844621513956</v>
      </c>
      <c r="X825" s="61">
        <f t="shared" si="129"/>
        <v>0</v>
      </c>
      <c r="Y825" s="13"/>
      <c r="Z825" s="22"/>
      <c r="AA825" s="54"/>
      <c r="AB825" s="22"/>
      <c r="AC825" s="13"/>
    </row>
    <row r="826" spans="1:29" x14ac:dyDescent="0.3">
      <c r="A826" s="1">
        <f t="shared" si="120"/>
        <v>44994.562499998006</v>
      </c>
      <c r="B826" s="7">
        <v>9</v>
      </c>
      <c r="C826" s="7" t="s">
        <v>98</v>
      </c>
      <c r="D826">
        <f>IF(HOUR(A826)+MINUTE(A826)/60&lt;=18,1,IF(HOUR(A826)+MINUTE(A826)/60&gt;=23.25,1,LOOKUP(DAY(A826),calendario!$A$12:$A$42,calendario!$C$12:$C$42)))</f>
        <v>1</v>
      </c>
      <c r="E826" s="60">
        <f t="shared" si="121"/>
        <v>4.4962387695312502</v>
      </c>
      <c r="F826" s="86">
        <v>17.984955078125001</v>
      </c>
      <c r="G826" s="60">
        <f t="shared" si="121"/>
        <v>4.4962656250000004</v>
      </c>
      <c r="H826" s="104">
        <v>17.985062500000002</v>
      </c>
      <c r="O826" s="61">
        <f t="shared" si="122"/>
        <v>0</v>
      </c>
      <c r="P826" s="62">
        <f t="shared" si="123"/>
        <v>58.140770252324039</v>
      </c>
      <c r="Q826" s="70">
        <v>39.209162815405044</v>
      </c>
      <c r="R826" s="61">
        <f t="shared" si="124"/>
        <v>8.0122844621513956</v>
      </c>
      <c r="S826" s="61">
        <f t="shared" si="125"/>
        <v>0</v>
      </c>
      <c r="T826" s="61">
        <f t="shared" si="126"/>
        <v>0</v>
      </c>
      <c r="U826" s="61">
        <f t="shared" si="127"/>
        <v>58.140770252324039</v>
      </c>
      <c r="V826" s="70">
        <v>39.209162815405044</v>
      </c>
      <c r="W826" s="61">
        <f t="shared" si="128"/>
        <v>8.0122844621513956</v>
      </c>
      <c r="X826" s="61">
        <f t="shared" si="129"/>
        <v>0</v>
      </c>
      <c r="Y826" s="13"/>
      <c r="Z826" s="22"/>
      <c r="AA826" s="54"/>
      <c r="AB826" s="22"/>
      <c r="AC826" s="13"/>
    </row>
    <row r="827" spans="1:29" x14ac:dyDescent="0.3">
      <c r="A827" s="1">
        <f t="shared" si="120"/>
        <v>44994.572916664671</v>
      </c>
      <c r="B827" s="7">
        <v>9</v>
      </c>
      <c r="C827" s="7" t="s">
        <v>99</v>
      </c>
      <c r="D827">
        <f>IF(HOUR(A827)+MINUTE(A827)/60&lt;=18,1,IF(HOUR(A827)+MINUTE(A827)/60&gt;=23.25,1,LOOKUP(DAY(A827),calendario!$A$12:$A$42,calendario!$C$12:$C$42)))</f>
        <v>1</v>
      </c>
      <c r="E827" s="60">
        <f t="shared" si="121"/>
        <v>4.4959653320312496</v>
      </c>
      <c r="F827" s="86">
        <v>17.983861328124998</v>
      </c>
      <c r="G827" s="60">
        <f t="shared" si="121"/>
        <v>4.4966201171874998</v>
      </c>
      <c r="H827" s="104">
        <v>17.986480468749999</v>
      </c>
      <c r="O827" s="61">
        <f t="shared" si="122"/>
        <v>0</v>
      </c>
      <c r="P827" s="62">
        <f t="shared" si="123"/>
        <v>58.140770252324039</v>
      </c>
      <c r="Q827" s="70">
        <v>41.509948472775562</v>
      </c>
      <c r="R827" s="61">
        <f t="shared" si="124"/>
        <v>6.8618916334661364</v>
      </c>
      <c r="S827" s="61">
        <f t="shared" si="125"/>
        <v>0</v>
      </c>
      <c r="T827" s="61">
        <f t="shared" si="126"/>
        <v>0</v>
      </c>
      <c r="U827" s="61">
        <f t="shared" si="127"/>
        <v>58.140770252324039</v>
      </c>
      <c r="V827" s="70">
        <v>41.509948472775562</v>
      </c>
      <c r="W827" s="61">
        <f t="shared" si="128"/>
        <v>6.8618916334661364</v>
      </c>
      <c r="X827" s="61">
        <f t="shared" si="129"/>
        <v>0</v>
      </c>
      <c r="Y827" s="13"/>
      <c r="Z827" s="22"/>
      <c r="AA827" s="54"/>
      <c r="AB827" s="22"/>
      <c r="AC827" s="13"/>
    </row>
    <row r="828" spans="1:29" x14ac:dyDescent="0.3">
      <c r="A828" s="1">
        <f t="shared" si="120"/>
        <v>44994.583333331335</v>
      </c>
      <c r="B828" s="7">
        <v>9</v>
      </c>
      <c r="C828" s="7" t="s">
        <v>100</v>
      </c>
      <c r="D828">
        <f>IF(HOUR(A828)+MINUTE(A828)/60&lt;=18,1,IF(HOUR(A828)+MINUTE(A828)/60&gt;=23.25,1,LOOKUP(DAY(A828),calendario!$A$12:$A$42,calendario!$C$12:$C$42)))</f>
        <v>1</v>
      </c>
      <c r="E828" s="60">
        <f t="shared" si="121"/>
        <v>4.4964067382812498</v>
      </c>
      <c r="F828" s="86">
        <v>17.985626953124999</v>
      </c>
      <c r="G828" s="60">
        <f t="shared" si="121"/>
        <v>4.4967797851562503</v>
      </c>
      <c r="H828" s="104">
        <v>17.987119140625001</v>
      </c>
      <c r="O828" s="61">
        <f t="shared" si="122"/>
        <v>0</v>
      </c>
      <c r="P828" s="62">
        <f t="shared" si="123"/>
        <v>58.140770252324039</v>
      </c>
      <c r="Q828" s="70">
        <v>41.509948472775562</v>
      </c>
      <c r="R828" s="61">
        <f t="shared" si="124"/>
        <v>6.8618916334661364</v>
      </c>
      <c r="S828" s="61">
        <f t="shared" si="125"/>
        <v>0</v>
      </c>
      <c r="T828" s="61">
        <f t="shared" si="126"/>
        <v>0</v>
      </c>
      <c r="U828" s="61">
        <f t="shared" si="127"/>
        <v>58.140770252324039</v>
      </c>
      <c r="V828" s="70">
        <v>41.509948472775562</v>
      </c>
      <c r="W828" s="61">
        <f t="shared" si="128"/>
        <v>6.8618916334661364</v>
      </c>
      <c r="X828" s="61">
        <f t="shared" si="129"/>
        <v>0</v>
      </c>
      <c r="Y828" s="13"/>
      <c r="Z828" s="22"/>
      <c r="AA828" s="54"/>
      <c r="AB828" s="22"/>
      <c r="AC828" s="13"/>
    </row>
    <row r="829" spans="1:29" x14ac:dyDescent="0.3">
      <c r="A829" s="1">
        <f t="shared" si="120"/>
        <v>44994.593749997999</v>
      </c>
      <c r="B829" s="7">
        <v>9</v>
      </c>
      <c r="C829" s="7" t="s">
        <v>101</v>
      </c>
      <c r="D829">
        <f>IF(HOUR(A829)+MINUTE(A829)/60&lt;=18,1,IF(HOUR(A829)+MINUTE(A829)/60&gt;=23.25,1,LOOKUP(DAY(A829),calendario!$A$12:$A$42,calendario!$C$12:$C$42)))</f>
        <v>1</v>
      </c>
      <c r="E829" s="60">
        <f t="shared" si="121"/>
        <v>4.4964985351562499</v>
      </c>
      <c r="F829" s="86">
        <v>17.985994140624999</v>
      </c>
      <c r="G829" s="60">
        <f t="shared" si="121"/>
        <v>4.4962211914062502</v>
      </c>
      <c r="H829" s="104">
        <v>17.984884765625001</v>
      </c>
      <c r="O829" s="61">
        <f t="shared" si="122"/>
        <v>0</v>
      </c>
      <c r="P829" s="62">
        <f t="shared" si="123"/>
        <v>58.140770252324039</v>
      </c>
      <c r="Q829" s="70">
        <v>40.769660026560423</v>
      </c>
      <c r="R829" s="61">
        <f t="shared" si="124"/>
        <v>7.232035856573706</v>
      </c>
      <c r="S829" s="61">
        <f t="shared" si="125"/>
        <v>0</v>
      </c>
      <c r="T829" s="61">
        <f t="shared" si="126"/>
        <v>0</v>
      </c>
      <c r="U829" s="61">
        <f t="shared" si="127"/>
        <v>58.140770252324039</v>
      </c>
      <c r="V829" s="70">
        <v>40.769660026560423</v>
      </c>
      <c r="W829" s="61">
        <f t="shared" si="128"/>
        <v>7.232035856573706</v>
      </c>
      <c r="X829" s="61">
        <f t="shared" si="129"/>
        <v>0</v>
      </c>
      <c r="Y829" s="13"/>
      <c r="Z829" s="22"/>
      <c r="AA829" s="54"/>
      <c r="AB829" s="22"/>
      <c r="AC829" s="13"/>
    </row>
    <row r="830" spans="1:29" x14ac:dyDescent="0.3">
      <c r="A830" s="1">
        <f t="shared" si="120"/>
        <v>44994.604166664663</v>
      </c>
      <c r="B830" s="7">
        <v>9</v>
      </c>
      <c r="C830" s="7" t="s">
        <v>102</v>
      </c>
      <c r="D830">
        <f>IF(HOUR(A830)+MINUTE(A830)/60&lt;=18,1,IF(HOUR(A830)+MINUTE(A830)/60&gt;=23.25,1,LOOKUP(DAY(A830),calendario!$A$12:$A$42,calendario!$C$12:$C$42)))</f>
        <v>1</v>
      </c>
      <c r="E830" s="60">
        <f t="shared" si="121"/>
        <v>4.4964951171875001</v>
      </c>
      <c r="F830" s="86">
        <v>17.98598046875</v>
      </c>
      <c r="G830" s="60">
        <f t="shared" si="121"/>
        <v>4.4968623046875003</v>
      </c>
      <c r="H830" s="104">
        <v>17.987449218750001</v>
      </c>
      <c r="O830" s="61">
        <f t="shared" si="122"/>
        <v>0</v>
      </c>
      <c r="P830" s="62">
        <f t="shared" si="123"/>
        <v>58.140770252324039</v>
      </c>
      <c r="Q830" s="70">
        <v>40.769660026560423</v>
      </c>
      <c r="R830" s="61">
        <f t="shared" si="124"/>
        <v>7.232035856573706</v>
      </c>
      <c r="S830" s="61">
        <f t="shared" si="125"/>
        <v>0</v>
      </c>
      <c r="T830" s="61">
        <f t="shared" si="126"/>
        <v>0</v>
      </c>
      <c r="U830" s="61">
        <f t="shared" si="127"/>
        <v>58.140770252324039</v>
      </c>
      <c r="V830" s="70">
        <v>40.769660026560423</v>
      </c>
      <c r="W830" s="61">
        <f t="shared" si="128"/>
        <v>7.232035856573706</v>
      </c>
      <c r="X830" s="61">
        <f t="shared" si="129"/>
        <v>0</v>
      </c>
      <c r="Y830" s="13"/>
      <c r="Z830" s="22"/>
      <c r="AA830" s="54"/>
      <c r="AB830" s="22"/>
      <c r="AC830" s="13"/>
    </row>
    <row r="831" spans="1:29" x14ac:dyDescent="0.3">
      <c r="A831" s="1">
        <f t="shared" si="120"/>
        <v>44994.614583331328</v>
      </c>
      <c r="B831" s="7">
        <v>9</v>
      </c>
      <c r="C831" s="7" t="s">
        <v>103</v>
      </c>
      <c r="D831">
        <f>IF(HOUR(A831)+MINUTE(A831)/60&lt;=18,1,IF(HOUR(A831)+MINUTE(A831)/60&gt;=23.25,1,LOOKUP(DAY(A831),calendario!$A$12:$A$42,calendario!$C$12:$C$42)))</f>
        <v>1</v>
      </c>
      <c r="E831" s="60">
        <f t="shared" si="121"/>
        <v>4.4960859375000002</v>
      </c>
      <c r="F831" s="86">
        <v>17.984343750000001</v>
      </c>
      <c r="G831" s="60">
        <f t="shared" si="121"/>
        <v>4.4969843750000003</v>
      </c>
      <c r="H831" s="104">
        <v>17.987937500000001</v>
      </c>
      <c r="O831" s="61">
        <f t="shared" si="122"/>
        <v>0</v>
      </c>
      <c r="P831" s="62">
        <f t="shared" si="123"/>
        <v>58.140770252324039</v>
      </c>
      <c r="Q831" s="70">
        <v>41.317655776892423</v>
      </c>
      <c r="R831" s="61">
        <f t="shared" si="124"/>
        <v>6.9580379814077062</v>
      </c>
      <c r="S831" s="61">
        <f t="shared" si="125"/>
        <v>0</v>
      </c>
      <c r="T831" s="61">
        <f t="shared" si="126"/>
        <v>0</v>
      </c>
      <c r="U831" s="61">
        <f t="shared" si="127"/>
        <v>58.140770252324039</v>
      </c>
      <c r="V831" s="70">
        <v>41.317655776892423</v>
      </c>
      <c r="W831" s="61">
        <f t="shared" si="128"/>
        <v>6.9580379814077062</v>
      </c>
      <c r="X831" s="61">
        <f t="shared" si="129"/>
        <v>0</v>
      </c>
      <c r="Y831" s="13"/>
      <c r="Z831" s="22"/>
      <c r="AA831" s="54"/>
      <c r="AB831" s="22"/>
      <c r="AC831" s="13"/>
    </row>
    <row r="832" spans="1:29" x14ac:dyDescent="0.3">
      <c r="A832" s="1">
        <f t="shared" si="120"/>
        <v>44994.624999997992</v>
      </c>
      <c r="B832" s="7">
        <v>9</v>
      </c>
      <c r="C832" s="7" t="s">
        <v>104</v>
      </c>
      <c r="D832">
        <f>IF(HOUR(A832)+MINUTE(A832)/60&lt;=18,1,IF(HOUR(A832)+MINUTE(A832)/60&gt;=23.25,1,LOOKUP(DAY(A832),calendario!$A$12:$A$42,calendario!$C$12:$C$42)))</f>
        <v>1</v>
      </c>
      <c r="E832" s="60">
        <f t="shared" si="121"/>
        <v>4.4966069335937497</v>
      </c>
      <c r="F832" s="86">
        <v>17.986427734374999</v>
      </c>
      <c r="G832" s="60">
        <f t="shared" si="121"/>
        <v>4.4973061523437501</v>
      </c>
      <c r="H832" s="104">
        <v>17.989224609375</v>
      </c>
      <c r="O832" s="61">
        <f t="shared" si="122"/>
        <v>0</v>
      </c>
      <c r="P832" s="62">
        <f t="shared" si="123"/>
        <v>58.140770252324039</v>
      </c>
      <c r="Q832" s="70">
        <v>41.317655776892423</v>
      </c>
      <c r="R832" s="61">
        <f t="shared" si="124"/>
        <v>6.9580379814077062</v>
      </c>
      <c r="S832" s="61">
        <f t="shared" si="125"/>
        <v>0</v>
      </c>
      <c r="T832" s="61">
        <f t="shared" si="126"/>
        <v>0</v>
      </c>
      <c r="U832" s="61">
        <f t="shared" si="127"/>
        <v>58.140770252324039</v>
      </c>
      <c r="V832" s="70">
        <v>41.317655776892423</v>
      </c>
      <c r="W832" s="61">
        <f t="shared" si="128"/>
        <v>6.9580379814077062</v>
      </c>
      <c r="X832" s="61">
        <f t="shared" si="129"/>
        <v>0</v>
      </c>
      <c r="Y832" s="13"/>
      <c r="Z832" s="22"/>
      <c r="AA832" s="54"/>
      <c r="AB832" s="22"/>
      <c r="AC832" s="13"/>
    </row>
    <row r="833" spans="1:29" x14ac:dyDescent="0.3">
      <c r="A833" s="1">
        <f t="shared" si="120"/>
        <v>44994.635416664656</v>
      </c>
      <c r="B833" s="7">
        <v>9</v>
      </c>
      <c r="C833" s="7" t="s">
        <v>105</v>
      </c>
      <c r="D833">
        <f>IF(HOUR(A833)+MINUTE(A833)/60&lt;=18,1,IF(HOUR(A833)+MINUTE(A833)/60&gt;=23.25,1,LOOKUP(DAY(A833),calendario!$A$12:$A$42,calendario!$C$12:$C$42)))</f>
        <v>1</v>
      </c>
      <c r="E833" s="60">
        <f t="shared" si="121"/>
        <v>4.4968388671874999</v>
      </c>
      <c r="F833" s="86">
        <v>17.98735546875</v>
      </c>
      <c r="G833" s="60">
        <f t="shared" si="121"/>
        <v>4.4973227539062499</v>
      </c>
      <c r="H833" s="104">
        <v>17.989291015625</v>
      </c>
      <c r="O833" s="61">
        <f t="shared" si="122"/>
        <v>0</v>
      </c>
      <c r="P833" s="62">
        <f t="shared" si="123"/>
        <v>58.140770252324039</v>
      </c>
      <c r="Q833" s="70">
        <v>42.592926427622842</v>
      </c>
      <c r="R833" s="61">
        <f t="shared" si="124"/>
        <v>6.3204026560424964</v>
      </c>
      <c r="S833" s="61">
        <f t="shared" si="125"/>
        <v>0</v>
      </c>
      <c r="T833" s="61">
        <f t="shared" si="126"/>
        <v>0</v>
      </c>
      <c r="U833" s="61">
        <f t="shared" si="127"/>
        <v>58.140770252324039</v>
      </c>
      <c r="V833" s="70">
        <v>42.592926427622842</v>
      </c>
      <c r="W833" s="61">
        <f t="shared" si="128"/>
        <v>6.3204026560424964</v>
      </c>
      <c r="X833" s="61">
        <f t="shared" si="129"/>
        <v>0</v>
      </c>
      <c r="Y833" s="13"/>
      <c r="Z833" s="22"/>
      <c r="AA833" s="54"/>
      <c r="AB833" s="22"/>
      <c r="AC833" s="13"/>
    </row>
    <row r="834" spans="1:29" x14ac:dyDescent="0.3">
      <c r="A834" s="1">
        <f t="shared" si="120"/>
        <v>44994.64583333132</v>
      </c>
      <c r="B834" s="7">
        <v>9</v>
      </c>
      <c r="C834" s="7" t="s">
        <v>106</v>
      </c>
      <c r="D834">
        <f>IF(HOUR(A834)+MINUTE(A834)/60&lt;=18,1,IF(HOUR(A834)+MINUTE(A834)/60&gt;=23.25,1,LOOKUP(DAY(A834),calendario!$A$12:$A$42,calendario!$C$12:$C$42)))</f>
        <v>1</v>
      </c>
      <c r="E834" s="60">
        <f t="shared" si="121"/>
        <v>4.4968813476562497</v>
      </c>
      <c r="F834" s="86">
        <v>17.987525390624999</v>
      </c>
      <c r="G834" s="60">
        <f t="shared" si="121"/>
        <v>4.4975439453124997</v>
      </c>
      <c r="H834" s="104">
        <v>17.990175781249999</v>
      </c>
      <c r="O834" s="61">
        <f t="shared" si="122"/>
        <v>0</v>
      </c>
      <c r="P834" s="62">
        <f t="shared" si="123"/>
        <v>58.140770252324039</v>
      </c>
      <c r="Q834" s="70">
        <v>42.592926427622842</v>
      </c>
      <c r="R834" s="61">
        <f t="shared" si="124"/>
        <v>6.3204026560424964</v>
      </c>
      <c r="S834" s="61">
        <f t="shared" si="125"/>
        <v>0</v>
      </c>
      <c r="T834" s="61">
        <f t="shared" si="126"/>
        <v>0</v>
      </c>
      <c r="U834" s="61">
        <f t="shared" si="127"/>
        <v>58.140770252324039</v>
      </c>
      <c r="V834" s="70">
        <v>42.592926427622842</v>
      </c>
      <c r="W834" s="61">
        <f t="shared" si="128"/>
        <v>6.3204026560424964</v>
      </c>
      <c r="X834" s="61">
        <f t="shared" si="129"/>
        <v>0</v>
      </c>
      <c r="Y834" s="13"/>
      <c r="Z834" s="22"/>
      <c r="AA834" s="54"/>
      <c r="AB834" s="22"/>
      <c r="AC834" s="13"/>
    </row>
    <row r="835" spans="1:29" x14ac:dyDescent="0.3">
      <c r="A835" s="1">
        <f t="shared" si="120"/>
        <v>44994.656249997985</v>
      </c>
      <c r="B835" s="7">
        <v>9</v>
      </c>
      <c r="C835" s="7" t="s">
        <v>107</v>
      </c>
      <c r="D835">
        <f>IF(HOUR(A835)+MINUTE(A835)/60&lt;=18,1,IF(HOUR(A835)+MINUTE(A835)/60&gt;=23.25,1,LOOKUP(DAY(A835),calendario!$A$12:$A$42,calendario!$C$12:$C$42)))</f>
        <v>1</v>
      </c>
      <c r="E835" s="60">
        <f t="shared" si="121"/>
        <v>4.4968715820312504</v>
      </c>
      <c r="F835" s="86">
        <v>17.987486328125001</v>
      </c>
      <c r="G835" s="60">
        <f t="shared" si="121"/>
        <v>4.4980239257812498</v>
      </c>
      <c r="H835" s="104">
        <v>17.992095703124999</v>
      </c>
      <c r="O835" s="61">
        <f t="shared" si="122"/>
        <v>0</v>
      </c>
      <c r="P835" s="62">
        <f t="shared" si="123"/>
        <v>58.140770252324039</v>
      </c>
      <c r="Q835" s="70">
        <v>41.60034422310757</v>
      </c>
      <c r="R835" s="61">
        <f t="shared" si="124"/>
        <v>6.8166937583001328</v>
      </c>
      <c r="S835" s="61">
        <f t="shared" si="125"/>
        <v>0</v>
      </c>
      <c r="T835" s="61">
        <f t="shared" si="126"/>
        <v>0</v>
      </c>
      <c r="U835" s="61">
        <f t="shared" si="127"/>
        <v>58.140770252324039</v>
      </c>
      <c r="V835" s="70">
        <v>41.60034422310757</v>
      </c>
      <c r="W835" s="61">
        <f t="shared" si="128"/>
        <v>6.8166937583001328</v>
      </c>
      <c r="X835" s="61">
        <f t="shared" si="129"/>
        <v>0</v>
      </c>
      <c r="Y835" s="13"/>
      <c r="Z835" s="22"/>
      <c r="AA835" s="54"/>
      <c r="AB835" s="22"/>
      <c r="AC835" s="13"/>
    </row>
    <row r="836" spans="1:29" x14ac:dyDescent="0.3">
      <c r="A836" s="1">
        <f t="shared" si="120"/>
        <v>44994.666666664649</v>
      </c>
      <c r="B836" s="7">
        <v>9</v>
      </c>
      <c r="C836" s="7" t="s">
        <v>108</v>
      </c>
      <c r="D836">
        <f>IF(HOUR(A836)+MINUTE(A836)/60&lt;=18,1,IF(HOUR(A836)+MINUTE(A836)/60&gt;=23.25,1,LOOKUP(DAY(A836),calendario!$A$12:$A$42,calendario!$C$12:$C$42)))</f>
        <v>1</v>
      </c>
      <c r="E836" s="60">
        <f t="shared" si="121"/>
        <v>4.4965419921874998</v>
      </c>
      <c r="F836" s="86">
        <v>17.986167968749999</v>
      </c>
      <c r="G836" s="60">
        <f t="shared" si="121"/>
        <v>4.4982695312500001</v>
      </c>
      <c r="H836" s="104">
        <v>17.993078125</v>
      </c>
      <c r="O836" s="61">
        <f t="shared" si="122"/>
        <v>0</v>
      </c>
      <c r="P836" s="62">
        <f t="shared" si="123"/>
        <v>58.140770252324039</v>
      </c>
      <c r="Q836" s="70">
        <v>41.60034422310757</v>
      </c>
      <c r="R836" s="61">
        <f t="shared" si="124"/>
        <v>6.8166937583001328</v>
      </c>
      <c r="S836" s="61">
        <f t="shared" si="125"/>
        <v>0</v>
      </c>
      <c r="T836" s="61">
        <f t="shared" si="126"/>
        <v>0</v>
      </c>
      <c r="U836" s="61">
        <f t="shared" si="127"/>
        <v>58.140770252324039</v>
      </c>
      <c r="V836" s="70">
        <v>41.60034422310757</v>
      </c>
      <c r="W836" s="61">
        <f t="shared" si="128"/>
        <v>6.8166937583001328</v>
      </c>
      <c r="X836" s="61">
        <f t="shared" si="129"/>
        <v>0</v>
      </c>
      <c r="Y836" s="13"/>
      <c r="Z836" s="22"/>
      <c r="AA836" s="54"/>
      <c r="AB836" s="22"/>
      <c r="AC836" s="13"/>
    </row>
    <row r="837" spans="1:29" x14ac:dyDescent="0.3">
      <c r="A837" s="1">
        <f t="shared" si="120"/>
        <v>44994.677083331313</v>
      </c>
      <c r="B837" s="7">
        <v>9</v>
      </c>
      <c r="C837" s="7" t="s">
        <v>109</v>
      </c>
      <c r="D837">
        <f>IF(HOUR(A837)+MINUTE(A837)/60&lt;=18,1,IF(HOUR(A837)+MINUTE(A837)/60&gt;=23.25,1,LOOKUP(DAY(A837),calendario!$A$12:$A$42,calendario!$C$12:$C$42)))</f>
        <v>1</v>
      </c>
      <c r="E837" s="60">
        <f t="shared" si="121"/>
        <v>4.49693505859375</v>
      </c>
      <c r="F837" s="86">
        <v>17.987740234375</v>
      </c>
      <c r="G837" s="60">
        <f t="shared" si="121"/>
        <v>4.4982407226562504</v>
      </c>
      <c r="H837" s="104">
        <v>17.992962890625002</v>
      </c>
      <c r="O837" s="61">
        <f t="shared" si="122"/>
        <v>0</v>
      </c>
      <c r="P837" s="62">
        <f t="shared" si="123"/>
        <v>58.140770252324039</v>
      </c>
      <c r="Q837" s="70">
        <v>41.241359096945551</v>
      </c>
      <c r="R837" s="61">
        <f t="shared" si="124"/>
        <v>6.9961863213811419</v>
      </c>
      <c r="S837" s="61">
        <f t="shared" si="125"/>
        <v>0</v>
      </c>
      <c r="T837" s="61">
        <f t="shared" si="126"/>
        <v>0</v>
      </c>
      <c r="U837" s="61">
        <f t="shared" si="127"/>
        <v>58.140770252324039</v>
      </c>
      <c r="V837" s="70">
        <v>41.241359096945551</v>
      </c>
      <c r="W837" s="61">
        <f t="shared" si="128"/>
        <v>6.9961863213811419</v>
      </c>
      <c r="X837" s="61">
        <f t="shared" si="129"/>
        <v>0</v>
      </c>
      <c r="Y837" s="13"/>
      <c r="Z837" s="22"/>
      <c r="AA837" s="54"/>
      <c r="AB837" s="22"/>
      <c r="AC837" s="13"/>
    </row>
    <row r="838" spans="1:29" x14ac:dyDescent="0.3">
      <c r="A838" s="1">
        <f t="shared" ref="A838:A901" si="130">A837+0.0104166666666667</f>
        <v>44994.687499997977</v>
      </c>
      <c r="B838" s="7">
        <v>9</v>
      </c>
      <c r="C838" s="7" t="s">
        <v>110</v>
      </c>
      <c r="D838">
        <f>IF(HOUR(A838)+MINUTE(A838)/60&lt;=18,1,IF(HOUR(A838)+MINUTE(A838)/60&gt;=23.25,1,LOOKUP(DAY(A838),calendario!$A$12:$A$42,calendario!$C$12:$C$42)))</f>
        <v>1</v>
      </c>
      <c r="E838" s="60">
        <f t="shared" ref="E838:G901" si="131">F838/4</f>
        <v>4.4971728515624996</v>
      </c>
      <c r="F838" s="86">
        <v>17.988691406249998</v>
      </c>
      <c r="G838" s="60">
        <f t="shared" si="131"/>
        <v>4.4979638671875</v>
      </c>
      <c r="H838" s="104">
        <v>17.99185546875</v>
      </c>
      <c r="O838" s="61">
        <f t="shared" ref="O838:O901" si="132">IF(($K$2*95%/4-E838)*$M$8*$M$9&lt;0,0,($K$2*95%/4-E838)*$M$8*$M$9)</f>
        <v>0</v>
      </c>
      <c r="P838" s="62">
        <f t="shared" ref="P838:P901" si="133">IF(B838&lt;=3,IF(D838=1,$L$14*10/$K$11,$K$14*10/$K$11),IF(D838=1,$L$15*10/$K$11,$K$15*10/$K$11))</f>
        <v>58.140770252324039</v>
      </c>
      <c r="Q838" s="70">
        <v>41.241359096945551</v>
      </c>
      <c r="R838" s="61">
        <f t="shared" ref="R838:R901" si="134">IF((P838*95%-Q838)/2&lt;0,0,(P838*95%-Q838)/2)</f>
        <v>6.9961863213811419</v>
      </c>
      <c r="S838" s="61">
        <f t="shared" ref="S838:S901" si="135">R838*O838</f>
        <v>0</v>
      </c>
      <c r="T838" s="61">
        <f t="shared" ref="T838:T901" si="136">IF(($K$3*95%/4-G838)*$M$8*$M$9&lt;0,0,($K$3*95%/4-G838)*$M$8*$M$9)</f>
        <v>0</v>
      </c>
      <c r="U838" s="61">
        <f t="shared" ref="U838:U901" si="137">IF(B838&lt;=3,IF(D838=1,$L$14*10/$K$11,$K$14*10/$K$11),IF(D838=1,$L$15*10/$K$11,$K$15*10/$K$11))</f>
        <v>58.140770252324039</v>
      </c>
      <c r="V838" s="70">
        <v>41.241359096945551</v>
      </c>
      <c r="W838" s="61">
        <f t="shared" ref="W838:W901" si="138">IF((U838*95%-V838)/2&lt;0,0,(U838*95%-V838)/2)</f>
        <v>6.9961863213811419</v>
      </c>
      <c r="X838" s="61">
        <f t="shared" ref="X838:X901" si="139">W838*T838</f>
        <v>0</v>
      </c>
      <c r="Y838" s="13"/>
      <c r="Z838" s="22"/>
      <c r="AA838" s="54"/>
      <c r="AB838" s="22"/>
      <c r="AC838" s="13"/>
    </row>
    <row r="839" spans="1:29" x14ac:dyDescent="0.3">
      <c r="A839" s="1">
        <f t="shared" si="130"/>
        <v>44994.697916664642</v>
      </c>
      <c r="B839" s="7">
        <v>9</v>
      </c>
      <c r="C839" s="7" t="s">
        <v>111</v>
      </c>
      <c r="D839">
        <f>IF(HOUR(A839)+MINUTE(A839)/60&lt;=18,1,IF(HOUR(A839)+MINUTE(A839)/60&gt;=23.25,1,LOOKUP(DAY(A839),calendario!$A$12:$A$42,calendario!$C$12:$C$42)))</f>
        <v>1</v>
      </c>
      <c r="E839" s="60">
        <f t="shared" si="131"/>
        <v>4.4970605468749998</v>
      </c>
      <c r="F839" s="86">
        <v>17.988242187499999</v>
      </c>
      <c r="G839" s="60">
        <f t="shared" si="131"/>
        <v>4.4982094726562503</v>
      </c>
      <c r="H839" s="104">
        <v>17.992837890625001</v>
      </c>
      <c r="O839" s="61">
        <f t="shared" si="132"/>
        <v>0</v>
      </c>
      <c r="P839" s="62">
        <f t="shared" si="133"/>
        <v>58.140770252324039</v>
      </c>
      <c r="Q839" s="70">
        <v>41.222142098273572</v>
      </c>
      <c r="R839" s="61">
        <f t="shared" si="134"/>
        <v>7.0057948207171314</v>
      </c>
      <c r="S839" s="61">
        <f t="shared" si="135"/>
        <v>0</v>
      </c>
      <c r="T839" s="61">
        <f t="shared" si="136"/>
        <v>0</v>
      </c>
      <c r="U839" s="61">
        <f t="shared" si="137"/>
        <v>58.140770252324039</v>
      </c>
      <c r="V839" s="70">
        <v>41.222142098273572</v>
      </c>
      <c r="W839" s="61">
        <f t="shared" si="138"/>
        <v>7.0057948207171314</v>
      </c>
      <c r="X839" s="61">
        <f t="shared" si="139"/>
        <v>0</v>
      </c>
      <c r="Y839" s="13"/>
      <c r="Z839" s="22"/>
      <c r="AA839" s="54"/>
      <c r="AB839" s="22"/>
      <c r="AC839" s="13"/>
    </row>
    <row r="840" spans="1:29" x14ac:dyDescent="0.3">
      <c r="A840" s="1">
        <f t="shared" si="130"/>
        <v>44994.708333331306</v>
      </c>
      <c r="B840" s="7">
        <v>9</v>
      </c>
      <c r="C840" s="7" t="s">
        <v>112</v>
      </c>
      <c r="D840">
        <f>IF(HOUR(A840)+MINUTE(A840)/60&lt;=18,1,IF(HOUR(A840)+MINUTE(A840)/60&gt;=23.25,1,LOOKUP(DAY(A840),calendario!$A$12:$A$42,calendario!$C$12:$C$42)))</f>
        <v>1</v>
      </c>
      <c r="E840" s="60">
        <f t="shared" si="131"/>
        <v>4.5689687499999998</v>
      </c>
      <c r="F840" s="86">
        <v>18.275874999999999</v>
      </c>
      <c r="G840" s="60">
        <f t="shared" si="131"/>
        <v>4.4984599609374998</v>
      </c>
      <c r="H840" s="104">
        <v>17.993839843749999</v>
      </c>
      <c r="O840" s="61">
        <f t="shared" si="132"/>
        <v>0</v>
      </c>
      <c r="P840" s="62">
        <f t="shared" si="133"/>
        <v>58.140770252324039</v>
      </c>
      <c r="Q840" s="70">
        <v>41.222142098273572</v>
      </c>
      <c r="R840" s="61">
        <f t="shared" si="134"/>
        <v>7.0057948207171314</v>
      </c>
      <c r="S840" s="61">
        <f t="shared" si="135"/>
        <v>0</v>
      </c>
      <c r="T840" s="61">
        <f t="shared" si="136"/>
        <v>0</v>
      </c>
      <c r="U840" s="61">
        <f t="shared" si="137"/>
        <v>58.140770252324039</v>
      </c>
      <c r="V840" s="70">
        <v>41.222142098273572</v>
      </c>
      <c r="W840" s="61">
        <f t="shared" si="138"/>
        <v>7.0057948207171314</v>
      </c>
      <c r="X840" s="61">
        <f t="shared" si="139"/>
        <v>0</v>
      </c>
      <c r="Y840" s="13"/>
      <c r="Z840" s="22"/>
      <c r="AA840" s="54"/>
      <c r="AB840" s="22"/>
      <c r="AC840" s="13"/>
    </row>
    <row r="841" spans="1:29" x14ac:dyDescent="0.3">
      <c r="A841" s="1">
        <f t="shared" si="130"/>
        <v>44994.71874999797</v>
      </c>
      <c r="B841" s="7">
        <v>9</v>
      </c>
      <c r="C841" s="7" t="s">
        <v>113</v>
      </c>
      <c r="D841">
        <f>IF(HOUR(A841)+MINUTE(A841)/60&lt;=18,1,IF(HOUR(A841)+MINUTE(A841)/60&gt;=23.25,1,LOOKUP(DAY(A841),calendario!$A$12:$A$42,calendario!$C$12:$C$42)))</f>
        <v>1</v>
      </c>
      <c r="E841" s="60">
        <f t="shared" si="131"/>
        <v>4.6423198242187498</v>
      </c>
      <c r="F841" s="86">
        <v>18.569279296874999</v>
      </c>
      <c r="G841" s="60">
        <f t="shared" si="131"/>
        <v>4.5342348632812497</v>
      </c>
      <c r="H841" s="104">
        <v>18.136939453124999</v>
      </c>
      <c r="O841" s="61">
        <f t="shared" si="132"/>
        <v>0</v>
      </c>
      <c r="P841" s="62">
        <f t="shared" si="133"/>
        <v>58.140770252324039</v>
      </c>
      <c r="Q841" s="70">
        <v>40.819202124833993</v>
      </c>
      <c r="R841" s="61">
        <f t="shared" si="134"/>
        <v>7.2072648074369212</v>
      </c>
      <c r="S841" s="61">
        <f t="shared" si="135"/>
        <v>0</v>
      </c>
      <c r="T841" s="61">
        <f t="shared" si="136"/>
        <v>0</v>
      </c>
      <c r="U841" s="61">
        <f t="shared" si="137"/>
        <v>58.140770252324039</v>
      </c>
      <c r="V841" s="70">
        <v>40.819202124833993</v>
      </c>
      <c r="W841" s="61">
        <f t="shared" si="138"/>
        <v>7.2072648074369212</v>
      </c>
      <c r="X841" s="61">
        <f t="shared" si="139"/>
        <v>0</v>
      </c>
      <c r="Y841" s="13"/>
      <c r="Z841" s="22"/>
      <c r="AA841" s="54"/>
      <c r="AB841" s="22"/>
      <c r="AC841" s="13"/>
    </row>
    <row r="842" spans="1:29" x14ac:dyDescent="0.3">
      <c r="A842" s="1">
        <f t="shared" si="130"/>
        <v>44994.729166664634</v>
      </c>
      <c r="B842" s="7">
        <v>9</v>
      </c>
      <c r="C842" s="7" t="s">
        <v>114</v>
      </c>
      <c r="D842">
        <f>IF(HOUR(A842)+MINUTE(A842)/60&lt;=18,1,IF(HOUR(A842)+MINUTE(A842)/60&gt;=23.25,1,LOOKUP(DAY(A842),calendario!$A$12:$A$42,calendario!$C$12:$C$42)))</f>
        <v>1</v>
      </c>
      <c r="E842" s="60">
        <f t="shared" si="131"/>
        <v>4.6425107421874996</v>
      </c>
      <c r="F842" s="86">
        <v>18.570042968749998</v>
      </c>
      <c r="G842" s="60">
        <f t="shared" si="131"/>
        <v>4.6516967773437496</v>
      </c>
      <c r="H842" s="104">
        <v>18.606787109374999</v>
      </c>
      <c r="O842" s="61">
        <f t="shared" si="132"/>
        <v>0</v>
      </c>
      <c r="P842" s="62">
        <f t="shared" si="133"/>
        <v>58.140770252324039</v>
      </c>
      <c r="Q842" s="70">
        <v>40.819202124833993</v>
      </c>
      <c r="R842" s="61">
        <f t="shared" si="134"/>
        <v>7.2072648074369212</v>
      </c>
      <c r="S842" s="61">
        <f t="shared" si="135"/>
        <v>0</v>
      </c>
      <c r="T842" s="61">
        <f t="shared" si="136"/>
        <v>0</v>
      </c>
      <c r="U842" s="61">
        <f t="shared" si="137"/>
        <v>58.140770252324039</v>
      </c>
      <c r="V842" s="70">
        <v>40.819202124833993</v>
      </c>
      <c r="W842" s="61">
        <f t="shared" si="138"/>
        <v>7.2072648074369212</v>
      </c>
      <c r="X842" s="61">
        <f t="shared" si="139"/>
        <v>0</v>
      </c>
      <c r="Y842" s="13"/>
      <c r="Z842" s="22"/>
      <c r="AA842" s="54"/>
      <c r="AB842" s="22"/>
      <c r="AC842" s="13"/>
    </row>
    <row r="843" spans="1:29" x14ac:dyDescent="0.3">
      <c r="A843" s="1">
        <f t="shared" si="130"/>
        <v>44994.739583331298</v>
      </c>
      <c r="B843" s="7">
        <v>9</v>
      </c>
      <c r="C843" s="7" t="s">
        <v>115</v>
      </c>
      <c r="D843">
        <f>IF(HOUR(A843)+MINUTE(A843)/60&lt;=18,1,IF(HOUR(A843)+MINUTE(A843)/60&gt;=23.25,1,LOOKUP(DAY(A843),calendario!$A$12:$A$42,calendario!$C$12:$C$42)))</f>
        <v>1</v>
      </c>
      <c r="E843" s="60">
        <f t="shared" si="131"/>
        <v>4.6420961914062504</v>
      </c>
      <c r="F843" s="86">
        <v>18.568384765625002</v>
      </c>
      <c r="G843" s="60">
        <f t="shared" si="131"/>
        <v>4.6519492187499996</v>
      </c>
      <c r="H843" s="104">
        <v>18.607796874999998</v>
      </c>
      <c r="O843" s="61">
        <f t="shared" si="132"/>
        <v>0</v>
      </c>
      <c r="P843" s="62">
        <f t="shared" si="133"/>
        <v>58.140770252324039</v>
      </c>
      <c r="Q843" s="70">
        <v>40.128271713147406</v>
      </c>
      <c r="R843" s="61">
        <f t="shared" si="134"/>
        <v>7.5527300132802146</v>
      </c>
      <c r="S843" s="61">
        <f t="shared" si="135"/>
        <v>0</v>
      </c>
      <c r="T843" s="61">
        <f t="shared" si="136"/>
        <v>0</v>
      </c>
      <c r="U843" s="61">
        <f t="shared" si="137"/>
        <v>58.140770252324039</v>
      </c>
      <c r="V843" s="70">
        <v>40.128271713147406</v>
      </c>
      <c r="W843" s="61">
        <f t="shared" si="138"/>
        <v>7.5527300132802146</v>
      </c>
      <c r="X843" s="61">
        <f t="shared" si="139"/>
        <v>0</v>
      </c>
      <c r="Y843" s="13"/>
      <c r="Z843" s="22"/>
      <c r="AA843" s="54"/>
      <c r="AB843" s="22"/>
      <c r="AC843" s="13"/>
    </row>
    <row r="844" spans="1:29" x14ac:dyDescent="0.3">
      <c r="A844" s="1">
        <f t="shared" si="130"/>
        <v>44994.749999997963</v>
      </c>
      <c r="B844" s="7">
        <v>9</v>
      </c>
      <c r="C844" s="7" t="s">
        <v>116</v>
      </c>
      <c r="D844">
        <f>IF(HOUR(A844)+MINUTE(A844)/60&lt;=18,1,IF(HOUR(A844)+MINUTE(A844)/60&gt;=23.25,1,LOOKUP(DAY(A844),calendario!$A$12:$A$42,calendario!$C$12:$C$42)))</f>
        <v>1</v>
      </c>
      <c r="E844" s="60">
        <f t="shared" si="131"/>
        <v>4.6421328124999999</v>
      </c>
      <c r="F844" s="86">
        <v>18.568531249999999</v>
      </c>
      <c r="G844" s="60">
        <f t="shared" si="131"/>
        <v>4.6520498046874996</v>
      </c>
      <c r="H844" s="104">
        <v>18.608199218749998</v>
      </c>
      <c r="O844" s="61">
        <f t="shared" si="132"/>
        <v>0</v>
      </c>
      <c r="P844" s="62">
        <f t="shared" si="133"/>
        <v>58.140770252324039</v>
      </c>
      <c r="Q844" s="70">
        <v>40.128271713147406</v>
      </c>
      <c r="R844" s="61">
        <f t="shared" si="134"/>
        <v>7.5527300132802146</v>
      </c>
      <c r="S844" s="61">
        <f t="shared" si="135"/>
        <v>0</v>
      </c>
      <c r="T844" s="61">
        <f t="shared" si="136"/>
        <v>0</v>
      </c>
      <c r="U844" s="61">
        <f t="shared" si="137"/>
        <v>58.140770252324039</v>
      </c>
      <c r="V844" s="70">
        <v>40.128271713147406</v>
      </c>
      <c r="W844" s="61">
        <f t="shared" si="138"/>
        <v>7.5527300132802146</v>
      </c>
      <c r="X844" s="61">
        <f t="shared" si="139"/>
        <v>0</v>
      </c>
      <c r="Y844" s="13"/>
      <c r="Z844" s="22"/>
      <c r="AA844" s="54"/>
      <c r="AB844" s="22"/>
      <c r="AC844" s="13"/>
    </row>
    <row r="845" spans="1:29" x14ac:dyDescent="0.3">
      <c r="A845" s="1">
        <f t="shared" si="130"/>
        <v>44994.760416664627</v>
      </c>
      <c r="B845" s="7">
        <v>9</v>
      </c>
      <c r="C845" s="7" t="s">
        <v>117</v>
      </c>
      <c r="D845">
        <f>IF(HOUR(A845)+MINUTE(A845)/60&lt;=18,1,IF(HOUR(A845)+MINUTE(A845)/60&gt;=23.25,1,LOOKUP(DAY(A845),calendario!$A$12:$A$42,calendario!$C$12:$C$42)))</f>
        <v>0</v>
      </c>
      <c r="E845" s="60">
        <f t="shared" si="131"/>
        <v>4.6417338867187503</v>
      </c>
      <c r="F845" s="86">
        <v>18.566935546875001</v>
      </c>
      <c r="G845" s="60">
        <f t="shared" si="131"/>
        <v>4.6518813476562499</v>
      </c>
      <c r="H845" s="104">
        <v>18.607525390625</v>
      </c>
      <c r="O845" s="61">
        <f t="shared" si="132"/>
        <v>0</v>
      </c>
      <c r="P845" s="62">
        <f t="shared" si="133"/>
        <v>59.256308100929608</v>
      </c>
      <c r="Q845" s="70">
        <v>32.27641407702523</v>
      </c>
      <c r="R845" s="61">
        <f t="shared" si="134"/>
        <v>12.008539309428947</v>
      </c>
      <c r="S845" s="61">
        <f t="shared" si="135"/>
        <v>0</v>
      </c>
      <c r="T845" s="61">
        <f t="shared" si="136"/>
        <v>0</v>
      </c>
      <c r="U845" s="61">
        <f t="shared" si="137"/>
        <v>59.256308100929608</v>
      </c>
      <c r="V845" s="70">
        <v>32.27641407702523</v>
      </c>
      <c r="W845" s="61">
        <f t="shared" si="138"/>
        <v>12.008539309428947</v>
      </c>
      <c r="X845" s="61">
        <f t="shared" si="139"/>
        <v>0</v>
      </c>
      <c r="Y845" s="13"/>
      <c r="Z845" s="22"/>
      <c r="AA845" s="54"/>
      <c r="AB845" s="22"/>
      <c r="AC845" s="13"/>
    </row>
    <row r="846" spans="1:29" x14ac:dyDescent="0.3">
      <c r="A846" s="1">
        <f t="shared" si="130"/>
        <v>44994.770833331291</v>
      </c>
      <c r="B846" s="7">
        <v>9</v>
      </c>
      <c r="C846" s="7" t="s">
        <v>118</v>
      </c>
      <c r="D846">
        <f>IF(HOUR(A846)+MINUTE(A846)/60&lt;=18,1,IF(HOUR(A846)+MINUTE(A846)/60&gt;=23.25,1,LOOKUP(DAY(A846),calendario!$A$12:$A$42,calendario!$C$12:$C$42)))</f>
        <v>0</v>
      </c>
      <c r="E846" s="60">
        <f t="shared" si="131"/>
        <v>4.6418530273437497</v>
      </c>
      <c r="F846" s="86">
        <v>18.567412109374999</v>
      </c>
      <c r="G846" s="60">
        <f t="shared" si="131"/>
        <v>4.6509633789062503</v>
      </c>
      <c r="H846" s="104">
        <v>18.603853515625001</v>
      </c>
      <c r="O846" s="61">
        <f t="shared" si="132"/>
        <v>0</v>
      </c>
      <c r="P846" s="62">
        <f t="shared" si="133"/>
        <v>59.256308100929608</v>
      </c>
      <c r="Q846" s="70">
        <v>32.27641407702523</v>
      </c>
      <c r="R846" s="61">
        <f t="shared" si="134"/>
        <v>12.008539309428947</v>
      </c>
      <c r="S846" s="61">
        <f t="shared" si="135"/>
        <v>0</v>
      </c>
      <c r="T846" s="61">
        <f t="shared" si="136"/>
        <v>0</v>
      </c>
      <c r="U846" s="61">
        <f t="shared" si="137"/>
        <v>59.256308100929608</v>
      </c>
      <c r="V846" s="70">
        <v>32.27641407702523</v>
      </c>
      <c r="W846" s="61">
        <f t="shared" si="138"/>
        <v>12.008539309428947</v>
      </c>
      <c r="X846" s="61">
        <f t="shared" si="139"/>
        <v>0</v>
      </c>
      <c r="Y846" s="13"/>
      <c r="Z846" s="22"/>
      <c r="AA846" s="54"/>
      <c r="AB846" s="22"/>
      <c r="AC846" s="13"/>
    </row>
    <row r="847" spans="1:29" x14ac:dyDescent="0.3">
      <c r="A847" s="1">
        <f t="shared" si="130"/>
        <v>44994.781249997955</v>
      </c>
      <c r="B847" s="7">
        <v>9</v>
      </c>
      <c r="C847" s="7" t="s">
        <v>119</v>
      </c>
      <c r="D847">
        <f>IF(HOUR(A847)+MINUTE(A847)/60&lt;=18,1,IF(HOUR(A847)+MINUTE(A847)/60&gt;=23.25,1,LOOKUP(DAY(A847),calendario!$A$12:$A$42,calendario!$C$12:$C$42)))</f>
        <v>0</v>
      </c>
      <c r="E847" s="60">
        <f t="shared" si="131"/>
        <v>4.6420600585937501</v>
      </c>
      <c r="F847" s="86">
        <v>18.568240234375001</v>
      </c>
      <c r="G847" s="60">
        <f t="shared" si="131"/>
        <v>4.6314599609374998</v>
      </c>
      <c r="H847" s="104">
        <v>18.525839843749999</v>
      </c>
      <c r="O847" s="61">
        <f t="shared" si="132"/>
        <v>0</v>
      </c>
      <c r="P847" s="62">
        <f t="shared" si="133"/>
        <v>59.256308100929608</v>
      </c>
      <c r="Q847" s="70">
        <v>41.622478618857897</v>
      </c>
      <c r="R847" s="61">
        <f t="shared" si="134"/>
        <v>7.3355070385126133</v>
      </c>
      <c r="S847" s="61">
        <f t="shared" si="135"/>
        <v>0</v>
      </c>
      <c r="T847" s="61">
        <f t="shared" si="136"/>
        <v>0</v>
      </c>
      <c r="U847" s="61">
        <f t="shared" si="137"/>
        <v>59.256308100929608</v>
      </c>
      <c r="V847" s="70">
        <v>41.622478618857897</v>
      </c>
      <c r="W847" s="61">
        <f t="shared" si="138"/>
        <v>7.3355070385126133</v>
      </c>
      <c r="X847" s="61">
        <f t="shared" si="139"/>
        <v>0</v>
      </c>
      <c r="Y847" s="13"/>
      <c r="Z847" s="22"/>
      <c r="AA847" s="54"/>
      <c r="AB847" s="22"/>
      <c r="AC847" s="13"/>
    </row>
    <row r="848" spans="1:29" x14ac:dyDescent="0.3">
      <c r="A848" s="1">
        <f t="shared" si="130"/>
        <v>44994.79166666462</v>
      </c>
      <c r="B848" s="7">
        <v>9</v>
      </c>
      <c r="C848" s="7" t="s">
        <v>120</v>
      </c>
      <c r="D848">
        <f>IF(HOUR(A848)+MINUTE(A848)/60&lt;=18,1,IF(HOUR(A848)+MINUTE(A848)/60&gt;=23.25,1,LOOKUP(DAY(A848),calendario!$A$12:$A$42,calendario!$C$12:$C$42)))</f>
        <v>0</v>
      </c>
      <c r="E848" s="60">
        <f t="shared" si="131"/>
        <v>4.6337421875000002</v>
      </c>
      <c r="F848" s="86">
        <v>18.534968750000001</v>
      </c>
      <c r="G848" s="60">
        <f t="shared" si="131"/>
        <v>4.6039501953124997</v>
      </c>
      <c r="H848" s="104">
        <v>18.415800781249999</v>
      </c>
      <c r="O848" s="61">
        <f t="shared" si="132"/>
        <v>0</v>
      </c>
      <c r="P848" s="62">
        <f t="shared" si="133"/>
        <v>59.256308100929608</v>
      </c>
      <c r="Q848" s="70">
        <v>41.622478618857897</v>
      </c>
      <c r="R848" s="61">
        <f t="shared" si="134"/>
        <v>7.3355070385126133</v>
      </c>
      <c r="S848" s="61">
        <f t="shared" si="135"/>
        <v>0</v>
      </c>
      <c r="T848" s="61">
        <f t="shared" si="136"/>
        <v>0</v>
      </c>
      <c r="U848" s="61">
        <f t="shared" si="137"/>
        <v>59.256308100929608</v>
      </c>
      <c r="V848" s="70">
        <v>41.622478618857897</v>
      </c>
      <c r="W848" s="61">
        <f t="shared" si="138"/>
        <v>7.3355070385126133</v>
      </c>
      <c r="X848" s="61">
        <f t="shared" si="139"/>
        <v>0</v>
      </c>
      <c r="Y848" s="13"/>
      <c r="Z848" s="22"/>
      <c r="AA848" s="54"/>
      <c r="AB848" s="22"/>
      <c r="AC848" s="13"/>
    </row>
    <row r="849" spans="1:29" x14ac:dyDescent="0.3">
      <c r="A849" s="1">
        <f t="shared" si="130"/>
        <v>44994.802083331284</v>
      </c>
      <c r="B849" s="7">
        <v>9</v>
      </c>
      <c r="C849" s="7" t="s">
        <v>121</v>
      </c>
      <c r="D849">
        <f>IF(HOUR(A849)+MINUTE(A849)/60&lt;=18,1,IF(HOUR(A849)+MINUTE(A849)/60&gt;=23.25,1,LOOKUP(DAY(A849),calendario!$A$12:$A$42,calendario!$C$12:$C$42)))</f>
        <v>0</v>
      </c>
      <c r="E849" s="60">
        <f t="shared" si="131"/>
        <v>4.6426650390624999</v>
      </c>
      <c r="F849" s="86">
        <v>18.57066015625</v>
      </c>
      <c r="G849" s="60">
        <f t="shared" si="131"/>
        <v>4.6063149414062501</v>
      </c>
      <c r="H849" s="104">
        <v>18.425259765625</v>
      </c>
      <c r="O849" s="61">
        <f t="shared" si="132"/>
        <v>0</v>
      </c>
      <c r="P849" s="62">
        <f t="shared" si="133"/>
        <v>59.256308100929608</v>
      </c>
      <c r="Q849" s="70">
        <v>40.9664390438247</v>
      </c>
      <c r="R849" s="61">
        <f t="shared" si="134"/>
        <v>7.6635268260292122</v>
      </c>
      <c r="S849" s="61">
        <f t="shared" si="135"/>
        <v>0</v>
      </c>
      <c r="T849" s="61">
        <f t="shared" si="136"/>
        <v>0</v>
      </c>
      <c r="U849" s="61">
        <f t="shared" si="137"/>
        <v>59.256308100929608</v>
      </c>
      <c r="V849" s="70">
        <v>40.9664390438247</v>
      </c>
      <c r="W849" s="61">
        <f t="shared" si="138"/>
        <v>7.6635268260292122</v>
      </c>
      <c r="X849" s="61">
        <f t="shared" si="139"/>
        <v>0</v>
      </c>
      <c r="Y849" s="13"/>
      <c r="Z849" s="22"/>
      <c r="AA849" s="54"/>
      <c r="AB849" s="22"/>
      <c r="AC849" s="13"/>
    </row>
    <row r="850" spans="1:29" x14ac:dyDescent="0.3">
      <c r="A850" s="1">
        <f t="shared" si="130"/>
        <v>44994.812499997948</v>
      </c>
      <c r="B850" s="7">
        <v>9</v>
      </c>
      <c r="C850" s="7" t="s">
        <v>122</v>
      </c>
      <c r="D850">
        <f>IF(HOUR(A850)+MINUTE(A850)/60&lt;=18,1,IF(HOUR(A850)+MINUTE(A850)/60&gt;=23.25,1,LOOKUP(DAY(A850),calendario!$A$12:$A$42,calendario!$C$12:$C$42)))</f>
        <v>0</v>
      </c>
      <c r="E850" s="60">
        <f t="shared" si="131"/>
        <v>4.6425053710937503</v>
      </c>
      <c r="F850" s="86">
        <v>18.570021484375001</v>
      </c>
      <c r="G850" s="60">
        <f t="shared" si="131"/>
        <v>4.64343701171875</v>
      </c>
      <c r="H850" s="104">
        <v>18.573748046875</v>
      </c>
      <c r="O850" s="61">
        <f t="shared" si="132"/>
        <v>0</v>
      </c>
      <c r="P850" s="62">
        <f t="shared" si="133"/>
        <v>59.256308100929608</v>
      </c>
      <c r="Q850" s="70">
        <v>40.9664390438247</v>
      </c>
      <c r="R850" s="61">
        <f t="shared" si="134"/>
        <v>7.6635268260292122</v>
      </c>
      <c r="S850" s="61">
        <f t="shared" si="135"/>
        <v>0</v>
      </c>
      <c r="T850" s="61">
        <f t="shared" si="136"/>
        <v>0</v>
      </c>
      <c r="U850" s="61">
        <f t="shared" si="137"/>
        <v>59.256308100929608</v>
      </c>
      <c r="V850" s="70">
        <v>40.9664390438247</v>
      </c>
      <c r="W850" s="61">
        <f t="shared" si="138"/>
        <v>7.6635268260292122</v>
      </c>
      <c r="X850" s="61">
        <f t="shared" si="139"/>
        <v>0</v>
      </c>
      <c r="Y850" s="13"/>
      <c r="Z850" s="22"/>
      <c r="AA850" s="54"/>
      <c r="AB850" s="22"/>
      <c r="AC850" s="13"/>
    </row>
    <row r="851" spans="1:29" x14ac:dyDescent="0.3">
      <c r="A851" s="1">
        <f t="shared" si="130"/>
        <v>44994.822916664612</v>
      </c>
      <c r="B851" s="7">
        <v>9</v>
      </c>
      <c r="C851" s="7" t="s">
        <v>123</v>
      </c>
      <c r="D851">
        <f>IF(HOUR(A851)+MINUTE(A851)/60&lt;=18,1,IF(HOUR(A851)+MINUTE(A851)/60&gt;=23.25,1,LOOKUP(DAY(A851),calendario!$A$12:$A$42,calendario!$C$12:$C$42)))</f>
        <v>0</v>
      </c>
      <c r="E851" s="60">
        <f t="shared" si="131"/>
        <v>4.6422846679687497</v>
      </c>
      <c r="F851" s="86">
        <v>18.569138671874999</v>
      </c>
      <c r="G851" s="60">
        <f t="shared" si="131"/>
        <v>4.6512080078125004</v>
      </c>
      <c r="H851" s="104">
        <v>18.604832031250002</v>
      </c>
      <c r="O851" s="61">
        <f t="shared" si="132"/>
        <v>0</v>
      </c>
      <c r="P851" s="62">
        <f t="shared" si="133"/>
        <v>59.256308100929608</v>
      </c>
      <c r="Q851" s="70">
        <v>40.588774236387778</v>
      </c>
      <c r="R851" s="61">
        <f t="shared" si="134"/>
        <v>7.8523592297476732</v>
      </c>
      <c r="S851" s="61">
        <f t="shared" si="135"/>
        <v>0</v>
      </c>
      <c r="T851" s="61">
        <f t="shared" si="136"/>
        <v>0</v>
      </c>
      <c r="U851" s="61">
        <f t="shared" si="137"/>
        <v>59.256308100929608</v>
      </c>
      <c r="V851" s="70">
        <v>40.588774236387778</v>
      </c>
      <c r="W851" s="61">
        <f t="shared" si="138"/>
        <v>7.8523592297476732</v>
      </c>
      <c r="X851" s="61">
        <f t="shared" si="139"/>
        <v>0</v>
      </c>
      <c r="Y851" s="13"/>
      <c r="Z851" s="22"/>
      <c r="AA851" s="54"/>
      <c r="AB851" s="22"/>
      <c r="AC851" s="13"/>
    </row>
    <row r="852" spans="1:29" x14ac:dyDescent="0.3">
      <c r="A852" s="1">
        <f t="shared" si="130"/>
        <v>44994.833333331277</v>
      </c>
      <c r="B852" s="7">
        <v>9</v>
      </c>
      <c r="C852" s="7" t="s">
        <v>124</v>
      </c>
      <c r="D852">
        <f>IF(HOUR(A852)+MINUTE(A852)/60&lt;=18,1,IF(HOUR(A852)+MINUTE(A852)/60&gt;=23.25,1,LOOKUP(DAY(A852),calendario!$A$12:$A$42,calendario!$C$12:$C$42)))</f>
        <v>0</v>
      </c>
      <c r="E852" s="60">
        <f t="shared" si="131"/>
        <v>4.6427680664062496</v>
      </c>
      <c r="F852" s="86">
        <v>18.571072265624998</v>
      </c>
      <c r="G852" s="60">
        <f t="shared" si="131"/>
        <v>4.6493046874999999</v>
      </c>
      <c r="H852" s="104">
        <v>18.59721875</v>
      </c>
      <c r="O852" s="61">
        <f t="shared" si="132"/>
        <v>0</v>
      </c>
      <c r="P852" s="62">
        <f t="shared" si="133"/>
        <v>59.256308100929608</v>
      </c>
      <c r="Q852" s="70">
        <v>40.588774236387778</v>
      </c>
      <c r="R852" s="61">
        <f t="shared" si="134"/>
        <v>7.8523592297476732</v>
      </c>
      <c r="S852" s="61">
        <f t="shared" si="135"/>
        <v>0</v>
      </c>
      <c r="T852" s="61">
        <f t="shared" si="136"/>
        <v>0</v>
      </c>
      <c r="U852" s="61">
        <f t="shared" si="137"/>
        <v>59.256308100929608</v>
      </c>
      <c r="V852" s="70">
        <v>40.588774236387778</v>
      </c>
      <c r="W852" s="61">
        <f t="shared" si="138"/>
        <v>7.8523592297476732</v>
      </c>
      <c r="X852" s="61">
        <f t="shared" si="139"/>
        <v>0</v>
      </c>
      <c r="Y852" s="13"/>
      <c r="Z852" s="22"/>
      <c r="AA852" s="54"/>
      <c r="AB852" s="22"/>
      <c r="AC852" s="13"/>
    </row>
    <row r="853" spans="1:29" x14ac:dyDescent="0.3">
      <c r="A853" s="1">
        <f t="shared" si="130"/>
        <v>44994.843749997941</v>
      </c>
      <c r="B853" s="7">
        <v>9</v>
      </c>
      <c r="C853" s="7" t="s">
        <v>125</v>
      </c>
      <c r="D853">
        <f>IF(HOUR(A853)+MINUTE(A853)/60&lt;=18,1,IF(HOUR(A853)+MINUTE(A853)/60&gt;=23.25,1,LOOKUP(DAY(A853),calendario!$A$12:$A$42,calendario!$C$12:$C$42)))</f>
        <v>0</v>
      </c>
      <c r="E853" s="60">
        <f t="shared" si="131"/>
        <v>4.6431694335937497</v>
      </c>
      <c r="F853" s="86">
        <v>18.572677734374999</v>
      </c>
      <c r="G853" s="60">
        <f t="shared" si="131"/>
        <v>4.6508061523437503</v>
      </c>
      <c r="H853" s="104">
        <v>18.603224609375001</v>
      </c>
      <c r="O853" s="61">
        <f t="shared" si="132"/>
        <v>0</v>
      </c>
      <c r="P853" s="62">
        <f t="shared" si="133"/>
        <v>59.256308100929608</v>
      </c>
      <c r="Q853" s="70">
        <v>28.369739176626823</v>
      </c>
      <c r="R853" s="61">
        <f t="shared" si="134"/>
        <v>13.961876759628151</v>
      </c>
      <c r="S853" s="61">
        <f t="shared" si="135"/>
        <v>0</v>
      </c>
      <c r="T853" s="61">
        <f t="shared" si="136"/>
        <v>0</v>
      </c>
      <c r="U853" s="61">
        <f t="shared" si="137"/>
        <v>59.256308100929608</v>
      </c>
      <c r="V853" s="70">
        <v>28.369739176626823</v>
      </c>
      <c r="W853" s="61">
        <f t="shared" si="138"/>
        <v>13.961876759628151</v>
      </c>
      <c r="X853" s="61">
        <f t="shared" si="139"/>
        <v>0</v>
      </c>
      <c r="Y853" s="13"/>
      <c r="Z853" s="22"/>
      <c r="AA853" s="54"/>
      <c r="AB853" s="22"/>
      <c r="AC853" s="13"/>
    </row>
    <row r="854" spans="1:29" x14ac:dyDescent="0.3">
      <c r="A854" s="1">
        <f t="shared" si="130"/>
        <v>44994.854166664605</v>
      </c>
      <c r="B854" s="7">
        <v>9</v>
      </c>
      <c r="C854" s="7" t="s">
        <v>126</v>
      </c>
      <c r="D854">
        <f>IF(HOUR(A854)+MINUTE(A854)/60&lt;=18,1,IF(HOUR(A854)+MINUTE(A854)/60&gt;=23.25,1,LOOKUP(DAY(A854),calendario!$A$12:$A$42,calendario!$C$12:$C$42)))</f>
        <v>0</v>
      </c>
      <c r="E854" s="60">
        <f t="shared" si="131"/>
        <v>4.6436767578125</v>
      </c>
      <c r="F854" s="86">
        <v>18.57470703125</v>
      </c>
      <c r="G854" s="60">
        <f t="shared" si="131"/>
        <v>4.6516977539062498</v>
      </c>
      <c r="H854" s="104">
        <v>18.606791015624999</v>
      </c>
      <c r="O854" s="61">
        <f t="shared" si="132"/>
        <v>0</v>
      </c>
      <c r="P854" s="62">
        <f t="shared" si="133"/>
        <v>59.256308100929608</v>
      </c>
      <c r="Q854" s="70">
        <v>28.369739176626823</v>
      </c>
      <c r="R854" s="61">
        <f t="shared" si="134"/>
        <v>13.961876759628151</v>
      </c>
      <c r="S854" s="61">
        <f t="shared" si="135"/>
        <v>0</v>
      </c>
      <c r="T854" s="61">
        <f t="shared" si="136"/>
        <v>0</v>
      </c>
      <c r="U854" s="61">
        <f t="shared" si="137"/>
        <v>59.256308100929608</v>
      </c>
      <c r="V854" s="70">
        <v>28.369739176626823</v>
      </c>
      <c r="W854" s="61">
        <f t="shared" si="138"/>
        <v>13.961876759628151</v>
      </c>
      <c r="X854" s="61">
        <f t="shared" si="139"/>
        <v>0</v>
      </c>
      <c r="Y854" s="13"/>
      <c r="Z854" s="22"/>
      <c r="AA854" s="54"/>
      <c r="AB854" s="22"/>
      <c r="AC854" s="13"/>
    </row>
    <row r="855" spans="1:29" x14ac:dyDescent="0.3">
      <c r="A855" s="1">
        <f t="shared" si="130"/>
        <v>44994.864583331269</v>
      </c>
      <c r="B855" s="7">
        <v>9</v>
      </c>
      <c r="C855" s="7" t="s">
        <v>127</v>
      </c>
      <c r="D855">
        <f>IF(HOUR(A855)+MINUTE(A855)/60&lt;=18,1,IF(HOUR(A855)+MINUTE(A855)/60&gt;=23.25,1,LOOKUP(DAY(A855),calendario!$A$12:$A$42,calendario!$C$12:$C$42)))</f>
        <v>0</v>
      </c>
      <c r="E855" s="60">
        <f t="shared" si="131"/>
        <v>4.6425185546875003</v>
      </c>
      <c r="F855" s="86">
        <v>18.570074218750001</v>
      </c>
      <c r="G855" s="60">
        <f t="shared" si="131"/>
        <v>4.65158935546875</v>
      </c>
      <c r="H855" s="104">
        <v>18.606357421875</v>
      </c>
      <c r="O855" s="61">
        <f t="shared" si="132"/>
        <v>0</v>
      </c>
      <c r="P855" s="62">
        <f t="shared" si="133"/>
        <v>59.256308100929608</v>
      </c>
      <c r="Q855" s="70">
        <v>28.445580876494024</v>
      </c>
      <c r="R855" s="61">
        <f t="shared" si="134"/>
        <v>13.92395590969455</v>
      </c>
      <c r="S855" s="61">
        <f t="shared" si="135"/>
        <v>0</v>
      </c>
      <c r="T855" s="61">
        <f t="shared" si="136"/>
        <v>0</v>
      </c>
      <c r="U855" s="61">
        <f t="shared" si="137"/>
        <v>59.256308100929608</v>
      </c>
      <c r="V855" s="70">
        <v>28.445580876494024</v>
      </c>
      <c r="W855" s="61">
        <f t="shared" si="138"/>
        <v>13.92395590969455</v>
      </c>
      <c r="X855" s="61">
        <f t="shared" si="139"/>
        <v>0</v>
      </c>
      <c r="Y855" s="13"/>
      <c r="Z855" s="22"/>
      <c r="AA855" s="54"/>
      <c r="AB855" s="22"/>
      <c r="AC855" s="13"/>
    </row>
    <row r="856" spans="1:29" x14ac:dyDescent="0.3">
      <c r="A856" s="1">
        <f t="shared" si="130"/>
        <v>44994.874999997934</v>
      </c>
      <c r="B856" s="7">
        <v>9</v>
      </c>
      <c r="C856" s="7" t="s">
        <v>128</v>
      </c>
      <c r="D856">
        <f>IF(HOUR(A856)+MINUTE(A856)/60&lt;=18,1,IF(HOUR(A856)+MINUTE(A856)/60&gt;=23.25,1,LOOKUP(DAY(A856),calendario!$A$12:$A$42,calendario!$C$12:$C$42)))</f>
        <v>0</v>
      </c>
      <c r="E856" s="60">
        <f t="shared" si="131"/>
        <v>4.6435346679687504</v>
      </c>
      <c r="F856" s="86">
        <v>18.574138671875001</v>
      </c>
      <c r="G856" s="60">
        <f t="shared" si="131"/>
        <v>4.6516694335937503</v>
      </c>
      <c r="H856" s="104">
        <v>18.606677734375001</v>
      </c>
      <c r="O856" s="61">
        <f t="shared" si="132"/>
        <v>0</v>
      </c>
      <c r="P856" s="62">
        <f t="shared" si="133"/>
        <v>59.256308100929608</v>
      </c>
      <c r="Q856" s="70">
        <v>28.445580876494024</v>
      </c>
      <c r="R856" s="61">
        <f t="shared" si="134"/>
        <v>13.92395590969455</v>
      </c>
      <c r="S856" s="61">
        <f t="shared" si="135"/>
        <v>0</v>
      </c>
      <c r="T856" s="61">
        <f t="shared" si="136"/>
        <v>0</v>
      </c>
      <c r="U856" s="61">
        <f t="shared" si="137"/>
        <v>59.256308100929608</v>
      </c>
      <c r="V856" s="70">
        <v>28.445580876494024</v>
      </c>
      <c r="W856" s="61">
        <f t="shared" si="138"/>
        <v>13.92395590969455</v>
      </c>
      <c r="X856" s="61">
        <f t="shared" si="139"/>
        <v>0</v>
      </c>
      <c r="Y856" s="13"/>
      <c r="Z856" s="22"/>
      <c r="AA856" s="54"/>
      <c r="AB856" s="22"/>
      <c r="AC856" s="13"/>
    </row>
    <row r="857" spans="1:29" x14ac:dyDescent="0.3">
      <c r="A857" s="1">
        <f t="shared" si="130"/>
        <v>44994.885416664598</v>
      </c>
      <c r="B857" s="7">
        <v>9</v>
      </c>
      <c r="C857" s="7" t="s">
        <v>129</v>
      </c>
      <c r="D857">
        <f>IF(HOUR(A857)+MINUTE(A857)/60&lt;=18,1,IF(HOUR(A857)+MINUTE(A857)/60&gt;=23.25,1,LOOKUP(DAY(A857),calendario!$A$12:$A$42,calendario!$C$12:$C$42)))</f>
        <v>0</v>
      </c>
      <c r="E857" s="60">
        <f t="shared" si="131"/>
        <v>4.6441962890625001</v>
      </c>
      <c r="F857" s="86">
        <v>18.576785156250001</v>
      </c>
      <c r="G857" s="60">
        <f t="shared" si="131"/>
        <v>4.6518798828124996</v>
      </c>
      <c r="H857" s="104">
        <v>18.607519531249999</v>
      </c>
      <c r="O857" s="61">
        <f t="shared" si="132"/>
        <v>0</v>
      </c>
      <c r="P857" s="62">
        <f t="shared" si="133"/>
        <v>59.256308100929608</v>
      </c>
      <c r="Q857" s="70">
        <v>27.886807702523239</v>
      </c>
      <c r="R857" s="61">
        <f t="shared" si="134"/>
        <v>14.203342496679943</v>
      </c>
      <c r="S857" s="61">
        <f t="shared" si="135"/>
        <v>0</v>
      </c>
      <c r="T857" s="61">
        <f t="shared" si="136"/>
        <v>0</v>
      </c>
      <c r="U857" s="61">
        <f t="shared" si="137"/>
        <v>59.256308100929608</v>
      </c>
      <c r="V857" s="70">
        <v>27.886807702523239</v>
      </c>
      <c r="W857" s="61">
        <f t="shared" si="138"/>
        <v>14.203342496679943</v>
      </c>
      <c r="X857" s="61">
        <f t="shared" si="139"/>
        <v>0</v>
      </c>
      <c r="Y857" s="13"/>
      <c r="Z857" s="22"/>
      <c r="AA857" s="54"/>
      <c r="AB857" s="22"/>
      <c r="AC857" s="13"/>
    </row>
    <row r="858" spans="1:29" x14ac:dyDescent="0.3">
      <c r="A858" s="1">
        <f t="shared" si="130"/>
        <v>44994.895833331262</v>
      </c>
      <c r="B858" s="7">
        <v>9</v>
      </c>
      <c r="C858" s="7" t="s">
        <v>130</v>
      </c>
      <c r="D858">
        <f>IF(HOUR(A858)+MINUTE(A858)/60&lt;=18,1,IF(HOUR(A858)+MINUTE(A858)/60&gt;=23.25,1,LOOKUP(DAY(A858),calendario!$A$12:$A$42,calendario!$C$12:$C$42)))</f>
        <v>0</v>
      </c>
      <c r="E858" s="60">
        <f t="shared" si="131"/>
        <v>4.6449208984375003</v>
      </c>
      <c r="F858" s="86">
        <v>18.579683593750001</v>
      </c>
      <c r="G858" s="60">
        <f t="shared" si="131"/>
        <v>4.6517724609375</v>
      </c>
      <c r="H858" s="104">
        <v>18.60708984375</v>
      </c>
      <c r="O858" s="61">
        <f t="shared" si="132"/>
        <v>0</v>
      </c>
      <c r="P858" s="62">
        <f t="shared" si="133"/>
        <v>59.256308100929608</v>
      </c>
      <c r="Q858" s="70">
        <v>27.886807702523239</v>
      </c>
      <c r="R858" s="61">
        <f t="shared" si="134"/>
        <v>14.203342496679943</v>
      </c>
      <c r="S858" s="61">
        <f t="shared" si="135"/>
        <v>0</v>
      </c>
      <c r="T858" s="61">
        <f t="shared" si="136"/>
        <v>0</v>
      </c>
      <c r="U858" s="61">
        <f t="shared" si="137"/>
        <v>59.256308100929608</v>
      </c>
      <c r="V858" s="70">
        <v>27.886807702523239</v>
      </c>
      <c r="W858" s="61">
        <f t="shared" si="138"/>
        <v>14.203342496679943</v>
      </c>
      <c r="X858" s="61">
        <f t="shared" si="139"/>
        <v>0</v>
      </c>
      <c r="Y858" s="13"/>
      <c r="Z858" s="22"/>
      <c r="AA858" s="54"/>
      <c r="AB858" s="22"/>
      <c r="AC858" s="13"/>
    </row>
    <row r="859" spans="1:29" x14ac:dyDescent="0.3">
      <c r="A859" s="1">
        <f t="shared" si="130"/>
        <v>44994.906249997926</v>
      </c>
      <c r="B859" s="7">
        <v>9</v>
      </c>
      <c r="C859" s="7" t="s">
        <v>131</v>
      </c>
      <c r="D859">
        <f>IF(HOUR(A859)+MINUTE(A859)/60&lt;=18,1,IF(HOUR(A859)+MINUTE(A859)/60&gt;=23.25,1,LOOKUP(DAY(A859),calendario!$A$12:$A$42,calendario!$C$12:$C$42)))</f>
        <v>0</v>
      </c>
      <c r="E859" s="60">
        <f t="shared" si="131"/>
        <v>4.6446416015625003</v>
      </c>
      <c r="F859" s="86">
        <v>18.578566406250001</v>
      </c>
      <c r="G859" s="60">
        <f t="shared" si="131"/>
        <v>4.6513906250000003</v>
      </c>
      <c r="H859" s="104">
        <v>18.605562500000001</v>
      </c>
      <c r="O859" s="61">
        <f t="shared" si="132"/>
        <v>0</v>
      </c>
      <c r="P859" s="62">
        <f t="shared" si="133"/>
        <v>59.256308100929608</v>
      </c>
      <c r="Q859" s="70">
        <v>28.069964674634793</v>
      </c>
      <c r="R859" s="61">
        <f t="shared" si="134"/>
        <v>14.111764010624166</v>
      </c>
      <c r="S859" s="61">
        <f t="shared" si="135"/>
        <v>0</v>
      </c>
      <c r="T859" s="61">
        <f t="shared" si="136"/>
        <v>0</v>
      </c>
      <c r="U859" s="61">
        <f t="shared" si="137"/>
        <v>59.256308100929608</v>
      </c>
      <c r="V859" s="70">
        <v>28.069964674634793</v>
      </c>
      <c r="W859" s="61">
        <f t="shared" si="138"/>
        <v>14.111764010624166</v>
      </c>
      <c r="X859" s="61">
        <f t="shared" si="139"/>
        <v>0</v>
      </c>
      <c r="Y859" s="13"/>
      <c r="Z859" s="22"/>
      <c r="AA859" s="54"/>
      <c r="AB859" s="22"/>
      <c r="AC859" s="13"/>
    </row>
    <row r="860" spans="1:29" x14ac:dyDescent="0.3">
      <c r="A860" s="1">
        <f t="shared" si="130"/>
        <v>44994.916666664591</v>
      </c>
      <c r="B860" s="7">
        <v>9</v>
      </c>
      <c r="C860" s="7" t="s">
        <v>132</v>
      </c>
      <c r="D860">
        <f>IF(HOUR(A860)+MINUTE(A860)/60&lt;=18,1,IF(HOUR(A860)+MINUTE(A860)/60&gt;=23.25,1,LOOKUP(DAY(A860),calendario!$A$12:$A$42,calendario!$C$12:$C$42)))</f>
        <v>0</v>
      </c>
      <c r="E860" s="60">
        <f t="shared" si="131"/>
        <v>4.6446523437499998</v>
      </c>
      <c r="F860" s="86">
        <v>18.578609374999999</v>
      </c>
      <c r="G860" s="60">
        <f t="shared" si="131"/>
        <v>4.6515600585937502</v>
      </c>
      <c r="H860" s="104">
        <v>18.606240234375001</v>
      </c>
      <c r="O860" s="61">
        <f t="shared" si="132"/>
        <v>0</v>
      </c>
      <c r="P860" s="62">
        <f t="shared" si="133"/>
        <v>59.256308100929608</v>
      </c>
      <c r="Q860" s="70">
        <v>28.069964674634793</v>
      </c>
      <c r="R860" s="61">
        <f t="shared" si="134"/>
        <v>14.111764010624166</v>
      </c>
      <c r="S860" s="61">
        <f t="shared" si="135"/>
        <v>0</v>
      </c>
      <c r="T860" s="61">
        <f t="shared" si="136"/>
        <v>0</v>
      </c>
      <c r="U860" s="61">
        <f t="shared" si="137"/>
        <v>59.256308100929608</v>
      </c>
      <c r="V860" s="70">
        <v>28.069964674634793</v>
      </c>
      <c r="W860" s="61">
        <f t="shared" si="138"/>
        <v>14.111764010624166</v>
      </c>
      <c r="X860" s="61">
        <f t="shared" si="139"/>
        <v>0</v>
      </c>
      <c r="Y860" s="13"/>
      <c r="Z860" s="22"/>
      <c r="AA860" s="54"/>
      <c r="AB860" s="22"/>
      <c r="AC860" s="13"/>
    </row>
    <row r="861" spans="1:29" x14ac:dyDescent="0.3">
      <c r="A861" s="1">
        <f t="shared" si="130"/>
        <v>44994.927083331255</v>
      </c>
      <c r="B861" s="7">
        <v>9</v>
      </c>
      <c r="C861" s="7" t="s">
        <v>133</v>
      </c>
      <c r="D861">
        <f>IF(HOUR(A861)+MINUTE(A861)/60&lt;=18,1,IF(HOUR(A861)+MINUTE(A861)/60&gt;=23.25,1,LOOKUP(DAY(A861),calendario!$A$12:$A$42,calendario!$C$12:$C$42)))</f>
        <v>0</v>
      </c>
      <c r="E861" s="60">
        <f t="shared" si="131"/>
        <v>4.6453808593749999</v>
      </c>
      <c r="F861" s="86">
        <v>18.5815234375</v>
      </c>
      <c r="G861" s="60">
        <f t="shared" si="131"/>
        <v>4.6516035156250002</v>
      </c>
      <c r="H861" s="104">
        <v>18.606414062500001</v>
      </c>
      <c r="O861" s="61">
        <f t="shared" si="132"/>
        <v>0</v>
      </c>
      <c r="P861" s="62">
        <f t="shared" si="133"/>
        <v>59.256308100929608</v>
      </c>
      <c r="Q861" s="70">
        <v>27.999300929614872</v>
      </c>
      <c r="R861" s="61">
        <f t="shared" si="134"/>
        <v>14.147095883134126</v>
      </c>
      <c r="S861" s="61">
        <f t="shared" si="135"/>
        <v>0</v>
      </c>
      <c r="T861" s="61">
        <f t="shared" si="136"/>
        <v>0</v>
      </c>
      <c r="U861" s="61">
        <f t="shared" si="137"/>
        <v>59.256308100929608</v>
      </c>
      <c r="V861" s="70">
        <v>27.999300929614872</v>
      </c>
      <c r="W861" s="61">
        <f t="shared" si="138"/>
        <v>14.147095883134126</v>
      </c>
      <c r="X861" s="61">
        <f t="shared" si="139"/>
        <v>0</v>
      </c>
      <c r="Y861" s="13"/>
      <c r="Z861" s="22"/>
      <c r="AA861" s="54"/>
      <c r="AB861" s="22"/>
      <c r="AC861" s="13"/>
    </row>
    <row r="862" spans="1:29" x14ac:dyDescent="0.3">
      <c r="A862" s="1">
        <f t="shared" si="130"/>
        <v>44994.937499997919</v>
      </c>
      <c r="B862" s="7">
        <v>9</v>
      </c>
      <c r="C862" s="7" t="s">
        <v>134</v>
      </c>
      <c r="D862">
        <f>IF(HOUR(A862)+MINUTE(A862)/60&lt;=18,1,IF(HOUR(A862)+MINUTE(A862)/60&gt;=23.25,1,LOOKUP(DAY(A862),calendario!$A$12:$A$42,calendario!$C$12:$C$42)))</f>
        <v>0</v>
      </c>
      <c r="E862" s="60">
        <f t="shared" si="131"/>
        <v>4.6456752929687504</v>
      </c>
      <c r="F862" s="86">
        <v>18.582701171875001</v>
      </c>
      <c r="G862" s="60">
        <f t="shared" si="131"/>
        <v>4.6516254882812502</v>
      </c>
      <c r="H862" s="104">
        <v>18.606501953125001</v>
      </c>
      <c r="O862" s="61">
        <f t="shared" si="132"/>
        <v>0</v>
      </c>
      <c r="P862" s="62">
        <f t="shared" si="133"/>
        <v>59.256308100929608</v>
      </c>
      <c r="Q862" s="70">
        <v>27.999300929614872</v>
      </c>
      <c r="R862" s="61">
        <f t="shared" si="134"/>
        <v>14.147095883134126</v>
      </c>
      <c r="S862" s="61">
        <f t="shared" si="135"/>
        <v>0</v>
      </c>
      <c r="T862" s="61">
        <f t="shared" si="136"/>
        <v>0</v>
      </c>
      <c r="U862" s="61">
        <f t="shared" si="137"/>
        <v>59.256308100929608</v>
      </c>
      <c r="V862" s="70">
        <v>27.999300929614872</v>
      </c>
      <c r="W862" s="61">
        <f t="shared" si="138"/>
        <v>14.147095883134126</v>
      </c>
      <c r="X862" s="61">
        <f t="shared" si="139"/>
        <v>0</v>
      </c>
      <c r="Y862" s="13"/>
      <c r="Z862" s="22"/>
      <c r="AA862" s="54"/>
      <c r="AB862" s="22"/>
      <c r="AC862" s="13"/>
    </row>
    <row r="863" spans="1:29" x14ac:dyDescent="0.3">
      <c r="A863" s="1">
        <f t="shared" si="130"/>
        <v>44994.947916664583</v>
      </c>
      <c r="B863" s="7">
        <v>9</v>
      </c>
      <c r="C863" s="7" t="s">
        <v>135</v>
      </c>
      <c r="D863">
        <f>IF(HOUR(A863)+MINUTE(A863)/60&lt;=18,1,IF(HOUR(A863)+MINUTE(A863)/60&gt;=23.25,1,LOOKUP(DAY(A863),calendario!$A$12:$A$42,calendario!$C$12:$C$42)))</f>
        <v>0</v>
      </c>
      <c r="E863" s="60">
        <f t="shared" si="131"/>
        <v>4.6459028320312497</v>
      </c>
      <c r="F863" s="86">
        <v>18.583611328124999</v>
      </c>
      <c r="G863" s="60">
        <f t="shared" si="131"/>
        <v>4.65145849609375</v>
      </c>
      <c r="H863" s="104">
        <v>18.605833984375</v>
      </c>
      <c r="O863" s="61">
        <f t="shared" si="132"/>
        <v>0</v>
      </c>
      <c r="P863" s="62">
        <f t="shared" si="133"/>
        <v>59.256308100929608</v>
      </c>
      <c r="Q863" s="70">
        <v>27.977667197875164</v>
      </c>
      <c r="R863" s="61">
        <f t="shared" si="134"/>
        <v>14.15791274900398</v>
      </c>
      <c r="S863" s="61">
        <f t="shared" si="135"/>
        <v>0</v>
      </c>
      <c r="T863" s="61">
        <f t="shared" si="136"/>
        <v>0</v>
      </c>
      <c r="U863" s="61">
        <f t="shared" si="137"/>
        <v>59.256308100929608</v>
      </c>
      <c r="V863" s="70">
        <v>27.977667197875164</v>
      </c>
      <c r="W863" s="61">
        <f t="shared" si="138"/>
        <v>14.15791274900398</v>
      </c>
      <c r="X863" s="61">
        <f t="shared" si="139"/>
        <v>0</v>
      </c>
      <c r="Y863" s="13"/>
      <c r="Z863" s="22"/>
      <c r="AA863" s="54"/>
      <c r="AB863" s="22"/>
      <c r="AC863" s="13"/>
    </row>
    <row r="864" spans="1:29" x14ac:dyDescent="0.3">
      <c r="A864" s="1">
        <f t="shared" si="130"/>
        <v>44994.958333331248</v>
      </c>
      <c r="B864" s="7">
        <v>9</v>
      </c>
      <c r="C864" s="7" t="s">
        <v>136</v>
      </c>
      <c r="D864">
        <f>IF(HOUR(A864)+MINUTE(A864)/60&lt;=18,1,IF(HOUR(A864)+MINUTE(A864)/60&gt;=23.25,1,LOOKUP(DAY(A864),calendario!$A$12:$A$42,calendario!$C$12:$C$42)))</f>
        <v>0</v>
      </c>
      <c r="E864" s="60">
        <f t="shared" si="131"/>
        <v>4.6455375976562499</v>
      </c>
      <c r="F864" s="86">
        <v>18.582150390624999</v>
      </c>
      <c r="G864" s="60">
        <f t="shared" si="131"/>
        <v>4.6515454101562499</v>
      </c>
      <c r="H864" s="104">
        <v>18.606181640625</v>
      </c>
      <c r="O864" s="61">
        <f t="shared" si="132"/>
        <v>0</v>
      </c>
      <c r="P864" s="62">
        <f t="shared" si="133"/>
        <v>59.256308100929608</v>
      </c>
      <c r="Q864" s="70">
        <v>27.977667197875164</v>
      </c>
      <c r="R864" s="61">
        <f t="shared" si="134"/>
        <v>14.15791274900398</v>
      </c>
      <c r="S864" s="61">
        <f t="shared" si="135"/>
        <v>0</v>
      </c>
      <c r="T864" s="61">
        <f t="shared" si="136"/>
        <v>0</v>
      </c>
      <c r="U864" s="61">
        <f t="shared" si="137"/>
        <v>59.256308100929608</v>
      </c>
      <c r="V864" s="70">
        <v>27.977667197875164</v>
      </c>
      <c r="W864" s="61">
        <f t="shared" si="138"/>
        <v>14.15791274900398</v>
      </c>
      <c r="X864" s="61">
        <f t="shared" si="139"/>
        <v>0</v>
      </c>
      <c r="Y864" s="13"/>
      <c r="Z864" s="22"/>
      <c r="AA864" s="54"/>
      <c r="AB864" s="22"/>
      <c r="AC864" s="13"/>
    </row>
    <row r="865" spans="1:29" x14ac:dyDescent="0.3">
      <c r="A865" s="1">
        <f t="shared" si="130"/>
        <v>44994.968749997912</v>
      </c>
      <c r="B865" s="7">
        <v>9</v>
      </c>
      <c r="C865" s="7" t="s">
        <v>137</v>
      </c>
      <c r="D865">
        <f>IF(HOUR(A865)+MINUTE(A865)/60&lt;=18,1,IF(HOUR(A865)+MINUTE(A865)/60&gt;=23.25,1,LOOKUP(DAY(A865),calendario!$A$12:$A$42,calendario!$C$12:$C$42)))</f>
        <v>1</v>
      </c>
      <c r="E865" s="60">
        <f t="shared" si="131"/>
        <v>4.5755380859374997</v>
      </c>
      <c r="F865" s="86">
        <v>18.302152343749999</v>
      </c>
      <c r="G865" s="60">
        <f t="shared" si="131"/>
        <v>4.6052104492187498</v>
      </c>
      <c r="H865" s="104">
        <v>18.420841796874999</v>
      </c>
      <c r="O865" s="61">
        <f t="shared" si="132"/>
        <v>0</v>
      </c>
      <c r="P865" s="62">
        <f t="shared" si="133"/>
        <v>58.140770252324039</v>
      </c>
      <c r="Q865" s="70">
        <v>28.220553253652056</v>
      </c>
      <c r="R865" s="61">
        <f t="shared" si="134"/>
        <v>13.506589243027889</v>
      </c>
      <c r="S865" s="61">
        <f t="shared" si="135"/>
        <v>0</v>
      </c>
      <c r="T865" s="61">
        <f t="shared" si="136"/>
        <v>0</v>
      </c>
      <c r="U865" s="61">
        <f t="shared" si="137"/>
        <v>58.140770252324039</v>
      </c>
      <c r="V865" s="70">
        <v>28.220553253652056</v>
      </c>
      <c r="W865" s="61">
        <f t="shared" si="138"/>
        <v>13.506589243027889</v>
      </c>
      <c r="X865" s="61">
        <f t="shared" si="139"/>
        <v>0</v>
      </c>
      <c r="Y865" s="13"/>
      <c r="Z865" s="22"/>
      <c r="AA865" s="54"/>
      <c r="AB865" s="22"/>
      <c r="AC865" s="13"/>
    </row>
    <row r="866" spans="1:29" x14ac:dyDescent="0.3">
      <c r="A866" s="1">
        <f t="shared" si="130"/>
        <v>44994.979166664576</v>
      </c>
      <c r="B866" s="7">
        <v>9</v>
      </c>
      <c r="C866" s="7" t="s">
        <v>138</v>
      </c>
      <c r="D866">
        <f>IF(HOUR(A866)+MINUTE(A866)/60&lt;=18,1,IF(HOUR(A866)+MINUTE(A866)/60&gt;=23.25,1,LOOKUP(DAY(A866),calendario!$A$12:$A$42,calendario!$C$12:$C$42)))</f>
        <v>1</v>
      </c>
      <c r="E866" s="60">
        <f t="shared" si="131"/>
        <v>4.5029521484375001</v>
      </c>
      <c r="F866" s="86">
        <v>18.011808593750001</v>
      </c>
      <c r="G866" s="60">
        <f t="shared" si="131"/>
        <v>4.4986699218749999</v>
      </c>
      <c r="H866" s="104">
        <v>17.9946796875</v>
      </c>
      <c r="O866" s="61">
        <f t="shared" si="132"/>
        <v>0</v>
      </c>
      <c r="P866" s="62">
        <f t="shared" si="133"/>
        <v>58.140770252324039</v>
      </c>
      <c r="Q866" s="70">
        <v>28.220553253652056</v>
      </c>
      <c r="R866" s="61">
        <f t="shared" si="134"/>
        <v>13.506589243027889</v>
      </c>
      <c r="S866" s="61">
        <f t="shared" si="135"/>
        <v>0</v>
      </c>
      <c r="T866" s="61">
        <f t="shared" si="136"/>
        <v>0</v>
      </c>
      <c r="U866" s="61">
        <f t="shared" si="137"/>
        <v>58.140770252324039</v>
      </c>
      <c r="V866" s="70">
        <v>28.220553253652056</v>
      </c>
      <c r="W866" s="61">
        <f t="shared" si="138"/>
        <v>13.506589243027889</v>
      </c>
      <c r="X866" s="61">
        <f t="shared" si="139"/>
        <v>0</v>
      </c>
      <c r="Y866" s="13"/>
      <c r="Z866" s="22"/>
      <c r="AA866" s="54"/>
      <c r="AB866" s="22"/>
      <c r="AC866" s="13"/>
    </row>
    <row r="867" spans="1:29" x14ac:dyDescent="0.3">
      <c r="A867" s="1">
        <f t="shared" si="130"/>
        <v>44994.98958333124</v>
      </c>
      <c r="B867" s="7">
        <v>9</v>
      </c>
      <c r="C867" s="7" t="s">
        <v>139</v>
      </c>
      <c r="D867">
        <f>IF(HOUR(A867)+MINUTE(A867)/60&lt;=18,1,IF(HOUR(A867)+MINUTE(A867)/60&gt;=23.25,1,LOOKUP(DAY(A867),calendario!$A$12:$A$42,calendario!$C$12:$C$42)))</f>
        <v>1</v>
      </c>
      <c r="E867" s="60">
        <f t="shared" si="131"/>
        <v>4.5031748046875002</v>
      </c>
      <c r="F867" s="86">
        <v>18.012699218750001</v>
      </c>
      <c r="G867" s="60">
        <f t="shared" si="131"/>
        <v>4.4955327148437503</v>
      </c>
      <c r="H867" s="104">
        <v>17.982130859375001</v>
      </c>
      <c r="O867" s="61">
        <f t="shared" si="132"/>
        <v>0</v>
      </c>
      <c r="P867" s="62">
        <f t="shared" si="133"/>
        <v>58.140770252324039</v>
      </c>
      <c r="Q867" s="70">
        <v>28.113516069057102</v>
      </c>
      <c r="R867" s="61">
        <f t="shared" si="134"/>
        <v>13.560107835325367</v>
      </c>
      <c r="S867" s="61">
        <f t="shared" si="135"/>
        <v>0</v>
      </c>
      <c r="T867" s="61">
        <f t="shared" si="136"/>
        <v>0</v>
      </c>
      <c r="U867" s="61">
        <f t="shared" si="137"/>
        <v>58.140770252324039</v>
      </c>
      <c r="V867" s="70">
        <v>28.113516069057102</v>
      </c>
      <c r="W867" s="61">
        <f t="shared" si="138"/>
        <v>13.560107835325367</v>
      </c>
      <c r="X867" s="61">
        <f t="shared" si="139"/>
        <v>0</v>
      </c>
      <c r="Y867" s="13"/>
      <c r="Z867" s="22"/>
      <c r="AA867" s="54"/>
      <c r="AB867" s="22"/>
      <c r="AC867" s="13"/>
    </row>
    <row r="868" spans="1:29" x14ac:dyDescent="0.3">
      <c r="A868" s="1">
        <f t="shared" si="130"/>
        <v>44994.999999997905</v>
      </c>
      <c r="B868" s="7">
        <v>9</v>
      </c>
      <c r="C868" s="7" t="s">
        <v>140</v>
      </c>
      <c r="D868">
        <f>IF(HOUR(A868)+MINUTE(A868)/60&lt;=18,1,IF(HOUR(A868)+MINUTE(A868)/60&gt;=23.25,1,LOOKUP(DAY(A868),calendario!$A$12:$A$42,calendario!$C$12:$C$42)))</f>
        <v>1</v>
      </c>
      <c r="E868" s="60">
        <f t="shared" si="131"/>
        <v>4.5033666992187502</v>
      </c>
      <c r="F868" s="86">
        <v>18.013466796875001</v>
      </c>
      <c r="G868" s="60">
        <f t="shared" si="131"/>
        <v>4.4968706054687502</v>
      </c>
      <c r="H868" s="104">
        <v>17.987482421875001</v>
      </c>
      <c r="O868" s="61">
        <f t="shared" si="132"/>
        <v>0</v>
      </c>
      <c r="P868" s="62">
        <f t="shared" si="133"/>
        <v>58.140770252324039</v>
      </c>
      <c r="Q868" s="70">
        <v>28.113516069057102</v>
      </c>
      <c r="R868" s="61">
        <f t="shared" si="134"/>
        <v>13.560107835325367</v>
      </c>
      <c r="S868" s="61">
        <f t="shared" si="135"/>
        <v>0</v>
      </c>
      <c r="T868" s="61">
        <f t="shared" si="136"/>
        <v>0</v>
      </c>
      <c r="U868" s="61">
        <f t="shared" si="137"/>
        <v>58.140770252324039</v>
      </c>
      <c r="V868" s="70">
        <v>28.113516069057102</v>
      </c>
      <c r="W868" s="61">
        <f t="shared" si="138"/>
        <v>13.560107835325367</v>
      </c>
      <c r="X868" s="61">
        <f t="shared" si="139"/>
        <v>0</v>
      </c>
      <c r="Y868" s="13"/>
      <c r="Z868" s="22"/>
      <c r="AA868" s="54"/>
      <c r="AB868" s="22"/>
      <c r="AC868" s="13"/>
    </row>
    <row r="869" spans="1:29" x14ac:dyDescent="0.3">
      <c r="A869" s="1">
        <f t="shared" si="130"/>
        <v>44995.010416664569</v>
      </c>
      <c r="B869" s="7">
        <v>10</v>
      </c>
      <c r="C869" s="7" t="s">
        <v>141</v>
      </c>
      <c r="D869">
        <f>IF(HOUR(A869)+MINUTE(A869)/60&lt;=18,1,IF(HOUR(A869)+MINUTE(A869)/60&gt;=23.25,1,LOOKUP(DAY(A869),calendario!$A$12:$A$42,calendario!$C$12:$C$42)))</f>
        <v>1</v>
      </c>
      <c r="E869" s="60">
        <f t="shared" si="131"/>
        <v>4.5035903320312496</v>
      </c>
      <c r="F869" s="86">
        <v>18.014361328124998</v>
      </c>
      <c r="G869" s="60">
        <f t="shared" si="131"/>
        <v>4.4925952148437496</v>
      </c>
      <c r="H869" s="104">
        <v>17.970380859374998</v>
      </c>
      <c r="O869" s="61">
        <f t="shared" si="132"/>
        <v>0</v>
      </c>
      <c r="P869" s="62">
        <f t="shared" si="133"/>
        <v>58.140770252324039</v>
      </c>
      <c r="Q869" s="70">
        <v>27.733642762284195</v>
      </c>
      <c r="R869" s="61">
        <f t="shared" si="134"/>
        <v>13.75004448871182</v>
      </c>
      <c r="S869" s="61">
        <f t="shared" si="135"/>
        <v>0</v>
      </c>
      <c r="T869" s="61">
        <f t="shared" si="136"/>
        <v>0</v>
      </c>
      <c r="U869" s="61">
        <f t="shared" si="137"/>
        <v>58.140770252324039</v>
      </c>
      <c r="V869" s="70">
        <v>27.733642762284195</v>
      </c>
      <c r="W869" s="61">
        <f t="shared" si="138"/>
        <v>13.75004448871182</v>
      </c>
      <c r="X869" s="61">
        <f t="shared" si="139"/>
        <v>0</v>
      </c>
      <c r="Y869" s="13"/>
      <c r="Z869" s="22"/>
      <c r="AA869" s="54"/>
      <c r="AB869" s="22"/>
      <c r="AC869" s="13"/>
    </row>
    <row r="870" spans="1:29" x14ac:dyDescent="0.3">
      <c r="A870" s="1">
        <f t="shared" si="130"/>
        <v>44995.020833331233</v>
      </c>
      <c r="B870" s="7">
        <v>10</v>
      </c>
      <c r="C870" s="7" t="s">
        <v>33</v>
      </c>
      <c r="D870">
        <f>IF(HOUR(A870)+MINUTE(A870)/60&lt;=18,1,IF(HOUR(A870)+MINUTE(A870)/60&gt;=23.25,1,LOOKUP(DAY(A870),calendario!$A$12:$A$42,calendario!$C$12:$C$42)))</f>
        <v>1</v>
      </c>
      <c r="E870" s="60">
        <f t="shared" si="131"/>
        <v>0.9827278442382813</v>
      </c>
      <c r="F870" s="86">
        <v>3.9309113769531252</v>
      </c>
      <c r="G870" s="60">
        <f t="shared" si="131"/>
        <v>2.6078671875000001</v>
      </c>
      <c r="H870" s="104">
        <v>10.431468750000001</v>
      </c>
      <c r="O870" s="61">
        <f t="shared" si="132"/>
        <v>3.5235572812490368</v>
      </c>
      <c r="P870" s="62">
        <f t="shared" si="133"/>
        <v>58.140770252324039</v>
      </c>
      <c r="Q870" s="70">
        <v>27.733642762284195</v>
      </c>
      <c r="R870" s="61">
        <f t="shared" si="134"/>
        <v>13.75004448871182</v>
      </c>
      <c r="S870" s="61">
        <f t="shared" si="135"/>
        <v>48.449069375698727</v>
      </c>
      <c r="T870" s="61">
        <f t="shared" si="136"/>
        <v>1.8658092082882962</v>
      </c>
      <c r="U870" s="61">
        <f t="shared" si="137"/>
        <v>58.140770252324039</v>
      </c>
      <c r="V870" s="70">
        <v>27.733642762284195</v>
      </c>
      <c r="W870" s="61">
        <f t="shared" si="138"/>
        <v>13.75004448871182</v>
      </c>
      <c r="X870" s="61">
        <f t="shared" si="139"/>
        <v>25.654959621412253</v>
      </c>
      <c r="Y870" s="13"/>
      <c r="Z870" s="22"/>
      <c r="AA870" s="54"/>
      <c r="AB870" s="22"/>
      <c r="AC870" s="13"/>
    </row>
    <row r="871" spans="1:29" x14ac:dyDescent="0.3">
      <c r="A871" s="1">
        <f t="shared" si="130"/>
        <v>44995.031249997897</v>
      </c>
      <c r="B871" s="7">
        <v>10</v>
      </c>
      <c r="C871" s="7" t="s">
        <v>35</v>
      </c>
      <c r="D871">
        <f>IF(HOUR(A871)+MINUTE(A871)/60&lt;=18,1,IF(HOUR(A871)+MINUTE(A871)/60&gt;=23.25,1,LOOKUP(DAY(A871),calendario!$A$12:$A$42,calendario!$C$12:$C$42)))</f>
        <v>1</v>
      </c>
      <c r="E871" s="60">
        <f t="shared" si="131"/>
        <v>0</v>
      </c>
      <c r="F871" s="86">
        <v>0</v>
      </c>
      <c r="G871" s="60">
        <f t="shared" si="131"/>
        <v>2.234948486328125</v>
      </c>
      <c r="H871" s="104">
        <v>8.9397939453125002</v>
      </c>
      <c r="O871" s="61">
        <f t="shared" si="132"/>
        <v>4.5260037464002503</v>
      </c>
      <c r="P871" s="62">
        <f t="shared" si="133"/>
        <v>58.140770252324039</v>
      </c>
      <c r="Q871" s="70">
        <v>27.998091899070385</v>
      </c>
      <c r="R871" s="61">
        <f t="shared" si="134"/>
        <v>13.617819920318725</v>
      </c>
      <c r="S871" s="61">
        <f t="shared" si="135"/>
        <v>61.63430397716651</v>
      </c>
      <c r="T871" s="61">
        <f t="shared" si="136"/>
        <v>2.2462105940537382</v>
      </c>
      <c r="U871" s="61">
        <f t="shared" si="137"/>
        <v>58.140770252324039</v>
      </c>
      <c r="V871" s="70">
        <v>27.998091899070385</v>
      </c>
      <c r="W871" s="61">
        <f t="shared" si="138"/>
        <v>13.617819920318725</v>
      </c>
      <c r="X871" s="61">
        <f t="shared" si="139"/>
        <v>30.588491372935955</v>
      </c>
      <c r="Y871" s="13"/>
      <c r="Z871" s="22"/>
      <c r="AA871" s="54"/>
      <c r="AB871" s="22"/>
      <c r="AC871" s="13"/>
    </row>
    <row r="872" spans="1:29" x14ac:dyDescent="0.3">
      <c r="A872" s="1">
        <f t="shared" si="130"/>
        <v>44995.041666664561</v>
      </c>
      <c r="B872" s="7">
        <v>10</v>
      </c>
      <c r="C872" s="7" t="s">
        <v>37</v>
      </c>
      <c r="D872">
        <f>IF(HOUR(A872)+MINUTE(A872)/60&lt;=18,1,IF(HOUR(A872)+MINUTE(A872)/60&gt;=23.25,1,LOOKUP(DAY(A872),calendario!$A$12:$A$42,calendario!$C$12:$C$42)))</f>
        <v>1</v>
      </c>
      <c r="E872" s="60">
        <f t="shared" si="131"/>
        <v>0</v>
      </c>
      <c r="F872" s="86">
        <v>0</v>
      </c>
      <c r="G872" s="60">
        <f t="shared" si="131"/>
        <v>2.234861328125</v>
      </c>
      <c r="H872" s="104">
        <v>8.9394453125000002</v>
      </c>
      <c r="O872" s="61">
        <f t="shared" si="132"/>
        <v>4.5260037464002503</v>
      </c>
      <c r="P872" s="62">
        <f t="shared" si="133"/>
        <v>58.140770252324039</v>
      </c>
      <c r="Q872" s="70">
        <v>27.998091899070385</v>
      </c>
      <c r="R872" s="61">
        <f t="shared" si="134"/>
        <v>13.617819920318725</v>
      </c>
      <c r="S872" s="61">
        <f t="shared" si="135"/>
        <v>61.63430397716651</v>
      </c>
      <c r="T872" s="61">
        <f t="shared" si="136"/>
        <v>2.2462995011027691</v>
      </c>
      <c r="U872" s="61">
        <f t="shared" si="137"/>
        <v>58.140770252324039</v>
      </c>
      <c r="V872" s="70">
        <v>27.998091899070385</v>
      </c>
      <c r="W872" s="61">
        <f t="shared" si="138"/>
        <v>13.617819920318725</v>
      </c>
      <c r="X872" s="61">
        <f t="shared" si="139"/>
        <v>30.589702093119303</v>
      </c>
      <c r="Y872" s="13"/>
      <c r="Z872" s="22"/>
      <c r="AA872" s="54"/>
      <c r="AB872" s="22"/>
      <c r="AC872" s="13"/>
    </row>
    <row r="873" spans="1:29" x14ac:dyDescent="0.3">
      <c r="A873" s="1">
        <f t="shared" si="130"/>
        <v>44995.052083331226</v>
      </c>
      <c r="B873" s="7">
        <v>10</v>
      </c>
      <c r="C873" s="7" t="s">
        <v>39</v>
      </c>
      <c r="D873">
        <f>IF(HOUR(A873)+MINUTE(A873)/60&lt;=18,1,IF(HOUR(A873)+MINUTE(A873)/60&gt;=23.25,1,LOOKUP(DAY(A873),calendario!$A$12:$A$42,calendario!$C$12:$C$42)))</f>
        <v>1</v>
      </c>
      <c r="E873" s="60">
        <f t="shared" si="131"/>
        <v>0</v>
      </c>
      <c r="F873" s="86">
        <v>0</v>
      </c>
      <c r="G873" s="60">
        <f t="shared" si="131"/>
        <v>2.2343405761718751</v>
      </c>
      <c r="H873" s="104">
        <v>8.9373623046875004</v>
      </c>
      <c r="O873" s="61">
        <f t="shared" si="132"/>
        <v>4.5260037464002503</v>
      </c>
      <c r="P873" s="62">
        <f t="shared" si="133"/>
        <v>58.140770252324039</v>
      </c>
      <c r="Q873" s="70">
        <v>27.521448339973439</v>
      </c>
      <c r="R873" s="61">
        <f t="shared" si="134"/>
        <v>13.856141699867198</v>
      </c>
      <c r="S873" s="61">
        <f t="shared" si="135"/>
        <v>62.712949244251668</v>
      </c>
      <c r="T873" s="61">
        <f t="shared" si="136"/>
        <v>2.2468307020427765</v>
      </c>
      <c r="U873" s="61">
        <f t="shared" si="137"/>
        <v>58.140770252324039</v>
      </c>
      <c r="V873" s="70">
        <v>27.521448339973439</v>
      </c>
      <c r="W873" s="61">
        <f t="shared" si="138"/>
        <v>13.856141699867198</v>
      </c>
      <c r="X873" s="61">
        <f t="shared" si="139"/>
        <v>31.132404583116806</v>
      </c>
      <c r="Y873" s="13"/>
      <c r="Z873" s="22"/>
      <c r="AA873" s="54"/>
      <c r="AB873" s="22"/>
      <c r="AC873" s="13"/>
    </row>
    <row r="874" spans="1:29" x14ac:dyDescent="0.3">
      <c r="A874" s="1">
        <f t="shared" si="130"/>
        <v>44995.06249999789</v>
      </c>
      <c r="B874" s="7">
        <v>10</v>
      </c>
      <c r="C874" s="7" t="s">
        <v>41</v>
      </c>
      <c r="D874">
        <f>IF(HOUR(A874)+MINUTE(A874)/60&lt;=18,1,IF(HOUR(A874)+MINUTE(A874)/60&gt;=23.25,1,LOOKUP(DAY(A874),calendario!$A$12:$A$42,calendario!$C$12:$C$42)))</f>
        <v>1</v>
      </c>
      <c r="E874" s="60">
        <f t="shared" si="131"/>
        <v>0</v>
      </c>
      <c r="F874" s="86">
        <v>0</v>
      </c>
      <c r="G874" s="60">
        <f t="shared" si="131"/>
        <v>2.2350690917968752</v>
      </c>
      <c r="H874" s="104">
        <v>8.9402763671875007</v>
      </c>
      <c r="O874" s="61">
        <f t="shared" si="132"/>
        <v>4.5260037464002503</v>
      </c>
      <c r="P874" s="62">
        <f t="shared" si="133"/>
        <v>58.140770252324039</v>
      </c>
      <c r="Q874" s="70">
        <v>27.521448339973439</v>
      </c>
      <c r="R874" s="61">
        <f t="shared" si="134"/>
        <v>13.856141699867198</v>
      </c>
      <c r="S874" s="61">
        <f t="shared" si="135"/>
        <v>62.712949244251668</v>
      </c>
      <c r="T874" s="61">
        <f t="shared" si="136"/>
        <v>2.2460875686133428</v>
      </c>
      <c r="U874" s="61">
        <f t="shared" si="137"/>
        <v>58.140770252324039</v>
      </c>
      <c r="V874" s="70">
        <v>27.521448339973439</v>
      </c>
      <c r="W874" s="61">
        <f t="shared" si="138"/>
        <v>13.856141699867198</v>
      </c>
      <c r="X874" s="61">
        <f t="shared" si="139"/>
        <v>31.122107621016667</v>
      </c>
      <c r="Y874" s="13"/>
      <c r="Z874" s="22"/>
      <c r="AA874" s="54"/>
      <c r="AB874" s="22"/>
      <c r="AC874" s="13"/>
    </row>
    <row r="875" spans="1:29" x14ac:dyDescent="0.3">
      <c r="A875" s="1">
        <f t="shared" si="130"/>
        <v>44995.072916664554</v>
      </c>
      <c r="B875" s="7">
        <v>10</v>
      </c>
      <c r="C875" s="7" t="s">
        <v>42</v>
      </c>
      <c r="D875">
        <f>IF(HOUR(A875)+MINUTE(A875)/60&lt;=18,1,IF(HOUR(A875)+MINUTE(A875)/60&gt;=23.25,1,LOOKUP(DAY(A875),calendario!$A$12:$A$42,calendario!$C$12:$C$42)))</f>
        <v>1</v>
      </c>
      <c r="E875" s="60">
        <f t="shared" si="131"/>
        <v>0</v>
      </c>
      <c r="F875" s="86">
        <v>0</v>
      </c>
      <c r="G875" s="60">
        <f t="shared" si="131"/>
        <v>2.2347416992187501</v>
      </c>
      <c r="H875" s="104">
        <v>8.9389667968750004</v>
      </c>
      <c r="O875" s="61">
        <f t="shared" si="132"/>
        <v>4.5260037464002503</v>
      </c>
      <c r="P875" s="62">
        <f t="shared" si="133"/>
        <v>58.140770252324039</v>
      </c>
      <c r="Q875" s="70">
        <v>27.583018326693228</v>
      </c>
      <c r="R875" s="61">
        <f t="shared" si="134"/>
        <v>13.825356706507304</v>
      </c>
      <c r="S875" s="61">
        <f t="shared" si="135"/>
        <v>62.573616248971881</v>
      </c>
      <c r="T875" s="61">
        <f t="shared" si="136"/>
        <v>2.2464215303857524</v>
      </c>
      <c r="U875" s="61">
        <f t="shared" si="137"/>
        <v>58.140770252324039</v>
      </c>
      <c r="V875" s="70">
        <v>27.583018326693228</v>
      </c>
      <c r="W875" s="61">
        <f t="shared" si="138"/>
        <v>13.825356706507304</v>
      </c>
      <c r="X875" s="61">
        <f t="shared" si="139"/>
        <v>31.057578970761064</v>
      </c>
      <c r="Y875" s="13"/>
      <c r="Z875" s="22"/>
      <c r="AA875" s="54"/>
      <c r="AB875" s="22"/>
      <c r="AC875" s="13"/>
    </row>
    <row r="876" spans="1:29" x14ac:dyDescent="0.3">
      <c r="A876" s="1">
        <f t="shared" si="130"/>
        <v>44995.083333331218</v>
      </c>
      <c r="B876" s="7">
        <v>10</v>
      </c>
      <c r="C876" s="7" t="s">
        <v>44</v>
      </c>
      <c r="D876">
        <f>IF(HOUR(A876)+MINUTE(A876)/60&lt;=18,1,IF(HOUR(A876)+MINUTE(A876)/60&gt;=23.25,1,LOOKUP(DAY(A876),calendario!$A$12:$A$42,calendario!$C$12:$C$42)))</f>
        <v>1</v>
      </c>
      <c r="E876" s="60">
        <f t="shared" si="131"/>
        <v>0</v>
      </c>
      <c r="F876" s="86">
        <v>0</v>
      </c>
      <c r="G876" s="60">
        <f t="shared" si="131"/>
        <v>2.2350642089843751</v>
      </c>
      <c r="H876" s="104">
        <v>8.9402568359375003</v>
      </c>
      <c r="O876" s="61">
        <f t="shared" si="132"/>
        <v>4.5260037464002503</v>
      </c>
      <c r="P876" s="62">
        <f t="shared" si="133"/>
        <v>58.140770252324039</v>
      </c>
      <c r="Q876" s="70">
        <v>27.583018326693228</v>
      </c>
      <c r="R876" s="61">
        <f t="shared" si="134"/>
        <v>13.825356706507304</v>
      </c>
      <c r="S876" s="61">
        <f t="shared" si="135"/>
        <v>62.573616248971881</v>
      </c>
      <c r="T876" s="61">
        <f t="shared" si="136"/>
        <v>2.2460925494004029</v>
      </c>
      <c r="U876" s="61">
        <f t="shared" si="137"/>
        <v>58.140770252324039</v>
      </c>
      <c r="V876" s="70">
        <v>27.583018326693228</v>
      </c>
      <c r="W876" s="61">
        <f t="shared" si="138"/>
        <v>13.825356706507304</v>
      </c>
      <c r="X876" s="61">
        <f t="shared" si="139"/>
        <v>31.053030691288949</v>
      </c>
      <c r="Y876" s="13"/>
      <c r="Z876" s="22"/>
      <c r="AA876" s="54"/>
      <c r="AB876" s="22"/>
      <c r="AC876" s="13"/>
    </row>
    <row r="877" spans="1:29" x14ac:dyDescent="0.3">
      <c r="A877" s="1">
        <f t="shared" si="130"/>
        <v>44995.093749997883</v>
      </c>
      <c r="B877" s="7">
        <v>10</v>
      </c>
      <c r="C877" s="7" t="s">
        <v>45</v>
      </c>
      <c r="D877">
        <f>IF(HOUR(A877)+MINUTE(A877)/60&lt;=18,1,IF(HOUR(A877)+MINUTE(A877)/60&gt;=23.25,1,LOOKUP(DAY(A877),calendario!$A$12:$A$42,calendario!$C$12:$C$42)))</f>
        <v>1</v>
      </c>
      <c r="E877" s="60">
        <f t="shared" si="131"/>
        <v>0</v>
      </c>
      <c r="F877" s="86">
        <v>0</v>
      </c>
      <c r="G877" s="60">
        <f t="shared" si="131"/>
        <v>2.2343818359375001</v>
      </c>
      <c r="H877" s="104">
        <v>8.9375273437500002</v>
      </c>
      <c r="O877" s="61">
        <f t="shared" si="132"/>
        <v>4.5260037464002503</v>
      </c>
      <c r="P877" s="62">
        <f t="shared" si="133"/>
        <v>58.140770252324039</v>
      </c>
      <c r="Q877" s="70">
        <v>26.746385126162018</v>
      </c>
      <c r="R877" s="61">
        <f t="shared" si="134"/>
        <v>14.243673306772909</v>
      </c>
      <c r="S877" s="61">
        <f t="shared" si="135"/>
        <v>64.466918748955422</v>
      </c>
      <c r="T877" s="61">
        <f t="shared" si="136"/>
        <v>2.2467886143921145</v>
      </c>
      <c r="U877" s="61">
        <f t="shared" si="137"/>
        <v>58.140770252324039</v>
      </c>
      <c r="V877" s="70">
        <v>26.746385126162018</v>
      </c>
      <c r="W877" s="61">
        <f t="shared" si="138"/>
        <v>14.243673306772909</v>
      </c>
      <c r="X877" s="61">
        <f t="shared" si="139"/>
        <v>32.002523012778255</v>
      </c>
      <c r="Y877" s="13"/>
      <c r="Z877" s="22"/>
      <c r="AA877" s="54"/>
      <c r="AB877" s="22"/>
      <c r="AC877" s="13"/>
    </row>
    <row r="878" spans="1:29" x14ac:dyDescent="0.3">
      <c r="A878" s="1">
        <f t="shared" si="130"/>
        <v>44995.104166664547</v>
      </c>
      <c r="B878" s="7">
        <v>10</v>
      </c>
      <c r="C878" s="7" t="s">
        <v>48</v>
      </c>
      <c r="D878">
        <f>IF(HOUR(A878)+MINUTE(A878)/60&lt;=18,1,IF(HOUR(A878)+MINUTE(A878)/60&gt;=23.25,1,LOOKUP(DAY(A878),calendario!$A$12:$A$42,calendario!$C$12:$C$42)))</f>
        <v>1</v>
      </c>
      <c r="E878" s="60">
        <f t="shared" si="131"/>
        <v>0</v>
      </c>
      <c r="F878" s="86">
        <v>0</v>
      </c>
      <c r="G878" s="60">
        <f t="shared" si="131"/>
        <v>2.2364040527343749</v>
      </c>
      <c r="H878" s="104">
        <v>8.9456162109374997</v>
      </c>
      <c r="O878" s="61">
        <f t="shared" si="132"/>
        <v>4.5260037464002503</v>
      </c>
      <c r="P878" s="62">
        <f t="shared" si="133"/>
        <v>58.140770252324039</v>
      </c>
      <c r="Q878" s="70">
        <v>26.746385126162018</v>
      </c>
      <c r="R878" s="61">
        <f t="shared" si="134"/>
        <v>14.243673306772909</v>
      </c>
      <c r="S878" s="61">
        <f t="shared" si="135"/>
        <v>64.466918748955422</v>
      </c>
      <c r="T878" s="61">
        <f t="shared" si="136"/>
        <v>2.2447258214309893</v>
      </c>
      <c r="U878" s="61">
        <f t="shared" si="137"/>
        <v>58.140770252324039</v>
      </c>
      <c r="V878" s="70">
        <v>26.746385126162018</v>
      </c>
      <c r="W878" s="61">
        <f t="shared" si="138"/>
        <v>14.243673306772909</v>
      </c>
      <c r="X878" s="61">
        <f t="shared" si="139"/>
        <v>31.973141263740473</v>
      </c>
      <c r="Y878" s="13"/>
      <c r="Z878" s="22"/>
      <c r="AA878" s="54"/>
      <c r="AB878" s="22"/>
      <c r="AC878" s="13"/>
    </row>
    <row r="879" spans="1:29" x14ac:dyDescent="0.3">
      <c r="A879" s="1">
        <f t="shared" si="130"/>
        <v>44995.114583331211</v>
      </c>
      <c r="B879" s="7">
        <v>10</v>
      </c>
      <c r="C879" s="7" t="s">
        <v>51</v>
      </c>
      <c r="D879">
        <f>IF(HOUR(A879)+MINUTE(A879)/60&lt;=18,1,IF(HOUR(A879)+MINUTE(A879)/60&gt;=23.25,1,LOOKUP(DAY(A879),calendario!$A$12:$A$42,calendario!$C$12:$C$42)))</f>
        <v>1</v>
      </c>
      <c r="E879" s="60">
        <f t="shared" si="131"/>
        <v>0</v>
      </c>
      <c r="F879" s="86">
        <v>0</v>
      </c>
      <c r="G879" s="60">
        <f t="shared" si="131"/>
        <v>2.2363942871093752</v>
      </c>
      <c r="H879" s="104">
        <v>8.9455771484375006</v>
      </c>
      <c r="O879" s="61">
        <f t="shared" si="132"/>
        <v>4.5260037464002503</v>
      </c>
      <c r="P879" s="62">
        <f t="shared" si="133"/>
        <v>58.140770252324039</v>
      </c>
      <c r="Q879" s="70">
        <v>26.656288446215139</v>
      </c>
      <c r="R879" s="61">
        <f t="shared" si="134"/>
        <v>14.288721646746348</v>
      </c>
      <c r="S879" s="61">
        <f t="shared" si="135"/>
        <v>64.670807704444329</v>
      </c>
      <c r="T879" s="61">
        <f t="shared" si="136"/>
        <v>2.2447357830051105</v>
      </c>
      <c r="U879" s="61">
        <f t="shared" si="137"/>
        <v>58.140770252324039</v>
      </c>
      <c r="V879" s="70">
        <v>26.656288446215139</v>
      </c>
      <c r="W879" s="61">
        <f t="shared" si="138"/>
        <v>14.288721646746348</v>
      </c>
      <c r="X879" s="61">
        <f t="shared" si="139"/>
        <v>32.074404773851235</v>
      </c>
      <c r="Y879" s="13"/>
      <c r="Z879" s="22"/>
      <c r="AA879" s="54"/>
      <c r="AB879" s="22"/>
      <c r="AC879" s="13"/>
    </row>
    <row r="880" spans="1:29" x14ac:dyDescent="0.3">
      <c r="A880" s="1">
        <f t="shared" si="130"/>
        <v>44995.124999997875</v>
      </c>
      <c r="B880" s="7">
        <v>10</v>
      </c>
      <c r="C880" s="7" t="s">
        <v>53</v>
      </c>
      <c r="D880">
        <f>IF(HOUR(A880)+MINUTE(A880)/60&lt;=18,1,IF(HOUR(A880)+MINUTE(A880)/60&gt;=23.25,1,LOOKUP(DAY(A880),calendario!$A$12:$A$42,calendario!$C$12:$C$42)))</f>
        <v>1</v>
      </c>
      <c r="E880" s="60">
        <f t="shared" si="131"/>
        <v>0</v>
      </c>
      <c r="F880" s="86">
        <v>0</v>
      </c>
      <c r="G880" s="60">
        <f t="shared" si="131"/>
        <v>2.2362636718750002</v>
      </c>
      <c r="H880" s="104">
        <v>8.9450546875000008</v>
      </c>
      <c r="O880" s="61">
        <f t="shared" si="132"/>
        <v>4.5260037464002503</v>
      </c>
      <c r="P880" s="62">
        <f t="shared" si="133"/>
        <v>58.140770252324039</v>
      </c>
      <c r="Q880" s="70">
        <v>26.656288446215139</v>
      </c>
      <c r="R880" s="61">
        <f t="shared" si="134"/>
        <v>14.288721646746348</v>
      </c>
      <c r="S880" s="61">
        <f t="shared" si="135"/>
        <v>64.670807704444329</v>
      </c>
      <c r="T880" s="61">
        <f t="shared" si="136"/>
        <v>2.2448690190589797</v>
      </c>
      <c r="U880" s="61">
        <f t="shared" si="137"/>
        <v>58.140770252324039</v>
      </c>
      <c r="V880" s="70">
        <v>26.656288446215139</v>
      </c>
      <c r="W880" s="61">
        <f t="shared" si="138"/>
        <v>14.288721646746348</v>
      </c>
      <c r="X880" s="61">
        <f t="shared" si="139"/>
        <v>32.076308546738282</v>
      </c>
      <c r="Y880" s="13"/>
      <c r="Z880" s="22"/>
      <c r="AA880" s="54"/>
      <c r="AB880" s="22"/>
      <c r="AC880" s="13"/>
    </row>
    <row r="881" spans="1:29" x14ac:dyDescent="0.3">
      <c r="A881" s="1">
        <f t="shared" si="130"/>
        <v>44995.13541666454</v>
      </c>
      <c r="B881" s="7">
        <v>10</v>
      </c>
      <c r="C881" s="7" t="s">
        <v>54</v>
      </c>
      <c r="D881">
        <f>IF(HOUR(A881)+MINUTE(A881)/60&lt;=18,1,IF(HOUR(A881)+MINUTE(A881)/60&gt;=23.25,1,LOOKUP(DAY(A881),calendario!$A$12:$A$42,calendario!$C$12:$C$42)))</f>
        <v>1</v>
      </c>
      <c r="E881" s="60">
        <f t="shared" si="131"/>
        <v>0</v>
      </c>
      <c r="F881" s="86">
        <v>0</v>
      </c>
      <c r="G881" s="60">
        <f t="shared" si="131"/>
        <v>2.2356027832031251</v>
      </c>
      <c r="H881" s="104">
        <v>8.9424111328125004</v>
      </c>
      <c r="O881" s="61">
        <f t="shared" si="132"/>
        <v>4.5260037464002503</v>
      </c>
      <c r="P881" s="62">
        <f t="shared" si="133"/>
        <v>58.140770252324039</v>
      </c>
      <c r="Q881" s="70">
        <v>26.260187782204515</v>
      </c>
      <c r="R881" s="61">
        <f t="shared" si="134"/>
        <v>14.48677197875166</v>
      </c>
      <c r="S881" s="61">
        <f t="shared" si="135"/>
        <v>65.567184249076178</v>
      </c>
      <c r="T881" s="61">
        <f t="shared" si="136"/>
        <v>2.2455431685876248</v>
      </c>
      <c r="U881" s="61">
        <f t="shared" si="137"/>
        <v>58.140770252324039</v>
      </c>
      <c r="V881" s="70">
        <v>26.260187782204515</v>
      </c>
      <c r="W881" s="61">
        <f t="shared" si="138"/>
        <v>14.48677197875166</v>
      </c>
      <c r="X881" s="61">
        <f t="shared" si="139"/>
        <v>32.530671851772418</v>
      </c>
      <c r="Y881" s="13"/>
      <c r="Z881" s="22"/>
      <c r="AA881" s="54"/>
      <c r="AB881" s="22"/>
      <c r="AC881" s="13"/>
    </row>
    <row r="882" spans="1:29" x14ac:dyDescent="0.3">
      <c r="A882" s="1">
        <f t="shared" si="130"/>
        <v>44995.145833331204</v>
      </c>
      <c r="B882" s="7">
        <v>10</v>
      </c>
      <c r="C882" s="7" t="s">
        <v>55</v>
      </c>
      <c r="D882">
        <f>IF(HOUR(A882)+MINUTE(A882)/60&lt;=18,1,IF(HOUR(A882)+MINUTE(A882)/60&gt;=23.25,1,LOOKUP(DAY(A882),calendario!$A$12:$A$42,calendario!$C$12:$C$42)))</f>
        <v>1</v>
      </c>
      <c r="E882" s="60">
        <f t="shared" si="131"/>
        <v>0</v>
      </c>
      <c r="F882" s="86">
        <v>0</v>
      </c>
      <c r="G882" s="60">
        <f t="shared" si="131"/>
        <v>2.2358664550781251</v>
      </c>
      <c r="H882" s="104">
        <v>8.9434658203125004</v>
      </c>
      <c r="O882" s="61">
        <f t="shared" si="132"/>
        <v>4.5260037464002503</v>
      </c>
      <c r="P882" s="62">
        <f t="shared" si="133"/>
        <v>58.140770252324039</v>
      </c>
      <c r="Q882" s="70">
        <v>26.260187782204515</v>
      </c>
      <c r="R882" s="61">
        <f t="shared" si="134"/>
        <v>14.48677197875166</v>
      </c>
      <c r="S882" s="61">
        <f t="shared" si="135"/>
        <v>65.567184249076178</v>
      </c>
      <c r="T882" s="61">
        <f t="shared" si="136"/>
        <v>2.2452742060863553</v>
      </c>
      <c r="U882" s="61">
        <f t="shared" si="137"/>
        <v>58.140770252324039</v>
      </c>
      <c r="V882" s="70">
        <v>26.260187782204515</v>
      </c>
      <c r="W882" s="61">
        <f t="shared" si="138"/>
        <v>14.48677197875166</v>
      </c>
      <c r="X882" s="61">
        <f t="shared" si="139"/>
        <v>32.526775453345692</v>
      </c>
      <c r="Y882" s="13"/>
      <c r="Z882" s="22"/>
      <c r="AA882" s="54"/>
      <c r="AB882" s="22"/>
      <c r="AC882" s="13"/>
    </row>
    <row r="883" spans="1:29" x14ac:dyDescent="0.3">
      <c r="A883" s="1">
        <f t="shared" si="130"/>
        <v>44995.156249997868</v>
      </c>
      <c r="B883" s="7">
        <v>10</v>
      </c>
      <c r="C883" s="7" t="s">
        <v>56</v>
      </c>
      <c r="D883">
        <f>IF(HOUR(A883)+MINUTE(A883)/60&lt;=18,1,IF(HOUR(A883)+MINUTE(A883)/60&gt;=23.25,1,LOOKUP(DAY(A883),calendario!$A$12:$A$42,calendario!$C$12:$C$42)))</f>
        <v>1</v>
      </c>
      <c r="E883" s="60">
        <f t="shared" si="131"/>
        <v>0</v>
      </c>
      <c r="F883" s="86">
        <v>0</v>
      </c>
      <c r="G883" s="60">
        <f t="shared" si="131"/>
        <v>2.2360131835937498</v>
      </c>
      <c r="H883" s="104">
        <v>8.9440527343749991</v>
      </c>
      <c r="O883" s="61">
        <f t="shared" si="132"/>
        <v>4.5260037464002503</v>
      </c>
      <c r="P883" s="62">
        <f t="shared" si="133"/>
        <v>58.140770252324039</v>
      </c>
      <c r="Q883" s="70">
        <v>26.692464276228421</v>
      </c>
      <c r="R883" s="61">
        <f t="shared" si="134"/>
        <v>14.270633731739707</v>
      </c>
      <c r="S883" s="61">
        <f t="shared" si="135"/>
        <v>64.588941733359704</v>
      </c>
      <c r="T883" s="61">
        <f t="shared" si="136"/>
        <v>2.2451245334351864</v>
      </c>
      <c r="U883" s="61">
        <f t="shared" si="137"/>
        <v>58.140770252324039</v>
      </c>
      <c r="V883" s="70">
        <v>26.692464276228421</v>
      </c>
      <c r="W883" s="61">
        <f t="shared" si="138"/>
        <v>14.270633731739707</v>
      </c>
      <c r="X883" s="61">
        <f t="shared" si="139"/>
        <v>32.039349898796544</v>
      </c>
      <c r="Y883" s="13"/>
      <c r="Z883" s="22"/>
      <c r="AA883" s="54"/>
      <c r="AB883" s="22"/>
      <c r="AC883" s="13"/>
    </row>
    <row r="884" spans="1:29" x14ac:dyDescent="0.3">
      <c r="A884" s="1">
        <f t="shared" si="130"/>
        <v>44995.166666664532</v>
      </c>
      <c r="B884" s="7">
        <v>10</v>
      </c>
      <c r="C884" s="7" t="s">
        <v>57</v>
      </c>
      <c r="D884">
        <f>IF(HOUR(A884)+MINUTE(A884)/60&lt;=18,1,IF(HOUR(A884)+MINUTE(A884)/60&gt;=23.25,1,LOOKUP(DAY(A884),calendario!$A$12:$A$42,calendario!$C$12:$C$42)))</f>
        <v>1</v>
      </c>
      <c r="E884" s="60">
        <f t="shared" si="131"/>
        <v>0</v>
      </c>
      <c r="F884" s="86">
        <v>0</v>
      </c>
      <c r="G884" s="60">
        <f t="shared" si="131"/>
        <v>2.2358081054687502</v>
      </c>
      <c r="H884" s="104">
        <v>8.9432324218750008</v>
      </c>
      <c r="O884" s="61">
        <f t="shared" si="132"/>
        <v>4.5260037464002503</v>
      </c>
      <c r="P884" s="62">
        <f t="shared" si="133"/>
        <v>58.140770252324039</v>
      </c>
      <c r="Q884" s="70">
        <v>26.692464276228421</v>
      </c>
      <c r="R884" s="61">
        <f t="shared" si="134"/>
        <v>14.270633731739707</v>
      </c>
      <c r="S884" s="61">
        <f t="shared" si="135"/>
        <v>64.588941733359704</v>
      </c>
      <c r="T884" s="61">
        <f t="shared" si="136"/>
        <v>2.2453337264917286</v>
      </c>
      <c r="U884" s="61">
        <f t="shared" si="137"/>
        <v>58.140770252324039</v>
      </c>
      <c r="V884" s="70">
        <v>26.692464276228421</v>
      </c>
      <c r="W884" s="61">
        <f t="shared" si="138"/>
        <v>14.270633731739707</v>
      </c>
      <c r="X884" s="61">
        <f t="shared" si="139"/>
        <v>32.042335216285679</v>
      </c>
      <c r="Y884" s="13"/>
      <c r="Z884" s="22"/>
      <c r="AA884" s="54"/>
      <c r="AB884" s="22"/>
      <c r="AC884" s="13"/>
    </row>
    <row r="885" spans="1:29" x14ac:dyDescent="0.3">
      <c r="A885" s="1">
        <f t="shared" si="130"/>
        <v>44995.177083331197</v>
      </c>
      <c r="B885" s="7">
        <v>10</v>
      </c>
      <c r="C885" s="7" t="s">
        <v>59</v>
      </c>
      <c r="D885">
        <f>IF(HOUR(A885)+MINUTE(A885)/60&lt;=18,1,IF(HOUR(A885)+MINUTE(A885)/60&gt;=23.25,1,LOOKUP(DAY(A885),calendario!$A$12:$A$42,calendario!$C$12:$C$42)))</f>
        <v>1</v>
      </c>
      <c r="E885" s="60">
        <f t="shared" si="131"/>
        <v>0</v>
      </c>
      <c r="F885" s="86">
        <v>0</v>
      </c>
      <c r="G885" s="60">
        <f t="shared" si="131"/>
        <v>2.2352631835937502</v>
      </c>
      <c r="H885" s="104">
        <v>8.9410527343750008</v>
      </c>
      <c r="O885" s="61">
        <f t="shared" si="132"/>
        <v>4.5260037464002503</v>
      </c>
      <c r="P885" s="62">
        <f t="shared" si="133"/>
        <v>58.140770252324039</v>
      </c>
      <c r="Q885" s="70">
        <v>26.705867463479414</v>
      </c>
      <c r="R885" s="61">
        <f t="shared" si="134"/>
        <v>14.26393213811421</v>
      </c>
      <c r="S885" s="61">
        <f t="shared" si="135"/>
        <v>64.558610295503854</v>
      </c>
      <c r="T885" s="61">
        <f t="shared" si="136"/>
        <v>2.2458895823276857</v>
      </c>
      <c r="U885" s="61">
        <f t="shared" si="137"/>
        <v>58.140770252324039</v>
      </c>
      <c r="V885" s="70">
        <v>26.705867463479414</v>
      </c>
      <c r="W885" s="61">
        <f t="shared" si="138"/>
        <v>14.26393213811421</v>
      </c>
      <c r="X885" s="61">
        <f t="shared" si="139"/>
        <v>32.035216592019779</v>
      </c>
      <c r="Y885" s="13"/>
      <c r="Z885" s="22"/>
      <c r="AA885" s="54"/>
      <c r="AB885" s="22"/>
      <c r="AC885" s="13"/>
    </row>
    <row r="886" spans="1:29" x14ac:dyDescent="0.3">
      <c r="A886" s="1">
        <f t="shared" si="130"/>
        <v>44995.187499997861</v>
      </c>
      <c r="B886" s="7">
        <v>10</v>
      </c>
      <c r="C886" s="7" t="s">
        <v>60</v>
      </c>
      <c r="D886">
        <f>IF(HOUR(A886)+MINUTE(A886)/60&lt;=18,1,IF(HOUR(A886)+MINUTE(A886)/60&gt;=23.25,1,LOOKUP(DAY(A886),calendario!$A$12:$A$42,calendario!$C$12:$C$42)))</f>
        <v>1</v>
      </c>
      <c r="E886" s="60">
        <f t="shared" si="131"/>
        <v>0</v>
      </c>
      <c r="F886" s="86">
        <v>0</v>
      </c>
      <c r="G886" s="60">
        <f t="shared" si="131"/>
        <v>2.235872314453125</v>
      </c>
      <c r="H886" s="104">
        <v>8.9434892578124998</v>
      </c>
      <c r="O886" s="61">
        <f t="shared" si="132"/>
        <v>4.5260037464002503</v>
      </c>
      <c r="P886" s="62">
        <f t="shared" si="133"/>
        <v>58.140770252324039</v>
      </c>
      <c r="Q886" s="70">
        <v>26.705867463479414</v>
      </c>
      <c r="R886" s="61">
        <f t="shared" si="134"/>
        <v>14.26393213811421</v>
      </c>
      <c r="S886" s="61">
        <f t="shared" si="135"/>
        <v>64.558610295503854</v>
      </c>
      <c r="T886" s="61">
        <f t="shared" si="136"/>
        <v>2.2452682291418826</v>
      </c>
      <c r="U886" s="61">
        <f t="shared" si="137"/>
        <v>58.140770252324039</v>
      </c>
      <c r="V886" s="70">
        <v>26.705867463479414</v>
      </c>
      <c r="W886" s="61">
        <f t="shared" si="138"/>
        <v>14.26393213811421</v>
      </c>
      <c r="X886" s="61">
        <f t="shared" si="139"/>
        <v>32.02635365234368</v>
      </c>
      <c r="Y886" s="13"/>
      <c r="Z886" s="22"/>
      <c r="AA886" s="54"/>
      <c r="AB886" s="22"/>
      <c r="AC886" s="13"/>
    </row>
    <row r="887" spans="1:29" x14ac:dyDescent="0.3">
      <c r="A887" s="1">
        <f t="shared" si="130"/>
        <v>44995.197916664525</v>
      </c>
      <c r="B887" s="7">
        <v>10</v>
      </c>
      <c r="C887" s="7" t="s">
        <v>61</v>
      </c>
      <c r="D887">
        <f>IF(HOUR(A887)+MINUTE(A887)/60&lt;=18,1,IF(HOUR(A887)+MINUTE(A887)/60&gt;=23.25,1,LOOKUP(DAY(A887),calendario!$A$12:$A$42,calendario!$C$12:$C$42)))</f>
        <v>1</v>
      </c>
      <c r="E887" s="60">
        <f t="shared" si="131"/>
        <v>0</v>
      </c>
      <c r="F887" s="86">
        <v>0</v>
      </c>
      <c r="G887" s="60">
        <f t="shared" si="131"/>
        <v>2.2354499511718751</v>
      </c>
      <c r="H887" s="104">
        <v>8.9417998046875002</v>
      </c>
      <c r="O887" s="61">
        <f t="shared" si="132"/>
        <v>4.5260037464002503</v>
      </c>
      <c r="P887" s="62">
        <f t="shared" si="133"/>
        <v>58.140770252324039</v>
      </c>
      <c r="Q887" s="70">
        <v>26.909922974767596</v>
      </c>
      <c r="R887" s="61">
        <f t="shared" si="134"/>
        <v>14.161904382470119</v>
      </c>
      <c r="S887" s="61">
        <f t="shared" si="135"/>
        <v>64.096832291221887</v>
      </c>
      <c r="T887" s="61">
        <f t="shared" si="136"/>
        <v>2.24569906722262</v>
      </c>
      <c r="U887" s="61">
        <f t="shared" si="137"/>
        <v>58.140770252324039</v>
      </c>
      <c r="V887" s="70">
        <v>26.909922974767596</v>
      </c>
      <c r="W887" s="61">
        <f t="shared" si="138"/>
        <v>14.161904382470119</v>
      </c>
      <c r="X887" s="61">
        <f t="shared" si="139"/>
        <v>31.803375461809082</v>
      </c>
      <c r="Y887" s="13"/>
      <c r="Z887" s="22"/>
      <c r="AA887" s="54"/>
      <c r="AB887" s="22"/>
      <c r="AC887" s="13"/>
    </row>
    <row r="888" spans="1:29" x14ac:dyDescent="0.3">
      <c r="A888" s="1">
        <f t="shared" si="130"/>
        <v>44995.208333331189</v>
      </c>
      <c r="B888" s="7">
        <v>10</v>
      </c>
      <c r="C888" s="7" t="s">
        <v>62</v>
      </c>
      <c r="D888">
        <f>IF(HOUR(A888)+MINUTE(A888)/60&lt;=18,1,IF(HOUR(A888)+MINUTE(A888)/60&gt;=23.25,1,LOOKUP(DAY(A888),calendario!$A$12:$A$42,calendario!$C$12:$C$42)))</f>
        <v>1</v>
      </c>
      <c r="E888" s="60">
        <f t="shared" si="131"/>
        <v>0</v>
      </c>
      <c r="F888" s="86">
        <v>0</v>
      </c>
      <c r="G888" s="60">
        <f t="shared" si="131"/>
        <v>2.2360332031249999</v>
      </c>
      <c r="H888" s="104">
        <v>8.9441328124999995</v>
      </c>
      <c r="O888" s="61">
        <f t="shared" si="132"/>
        <v>4.5260037464002503</v>
      </c>
      <c r="P888" s="62">
        <f t="shared" si="133"/>
        <v>58.140770252324039</v>
      </c>
      <c r="Q888" s="70">
        <v>26.909922974767596</v>
      </c>
      <c r="R888" s="61">
        <f t="shared" si="134"/>
        <v>14.161904382470119</v>
      </c>
      <c r="S888" s="61">
        <f t="shared" si="135"/>
        <v>64.096832291221887</v>
      </c>
      <c r="T888" s="61">
        <f t="shared" si="136"/>
        <v>2.2451041122082378</v>
      </c>
      <c r="U888" s="61">
        <f t="shared" si="137"/>
        <v>58.140770252324039</v>
      </c>
      <c r="V888" s="70">
        <v>26.909922974767596</v>
      </c>
      <c r="W888" s="61">
        <f t="shared" si="138"/>
        <v>14.161904382470119</v>
      </c>
      <c r="X888" s="61">
        <f t="shared" si="139"/>
        <v>31.794949765783528</v>
      </c>
      <c r="Y888" s="13"/>
      <c r="Z888" s="22"/>
      <c r="AA888" s="54"/>
      <c r="AB888" s="22"/>
      <c r="AC888" s="13"/>
    </row>
    <row r="889" spans="1:29" x14ac:dyDescent="0.3">
      <c r="A889" s="1">
        <f t="shared" si="130"/>
        <v>44995.218749997854</v>
      </c>
      <c r="B889" s="7">
        <v>10</v>
      </c>
      <c r="C889" s="7" t="s">
        <v>63</v>
      </c>
      <c r="D889">
        <f>IF(HOUR(A889)+MINUTE(A889)/60&lt;=18,1,IF(HOUR(A889)+MINUTE(A889)/60&gt;=23.25,1,LOOKUP(DAY(A889),calendario!$A$12:$A$42,calendario!$C$12:$C$42)))</f>
        <v>1</v>
      </c>
      <c r="E889" s="60">
        <f t="shared" si="131"/>
        <v>0</v>
      </c>
      <c r="F889" s="86">
        <v>0</v>
      </c>
      <c r="G889" s="60">
        <f t="shared" si="131"/>
        <v>2.2356091308593751</v>
      </c>
      <c r="H889" s="104">
        <v>8.9424365234375003</v>
      </c>
      <c r="O889" s="61">
        <f t="shared" si="132"/>
        <v>4.5260037464002503</v>
      </c>
      <c r="P889" s="62">
        <f t="shared" si="133"/>
        <v>58.140770252324039</v>
      </c>
      <c r="Q889" s="70">
        <v>27.153005312084993</v>
      </c>
      <c r="R889" s="61">
        <f t="shared" si="134"/>
        <v>14.040363213811421</v>
      </c>
      <c r="S889" s="61">
        <f t="shared" si="135"/>
        <v>63.546736506530749</v>
      </c>
      <c r="T889" s="61">
        <f t="shared" si="136"/>
        <v>2.2455366935644459</v>
      </c>
      <c r="U889" s="61">
        <f t="shared" si="137"/>
        <v>58.140770252324039</v>
      </c>
      <c r="V889" s="70">
        <v>27.153005312084993</v>
      </c>
      <c r="W889" s="61">
        <f t="shared" si="138"/>
        <v>14.040363213811421</v>
      </c>
      <c r="X889" s="61">
        <f t="shared" si="139"/>
        <v>31.528150787585975</v>
      </c>
      <c r="Y889" s="13"/>
      <c r="Z889" s="22"/>
      <c r="AA889" s="54"/>
      <c r="AB889" s="22"/>
      <c r="AC889" s="13"/>
    </row>
    <row r="890" spans="1:29" x14ac:dyDescent="0.3">
      <c r="A890" s="1">
        <f t="shared" si="130"/>
        <v>44995.229166664518</v>
      </c>
      <c r="B890" s="7">
        <v>10</v>
      </c>
      <c r="C890" s="7" t="s">
        <v>64</v>
      </c>
      <c r="D890">
        <f>IF(HOUR(A890)+MINUTE(A890)/60&lt;=18,1,IF(HOUR(A890)+MINUTE(A890)/60&gt;=23.25,1,LOOKUP(DAY(A890),calendario!$A$12:$A$42,calendario!$C$12:$C$42)))</f>
        <v>1</v>
      </c>
      <c r="E890" s="60">
        <f t="shared" si="131"/>
        <v>0</v>
      </c>
      <c r="F890" s="86">
        <v>0</v>
      </c>
      <c r="G890" s="60">
        <f t="shared" si="131"/>
        <v>2.2360356445312499</v>
      </c>
      <c r="H890" s="104">
        <v>8.9441425781249997</v>
      </c>
      <c r="O890" s="61">
        <f t="shared" si="132"/>
        <v>4.5260037464002503</v>
      </c>
      <c r="P890" s="62">
        <f t="shared" si="133"/>
        <v>58.140770252324039</v>
      </c>
      <c r="Q890" s="70">
        <v>27.153005312084993</v>
      </c>
      <c r="R890" s="61">
        <f t="shared" si="134"/>
        <v>14.040363213811421</v>
      </c>
      <c r="S890" s="61">
        <f t="shared" si="135"/>
        <v>63.546736506530749</v>
      </c>
      <c r="T890" s="61">
        <f t="shared" si="136"/>
        <v>2.2451016218147073</v>
      </c>
      <c r="U890" s="61">
        <f t="shared" si="137"/>
        <v>58.140770252324039</v>
      </c>
      <c r="V890" s="70">
        <v>27.153005312084993</v>
      </c>
      <c r="W890" s="61">
        <f t="shared" si="138"/>
        <v>14.040363213811421</v>
      </c>
      <c r="X890" s="61">
        <f t="shared" si="139"/>
        <v>31.522042222195576</v>
      </c>
      <c r="Y890" s="13"/>
      <c r="Z890" s="22"/>
      <c r="AA890" s="54"/>
      <c r="AB890" s="22"/>
      <c r="AC890" s="13"/>
    </row>
    <row r="891" spans="1:29" x14ac:dyDescent="0.3">
      <c r="A891" s="1">
        <f t="shared" si="130"/>
        <v>44995.239583331182</v>
      </c>
      <c r="B891" s="7">
        <v>10</v>
      </c>
      <c r="C891" s="7" t="s">
        <v>65</v>
      </c>
      <c r="D891">
        <f>IF(HOUR(A891)+MINUTE(A891)/60&lt;=18,1,IF(HOUR(A891)+MINUTE(A891)/60&gt;=23.25,1,LOOKUP(DAY(A891),calendario!$A$12:$A$42,calendario!$C$12:$C$42)))</f>
        <v>1</v>
      </c>
      <c r="E891" s="60">
        <f t="shared" si="131"/>
        <v>0</v>
      </c>
      <c r="F891" s="86">
        <v>0</v>
      </c>
      <c r="G891" s="60">
        <f t="shared" si="131"/>
        <v>2.2361933593750001</v>
      </c>
      <c r="H891" s="104">
        <v>8.9447734375000003</v>
      </c>
      <c r="O891" s="61">
        <f t="shared" si="132"/>
        <v>4.5260037464002503</v>
      </c>
      <c r="P891" s="62">
        <f t="shared" si="133"/>
        <v>58.140770252324039</v>
      </c>
      <c r="Q891" s="70">
        <v>27.891946347941566</v>
      </c>
      <c r="R891" s="61">
        <f t="shared" si="134"/>
        <v>13.670892695883134</v>
      </c>
      <c r="S891" s="61">
        <f t="shared" si="135"/>
        <v>61.874511558202883</v>
      </c>
      <c r="T891" s="61">
        <f t="shared" si="136"/>
        <v>2.244940742392652</v>
      </c>
      <c r="U891" s="61">
        <f t="shared" si="137"/>
        <v>58.140770252324039</v>
      </c>
      <c r="V891" s="70">
        <v>27.891946347941566</v>
      </c>
      <c r="W891" s="61">
        <f t="shared" si="138"/>
        <v>13.670892695883134</v>
      </c>
      <c r="X891" s="61">
        <f t="shared" si="139"/>
        <v>30.690343997866169</v>
      </c>
      <c r="Y891" s="13"/>
      <c r="Z891" s="22"/>
      <c r="AA891" s="54"/>
      <c r="AB891" s="22"/>
      <c r="AC891" s="13"/>
    </row>
    <row r="892" spans="1:29" x14ac:dyDescent="0.3">
      <c r="A892" s="1">
        <f t="shared" si="130"/>
        <v>44995.249999997846</v>
      </c>
      <c r="B892" s="7">
        <v>10</v>
      </c>
      <c r="C892" s="7" t="s">
        <v>66</v>
      </c>
      <c r="D892">
        <f>IF(HOUR(A892)+MINUTE(A892)/60&lt;=18,1,IF(HOUR(A892)+MINUTE(A892)/60&gt;=23.25,1,LOOKUP(DAY(A892),calendario!$A$12:$A$42,calendario!$C$12:$C$42)))</f>
        <v>1</v>
      </c>
      <c r="E892" s="60">
        <f t="shared" si="131"/>
        <v>0</v>
      </c>
      <c r="F892" s="86">
        <v>0</v>
      </c>
      <c r="G892" s="60">
        <f t="shared" si="131"/>
        <v>2.2363815917968748</v>
      </c>
      <c r="H892" s="104">
        <v>8.9455263671874992</v>
      </c>
      <c r="O892" s="61">
        <f t="shared" si="132"/>
        <v>4.5260037464002503</v>
      </c>
      <c r="P892" s="62">
        <f t="shared" si="133"/>
        <v>58.140770252324039</v>
      </c>
      <c r="Q892" s="70">
        <v>27.891946347941566</v>
      </c>
      <c r="R892" s="61">
        <f t="shared" si="134"/>
        <v>13.670892695883134</v>
      </c>
      <c r="S892" s="61">
        <f t="shared" si="135"/>
        <v>61.874511558202883</v>
      </c>
      <c r="T892" s="61">
        <f t="shared" si="136"/>
        <v>2.2447487330514679</v>
      </c>
      <c r="U892" s="61">
        <f t="shared" si="137"/>
        <v>58.140770252324039</v>
      </c>
      <c r="V892" s="70">
        <v>27.891946347941566</v>
      </c>
      <c r="W892" s="61">
        <f t="shared" si="138"/>
        <v>13.670892695883134</v>
      </c>
      <c r="X892" s="61">
        <f t="shared" si="139"/>
        <v>30.687719058766234</v>
      </c>
      <c r="Y892" s="13"/>
      <c r="Z892" s="22"/>
      <c r="AA892" s="54"/>
      <c r="AB892" s="22"/>
      <c r="AC892" s="13"/>
    </row>
    <row r="893" spans="1:29" x14ac:dyDescent="0.3">
      <c r="A893" s="1">
        <f t="shared" si="130"/>
        <v>44995.260416664511</v>
      </c>
      <c r="B893" s="7">
        <v>10</v>
      </c>
      <c r="C893" s="7" t="s">
        <v>67</v>
      </c>
      <c r="D893">
        <f>IF(HOUR(A893)+MINUTE(A893)/60&lt;=18,1,IF(HOUR(A893)+MINUTE(A893)/60&gt;=23.25,1,LOOKUP(DAY(A893),calendario!$A$12:$A$42,calendario!$C$12:$C$42)))</f>
        <v>1</v>
      </c>
      <c r="E893" s="60">
        <f t="shared" si="131"/>
        <v>0</v>
      </c>
      <c r="F893" s="86">
        <v>0</v>
      </c>
      <c r="G893" s="60">
        <f t="shared" si="131"/>
        <v>2.8941677246093751</v>
      </c>
      <c r="H893" s="104">
        <v>11.5766708984375</v>
      </c>
      <c r="O893" s="61">
        <f t="shared" si="132"/>
        <v>4.5260037464002503</v>
      </c>
      <c r="P893" s="62">
        <f t="shared" si="133"/>
        <v>58.140770252324039</v>
      </c>
      <c r="Q893" s="70">
        <v>28.046096945551128</v>
      </c>
      <c r="R893" s="61">
        <f t="shared" si="134"/>
        <v>13.593817397078354</v>
      </c>
      <c r="S893" s="61">
        <f t="shared" si="135"/>
        <v>61.525668467057528</v>
      </c>
      <c r="T893" s="61">
        <f t="shared" si="136"/>
        <v>1.5737639965047197</v>
      </c>
      <c r="U893" s="61">
        <f t="shared" si="137"/>
        <v>58.140770252324039</v>
      </c>
      <c r="V893" s="70">
        <v>28.046096945551128</v>
      </c>
      <c r="W893" s="61">
        <f t="shared" si="138"/>
        <v>13.593817397078354</v>
      </c>
      <c r="X893" s="61">
        <f t="shared" si="139"/>
        <v>21.393460394581414</v>
      </c>
      <c r="Y893" s="13"/>
      <c r="Z893" s="22"/>
      <c r="AA893" s="54"/>
      <c r="AB893" s="22"/>
      <c r="AC893" s="13"/>
    </row>
    <row r="894" spans="1:29" x14ac:dyDescent="0.3">
      <c r="A894" s="1">
        <f t="shared" si="130"/>
        <v>44995.270833331175</v>
      </c>
      <c r="B894" s="7">
        <v>10</v>
      </c>
      <c r="C894" s="7" t="s">
        <v>68</v>
      </c>
      <c r="D894">
        <f>IF(HOUR(A894)+MINUTE(A894)/60&lt;=18,1,IF(HOUR(A894)+MINUTE(A894)/60&gt;=23.25,1,LOOKUP(DAY(A894),calendario!$A$12:$A$42,calendario!$C$12:$C$42)))</f>
        <v>1</v>
      </c>
      <c r="E894" s="60">
        <f t="shared" si="131"/>
        <v>0</v>
      </c>
      <c r="F894" s="86">
        <v>0</v>
      </c>
      <c r="G894" s="60">
        <f t="shared" si="131"/>
        <v>4.4986054687500001</v>
      </c>
      <c r="H894" s="104">
        <v>17.994421875</v>
      </c>
      <c r="O894" s="61">
        <f t="shared" si="132"/>
        <v>4.5260037464002503</v>
      </c>
      <c r="P894" s="62">
        <f t="shared" si="133"/>
        <v>58.140770252324039</v>
      </c>
      <c r="Q894" s="70">
        <v>28.046096945551128</v>
      </c>
      <c r="R894" s="61">
        <f t="shared" si="134"/>
        <v>13.593817397078354</v>
      </c>
      <c r="S894" s="61">
        <f t="shared" si="135"/>
        <v>61.525668467057528</v>
      </c>
      <c r="T894" s="61">
        <f t="shared" si="136"/>
        <v>0</v>
      </c>
      <c r="U894" s="61">
        <f t="shared" si="137"/>
        <v>58.140770252324039</v>
      </c>
      <c r="V894" s="70">
        <v>28.046096945551128</v>
      </c>
      <c r="W894" s="61">
        <f t="shared" si="138"/>
        <v>13.593817397078354</v>
      </c>
      <c r="X894" s="61">
        <f t="shared" si="139"/>
        <v>0</v>
      </c>
      <c r="Y894" s="13"/>
      <c r="Z894" s="22"/>
      <c r="AA894" s="54"/>
      <c r="AB894" s="22"/>
      <c r="AC894" s="13"/>
    </row>
    <row r="895" spans="1:29" x14ac:dyDescent="0.3">
      <c r="A895" s="1">
        <f t="shared" si="130"/>
        <v>44995.281249997839</v>
      </c>
      <c r="B895" s="7">
        <v>10</v>
      </c>
      <c r="C895" s="7" t="s">
        <v>69</v>
      </c>
      <c r="D895">
        <f>IF(HOUR(A895)+MINUTE(A895)/60&lt;=18,1,IF(HOUR(A895)+MINUTE(A895)/60&gt;=23.25,1,LOOKUP(DAY(A895),calendario!$A$12:$A$42,calendario!$C$12:$C$42)))</f>
        <v>1</v>
      </c>
      <c r="E895" s="60">
        <f t="shared" si="131"/>
        <v>1.149828369140625</v>
      </c>
      <c r="F895" s="86">
        <v>4.5993134765625001</v>
      </c>
      <c r="G895" s="60">
        <f t="shared" si="131"/>
        <v>4.4982734375</v>
      </c>
      <c r="H895" s="104">
        <v>17.99309375</v>
      </c>
      <c r="O895" s="61">
        <f t="shared" si="132"/>
        <v>3.3531038525654275</v>
      </c>
      <c r="P895" s="62">
        <f t="shared" si="133"/>
        <v>58.140770252324039</v>
      </c>
      <c r="Q895" s="70">
        <v>27.996756972111555</v>
      </c>
      <c r="R895" s="61">
        <f t="shared" si="134"/>
        <v>13.61848738379814</v>
      </c>
      <c r="S895" s="61">
        <f t="shared" si="135"/>
        <v>45.664202512727215</v>
      </c>
      <c r="T895" s="61">
        <f t="shared" si="136"/>
        <v>0</v>
      </c>
      <c r="U895" s="61">
        <f t="shared" si="137"/>
        <v>58.140770252324039</v>
      </c>
      <c r="V895" s="70">
        <v>27.996756972111555</v>
      </c>
      <c r="W895" s="61">
        <f t="shared" si="138"/>
        <v>13.61848738379814</v>
      </c>
      <c r="X895" s="61">
        <f t="shared" si="139"/>
        <v>0</v>
      </c>
      <c r="Y895" s="13"/>
      <c r="Z895" s="22"/>
      <c r="AA895" s="54"/>
      <c r="AB895" s="22"/>
      <c r="AC895" s="13"/>
    </row>
    <row r="896" spans="1:29" x14ac:dyDescent="0.3">
      <c r="A896" s="1">
        <f t="shared" si="130"/>
        <v>44995.291666664503</v>
      </c>
      <c r="B896" s="7">
        <v>10</v>
      </c>
      <c r="C896" s="7" t="s">
        <v>70</v>
      </c>
      <c r="D896">
        <f>IF(HOUR(A896)+MINUTE(A896)/60&lt;=18,1,IF(HOUR(A896)+MINUTE(A896)/60&gt;=23.25,1,LOOKUP(DAY(A896),calendario!$A$12:$A$42,calendario!$C$12:$C$42)))</f>
        <v>1</v>
      </c>
      <c r="E896" s="60">
        <f t="shared" si="131"/>
        <v>3.3075346679687501</v>
      </c>
      <c r="F896" s="86">
        <v>13.230138671875</v>
      </c>
      <c r="G896" s="60">
        <f t="shared" si="131"/>
        <v>4.4981787109375002</v>
      </c>
      <c r="H896" s="104">
        <v>17.992714843750001</v>
      </c>
      <c r="O896" s="61">
        <f t="shared" si="132"/>
        <v>1.1521027668871195</v>
      </c>
      <c r="P896" s="62">
        <f t="shared" si="133"/>
        <v>58.140770252324039</v>
      </c>
      <c r="Q896" s="70">
        <v>27.996756972111555</v>
      </c>
      <c r="R896" s="61">
        <f t="shared" si="134"/>
        <v>13.61848738379814</v>
      </c>
      <c r="S896" s="61">
        <f t="shared" si="135"/>
        <v>15.689896995691168</v>
      </c>
      <c r="T896" s="61">
        <f t="shared" si="136"/>
        <v>0</v>
      </c>
      <c r="U896" s="61">
        <f t="shared" si="137"/>
        <v>58.140770252324039</v>
      </c>
      <c r="V896" s="70">
        <v>27.996756972111555</v>
      </c>
      <c r="W896" s="61">
        <f t="shared" si="138"/>
        <v>13.61848738379814</v>
      </c>
      <c r="X896" s="61">
        <f t="shared" si="139"/>
        <v>0</v>
      </c>
      <c r="Y896" s="13"/>
      <c r="Z896" s="22"/>
      <c r="AA896" s="54"/>
      <c r="AB896" s="22"/>
      <c r="AC896" s="13"/>
    </row>
    <row r="897" spans="1:29" x14ac:dyDescent="0.3">
      <c r="A897" s="1">
        <f t="shared" si="130"/>
        <v>44995.302083331168</v>
      </c>
      <c r="B897" s="7">
        <v>10</v>
      </c>
      <c r="C897" s="7" t="s">
        <v>71</v>
      </c>
      <c r="D897">
        <f>IF(HOUR(A897)+MINUTE(A897)/60&lt;=18,1,IF(HOUR(A897)+MINUTE(A897)/60&gt;=23.25,1,LOOKUP(DAY(A897),calendario!$A$12:$A$42,calendario!$C$12:$C$42)))</f>
        <v>1</v>
      </c>
      <c r="E897" s="60">
        <f t="shared" si="131"/>
        <v>4.5018212890624998</v>
      </c>
      <c r="F897" s="86">
        <v>18.007285156249999</v>
      </c>
      <c r="G897" s="60">
        <f t="shared" si="131"/>
        <v>4.498779296875</v>
      </c>
      <c r="H897" s="104">
        <v>17.9951171875</v>
      </c>
      <c r="O897" s="61">
        <f t="shared" si="132"/>
        <v>0</v>
      </c>
      <c r="P897" s="62">
        <f t="shared" si="133"/>
        <v>58.140770252324039</v>
      </c>
      <c r="Q897" s="70">
        <v>28.560462682602921</v>
      </c>
      <c r="R897" s="61">
        <f t="shared" si="134"/>
        <v>13.336634528552457</v>
      </c>
      <c r="S897" s="61">
        <f t="shared" si="135"/>
        <v>0</v>
      </c>
      <c r="T897" s="61">
        <f t="shared" si="136"/>
        <v>0</v>
      </c>
      <c r="U897" s="61">
        <f t="shared" si="137"/>
        <v>58.140770252324039</v>
      </c>
      <c r="V897" s="70">
        <v>28.560462682602921</v>
      </c>
      <c r="W897" s="61">
        <f t="shared" si="138"/>
        <v>13.336634528552457</v>
      </c>
      <c r="X897" s="61">
        <f t="shared" si="139"/>
        <v>0</v>
      </c>
      <c r="Y897" s="13"/>
      <c r="Z897" s="22"/>
      <c r="AA897" s="54"/>
      <c r="AB897" s="22"/>
      <c r="AC897" s="13"/>
    </row>
    <row r="898" spans="1:29" x14ac:dyDescent="0.3">
      <c r="A898" s="1">
        <f t="shared" si="130"/>
        <v>44995.312499997832</v>
      </c>
      <c r="B898" s="7">
        <v>10</v>
      </c>
      <c r="C898" s="7" t="s">
        <v>72</v>
      </c>
      <c r="D898">
        <f>IF(HOUR(A898)+MINUTE(A898)/60&lt;=18,1,IF(HOUR(A898)+MINUTE(A898)/60&gt;=23.25,1,LOOKUP(DAY(A898),calendario!$A$12:$A$42,calendario!$C$12:$C$42)))</f>
        <v>1</v>
      </c>
      <c r="E898" s="60">
        <f t="shared" si="131"/>
        <v>4.5014047851562502</v>
      </c>
      <c r="F898" s="86">
        <v>18.005619140625001</v>
      </c>
      <c r="G898" s="60">
        <f t="shared" si="131"/>
        <v>4.4995156249999999</v>
      </c>
      <c r="H898" s="104">
        <v>17.9980625</v>
      </c>
      <c r="O898" s="61">
        <f t="shared" si="132"/>
        <v>0</v>
      </c>
      <c r="P898" s="62">
        <f t="shared" si="133"/>
        <v>58.140770252324039</v>
      </c>
      <c r="Q898" s="70">
        <v>28.560462682602921</v>
      </c>
      <c r="R898" s="61">
        <f t="shared" si="134"/>
        <v>13.336634528552457</v>
      </c>
      <c r="S898" s="61">
        <f t="shared" si="135"/>
        <v>0</v>
      </c>
      <c r="T898" s="61">
        <f t="shared" si="136"/>
        <v>0</v>
      </c>
      <c r="U898" s="61">
        <f t="shared" si="137"/>
        <v>58.140770252324039</v>
      </c>
      <c r="V898" s="70">
        <v>28.560462682602921</v>
      </c>
      <c r="W898" s="61">
        <f t="shared" si="138"/>
        <v>13.336634528552457</v>
      </c>
      <c r="X898" s="61">
        <f t="shared" si="139"/>
        <v>0</v>
      </c>
      <c r="Y898" s="13"/>
      <c r="Z898" s="22"/>
      <c r="AA898" s="54"/>
      <c r="AB898" s="22"/>
      <c r="AC898" s="13"/>
    </row>
    <row r="899" spans="1:29" x14ac:dyDescent="0.3">
      <c r="A899" s="1">
        <f t="shared" si="130"/>
        <v>44995.322916664496</v>
      </c>
      <c r="B899" s="7">
        <v>10</v>
      </c>
      <c r="C899" s="7" t="s">
        <v>73</v>
      </c>
      <c r="D899">
        <f>IF(HOUR(A899)+MINUTE(A899)/60&lt;=18,1,IF(HOUR(A899)+MINUTE(A899)/60&gt;=23.25,1,LOOKUP(DAY(A899),calendario!$A$12:$A$42,calendario!$C$12:$C$42)))</f>
        <v>1</v>
      </c>
      <c r="E899" s="60">
        <f t="shared" si="131"/>
        <v>4.499943359375</v>
      </c>
      <c r="F899" s="86">
        <v>17.9997734375</v>
      </c>
      <c r="G899" s="60">
        <f t="shared" si="131"/>
        <v>4.50008740234375</v>
      </c>
      <c r="H899" s="104">
        <v>18.000349609375</v>
      </c>
      <c r="O899" s="61">
        <f t="shared" si="132"/>
        <v>0</v>
      </c>
      <c r="P899" s="62">
        <f t="shared" si="133"/>
        <v>58.140770252324039</v>
      </c>
      <c r="Q899" s="70">
        <v>28.124121381142096</v>
      </c>
      <c r="R899" s="61">
        <f t="shared" si="134"/>
        <v>13.554805179282869</v>
      </c>
      <c r="S899" s="61">
        <f t="shared" si="135"/>
        <v>0</v>
      </c>
      <c r="T899" s="61">
        <f t="shared" si="136"/>
        <v>0</v>
      </c>
      <c r="U899" s="61">
        <f t="shared" si="137"/>
        <v>58.140770252324039</v>
      </c>
      <c r="V899" s="70">
        <v>28.124121381142096</v>
      </c>
      <c r="W899" s="61">
        <f t="shared" si="138"/>
        <v>13.554805179282869</v>
      </c>
      <c r="X899" s="61">
        <f t="shared" si="139"/>
        <v>0</v>
      </c>
      <c r="Y899" s="13"/>
      <c r="Z899" s="22"/>
      <c r="AA899" s="54"/>
      <c r="AB899" s="22"/>
      <c r="AC899" s="13"/>
    </row>
    <row r="900" spans="1:29" x14ac:dyDescent="0.3">
      <c r="A900" s="1">
        <f t="shared" si="130"/>
        <v>44995.33333333116</v>
      </c>
      <c r="B900" s="7">
        <v>10</v>
      </c>
      <c r="C900" s="7" t="s">
        <v>74</v>
      </c>
      <c r="D900">
        <f>IF(HOUR(A900)+MINUTE(A900)/60&lt;=18,1,IF(HOUR(A900)+MINUTE(A900)/60&gt;=23.25,1,LOOKUP(DAY(A900),calendario!$A$12:$A$42,calendario!$C$12:$C$42)))</f>
        <v>1</v>
      </c>
      <c r="E900" s="60">
        <f t="shared" si="131"/>
        <v>4.5001914062499999</v>
      </c>
      <c r="F900" s="86">
        <v>18.000765625</v>
      </c>
      <c r="G900" s="60">
        <f t="shared" si="131"/>
        <v>4.4998349609375001</v>
      </c>
      <c r="H900" s="104">
        <v>17.999339843750001</v>
      </c>
      <c r="O900" s="61">
        <f t="shared" si="132"/>
        <v>0</v>
      </c>
      <c r="P900" s="62">
        <f t="shared" si="133"/>
        <v>58.140770252324039</v>
      </c>
      <c r="Q900" s="70">
        <v>28.124121381142096</v>
      </c>
      <c r="R900" s="61">
        <f t="shared" si="134"/>
        <v>13.554805179282869</v>
      </c>
      <c r="S900" s="61">
        <f t="shared" si="135"/>
        <v>0</v>
      </c>
      <c r="T900" s="61">
        <f t="shared" si="136"/>
        <v>0</v>
      </c>
      <c r="U900" s="61">
        <f t="shared" si="137"/>
        <v>58.140770252324039</v>
      </c>
      <c r="V900" s="70">
        <v>28.124121381142096</v>
      </c>
      <c r="W900" s="61">
        <f t="shared" si="138"/>
        <v>13.554805179282869</v>
      </c>
      <c r="X900" s="61">
        <f t="shared" si="139"/>
        <v>0</v>
      </c>
      <c r="Y900" s="13"/>
      <c r="Z900" s="22"/>
      <c r="AA900" s="54"/>
      <c r="AB900" s="22"/>
      <c r="AC900" s="13"/>
    </row>
    <row r="901" spans="1:29" x14ac:dyDescent="0.3">
      <c r="A901" s="1">
        <f t="shared" si="130"/>
        <v>44995.343749997824</v>
      </c>
      <c r="B901" s="7">
        <v>10</v>
      </c>
      <c r="C901" s="7" t="s">
        <v>75</v>
      </c>
      <c r="D901">
        <f>IF(HOUR(A901)+MINUTE(A901)/60&lt;=18,1,IF(HOUR(A901)+MINUTE(A901)/60&gt;=23.25,1,LOOKUP(DAY(A901),calendario!$A$12:$A$42,calendario!$C$12:$C$42)))</f>
        <v>1</v>
      </c>
      <c r="E901" s="60">
        <f t="shared" si="131"/>
        <v>4.5004116210937504</v>
      </c>
      <c r="F901" s="86">
        <v>18.001646484375001</v>
      </c>
      <c r="G901" s="60">
        <f t="shared" si="131"/>
        <v>4.5002060546875002</v>
      </c>
      <c r="H901" s="104">
        <v>18.000824218750001</v>
      </c>
      <c r="O901" s="61">
        <f t="shared" si="132"/>
        <v>0</v>
      </c>
      <c r="P901" s="62">
        <f t="shared" si="133"/>
        <v>58.140770252324039</v>
      </c>
      <c r="Q901" s="70">
        <v>29.280076228419652</v>
      </c>
      <c r="R901" s="61">
        <f t="shared" si="134"/>
        <v>12.976827755644091</v>
      </c>
      <c r="S901" s="61">
        <f t="shared" si="135"/>
        <v>0</v>
      </c>
      <c r="T901" s="61">
        <f t="shared" si="136"/>
        <v>0</v>
      </c>
      <c r="U901" s="61">
        <f t="shared" si="137"/>
        <v>58.140770252324039</v>
      </c>
      <c r="V901" s="70">
        <v>29.280076228419652</v>
      </c>
      <c r="W901" s="61">
        <f t="shared" si="138"/>
        <v>12.976827755644091</v>
      </c>
      <c r="X901" s="61">
        <f t="shared" si="139"/>
        <v>0</v>
      </c>
      <c r="Y901" s="13"/>
      <c r="Z901" s="22"/>
      <c r="AA901" s="54"/>
      <c r="AB901" s="22"/>
      <c r="AC901" s="13"/>
    </row>
    <row r="902" spans="1:29" x14ac:dyDescent="0.3">
      <c r="A902" s="1">
        <f t="shared" ref="A902:A965" si="140">A901+0.0104166666666667</f>
        <v>44995.354166664489</v>
      </c>
      <c r="B902" s="7">
        <v>10</v>
      </c>
      <c r="C902" s="7" t="s">
        <v>76</v>
      </c>
      <c r="D902">
        <f>IF(HOUR(A902)+MINUTE(A902)/60&lt;=18,1,IF(HOUR(A902)+MINUTE(A902)/60&gt;=23.25,1,LOOKUP(DAY(A902),calendario!$A$12:$A$42,calendario!$C$12:$C$42)))</f>
        <v>1</v>
      </c>
      <c r="E902" s="60">
        <f t="shared" ref="E902:G965" si="141">F902/4</f>
        <v>4.5005898437500003</v>
      </c>
      <c r="F902" s="86">
        <v>18.002359375000001</v>
      </c>
      <c r="G902" s="60">
        <f t="shared" si="141"/>
        <v>4.4998730468749999</v>
      </c>
      <c r="H902" s="104">
        <v>17.9994921875</v>
      </c>
      <c r="O902" s="61">
        <f t="shared" ref="O902:O965" si="142">IF(($K$2*95%/4-E902)*$M$8*$M$9&lt;0,0,($K$2*95%/4-E902)*$M$8*$M$9)</f>
        <v>0</v>
      </c>
      <c r="P902" s="62">
        <f t="shared" ref="P902:P965" si="143">IF(B902&lt;=3,IF(D902=1,$L$14*10/$K$11,$K$14*10/$K$11),IF(D902=1,$L$15*10/$K$11,$K$15*10/$K$11))</f>
        <v>58.140770252324039</v>
      </c>
      <c r="Q902" s="70">
        <v>29.280076228419652</v>
      </c>
      <c r="R902" s="61">
        <f t="shared" ref="R902:R965" si="144">IF((P902*95%-Q902)/2&lt;0,0,(P902*95%-Q902)/2)</f>
        <v>12.976827755644091</v>
      </c>
      <c r="S902" s="61">
        <f t="shared" ref="S902:S965" si="145">R902*O902</f>
        <v>0</v>
      </c>
      <c r="T902" s="61">
        <f t="shared" ref="T902:T965" si="146">IF(($K$3*95%/4-G902)*$M$8*$M$9&lt;0,0,($K$3*95%/4-G902)*$M$8*$M$9)</f>
        <v>0</v>
      </c>
      <c r="U902" s="61">
        <f t="shared" ref="U902:U965" si="147">IF(B902&lt;=3,IF(D902=1,$L$14*10/$K$11,$K$14*10/$K$11),IF(D902=1,$L$15*10/$K$11,$K$15*10/$K$11))</f>
        <v>58.140770252324039</v>
      </c>
      <c r="V902" s="70">
        <v>29.280076228419652</v>
      </c>
      <c r="W902" s="61">
        <f t="shared" ref="W902:W965" si="148">IF((U902*95%-V902)/2&lt;0,0,(U902*95%-V902)/2)</f>
        <v>12.976827755644091</v>
      </c>
      <c r="X902" s="61">
        <f t="shared" ref="X902:X965" si="149">W902*T902</f>
        <v>0</v>
      </c>
      <c r="Y902" s="13"/>
      <c r="Z902" s="22"/>
      <c r="AA902" s="54"/>
      <c r="AB902" s="22"/>
      <c r="AC902" s="13"/>
    </row>
    <row r="903" spans="1:29" x14ac:dyDescent="0.3">
      <c r="A903" s="1">
        <f t="shared" si="140"/>
        <v>44995.364583331153</v>
      </c>
      <c r="B903" s="7">
        <v>10</v>
      </c>
      <c r="C903" s="7" t="s">
        <v>77</v>
      </c>
      <c r="D903">
        <f>IF(HOUR(A903)+MINUTE(A903)/60&lt;=18,1,IF(HOUR(A903)+MINUTE(A903)/60&gt;=23.25,1,LOOKUP(DAY(A903),calendario!$A$12:$A$42,calendario!$C$12:$C$42)))</f>
        <v>1</v>
      </c>
      <c r="E903" s="60">
        <f t="shared" si="141"/>
        <v>4.5000810546874996</v>
      </c>
      <c r="F903" s="86">
        <v>18.000324218749999</v>
      </c>
      <c r="G903" s="60">
        <f t="shared" si="141"/>
        <v>4.5002436523437499</v>
      </c>
      <c r="H903" s="104">
        <v>18.000974609375</v>
      </c>
      <c r="O903" s="61">
        <f t="shared" si="142"/>
        <v>0</v>
      </c>
      <c r="P903" s="62">
        <f t="shared" si="143"/>
        <v>58.140770252324039</v>
      </c>
      <c r="Q903" s="70">
        <v>29.586270119521913</v>
      </c>
      <c r="R903" s="61">
        <f t="shared" si="144"/>
        <v>12.823730810092961</v>
      </c>
      <c r="S903" s="61">
        <f t="shared" si="145"/>
        <v>0</v>
      </c>
      <c r="T903" s="61">
        <f t="shared" si="146"/>
        <v>0</v>
      </c>
      <c r="U903" s="61">
        <f t="shared" si="147"/>
        <v>58.140770252324039</v>
      </c>
      <c r="V903" s="70">
        <v>29.586270119521913</v>
      </c>
      <c r="W903" s="61">
        <f t="shared" si="148"/>
        <v>12.823730810092961</v>
      </c>
      <c r="X903" s="61">
        <f t="shared" si="149"/>
        <v>0</v>
      </c>
      <c r="Y903" s="13"/>
      <c r="Z903" s="22"/>
      <c r="AA903" s="54"/>
      <c r="AB903" s="22"/>
      <c r="AC903" s="13"/>
    </row>
    <row r="904" spans="1:29" x14ac:dyDescent="0.3">
      <c r="A904" s="1">
        <f t="shared" si="140"/>
        <v>44995.374999997817</v>
      </c>
      <c r="B904" s="7">
        <v>10</v>
      </c>
      <c r="C904" s="7" t="s">
        <v>78</v>
      </c>
      <c r="D904">
        <f>IF(HOUR(A904)+MINUTE(A904)/60&lt;=18,1,IF(HOUR(A904)+MINUTE(A904)/60&gt;=23.25,1,LOOKUP(DAY(A904),calendario!$A$12:$A$42,calendario!$C$12:$C$42)))</f>
        <v>1</v>
      </c>
      <c r="E904" s="60">
        <f t="shared" si="141"/>
        <v>4.4993261718750004</v>
      </c>
      <c r="F904" s="86">
        <v>17.997304687500002</v>
      </c>
      <c r="G904" s="60">
        <f t="shared" si="141"/>
        <v>4.5002031249999996</v>
      </c>
      <c r="H904" s="104">
        <v>18.000812499999999</v>
      </c>
      <c r="O904" s="61">
        <f t="shared" si="142"/>
        <v>0</v>
      </c>
      <c r="P904" s="62">
        <f t="shared" si="143"/>
        <v>58.140770252324039</v>
      </c>
      <c r="Q904" s="70">
        <v>29.586270119521913</v>
      </c>
      <c r="R904" s="61">
        <f t="shared" si="144"/>
        <v>12.823730810092961</v>
      </c>
      <c r="S904" s="61">
        <f t="shared" si="145"/>
        <v>0</v>
      </c>
      <c r="T904" s="61">
        <f t="shared" si="146"/>
        <v>0</v>
      </c>
      <c r="U904" s="61">
        <f t="shared" si="147"/>
        <v>58.140770252324039</v>
      </c>
      <c r="V904" s="70">
        <v>29.586270119521913</v>
      </c>
      <c r="W904" s="61">
        <f t="shared" si="148"/>
        <v>12.823730810092961</v>
      </c>
      <c r="X904" s="61">
        <f t="shared" si="149"/>
        <v>0</v>
      </c>
      <c r="Y904" s="13"/>
      <c r="Z904" s="22"/>
      <c r="AA904" s="54"/>
      <c r="AB904" s="22"/>
      <c r="AC904" s="13"/>
    </row>
    <row r="905" spans="1:29" x14ac:dyDescent="0.3">
      <c r="A905" s="1">
        <f t="shared" si="140"/>
        <v>44995.385416664481</v>
      </c>
      <c r="B905" s="7">
        <v>10</v>
      </c>
      <c r="C905" s="7" t="s">
        <v>79</v>
      </c>
      <c r="D905">
        <f>IF(HOUR(A905)+MINUTE(A905)/60&lt;=18,1,IF(HOUR(A905)+MINUTE(A905)/60&gt;=23.25,1,LOOKUP(DAY(A905),calendario!$A$12:$A$42,calendario!$C$12:$C$42)))</f>
        <v>1</v>
      </c>
      <c r="E905" s="60">
        <f t="shared" si="141"/>
        <v>4.4985600585937497</v>
      </c>
      <c r="F905" s="86">
        <v>17.994240234374999</v>
      </c>
      <c r="G905" s="60">
        <f t="shared" si="141"/>
        <v>4.4997597656249999</v>
      </c>
      <c r="H905" s="104">
        <v>17.9990390625</v>
      </c>
      <c r="O905" s="61">
        <f t="shared" si="142"/>
        <v>0</v>
      </c>
      <c r="P905" s="62">
        <f t="shared" si="143"/>
        <v>58.140770252324039</v>
      </c>
      <c r="Q905" s="70">
        <v>34.364717662682601</v>
      </c>
      <c r="R905" s="61">
        <f t="shared" si="144"/>
        <v>10.434507038512617</v>
      </c>
      <c r="S905" s="61">
        <f t="shared" si="145"/>
        <v>0</v>
      </c>
      <c r="T905" s="61">
        <f t="shared" si="146"/>
        <v>0</v>
      </c>
      <c r="U905" s="61">
        <f t="shared" si="147"/>
        <v>58.140770252324039</v>
      </c>
      <c r="V905" s="70">
        <v>34.364717662682601</v>
      </c>
      <c r="W905" s="61">
        <f t="shared" si="148"/>
        <v>10.434507038512617</v>
      </c>
      <c r="X905" s="61">
        <f t="shared" si="149"/>
        <v>0</v>
      </c>
      <c r="Y905" s="13"/>
      <c r="Z905" s="22"/>
      <c r="AA905" s="54"/>
      <c r="AB905" s="22"/>
      <c r="AC905" s="13"/>
    </row>
    <row r="906" spans="1:29" x14ac:dyDescent="0.3">
      <c r="A906" s="1">
        <f t="shared" si="140"/>
        <v>44995.395833331146</v>
      </c>
      <c r="B906" s="7">
        <v>10</v>
      </c>
      <c r="C906" s="7" t="s">
        <v>80</v>
      </c>
      <c r="D906">
        <f>IF(HOUR(A906)+MINUTE(A906)/60&lt;=18,1,IF(HOUR(A906)+MINUTE(A906)/60&gt;=23.25,1,LOOKUP(DAY(A906),calendario!$A$12:$A$42,calendario!$C$12:$C$42)))</f>
        <v>1</v>
      </c>
      <c r="E906" s="60">
        <f t="shared" si="141"/>
        <v>4.4966347656250001</v>
      </c>
      <c r="F906" s="86">
        <v>17.9865390625</v>
      </c>
      <c r="G906" s="60">
        <f t="shared" si="141"/>
        <v>4.4998125</v>
      </c>
      <c r="H906" s="104">
        <v>17.99925</v>
      </c>
      <c r="O906" s="61">
        <f t="shared" si="142"/>
        <v>0</v>
      </c>
      <c r="P906" s="62">
        <f t="shared" si="143"/>
        <v>58.140770252324039</v>
      </c>
      <c r="Q906" s="70">
        <v>34.364717662682601</v>
      </c>
      <c r="R906" s="61">
        <f t="shared" si="144"/>
        <v>10.434507038512617</v>
      </c>
      <c r="S906" s="61">
        <f t="shared" si="145"/>
        <v>0</v>
      </c>
      <c r="T906" s="61">
        <f t="shared" si="146"/>
        <v>0</v>
      </c>
      <c r="U906" s="61">
        <f t="shared" si="147"/>
        <v>58.140770252324039</v>
      </c>
      <c r="V906" s="70">
        <v>34.364717662682601</v>
      </c>
      <c r="W906" s="61">
        <f t="shared" si="148"/>
        <v>10.434507038512617</v>
      </c>
      <c r="X906" s="61">
        <f t="shared" si="149"/>
        <v>0</v>
      </c>
      <c r="Y906" s="13"/>
      <c r="Z906" s="22"/>
      <c r="AA906" s="54"/>
      <c r="AB906" s="22"/>
      <c r="AC906" s="13"/>
    </row>
    <row r="907" spans="1:29" x14ac:dyDescent="0.3">
      <c r="A907" s="1">
        <f t="shared" si="140"/>
        <v>44995.40624999781</v>
      </c>
      <c r="B907" s="7">
        <v>10</v>
      </c>
      <c r="C907" s="7" t="s">
        <v>81</v>
      </c>
      <c r="D907">
        <f>IF(HOUR(A907)+MINUTE(A907)/60&lt;=18,1,IF(HOUR(A907)+MINUTE(A907)/60&gt;=23.25,1,LOOKUP(DAY(A907),calendario!$A$12:$A$42,calendario!$C$12:$C$42)))</f>
        <v>1</v>
      </c>
      <c r="E907" s="60">
        <f t="shared" si="141"/>
        <v>4.4969018554687503</v>
      </c>
      <c r="F907" s="86">
        <v>17.987607421875001</v>
      </c>
      <c r="G907" s="60">
        <f t="shared" si="141"/>
        <v>4.4995004882812504</v>
      </c>
      <c r="H907" s="104">
        <v>17.998001953125002</v>
      </c>
      <c r="O907" s="61">
        <f t="shared" si="142"/>
        <v>0</v>
      </c>
      <c r="P907" s="62">
        <f t="shared" si="143"/>
        <v>58.140770252324039</v>
      </c>
      <c r="Q907" s="70">
        <v>29.657609561752988</v>
      </c>
      <c r="R907" s="61">
        <f t="shared" si="144"/>
        <v>12.788061088977424</v>
      </c>
      <c r="S907" s="61">
        <f t="shared" si="145"/>
        <v>0</v>
      </c>
      <c r="T907" s="61">
        <f t="shared" si="146"/>
        <v>0</v>
      </c>
      <c r="U907" s="61">
        <f t="shared" si="147"/>
        <v>58.140770252324039</v>
      </c>
      <c r="V907" s="70">
        <v>29.657609561752988</v>
      </c>
      <c r="W907" s="61">
        <f t="shared" si="148"/>
        <v>12.788061088977424</v>
      </c>
      <c r="X907" s="61">
        <f t="shared" si="149"/>
        <v>0</v>
      </c>
      <c r="Y907" s="13"/>
      <c r="Z907" s="22"/>
      <c r="AA907" s="54"/>
      <c r="AB907" s="22"/>
      <c r="AC907" s="13"/>
    </row>
    <row r="908" spans="1:29" x14ac:dyDescent="0.3">
      <c r="A908" s="1">
        <f t="shared" si="140"/>
        <v>44995.416666664474</v>
      </c>
      <c r="B908" s="7">
        <v>10</v>
      </c>
      <c r="C908" s="7" t="s">
        <v>82</v>
      </c>
      <c r="D908">
        <f>IF(HOUR(A908)+MINUTE(A908)/60&lt;=18,1,IF(HOUR(A908)+MINUTE(A908)/60&gt;=23.25,1,LOOKUP(DAY(A908),calendario!$A$12:$A$42,calendario!$C$12:$C$42)))</f>
        <v>1</v>
      </c>
      <c r="E908" s="60">
        <f t="shared" si="141"/>
        <v>4.4967944335937498</v>
      </c>
      <c r="F908" s="86">
        <v>17.987177734374999</v>
      </c>
      <c r="G908" s="60">
        <f t="shared" si="141"/>
        <v>4.4997089843750002</v>
      </c>
      <c r="H908" s="104">
        <v>17.998835937500001</v>
      </c>
      <c r="O908" s="61">
        <f t="shared" si="142"/>
        <v>0</v>
      </c>
      <c r="P908" s="62">
        <f t="shared" si="143"/>
        <v>58.140770252324039</v>
      </c>
      <c r="Q908" s="70">
        <v>29.657609561752988</v>
      </c>
      <c r="R908" s="61">
        <f t="shared" si="144"/>
        <v>12.788061088977424</v>
      </c>
      <c r="S908" s="61">
        <f t="shared" si="145"/>
        <v>0</v>
      </c>
      <c r="T908" s="61">
        <f t="shared" si="146"/>
        <v>0</v>
      </c>
      <c r="U908" s="61">
        <f t="shared" si="147"/>
        <v>58.140770252324039</v>
      </c>
      <c r="V908" s="70">
        <v>29.657609561752988</v>
      </c>
      <c r="W908" s="61">
        <f t="shared" si="148"/>
        <v>12.788061088977424</v>
      </c>
      <c r="X908" s="61">
        <f t="shared" si="149"/>
        <v>0</v>
      </c>
      <c r="Y908" s="13"/>
      <c r="Z908" s="22"/>
      <c r="AA908" s="54"/>
      <c r="AB908" s="22"/>
      <c r="AC908" s="13"/>
    </row>
    <row r="909" spans="1:29" x14ac:dyDescent="0.3">
      <c r="A909" s="1">
        <f t="shared" si="140"/>
        <v>44995.427083331138</v>
      </c>
      <c r="B909" s="7">
        <v>10</v>
      </c>
      <c r="C909" s="7" t="s">
        <v>83</v>
      </c>
      <c r="D909">
        <f>IF(HOUR(A909)+MINUTE(A909)/60&lt;=18,1,IF(HOUR(A909)+MINUTE(A909)/60&gt;=23.25,1,LOOKUP(DAY(A909),calendario!$A$12:$A$42,calendario!$C$12:$C$42)))</f>
        <v>1</v>
      </c>
      <c r="E909" s="60">
        <f t="shared" si="141"/>
        <v>4.4966933593749996</v>
      </c>
      <c r="F909" s="86">
        <v>17.986773437499998</v>
      </c>
      <c r="G909" s="60">
        <f t="shared" si="141"/>
        <v>4.4989194335937501</v>
      </c>
      <c r="H909" s="104">
        <v>17.995677734375001</v>
      </c>
      <c r="O909" s="61">
        <f t="shared" si="142"/>
        <v>0</v>
      </c>
      <c r="P909" s="62">
        <f t="shared" si="143"/>
        <v>58.140770252324039</v>
      </c>
      <c r="Q909" s="70">
        <v>34.561111819389112</v>
      </c>
      <c r="R909" s="61">
        <f t="shared" si="144"/>
        <v>10.336309960159362</v>
      </c>
      <c r="S909" s="61">
        <f t="shared" si="145"/>
        <v>0</v>
      </c>
      <c r="T909" s="61">
        <f t="shared" si="146"/>
        <v>0</v>
      </c>
      <c r="U909" s="61">
        <f t="shared" si="147"/>
        <v>58.140770252324039</v>
      </c>
      <c r="V909" s="70">
        <v>34.561111819389112</v>
      </c>
      <c r="W909" s="61">
        <f t="shared" si="148"/>
        <v>10.336309960159362</v>
      </c>
      <c r="X909" s="61">
        <f t="shared" si="149"/>
        <v>0</v>
      </c>
      <c r="Y909" s="13"/>
      <c r="Z909" s="22"/>
      <c r="AA909" s="54"/>
      <c r="AB909" s="22"/>
      <c r="AC909" s="13"/>
    </row>
    <row r="910" spans="1:29" x14ac:dyDescent="0.3">
      <c r="A910" s="1">
        <f t="shared" si="140"/>
        <v>44995.437499997803</v>
      </c>
      <c r="B910" s="7">
        <v>10</v>
      </c>
      <c r="C910" s="7" t="s">
        <v>84</v>
      </c>
      <c r="D910">
        <f>IF(HOUR(A910)+MINUTE(A910)/60&lt;=18,1,IF(HOUR(A910)+MINUTE(A910)/60&gt;=23.25,1,LOOKUP(DAY(A910),calendario!$A$12:$A$42,calendario!$C$12:$C$42)))</f>
        <v>1</v>
      </c>
      <c r="E910" s="60">
        <f t="shared" si="141"/>
        <v>4.4970971679687501</v>
      </c>
      <c r="F910" s="86">
        <v>17.988388671875001</v>
      </c>
      <c r="G910" s="60">
        <f t="shared" si="141"/>
        <v>4.4985649414062499</v>
      </c>
      <c r="H910" s="104">
        <v>17.994259765624999</v>
      </c>
      <c r="O910" s="61">
        <f t="shared" si="142"/>
        <v>0</v>
      </c>
      <c r="P910" s="62">
        <f t="shared" si="143"/>
        <v>58.140770252324039</v>
      </c>
      <c r="Q910" s="70">
        <v>34.561111819389112</v>
      </c>
      <c r="R910" s="61">
        <f t="shared" si="144"/>
        <v>10.336309960159362</v>
      </c>
      <c r="S910" s="61">
        <f t="shared" si="145"/>
        <v>0</v>
      </c>
      <c r="T910" s="61">
        <f t="shared" si="146"/>
        <v>0</v>
      </c>
      <c r="U910" s="61">
        <f t="shared" si="147"/>
        <v>58.140770252324039</v>
      </c>
      <c r="V910" s="70">
        <v>34.561111819389112</v>
      </c>
      <c r="W910" s="61">
        <f t="shared" si="148"/>
        <v>10.336309960159362</v>
      </c>
      <c r="X910" s="61">
        <f t="shared" si="149"/>
        <v>0</v>
      </c>
      <c r="Y910" s="13"/>
      <c r="Z910" s="22"/>
      <c r="AA910" s="54"/>
      <c r="AB910" s="22"/>
      <c r="AC910" s="13"/>
    </row>
    <row r="911" spans="1:29" x14ac:dyDescent="0.3">
      <c r="A911" s="1">
        <f t="shared" si="140"/>
        <v>44995.447916664467</v>
      </c>
      <c r="B911" s="7">
        <v>10</v>
      </c>
      <c r="C911" s="7" t="s">
        <v>85</v>
      </c>
      <c r="D911">
        <f>IF(HOUR(A911)+MINUTE(A911)/60&lt;=18,1,IF(HOUR(A911)+MINUTE(A911)/60&gt;=23.25,1,LOOKUP(DAY(A911),calendario!$A$12:$A$42,calendario!$C$12:$C$42)))</f>
        <v>1</v>
      </c>
      <c r="E911" s="60">
        <f t="shared" si="141"/>
        <v>4.4967470703124999</v>
      </c>
      <c r="F911" s="86">
        <v>17.986988281249999</v>
      </c>
      <c r="G911" s="60">
        <f t="shared" si="141"/>
        <v>4.49848291015625</v>
      </c>
      <c r="H911" s="104">
        <v>17.993931640625</v>
      </c>
      <c r="O911" s="61">
        <f t="shared" si="142"/>
        <v>0</v>
      </c>
      <c r="P911" s="62">
        <f t="shared" si="143"/>
        <v>58.140770252324039</v>
      </c>
      <c r="Q911" s="70">
        <v>34.594154847277558</v>
      </c>
      <c r="R911" s="61">
        <f t="shared" si="144"/>
        <v>10.319788446215139</v>
      </c>
      <c r="S911" s="61">
        <f t="shared" si="145"/>
        <v>0</v>
      </c>
      <c r="T911" s="61">
        <f t="shared" si="146"/>
        <v>0</v>
      </c>
      <c r="U911" s="61">
        <f t="shared" si="147"/>
        <v>58.140770252324039</v>
      </c>
      <c r="V911" s="70">
        <v>34.594154847277558</v>
      </c>
      <c r="W911" s="61">
        <f t="shared" si="148"/>
        <v>10.319788446215139</v>
      </c>
      <c r="X911" s="61">
        <f t="shared" si="149"/>
        <v>0</v>
      </c>
      <c r="Y911" s="13"/>
      <c r="Z911" s="22"/>
      <c r="AA911" s="54"/>
      <c r="AB911" s="22"/>
      <c r="AC911" s="13"/>
    </row>
    <row r="912" spans="1:29" x14ac:dyDescent="0.3">
      <c r="A912" s="1">
        <f t="shared" si="140"/>
        <v>44995.458333331131</v>
      </c>
      <c r="B912" s="7">
        <v>10</v>
      </c>
      <c r="C912" s="7" t="s">
        <v>86</v>
      </c>
      <c r="D912">
        <f>IF(HOUR(A912)+MINUTE(A912)/60&lt;=18,1,IF(HOUR(A912)+MINUTE(A912)/60&gt;=23.25,1,LOOKUP(DAY(A912),calendario!$A$12:$A$42,calendario!$C$12:$C$42)))</f>
        <v>1</v>
      </c>
      <c r="E912" s="60">
        <f t="shared" si="141"/>
        <v>4.4973999023437496</v>
      </c>
      <c r="F912" s="86">
        <v>17.989599609374999</v>
      </c>
      <c r="G912" s="60">
        <f t="shared" si="141"/>
        <v>4.4985737304687499</v>
      </c>
      <c r="H912" s="104">
        <v>17.994294921874999</v>
      </c>
      <c r="O912" s="61">
        <f t="shared" si="142"/>
        <v>0</v>
      </c>
      <c r="P912" s="62">
        <f t="shared" si="143"/>
        <v>58.140770252324039</v>
      </c>
      <c r="Q912" s="70">
        <v>34.594154847277558</v>
      </c>
      <c r="R912" s="61">
        <f t="shared" si="144"/>
        <v>10.319788446215139</v>
      </c>
      <c r="S912" s="61">
        <f t="shared" si="145"/>
        <v>0</v>
      </c>
      <c r="T912" s="61">
        <f t="shared" si="146"/>
        <v>0</v>
      </c>
      <c r="U912" s="61">
        <f t="shared" si="147"/>
        <v>58.140770252324039</v>
      </c>
      <c r="V912" s="70">
        <v>34.594154847277558</v>
      </c>
      <c r="W912" s="61">
        <f t="shared" si="148"/>
        <v>10.319788446215139</v>
      </c>
      <c r="X912" s="61">
        <f t="shared" si="149"/>
        <v>0</v>
      </c>
      <c r="Y912" s="13"/>
      <c r="Z912" s="22"/>
      <c r="AA912" s="54"/>
      <c r="AB912" s="22"/>
      <c r="AC912" s="13"/>
    </row>
    <row r="913" spans="1:29" x14ac:dyDescent="0.3">
      <c r="A913" s="1">
        <f t="shared" si="140"/>
        <v>44995.468749997795</v>
      </c>
      <c r="B913" s="7">
        <v>10</v>
      </c>
      <c r="C913" s="7" t="s">
        <v>87</v>
      </c>
      <c r="D913">
        <f>IF(HOUR(A913)+MINUTE(A913)/60&lt;=18,1,IF(HOUR(A913)+MINUTE(A913)/60&gt;=23.25,1,LOOKUP(DAY(A913),calendario!$A$12:$A$42,calendario!$C$12:$C$42)))</f>
        <v>1</v>
      </c>
      <c r="E913" s="60">
        <f t="shared" si="141"/>
        <v>4.4975122070312503</v>
      </c>
      <c r="F913" s="86">
        <v>17.990048828125001</v>
      </c>
      <c r="G913" s="60">
        <f t="shared" si="141"/>
        <v>4.4984018554687504</v>
      </c>
      <c r="H913" s="104">
        <v>17.993607421875002</v>
      </c>
      <c r="O913" s="61">
        <f t="shared" si="142"/>
        <v>0</v>
      </c>
      <c r="P913" s="62">
        <f t="shared" si="143"/>
        <v>58.140770252324039</v>
      </c>
      <c r="Q913" s="70">
        <v>39.100190969455511</v>
      </c>
      <c r="R913" s="61">
        <f t="shared" si="144"/>
        <v>8.0667703851261621</v>
      </c>
      <c r="S913" s="61">
        <f t="shared" si="145"/>
        <v>0</v>
      </c>
      <c r="T913" s="61">
        <f t="shared" si="146"/>
        <v>0</v>
      </c>
      <c r="U913" s="61">
        <f t="shared" si="147"/>
        <v>58.140770252324039</v>
      </c>
      <c r="V913" s="70">
        <v>39.100190969455511</v>
      </c>
      <c r="W913" s="61">
        <f t="shared" si="148"/>
        <v>8.0667703851261621</v>
      </c>
      <c r="X913" s="61">
        <f t="shared" si="149"/>
        <v>0</v>
      </c>
      <c r="Y913" s="13"/>
      <c r="Z913" s="22"/>
      <c r="AA913" s="54"/>
      <c r="AB913" s="22"/>
      <c r="AC913" s="13"/>
    </row>
    <row r="914" spans="1:29" x14ac:dyDescent="0.3">
      <c r="A914" s="1">
        <f t="shared" si="140"/>
        <v>44995.47916666446</v>
      </c>
      <c r="B914" s="7">
        <v>10</v>
      </c>
      <c r="C914" s="7" t="s">
        <v>88</v>
      </c>
      <c r="D914">
        <f>IF(HOUR(A914)+MINUTE(A914)/60&lt;=18,1,IF(HOUR(A914)+MINUTE(A914)/60&gt;=23.25,1,LOOKUP(DAY(A914),calendario!$A$12:$A$42,calendario!$C$12:$C$42)))</f>
        <v>1</v>
      </c>
      <c r="E914" s="60">
        <f t="shared" si="141"/>
        <v>4.4968627929687504</v>
      </c>
      <c r="F914" s="86">
        <v>17.987451171875001</v>
      </c>
      <c r="G914" s="60">
        <f t="shared" si="141"/>
        <v>4.4979428710937501</v>
      </c>
      <c r="H914" s="104">
        <v>17.991771484375001</v>
      </c>
      <c r="O914" s="61">
        <f t="shared" si="142"/>
        <v>0</v>
      </c>
      <c r="P914" s="62">
        <f t="shared" si="143"/>
        <v>58.140770252324039</v>
      </c>
      <c r="Q914" s="70">
        <v>39.100190969455511</v>
      </c>
      <c r="R914" s="61">
        <f t="shared" si="144"/>
        <v>8.0667703851261621</v>
      </c>
      <c r="S914" s="61">
        <f t="shared" si="145"/>
        <v>0</v>
      </c>
      <c r="T914" s="61">
        <f t="shared" si="146"/>
        <v>0</v>
      </c>
      <c r="U914" s="61">
        <f t="shared" si="147"/>
        <v>58.140770252324039</v>
      </c>
      <c r="V914" s="70">
        <v>39.100190969455511</v>
      </c>
      <c r="W914" s="61">
        <f t="shared" si="148"/>
        <v>8.0667703851261621</v>
      </c>
      <c r="X914" s="61">
        <f t="shared" si="149"/>
        <v>0</v>
      </c>
      <c r="Y914" s="13"/>
      <c r="Z914" s="22"/>
      <c r="AA914" s="54"/>
      <c r="AB914" s="22"/>
      <c r="AC914" s="13"/>
    </row>
    <row r="915" spans="1:29" x14ac:dyDescent="0.3">
      <c r="A915" s="1">
        <f t="shared" si="140"/>
        <v>44995.489583331124</v>
      </c>
      <c r="B915" s="7">
        <v>10</v>
      </c>
      <c r="C915" s="7" t="s">
        <v>89</v>
      </c>
      <c r="D915">
        <f>IF(HOUR(A915)+MINUTE(A915)/60&lt;=18,1,IF(HOUR(A915)+MINUTE(A915)/60&gt;=23.25,1,LOOKUP(DAY(A915),calendario!$A$12:$A$42,calendario!$C$12:$C$42)))</f>
        <v>1</v>
      </c>
      <c r="E915" s="60">
        <f t="shared" si="141"/>
        <v>4.4967192382812504</v>
      </c>
      <c r="F915" s="86">
        <v>17.986876953125002</v>
      </c>
      <c r="G915" s="60">
        <f t="shared" si="141"/>
        <v>4.4976230468749998</v>
      </c>
      <c r="H915" s="104">
        <v>17.990492187499999</v>
      </c>
      <c r="O915" s="61">
        <f t="shared" si="142"/>
        <v>0</v>
      </c>
      <c r="P915" s="62">
        <f t="shared" si="143"/>
        <v>58.140770252324039</v>
      </c>
      <c r="Q915" s="70">
        <v>39.008320318725097</v>
      </c>
      <c r="R915" s="61">
        <f t="shared" si="144"/>
        <v>8.1127057104913689</v>
      </c>
      <c r="S915" s="61">
        <f t="shared" si="145"/>
        <v>0</v>
      </c>
      <c r="T915" s="61">
        <f t="shared" si="146"/>
        <v>0</v>
      </c>
      <c r="U915" s="61">
        <f t="shared" si="147"/>
        <v>58.140770252324039</v>
      </c>
      <c r="V915" s="70">
        <v>39.008320318725097</v>
      </c>
      <c r="W915" s="61">
        <f t="shared" si="148"/>
        <v>8.1127057104913689</v>
      </c>
      <c r="X915" s="61">
        <f t="shared" si="149"/>
        <v>0</v>
      </c>
      <c r="Y915" s="13"/>
      <c r="Z915" s="22"/>
      <c r="AA915" s="54"/>
      <c r="AB915" s="22"/>
      <c r="AC915" s="13"/>
    </row>
    <row r="916" spans="1:29" x14ac:dyDescent="0.3">
      <c r="A916" s="1">
        <f t="shared" si="140"/>
        <v>44995.499999997788</v>
      </c>
      <c r="B916" s="7">
        <v>10</v>
      </c>
      <c r="C916" s="7" t="s">
        <v>90</v>
      </c>
      <c r="D916">
        <f>IF(HOUR(A916)+MINUTE(A916)/60&lt;=18,1,IF(HOUR(A916)+MINUTE(A916)/60&gt;=23.25,1,LOOKUP(DAY(A916),calendario!$A$12:$A$42,calendario!$C$12:$C$42)))</f>
        <v>1</v>
      </c>
      <c r="E916" s="60">
        <f t="shared" si="141"/>
        <v>4.4971459960937503</v>
      </c>
      <c r="F916" s="86">
        <v>17.988583984375001</v>
      </c>
      <c r="G916" s="60">
        <f t="shared" si="141"/>
        <v>4.4979169921875002</v>
      </c>
      <c r="H916" s="104">
        <v>17.991667968750001</v>
      </c>
      <c r="O916" s="61">
        <f t="shared" si="142"/>
        <v>0</v>
      </c>
      <c r="P916" s="62">
        <f t="shared" si="143"/>
        <v>58.140770252324039</v>
      </c>
      <c r="Q916" s="70">
        <v>39.008320318725097</v>
      </c>
      <c r="R916" s="61">
        <f t="shared" si="144"/>
        <v>8.1127057104913689</v>
      </c>
      <c r="S916" s="61">
        <f t="shared" si="145"/>
        <v>0</v>
      </c>
      <c r="T916" s="61">
        <f t="shared" si="146"/>
        <v>0</v>
      </c>
      <c r="U916" s="61">
        <f t="shared" si="147"/>
        <v>58.140770252324039</v>
      </c>
      <c r="V916" s="70">
        <v>39.008320318725097</v>
      </c>
      <c r="W916" s="61">
        <f t="shared" si="148"/>
        <v>8.1127057104913689</v>
      </c>
      <c r="X916" s="61">
        <f t="shared" si="149"/>
        <v>0</v>
      </c>
      <c r="Y916" s="13"/>
      <c r="Z916" s="22"/>
      <c r="AA916" s="54"/>
      <c r="AB916" s="22"/>
      <c r="AC916" s="13"/>
    </row>
    <row r="917" spans="1:29" x14ac:dyDescent="0.3">
      <c r="A917" s="1">
        <f t="shared" si="140"/>
        <v>44995.510416664452</v>
      </c>
      <c r="B917" s="7">
        <v>10</v>
      </c>
      <c r="C917" s="7" t="s">
        <v>92</v>
      </c>
      <c r="D917">
        <f>IF(HOUR(A917)+MINUTE(A917)/60&lt;=18,1,IF(HOUR(A917)+MINUTE(A917)/60&gt;=23.25,1,LOOKUP(DAY(A917),calendario!$A$12:$A$42,calendario!$C$12:$C$42)))</f>
        <v>1</v>
      </c>
      <c r="E917" s="60">
        <f t="shared" si="141"/>
        <v>4.4976528320312497</v>
      </c>
      <c r="F917" s="86">
        <v>17.990611328124999</v>
      </c>
      <c r="G917" s="60">
        <f t="shared" si="141"/>
        <v>4.4980224609375004</v>
      </c>
      <c r="H917" s="104">
        <v>17.992089843750001</v>
      </c>
      <c r="O917" s="61">
        <f t="shared" si="142"/>
        <v>0</v>
      </c>
      <c r="P917" s="62">
        <f t="shared" si="143"/>
        <v>58.140770252324039</v>
      </c>
      <c r="Q917" s="70">
        <v>39.767324568393093</v>
      </c>
      <c r="R917" s="61">
        <f t="shared" si="144"/>
        <v>7.7332035856573711</v>
      </c>
      <c r="S917" s="61">
        <f t="shared" si="145"/>
        <v>0</v>
      </c>
      <c r="T917" s="61">
        <f t="shared" si="146"/>
        <v>0</v>
      </c>
      <c r="U917" s="61">
        <f t="shared" si="147"/>
        <v>58.140770252324039</v>
      </c>
      <c r="V917" s="70">
        <v>39.767324568393093</v>
      </c>
      <c r="W917" s="61">
        <f t="shared" si="148"/>
        <v>7.7332035856573711</v>
      </c>
      <c r="X917" s="61">
        <f t="shared" si="149"/>
        <v>0</v>
      </c>
      <c r="Y917" s="13"/>
      <c r="Z917" s="22"/>
      <c r="AA917" s="54"/>
      <c r="AB917" s="22"/>
      <c r="AC917" s="13"/>
    </row>
    <row r="918" spans="1:29" x14ac:dyDescent="0.3">
      <c r="A918" s="1">
        <f t="shared" si="140"/>
        <v>44995.520833331117</v>
      </c>
      <c r="B918" s="7">
        <v>10</v>
      </c>
      <c r="C918" s="7" t="s">
        <v>93</v>
      </c>
      <c r="D918">
        <f>IF(HOUR(A918)+MINUTE(A918)/60&lt;=18,1,IF(HOUR(A918)+MINUTE(A918)/60&gt;=23.25,1,LOOKUP(DAY(A918),calendario!$A$12:$A$42,calendario!$C$12:$C$42)))</f>
        <v>1</v>
      </c>
      <c r="E918" s="60">
        <f t="shared" si="141"/>
        <v>4.4980766601562499</v>
      </c>
      <c r="F918" s="86">
        <v>17.992306640624999</v>
      </c>
      <c r="G918" s="60">
        <f t="shared" si="141"/>
        <v>4.4980473632812501</v>
      </c>
      <c r="H918" s="104">
        <v>17.992189453125</v>
      </c>
      <c r="O918" s="61">
        <f t="shared" si="142"/>
        <v>0</v>
      </c>
      <c r="P918" s="62">
        <f t="shared" si="143"/>
        <v>58.140770252324039</v>
      </c>
      <c r="Q918" s="70">
        <v>39.767324568393093</v>
      </c>
      <c r="R918" s="61">
        <f t="shared" si="144"/>
        <v>7.7332035856573711</v>
      </c>
      <c r="S918" s="61">
        <f t="shared" si="145"/>
        <v>0</v>
      </c>
      <c r="T918" s="61">
        <f t="shared" si="146"/>
        <v>0</v>
      </c>
      <c r="U918" s="61">
        <f t="shared" si="147"/>
        <v>58.140770252324039</v>
      </c>
      <c r="V918" s="70">
        <v>39.767324568393093</v>
      </c>
      <c r="W918" s="61">
        <f t="shared" si="148"/>
        <v>7.7332035856573711</v>
      </c>
      <c r="X918" s="61">
        <f t="shared" si="149"/>
        <v>0</v>
      </c>
      <c r="Y918" s="13"/>
      <c r="Z918" s="22"/>
      <c r="AA918" s="54"/>
      <c r="AB918" s="22"/>
      <c r="AC918" s="13"/>
    </row>
    <row r="919" spans="1:29" x14ac:dyDescent="0.3">
      <c r="A919" s="1">
        <f t="shared" si="140"/>
        <v>44995.531249997781</v>
      </c>
      <c r="B919" s="7">
        <v>10</v>
      </c>
      <c r="C919" s="7" t="s">
        <v>95</v>
      </c>
      <c r="D919">
        <f>IF(HOUR(A919)+MINUTE(A919)/60&lt;=18,1,IF(HOUR(A919)+MINUTE(A919)/60&gt;=23.25,1,LOOKUP(DAY(A919),calendario!$A$12:$A$42,calendario!$C$12:$C$42)))</f>
        <v>1</v>
      </c>
      <c r="E919" s="60">
        <f t="shared" si="141"/>
        <v>4.4975834960937497</v>
      </c>
      <c r="F919" s="86">
        <v>17.990333984374999</v>
      </c>
      <c r="G919" s="60">
        <f t="shared" si="141"/>
        <v>4.4979814453125</v>
      </c>
      <c r="H919" s="104">
        <v>17.99192578125</v>
      </c>
      <c r="O919" s="61">
        <f t="shared" si="142"/>
        <v>0</v>
      </c>
      <c r="P919" s="62">
        <f t="shared" si="143"/>
        <v>58.140770252324039</v>
      </c>
      <c r="Q919" s="70">
        <v>39.465350066401058</v>
      </c>
      <c r="R919" s="61">
        <f t="shared" si="144"/>
        <v>7.8841908366533886</v>
      </c>
      <c r="S919" s="61">
        <f t="shared" si="145"/>
        <v>0</v>
      </c>
      <c r="T919" s="61">
        <f t="shared" si="146"/>
        <v>0</v>
      </c>
      <c r="U919" s="61">
        <f t="shared" si="147"/>
        <v>58.140770252324039</v>
      </c>
      <c r="V919" s="70">
        <v>39.465350066401058</v>
      </c>
      <c r="W919" s="61">
        <f t="shared" si="148"/>
        <v>7.8841908366533886</v>
      </c>
      <c r="X919" s="61">
        <f t="shared" si="149"/>
        <v>0</v>
      </c>
      <c r="Y919" s="13"/>
      <c r="Z919" s="22"/>
      <c r="AA919" s="54"/>
      <c r="AB919" s="22"/>
      <c r="AC919" s="13"/>
    </row>
    <row r="920" spans="1:29" x14ac:dyDescent="0.3">
      <c r="A920" s="1">
        <f t="shared" si="140"/>
        <v>44995.541666664445</v>
      </c>
      <c r="B920" s="7">
        <v>10</v>
      </c>
      <c r="C920" s="7" t="s">
        <v>96</v>
      </c>
      <c r="D920">
        <f>IF(HOUR(A920)+MINUTE(A920)/60&lt;=18,1,IF(HOUR(A920)+MINUTE(A920)/60&gt;=23.25,1,LOOKUP(DAY(A920),calendario!$A$12:$A$42,calendario!$C$12:$C$42)))</f>
        <v>1</v>
      </c>
      <c r="E920" s="60">
        <f t="shared" si="141"/>
        <v>4.49768505859375</v>
      </c>
      <c r="F920" s="86">
        <v>17.990740234375</v>
      </c>
      <c r="G920" s="60">
        <f t="shared" si="141"/>
        <v>4.4984140625000002</v>
      </c>
      <c r="H920" s="104">
        <v>17.993656250000001</v>
      </c>
      <c r="O920" s="61">
        <f t="shared" si="142"/>
        <v>0</v>
      </c>
      <c r="P920" s="62">
        <f t="shared" si="143"/>
        <v>58.140770252324039</v>
      </c>
      <c r="Q920" s="70">
        <v>39.465350066401058</v>
      </c>
      <c r="R920" s="61">
        <f t="shared" si="144"/>
        <v>7.8841908366533886</v>
      </c>
      <c r="S920" s="61">
        <f t="shared" si="145"/>
        <v>0</v>
      </c>
      <c r="T920" s="61">
        <f t="shared" si="146"/>
        <v>0</v>
      </c>
      <c r="U920" s="61">
        <f t="shared" si="147"/>
        <v>58.140770252324039</v>
      </c>
      <c r="V920" s="70">
        <v>39.465350066401058</v>
      </c>
      <c r="W920" s="61">
        <f t="shared" si="148"/>
        <v>7.8841908366533886</v>
      </c>
      <c r="X920" s="61">
        <f t="shared" si="149"/>
        <v>0</v>
      </c>
      <c r="Y920" s="13"/>
      <c r="Z920" s="22"/>
      <c r="AA920" s="54"/>
      <c r="AB920" s="22"/>
      <c r="AC920" s="13"/>
    </row>
    <row r="921" spans="1:29" x14ac:dyDescent="0.3">
      <c r="A921" s="1">
        <f t="shared" si="140"/>
        <v>44995.552083331109</v>
      </c>
      <c r="B921" s="7">
        <v>10</v>
      </c>
      <c r="C921" s="7" t="s">
        <v>97</v>
      </c>
      <c r="D921">
        <f>IF(HOUR(A921)+MINUTE(A921)/60&lt;=18,1,IF(HOUR(A921)+MINUTE(A921)/60&gt;=23.25,1,LOOKUP(DAY(A921),calendario!$A$12:$A$42,calendario!$C$12:$C$42)))</f>
        <v>1</v>
      </c>
      <c r="E921" s="60">
        <f t="shared" si="141"/>
        <v>4.4978413085937499</v>
      </c>
      <c r="F921" s="86">
        <v>17.991365234374999</v>
      </c>
      <c r="G921" s="60">
        <f t="shared" si="141"/>
        <v>4.4986767578125004</v>
      </c>
      <c r="H921" s="104">
        <v>17.994707031250002</v>
      </c>
      <c r="O921" s="61">
        <f t="shared" si="142"/>
        <v>0</v>
      </c>
      <c r="P921" s="62">
        <f t="shared" si="143"/>
        <v>58.140770252324039</v>
      </c>
      <c r="Q921" s="70">
        <v>39.714579548472777</v>
      </c>
      <c r="R921" s="61">
        <f t="shared" si="144"/>
        <v>7.759576095617529</v>
      </c>
      <c r="S921" s="61">
        <f t="shared" si="145"/>
        <v>0</v>
      </c>
      <c r="T921" s="61">
        <f t="shared" si="146"/>
        <v>0</v>
      </c>
      <c r="U921" s="61">
        <f t="shared" si="147"/>
        <v>58.140770252324039</v>
      </c>
      <c r="V921" s="70">
        <v>39.714579548472777</v>
      </c>
      <c r="W921" s="61">
        <f t="shared" si="148"/>
        <v>7.759576095617529</v>
      </c>
      <c r="X921" s="61">
        <f t="shared" si="149"/>
        <v>0</v>
      </c>
      <c r="Y921" s="13"/>
      <c r="Z921" s="22"/>
      <c r="AA921" s="54"/>
      <c r="AB921" s="22"/>
      <c r="AC921" s="13"/>
    </row>
    <row r="922" spans="1:29" x14ac:dyDescent="0.3">
      <c r="A922" s="1">
        <f t="shared" si="140"/>
        <v>44995.562499997774</v>
      </c>
      <c r="B922" s="7">
        <v>10</v>
      </c>
      <c r="C922" s="7" t="s">
        <v>98</v>
      </c>
      <c r="D922">
        <f>IF(HOUR(A922)+MINUTE(A922)/60&lt;=18,1,IF(HOUR(A922)+MINUTE(A922)/60&gt;=23.25,1,LOOKUP(DAY(A922),calendario!$A$12:$A$42,calendario!$C$12:$C$42)))</f>
        <v>1</v>
      </c>
      <c r="E922" s="60">
        <f t="shared" si="141"/>
        <v>4.4979252929687501</v>
      </c>
      <c r="F922" s="86">
        <v>17.991701171875</v>
      </c>
      <c r="G922" s="60">
        <f t="shared" si="141"/>
        <v>4.4988442382812499</v>
      </c>
      <c r="H922" s="104">
        <v>17.995376953125</v>
      </c>
      <c r="O922" s="61">
        <f t="shared" si="142"/>
        <v>0</v>
      </c>
      <c r="P922" s="62">
        <f t="shared" si="143"/>
        <v>58.140770252324039</v>
      </c>
      <c r="Q922" s="70">
        <v>39.714579548472777</v>
      </c>
      <c r="R922" s="61">
        <f t="shared" si="144"/>
        <v>7.759576095617529</v>
      </c>
      <c r="S922" s="61">
        <f t="shared" si="145"/>
        <v>0</v>
      </c>
      <c r="T922" s="61">
        <f t="shared" si="146"/>
        <v>0</v>
      </c>
      <c r="U922" s="61">
        <f t="shared" si="147"/>
        <v>58.140770252324039</v>
      </c>
      <c r="V922" s="70">
        <v>39.714579548472777</v>
      </c>
      <c r="W922" s="61">
        <f t="shared" si="148"/>
        <v>7.759576095617529</v>
      </c>
      <c r="X922" s="61">
        <f t="shared" si="149"/>
        <v>0</v>
      </c>
      <c r="Y922" s="13"/>
      <c r="Z922" s="22"/>
      <c r="AA922" s="54"/>
      <c r="AB922" s="22"/>
      <c r="AC922" s="13"/>
    </row>
    <row r="923" spans="1:29" x14ac:dyDescent="0.3">
      <c r="A923" s="1">
        <f t="shared" si="140"/>
        <v>44995.572916664438</v>
      </c>
      <c r="B923" s="7">
        <v>10</v>
      </c>
      <c r="C923" s="7" t="s">
        <v>99</v>
      </c>
      <c r="D923">
        <f>IF(HOUR(A923)+MINUTE(A923)/60&lt;=18,1,IF(HOUR(A923)+MINUTE(A923)/60&gt;=23.25,1,LOOKUP(DAY(A923),calendario!$A$12:$A$42,calendario!$C$12:$C$42)))</f>
        <v>1</v>
      </c>
      <c r="E923" s="60">
        <f t="shared" si="141"/>
        <v>4.4981289062499998</v>
      </c>
      <c r="F923" s="86">
        <v>17.992515624999999</v>
      </c>
      <c r="G923" s="60">
        <f t="shared" si="141"/>
        <v>4.4984648437499999</v>
      </c>
      <c r="H923" s="104">
        <v>17.993859375</v>
      </c>
      <c r="O923" s="61">
        <f t="shared" si="142"/>
        <v>0</v>
      </c>
      <c r="P923" s="62">
        <f t="shared" si="143"/>
        <v>58.140770252324039</v>
      </c>
      <c r="Q923" s="70">
        <v>40.922128552456833</v>
      </c>
      <c r="R923" s="61">
        <f t="shared" si="144"/>
        <v>7.1558015936255011</v>
      </c>
      <c r="S923" s="61">
        <f t="shared" si="145"/>
        <v>0</v>
      </c>
      <c r="T923" s="61">
        <f t="shared" si="146"/>
        <v>0</v>
      </c>
      <c r="U923" s="61">
        <f t="shared" si="147"/>
        <v>58.140770252324039</v>
      </c>
      <c r="V923" s="70">
        <v>40.922128552456833</v>
      </c>
      <c r="W923" s="61">
        <f t="shared" si="148"/>
        <v>7.1558015936255011</v>
      </c>
      <c r="X923" s="61">
        <f t="shared" si="149"/>
        <v>0</v>
      </c>
      <c r="Y923" s="13"/>
      <c r="Z923" s="22"/>
      <c r="AA923" s="54"/>
      <c r="AB923" s="22"/>
      <c r="AC923" s="13"/>
    </row>
    <row r="924" spans="1:29" x14ac:dyDescent="0.3">
      <c r="A924" s="1">
        <f t="shared" si="140"/>
        <v>44995.583333331102</v>
      </c>
      <c r="B924" s="7">
        <v>10</v>
      </c>
      <c r="C924" s="7" t="s">
        <v>100</v>
      </c>
      <c r="D924">
        <f>IF(HOUR(A924)+MINUTE(A924)/60&lt;=18,1,IF(HOUR(A924)+MINUTE(A924)/60&gt;=23.25,1,LOOKUP(DAY(A924),calendario!$A$12:$A$42,calendario!$C$12:$C$42)))</f>
        <v>1</v>
      </c>
      <c r="E924" s="60">
        <f t="shared" si="141"/>
        <v>4.4977143554687498</v>
      </c>
      <c r="F924" s="86">
        <v>17.990857421874999</v>
      </c>
      <c r="G924" s="60">
        <f t="shared" si="141"/>
        <v>4.4986718750000003</v>
      </c>
      <c r="H924" s="104">
        <v>17.994687500000001</v>
      </c>
      <c r="O924" s="61">
        <f t="shared" si="142"/>
        <v>0</v>
      </c>
      <c r="P924" s="62">
        <f t="shared" si="143"/>
        <v>58.140770252324039</v>
      </c>
      <c r="Q924" s="70">
        <v>40.922128552456833</v>
      </c>
      <c r="R924" s="61">
        <f t="shared" si="144"/>
        <v>7.1558015936255011</v>
      </c>
      <c r="S924" s="61">
        <f t="shared" si="145"/>
        <v>0</v>
      </c>
      <c r="T924" s="61">
        <f t="shared" si="146"/>
        <v>0</v>
      </c>
      <c r="U924" s="61">
        <f t="shared" si="147"/>
        <v>58.140770252324039</v>
      </c>
      <c r="V924" s="70">
        <v>40.922128552456833</v>
      </c>
      <c r="W924" s="61">
        <f t="shared" si="148"/>
        <v>7.1558015936255011</v>
      </c>
      <c r="X924" s="61">
        <f t="shared" si="149"/>
        <v>0</v>
      </c>
      <c r="Y924" s="13"/>
      <c r="Z924" s="22"/>
      <c r="AA924" s="54"/>
      <c r="AB924" s="22"/>
      <c r="AC924" s="13"/>
    </row>
    <row r="925" spans="1:29" x14ac:dyDescent="0.3">
      <c r="A925" s="1">
        <f t="shared" si="140"/>
        <v>44995.593749997766</v>
      </c>
      <c r="B925" s="7">
        <v>10</v>
      </c>
      <c r="C925" s="7" t="s">
        <v>101</v>
      </c>
      <c r="D925">
        <f>IF(HOUR(A925)+MINUTE(A925)/60&lt;=18,1,IF(HOUR(A925)+MINUTE(A925)/60&gt;=23.25,1,LOOKUP(DAY(A925),calendario!$A$12:$A$42,calendario!$C$12:$C$42)))</f>
        <v>1</v>
      </c>
      <c r="E925" s="60">
        <f t="shared" si="141"/>
        <v>4.498103515625</v>
      </c>
      <c r="F925" s="86">
        <v>17.9924140625</v>
      </c>
      <c r="G925" s="60">
        <f t="shared" si="141"/>
        <v>4.4991572265624997</v>
      </c>
      <c r="H925" s="104">
        <v>17.996628906249999</v>
      </c>
      <c r="O925" s="61">
        <f t="shared" si="142"/>
        <v>0</v>
      </c>
      <c r="P925" s="62">
        <f t="shared" si="143"/>
        <v>58.140770252324039</v>
      </c>
      <c r="Q925" s="70">
        <v>40.865243824701196</v>
      </c>
      <c r="R925" s="61">
        <f t="shared" si="144"/>
        <v>7.1842439575033197</v>
      </c>
      <c r="S925" s="61">
        <f t="shared" si="145"/>
        <v>0</v>
      </c>
      <c r="T925" s="61">
        <f t="shared" si="146"/>
        <v>0</v>
      </c>
      <c r="U925" s="61">
        <f t="shared" si="147"/>
        <v>58.140770252324039</v>
      </c>
      <c r="V925" s="70">
        <v>40.865243824701196</v>
      </c>
      <c r="W925" s="61">
        <f t="shared" si="148"/>
        <v>7.1842439575033197</v>
      </c>
      <c r="X925" s="61">
        <f t="shared" si="149"/>
        <v>0</v>
      </c>
      <c r="Y925" s="13"/>
      <c r="Z925" s="22"/>
      <c r="AA925" s="54"/>
      <c r="AB925" s="22"/>
      <c r="AC925" s="13"/>
    </row>
    <row r="926" spans="1:29" x14ac:dyDescent="0.3">
      <c r="A926" s="1">
        <f t="shared" si="140"/>
        <v>44995.604166664431</v>
      </c>
      <c r="B926" s="7">
        <v>10</v>
      </c>
      <c r="C926" s="7" t="s">
        <v>102</v>
      </c>
      <c r="D926">
        <f>IF(HOUR(A926)+MINUTE(A926)/60&lt;=18,1,IF(HOUR(A926)+MINUTE(A926)/60&gt;=23.25,1,LOOKUP(DAY(A926),calendario!$A$12:$A$42,calendario!$C$12:$C$42)))</f>
        <v>1</v>
      </c>
      <c r="E926" s="60">
        <f t="shared" si="141"/>
        <v>4.4980117187499999</v>
      </c>
      <c r="F926" s="86">
        <v>17.992046875</v>
      </c>
      <c r="G926" s="60">
        <f t="shared" si="141"/>
        <v>3.6518061523437502</v>
      </c>
      <c r="H926" s="104">
        <v>14.607224609375001</v>
      </c>
      <c r="O926" s="61">
        <f t="shared" si="142"/>
        <v>0</v>
      </c>
      <c r="P926" s="62">
        <f t="shared" si="143"/>
        <v>58.140770252324039</v>
      </c>
      <c r="Q926" s="70">
        <v>40.865243824701196</v>
      </c>
      <c r="R926" s="61">
        <f t="shared" si="144"/>
        <v>7.1842439575033197</v>
      </c>
      <c r="S926" s="61">
        <f t="shared" si="145"/>
        <v>0</v>
      </c>
      <c r="T926" s="61">
        <f t="shared" si="146"/>
        <v>0.80092340976655296</v>
      </c>
      <c r="U926" s="61">
        <f t="shared" si="147"/>
        <v>58.140770252324039</v>
      </c>
      <c r="V926" s="70">
        <v>40.865243824701196</v>
      </c>
      <c r="W926" s="61">
        <f t="shared" si="148"/>
        <v>7.1842439575033197</v>
      </c>
      <c r="X926" s="61">
        <f t="shared" si="149"/>
        <v>5.754029167038313</v>
      </c>
      <c r="Y926" s="13"/>
      <c r="Z926" s="22"/>
      <c r="AA926" s="54"/>
      <c r="AB926" s="22"/>
      <c r="AC926" s="13"/>
    </row>
    <row r="927" spans="1:29" x14ac:dyDescent="0.3">
      <c r="A927" s="1">
        <f t="shared" si="140"/>
        <v>44995.614583331095</v>
      </c>
      <c r="B927" s="7">
        <v>10</v>
      </c>
      <c r="C927" s="7" t="s">
        <v>103</v>
      </c>
      <c r="D927">
        <f>IF(HOUR(A927)+MINUTE(A927)/60&lt;=18,1,IF(HOUR(A927)+MINUTE(A927)/60&gt;=23.25,1,LOOKUP(DAY(A927),calendario!$A$12:$A$42,calendario!$C$12:$C$42)))</f>
        <v>1</v>
      </c>
      <c r="E927" s="60">
        <f t="shared" si="141"/>
        <v>4.4979941406249999</v>
      </c>
      <c r="F927" s="86">
        <v>17.9919765625</v>
      </c>
      <c r="G927" s="60">
        <f t="shared" si="141"/>
        <v>3.6407714843750001</v>
      </c>
      <c r="H927" s="104">
        <v>14.5630859375</v>
      </c>
      <c r="O927" s="61">
        <f t="shared" si="142"/>
        <v>0</v>
      </c>
      <c r="P927" s="62">
        <f t="shared" si="143"/>
        <v>58.140770252324039</v>
      </c>
      <c r="Q927" s="70">
        <v>39.820663745019921</v>
      </c>
      <c r="R927" s="61">
        <f t="shared" si="144"/>
        <v>7.7065339973439571</v>
      </c>
      <c r="S927" s="61">
        <f t="shared" si="145"/>
        <v>0</v>
      </c>
      <c r="T927" s="61">
        <f t="shared" si="146"/>
        <v>0.81217949044468296</v>
      </c>
      <c r="U927" s="61">
        <f t="shared" si="147"/>
        <v>58.140770252324039</v>
      </c>
      <c r="V927" s="70">
        <v>39.820663745019921</v>
      </c>
      <c r="W927" s="61">
        <f t="shared" si="148"/>
        <v>7.7065339973439571</v>
      </c>
      <c r="X927" s="61">
        <f t="shared" si="149"/>
        <v>6.2590888550574411</v>
      </c>
      <c r="Y927" s="13"/>
      <c r="Z927" s="22"/>
      <c r="AA927" s="54"/>
      <c r="AB927" s="22"/>
      <c r="AC927" s="13"/>
    </row>
    <row r="928" spans="1:29" x14ac:dyDescent="0.3">
      <c r="A928" s="1">
        <f t="shared" si="140"/>
        <v>44995.624999997759</v>
      </c>
      <c r="B928" s="7">
        <v>10</v>
      </c>
      <c r="C928" s="7" t="s">
        <v>104</v>
      </c>
      <c r="D928">
        <f>IF(HOUR(A928)+MINUTE(A928)/60&lt;=18,1,IF(HOUR(A928)+MINUTE(A928)/60&gt;=23.25,1,LOOKUP(DAY(A928),calendario!$A$12:$A$42,calendario!$C$12:$C$42)))</f>
        <v>1</v>
      </c>
      <c r="E928" s="60">
        <f t="shared" si="141"/>
        <v>4.4981933593749996</v>
      </c>
      <c r="F928" s="86">
        <v>17.992773437499999</v>
      </c>
      <c r="G928" s="60">
        <f t="shared" si="141"/>
        <v>4.4976757812499999</v>
      </c>
      <c r="H928" s="104">
        <v>17.990703125</v>
      </c>
      <c r="O928" s="61">
        <f t="shared" si="142"/>
        <v>0</v>
      </c>
      <c r="P928" s="62">
        <f t="shared" si="143"/>
        <v>58.140770252324039</v>
      </c>
      <c r="Q928" s="70">
        <v>39.820663745019921</v>
      </c>
      <c r="R928" s="61">
        <f t="shared" si="144"/>
        <v>7.7065339973439571</v>
      </c>
      <c r="S928" s="61">
        <f t="shared" si="145"/>
        <v>0</v>
      </c>
      <c r="T928" s="61">
        <f t="shared" si="146"/>
        <v>0</v>
      </c>
      <c r="U928" s="61">
        <f t="shared" si="147"/>
        <v>58.140770252324039</v>
      </c>
      <c r="V928" s="70">
        <v>39.820663745019921</v>
      </c>
      <c r="W928" s="61">
        <f t="shared" si="148"/>
        <v>7.7065339973439571</v>
      </c>
      <c r="X928" s="61">
        <f t="shared" si="149"/>
        <v>0</v>
      </c>
      <c r="Y928" s="13"/>
      <c r="Z928" s="22"/>
      <c r="AA928" s="54"/>
      <c r="AB928" s="22"/>
      <c r="AC928" s="13"/>
    </row>
    <row r="929" spans="1:29" x14ac:dyDescent="0.3">
      <c r="A929" s="1">
        <f t="shared" si="140"/>
        <v>44995.635416664423</v>
      </c>
      <c r="B929" s="7">
        <v>10</v>
      </c>
      <c r="C929" s="7" t="s">
        <v>105</v>
      </c>
      <c r="D929">
        <f>IF(HOUR(A929)+MINUTE(A929)/60&lt;=18,1,IF(HOUR(A929)+MINUTE(A929)/60&gt;=23.25,1,LOOKUP(DAY(A929),calendario!$A$12:$A$42,calendario!$C$12:$C$42)))</f>
        <v>1</v>
      </c>
      <c r="E929" s="60">
        <f t="shared" si="141"/>
        <v>4.4975346679687496</v>
      </c>
      <c r="F929" s="86">
        <v>17.990138671874998</v>
      </c>
      <c r="G929" s="60">
        <f t="shared" si="141"/>
        <v>4.4990590820312502</v>
      </c>
      <c r="H929" s="104">
        <v>17.996236328125001</v>
      </c>
      <c r="O929" s="61">
        <f t="shared" si="142"/>
        <v>0</v>
      </c>
      <c r="P929" s="62">
        <f t="shared" si="143"/>
        <v>58.140770252324039</v>
      </c>
      <c r="Q929" s="70">
        <v>40.22523081009296</v>
      </c>
      <c r="R929" s="61">
        <f t="shared" si="144"/>
        <v>7.5042504648074377</v>
      </c>
      <c r="S929" s="61">
        <f t="shared" si="145"/>
        <v>0</v>
      </c>
      <c r="T929" s="61">
        <f t="shared" si="146"/>
        <v>0</v>
      </c>
      <c r="U929" s="61">
        <f t="shared" si="147"/>
        <v>58.140770252324039</v>
      </c>
      <c r="V929" s="70">
        <v>40.22523081009296</v>
      </c>
      <c r="W929" s="61">
        <f t="shared" si="148"/>
        <v>7.5042504648074377</v>
      </c>
      <c r="X929" s="61">
        <f t="shared" si="149"/>
        <v>0</v>
      </c>
      <c r="Y929" s="13"/>
      <c r="Z929" s="22"/>
      <c r="AA929" s="54"/>
      <c r="AB929" s="22"/>
      <c r="AC929" s="13"/>
    </row>
    <row r="930" spans="1:29" x14ac:dyDescent="0.3">
      <c r="A930" s="1">
        <f t="shared" si="140"/>
        <v>44995.645833331087</v>
      </c>
      <c r="B930" s="7">
        <v>10</v>
      </c>
      <c r="C930" s="7" t="s">
        <v>106</v>
      </c>
      <c r="D930">
        <f>IF(HOUR(A930)+MINUTE(A930)/60&lt;=18,1,IF(HOUR(A930)+MINUTE(A930)/60&gt;=23.25,1,LOOKUP(DAY(A930),calendario!$A$12:$A$42,calendario!$C$12:$C$42)))</f>
        <v>1</v>
      </c>
      <c r="E930" s="60">
        <f t="shared" si="141"/>
        <v>4.4976274414062498</v>
      </c>
      <c r="F930" s="86">
        <v>17.990509765624999</v>
      </c>
      <c r="G930" s="60">
        <f t="shared" si="141"/>
        <v>4.49917626953125</v>
      </c>
      <c r="H930" s="104">
        <v>17.996705078125</v>
      </c>
      <c r="O930" s="61">
        <f t="shared" si="142"/>
        <v>0</v>
      </c>
      <c r="P930" s="62">
        <f t="shared" si="143"/>
        <v>58.140770252324039</v>
      </c>
      <c r="Q930" s="70">
        <v>40.22523081009296</v>
      </c>
      <c r="R930" s="61">
        <f t="shared" si="144"/>
        <v>7.5042504648074377</v>
      </c>
      <c r="S930" s="61">
        <f t="shared" si="145"/>
        <v>0</v>
      </c>
      <c r="T930" s="61">
        <f t="shared" si="146"/>
        <v>0</v>
      </c>
      <c r="U930" s="61">
        <f t="shared" si="147"/>
        <v>58.140770252324039</v>
      </c>
      <c r="V930" s="70">
        <v>40.22523081009296</v>
      </c>
      <c r="W930" s="61">
        <f t="shared" si="148"/>
        <v>7.5042504648074377</v>
      </c>
      <c r="X930" s="61">
        <f t="shared" si="149"/>
        <v>0</v>
      </c>
      <c r="Y930" s="13"/>
      <c r="Z930" s="22"/>
      <c r="AA930" s="54"/>
      <c r="AB930" s="22"/>
      <c r="AC930" s="13"/>
    </row>
    <row r="931" spans="1:29" x14ac:dyDescent="0.3">
      <c r="A931" s="1">
        <f t="shared" si="140"/>
        <v>44995.656249997752</v>
      </c>
      <c r="B931" s="7">
        <v>10</v>
      </c>
      <c r="C931" s="7" t="s">
        <v>107</v>
      </c>
      <c r="D931">
        <f>IF(HOUR(A931)+MINUTE(A931)/60&lt;=18,1,IF(HOUR(A931)+MINUTE(A931)/60&gt;=23.25,1,LOOKUP(DAY(A931),calendario!$A$12:$A$42,calendario!$C$12:$C$42)))</f>
        <v>1</v>
      </c>
      <c r="E931" s="60">
        <f t="shared" si="141"/>
        <v>4.4970620117187501</v>
      </c>
      <c r="F931" s="86">
        <v>17.988248046875</v>
      </c>
      <c r="G931" s="60">
        <f t="shared" si="141"/>
        <v>4.4987797851562501</v>
      </c>
      <c r="H931" s="104">
        <v>17.995119140625</v>
      </c>
      <c r="O931" s="61">
        <f t="shared" si="142"/>
        <v>0</v>
      </c>
      <c r="P931" s="62">
        <f t="shared" si="143"/>
        <v>58.140770252324039</v>
      </c>
      <c r="Q931" s="70">
        <v>31.755571845949536</v>
      </c>
      <c r="R931" s="61">
        <f t="shared" si="144"/>
        <v>11.73907994687915</v>
      </c>
      <c r="S931" s="61">
        <f t="shared" si="145"/>
        <v>0</v>
      </c>
      <c r="T931" s="61">
        <f t="shared" si="146"/>
        <v>0</v>
      </c>
      <c r="U931" s="61">
        <f t="shared" si="147"/>
        <v>58.140770252324039</v>
      </c>
      <c r="V931" s="70">
        <v>31.755571845949536</v>
      </c>
      <c r="W931" s="61">
        <f t="shared" si="148"/>
        <v>11.73907994687915</v>
      </c>
      <c r="X931" s="61">
        <f t="shared" si="149"/>
        <v>0</v>
      </c>
      <c r="Y931" s="13"/>
      <c r="Z931" s="22"/>
      <c r="AA931" s="54"/>
      <c r="AB931" s="22"/>
      <c r="AC931" s="13"/>
    </row>
    <row r="932" spans="1:29" x14ac:dyDescent="0.3">
      <c r="A932" s="1">
        <f t="shared" si="140"/>
        <v>44995.666666664416</v>
      </c>
      <c r="B932" s="7">
        <v>10</v>
      </c>
      <c r="C932" s="7" t="s">
        <v>108</v>
      </c>
      <c r="D932">
        <f>IF(HOUR(A932)+MINUTE(A932)/60&lt;=18,1,IF(HOUR(A932)+MINUTE(A932)/60&gt;=23.25,1,LOOKUP(DAY(A932),calendario!$A$12:$A$42,calendario!$C$12:$C$42)))</f>
        <v>1</v>
      </c>
      <c r="E932" s="60">
        <f t="shared" si="141"/>
        <v>4.4973178710937498</v>
      </c>
      <c r="F932" s="86">
        <v>17.989271484374999</v>
      </c>
      <c r="G932" s="60">
        <f t="shared" si="141"/>
        <v>4.4991132812499997</v>
      </c>
      <c r="H932" s="104">
        <v>17.996453124999999</v>
      </c>
      <c r="O932" s="61">
        <f t="shared" si="142"/>
        <v>0</v>
      </c>
      <c r="P932" s="62">
        <f t="shared" si="143"/>
        <v>58.140770252324039</v>
      </c>
      <c r="Q932" s="70">
        <v>31.755571845949536</v>
      </c>
      <c r="R932" s="61">
        <f t="shared" si="144"/>
        <v>11.73907994687915</v>
      </c>
      <c r="S932" s="61">
        <f t="shared" si="145"/>
        <v>0</v>
      </c>
      <c r="T932" s="61">
        <f t="shared" si="146"/>
        <v>0</v>
      </c>
      <c r="U932" s="61">
        <f t="shared" si="147"/>
        <v>58.140770252324039</v>
      </c>
      <c r="V932" s="70">
        <v>31.755571845949536</v>
      </c>
      <c r="W932" s="61">
        <f t="shared" si="148"/>
        <v>11.73907994687915</v>
      </c>
      <c r="X932" s="61">
        <f t="shared" si="149"/>
        <v>0</v>
      </c>
      <c r="Y932" s="13"/>
      <c r="Z932" s="22"/>
      <c r="AA932" s="54"/>
      <c r="AB932" s="22"/>
      <c r="AC932" s="13"/>
    </row>
    <row r="933" spans="1:29" x14ac:dyDescent="0.3">
      <c r="A933" s="1">
        <f t="shared" si="140"/>
        <v>44995.67708333108</v>
      </c>
      <c r="B933" s="7">
        <v>10</v>
      </c>
      <c r="C933" s="7" t="s">
        <v>109</v>
      </c>
      <c r="D933">
        <f>IF(HOUR(A933)+MINUTE(A933)/60&lt;=18,1,IF(HOUR(A933)+MINUTE(A933)/60&gt;=23.25,1,LOOKUP(DAY(A933),calendario!$A$12:$A$42,calendario!$C$12:$C$42)))</f>
        <v>1</v>
      </c>
      <c r="E933" s="60">
        <f t="shared" si="141"/>
        <v>4.4976435546875004</v>
      </c>
      <c r="F933" s="86">
        <v>17.990574218750002</v>
      </c>
      <c r="G933" s="60">
        <f t="shared" si="141"/>
        <v>4.4993310546874996</v>
      </c>
      <c r="H933" s="104">
        <v>17.997324218749998</v>
      </c>
      <c r="O933" s="61">
        <f t="shared" si="142"/>
        <v>0</v>
      </c>
      <c r="P933" s="62">
        <f t="shared" si="143"/>
        <v>58.140770252324039</v>
      </c>
      <c r="Q933" s="70">
        <v>30.348602656042495</v>
      </c>
      <c r="R933" s="61">
        <f t="shared" si="144"/>
        <v>12.44256454183267</v>
      </c>
      <c r="S933" s="61">
        <f t="shared" si="145"/>
        <v>0</v>
      </c>
      <c r="T933" s="61">
        <f t="shared" si="146"/>
        <v>0</v>
      </c>
      <c r="U933" s="61">
        <f t="shared" si="147"/>
        <v>58.140770252324039</v>
      </c>
      <c r="V933" s="70">
        <v>30.348602656042495</v>
      </c>
      <c r="W933" s="61">
        <f t="shared" si="148"/>
        <v>12.44256454183267</v>
      </c>
      <c r="X933" s="61">
        <f t="shared" si="149"/>
        <v>0</v>
      </c>
      <c r="Y933" s="13"/>
      <c r="Z933" s="22"/>
      <c r="AA933" s="54"/>
      <c r="AB933" s="22"/>
      <c r="AC933" s="13"/>
    </row>
    <row r="934" spans="1:29" x14ac:dyDescent="0.3">
      <c r="A934" s="1">
        <f t="shared" si="140"/>
        <v>44995.687499997744</v>
      </c>
      <c r="B934" s="7">
        <v>10</v>
      </c>
      <c r="C934" s="7" t="s">
        <v>110</v>
      </c>
      <c r="D934">
        <f>IF(HOUR(A934)+MINUTE(A934)/60&lt;=18,1,IF(HOUR(A934)+MINUTE(A934)/60&gt;=23.25,1,LOOKUP(DAY(A934),calendario!$A$12:$A$42,calendario!$C$12:$C$42)))</f>
        <v>1</v>
      </c>
      <c r="E934" s="60">
        <f t="shared" si="141"/>
        <v>4.4970893554687503</v>
      </c>
      <c r="F934" s="86">
        <v>17.988357421875001</v>
      </c>
      <c r="G934" s="60">
        <f t="shared" si="141"/>
        <v>4.4993803710937499</v>
      </c>
      <c r="H934" s="104">
        <v>17.997521484375</v>
      </c>
      <c r="O934" s="61">
        <f t="shared" si="142"/>
        <v>0</v>
      </c>
      <c r="P934" s="62">
        <f t="shared" si="143"/>
        <v>58.140770252324039</v>
      </c>
      <c r="Q934" s="70">
        <v>30.348602656042495</v>
      </c>
      <c r="R934" s="61">
        <f t="shared" si="144"/>
        <v>12.44256454183267</v>
      </c>
      <c r="S934" s="61">
        <f t="shared" si="145"/>
        <v>0</v>
      </c>
      <c r="T934" s="61">
        <f t="shared" si="146"/>
        <v>0</v>
      </c>
      <c r="U934" s="61">
        <f t="shared" si="147"/>
        <v>58.140770252324039</v>
      </c>
      <c r="V934" s="70">
        <v>30.348602656042495</v>
      </c>
      <c r="W934" s="61">
        <f t="shared" si="148"/>
        <v>12.44256454183267</v>
      </c>
      <c r="X934" s="61">
        <f t="shared" si="149"/>
        <v>0</v>
      </c>
      <c r="Y934" s="13"/>
      <c r="Z934" s="22"/>
      <c r="AA934" s="54"/>
      <c r="AB934" s="22"/>
      <c r="AC934" s="13"/>
    </row>
    <row r="935" spans="1:29" x14ac:dyDescent="0.3">
      <c r="A935" s="1">
        <f t="shared" si="140"/>
        <v>44995.697916664409</v>
      </c>
      <c r="B935" s="7">
        <v>10</v>
      </c>
      <c r="C935" s="7" t="s">
        <v>111</v>
      </c>
      <c r="D935">
        <f>IF(HOUR(A935)+MINUTE(A935)/60&lt;=18,1,IF(HOUR(A935)+MINUTE(A935)/60&gt;=23.25,1,LOOKUP(DAY(A935),calendario!$A$12:$A$42,calendario!$C$12:$C$42)))</f>
        <v>1</v>
      </c>
      <c r="E935" s="60">
        <f t="shared" si="141"/>
        <v>4.4971918945312499</v>
      </c>
      <c r="F935" s="86">
        <v>17.988767578125</v>
      </c>
      <c r="G935" s="60">
        <f t="shared" si="141"/>
        <v>4.4993994140625002</v>
      </c>
      <c r="H935" s="104">
        <v>17.997597656250001</v>
      </c>
      <c r="O935" s="61">
        <f t="shared" si="142"/>
        <v>0</v>
      </c>
      <c r="P935" s="62">
        <f t="shared" si="143"/>
        <v>58.140770252324039</v>
      </c>
      <c r="Q935" s="70">
        <v>28.333819920318724</v>
      </c>
      <c r="R935" s="61">
        <f t="shared" si="144"/>
        <v>13.449955909694555</v>
      </c>
      <c r="S935" s="61">
        <f t="shared" si="145"/>
        <v>0</v>
      </c>
      <c r="T935" s="61">
        <f t="shared" si="146"/>
        <v>0</v>
      </c>
      <c r="U935" s="61">
        <f t="shared" si="147"/>
        <v>58.140770252324039</v>
      </c>
      <c r="V935" s="70">
        <v>28.333819920318724</v>
      </c>
      <c r="W935" s="61">
        <f t="shared" si="148"/>
        <v>13.449955909694555</v>
      </c>
      <c r="X935" s="61">
        <f t="shared" si="149"/>
        <v>0</v>
      </c>
      <c r="Y935" s="13"/>
      <c r="Z935" s="22"/>
      <c r="AA935" s="54"/>
      <c r="AB935" s="22"/>
      <c r="AC935" s="13"/>
    </row>
    <row r="936" spans="1:29" x14ac:dyDescent="0.3">
      <c r="A936" s="1">
        <f t="shared" si="140"/>
        <v>44995.708333331073</v>
      </c>
      <c r="B936" s="7">
        <v>10</v>
      </c>
      <c r="C936" s="7" t="s">
        <v>112</v>
      </c>
      <c r="D936">
        <f>IF(HOUR(A936)+MINUTE(A936)/60&lt;=18,1,IF(HOUR(A936)+MINUTE(A936)/60&gt;=23.25,1,LOOKUP(DAY(A936),calendario!$A$12:$A$42,calendario!$C$12:$C$42)))</f>
        <v>1</v>
      </c>
      <c r="E936" s="60">
        <f t="shared" si="141"/>
        <v>4.4972788085937498</v>
      </c>
      <c r="F936" s="86">
        <v>17.989115234374999</v>
      </c>
      <c r="G936" s="60">
        <f t="shared" si="141"/>
        <v>4.4996254882812501</v>
      </c>
      <c r="H936" s="104">
        <v>17.998501953125</v>
      </c>
      <c r="O936" s="61">
        <f t="shared" si="142"/>
        <v>0</v>
      </c>
      <c r="P936" s="62">
        <f t="shared" si="143"/>
        <v>58.140770252324039</v>
      </c>
      <c r="Q936" s="70">
        <v>28.333819920318724</v>
      </c>
      <c r="R936" s="61">
        <f t="shared" si="144"/>
        <v>13.449955909694555</v>
      </c>
      <c r="S936" s="61">
        <f t="shared" si="145"/>
        <v>0</v>
      </c>
      <c r="T936" s="61">
        <f t="shared" si="146"/>
        <v>0</v>
      </c>
      <c r="U936" s="61">
        <f t="shared" si="147"/>
        <v>58.140770252324039</v>
      </c>
      <c r="V936" s="70">
        <v>28.333819920318724</v>
      </c>
      <c r="W936" s="61">
        <f t="shared" si="148"/>
        <v>13.449955909694555</v>
      </c>
      <c r="X936" s="61">
        <f t="shared" si="149"/>
        <v>0</v>
      </c>
      <c r="Y936" s="13"/>
      <c r="Z936" s="22"/>
      <c r="AA936" s="54"/>
      <c r="AB936" s="22"/>
      <c r="AC936" s="13"/>
    </row>
    <row r="937" spans="1:29" x14ac:dyDescent="0.3">
      <c r="A937" s="1">
        <f t="shared" si="140"/>
        <v>44995.718749997737</v>
      </c>
      <c r="B937" s="7">
        <v>10</v>
      </c>
      <c r="C937" s="7" t="s">
        <v>113</v>
      </c>
      <c r="D937">
        <f>IF(HOUR(A937)+MINUTE(A937)/60&lt;=18,1,IF(HOUR(A937)+MINUTE(A937)/60&gt;=23.25,1,LOOKUP(DAY(A937),calendario!$A$12:$A$42,calendario!$C$12:$C$42)))</f>
        <v>1</v>
      </c>
      <c r="E937" s="60">
        <f t="shared" si="141"/>
        <v>4.6254848632812502</v>
      </c>
      <c r="F937" s="86">
        <v>18.501939453125001</v>
      </c>
      <c r="G937" s="60">
        <f t="shared" si="141"/>
        <v>4.5345654296875004</v>
      </c>
      <c r="H937" s="104">
        <v>18.138261718750002</v>
      </c>
      <c r="O937" s="61">
        <f t="shared" si="142"/>
        <v>0</v>
      </c>
      <c r="P937" s="62">
        <f t="shared" si="143"/>
        <v>58.140770252324039</v>
      </c>
      <c r="Q937" s="70">
        <v>27.790622310756969</v>
      </c>
      <c r="R937" s="61">
        <f t="shared" si="144"/>
        <v>13.721554714475433</v>
      </c>
      <c r="S937" s="61">
        <f t="shared" si="145"/>
        <v>0</v>
      </c>
      <c r="T937" s="61">
        <f t="shared" si="146"/>
        <v>0</v>
      </c>
      <c r="U937" s="61">
        <f t="shared" si="147"/>
        <v>58.140770252324039</v>
      </c>
      <c r="V937" s="70">
        <v>27.790622310756969</v>
      </c>
      <c r="W937" s="61">
        <f t="shared" si="148"/>
        <v>13.721554714475433</v>
      </c>
      <c r="X937" s="61">
        <f t="shared" si="149"/>
        <v>0</v>
      </c>
      <c r="Y937" s="13"/>
      <c r="Z937" s="22"/>
      <c r="AA937" s="54"/>
      <c r="AB937" s="22"/>
      <c r="AC937" s="13"/>
    </row>
    <row r="938" spans="1:29" x14ac:dyDescent="0.3">
      <c r="A938" s="1">
        <f t="shared" si="140"/>
        <v>44995.729166664401</v>
      </c>
      <c r="B938" s="7">
        <v>10</v>
      </c>
      <c r="C938" s="7" t="s">
        <v>114</v>
      </c>
      <c r="D938">
        <f>IF(HOUR(A938)+MINUTE(A938)/60&lt;=18,1,IF(HOUR(A938)+MINUTE(A938)/60&gt;=23.25,1,LOOKUP(DAY(A938),calendario!$A$12:$A$42,calendario!$C$12:$C$42)))</f>
        <v>1</v>
      </c>
      <c r="E938" s="60">
        <f t="shared" si="141"/>
        <v>4.6425146484375004</v>
      </c>
      <c r="F938" s="86">
        <v>18.570058593750002</v>
      </c>
      <c r="G938" s="60">
        <f t="shared" si="141"/>
        <v>4.643986328125</v>
      </c>
      <c r="H938" s="104">
        <v>18.5759453125</v>
      </c>
      <c r="O938" s="61">
        <f t="shared" si="142"/>
        <v>0</v>
      </c>
      <c r="P938" s="62">
        <f t="shared" si="143"/>
        <v>58.140770252324039</v>
      </c>
      <c r="Q938" s="70">
        <v>27.790622310756969</v>
      </c>
      <c r="R938" s="61">
        <f t="shared" si="144"/>
        <v>13.721554714475433</v>
      </c>
      <c r="S938" s="61">
        <f t="shared" si="145"/>
        <v>0</v>
      </c>
      <c r="T938" s="61">
        <f t="shared" si="146"/>
        <v>0</v>
      </c>
      <c r="U938" s="61">
        <f t="shared" si="147"/>
        <v>58.140770252324039</v>
      </c>
      <c r="V938" s="70">
        <v>27.790622310756969</v>
      </c>
      <c r="W938" s="61">
        <f t="shared" si="148"/>
        <v>13.721554714475433</v>
      </c>
      <c r="X938" s="61">
        <f t="shared" si="149"/>
        <v>0</v>
      </c>
      <c r="Y938" s="13"/>
      <c r="Z938" s="22"/>
      <c r="AA938" s="54"/>
      <c r="AB938" s="22"/>
      <c r="AC938" s="13"/>
    </row>
    <row r="939" spans="1:29" x14ac:dyDescent="0.3">
      <c r="A939" s="1">
        <f t="shared" si="140"/>
        <v>44995.739583331066</v>
      </c>
      <c r="B939" s="7">
        <v>10</v>
      </c>
      <c r="C939" s="7" t="s">
        <v>115</v>
      </c>
      <c r="D939">
        <f>IF(HOUR(A939)+MINUTE(A939)/60&lt;=18,1,IF(HOUR(A939)+MINUTE(A939)/60&gt;=23.25,1,LOOKUP(DAY(A939),calendario!$A$12:$A$42,calendario!$C$12:$C$42)))</f>
        <v>1</v>
      </c>
      <c r="E939" s="60">
        <f t="shared" si="141"/>
        <v>4.6425263671875001</v>
      </c>
      <c r="F939" s="86">
        <v>18.57010546875</v>
      </c>
      <c r="G939" s="60">
        <f t="shared" si="141"/>
        <v>4.6481909179687504</v>
      </c>
      <c r="H939" s="104">
        <v>18.592763671875002</v>
      </c>
      <c r="O939" s="61">
        <f t="shared" si="142"/>
        <v>0</v>
      </c>
      <c r="P939" s="62">
        <f t="shared" si="143"/>
        <v>58.140770252324039</v>
      </c>
      <c r="Q939" s="70">
        <v>28.222782204515273</v>
      </c>
      <c r="R939" s="61">
        <f t="shared" si="144"/>
        <v>13.505474767596281</v>
      </c>
      <c r="S939" s="61">
        <f t="shared" si="145"/>
        <v>0</v>
      </c>
      <c r="T939" s="61">
        <f t="shared" si="146"/>
        <v>0</v>
      </c>
      <c r="U939" s="61">
        <f t="shared" si="147"/>
        <v>58.140770252324039</v>
      </c>
      <c r="V939" s="70">
        <v>28.222782204515273</v>
      </c>
      <c r="W939" s="61">
        <f t="shared" si="148"/>
        <v>13.505474767596281</v>
      </c>
      <c r="X939" s="61">
        <f t="shared" si="149"/>
        <v>0</v>
      </c>
      <c r="Y939" s="13"/>
      <c r="Z939" s="22"/>
      <c r="AA939" s="54"/>
      <c r="AB939" s="22"/>
      <c r="AC939" s="13"/>
    </row>
    <row r="940" spans="1:29" x14ac:dyDescent="0.3">
      <c r="A940" s="1">
        <f t="shared" si="140"/>
        <v>44995.74999999773</v>
      </c>
      <c r="B940" s="7">
        <v>10</v>
      </c>
      <c r="C940" s="7" t="s">
        <v>116</v>
      </c>
      <c r="D940">
        <f>IF(HOUR(A940)+MINUTE(A940)/60&lt;=18,1,IF(HOUR(A940)+MINUTE(A940)/60&gt;=23.25,1,LOOKUP(DAY(A940),calendario!$A$12:$A$42,calendario!$C$12:$C$42)))</f>
        <v>1</v>
      </c>
      <c r="E940" s="60">
        <f t="shared" si="141"/>
        <v>4.6408032226562499</v>
      </c>
      <c r="F940" s="86">
        <v>18.563212890625</v>
      </c>
      <c r="G940" s="60">
        <f t="shared" si="141"/>
        <v>4.6456274414062504</v>
      </c>
      <c r="H940" s="104">
        <v>18.582509765625002</v>
      </c>
      <c r="O940" s="61">
        <f t="shared" si="142"/>
        <v>0</v>
      </c>
      <c r="P940" s="62">
        <f t="shared" si="143"/>
        <v>58.140770252324039</v>
      </c>
      <c r="Q940" s="70">
        <v>28.222782204515273</v>
      </c>
      <c r="R940" s="61">
        <f t="shared" si="144"/>
        <v>13.505474767596281</v>
      </c>
      <c r="S940" s="61">
        <f t="shared" si="145"/>
        <v>0</v>
      </c>
      <c r="T940" s="61">
        <f t="shared" si="146"/>
        <v>0</v>
      </c>
      <c r="U940" s="61">
        <f t="shared" si="147"/>
        <v>58.140770252324039</v>
      </c>
      <c r="V940" s="70">
        <v>28.222782204515273</v>
      </c>
      <c r="W940" s="61">
        <f t="shared" si="148"/>
        <v>13.505474767596281</v>
      </c>
      <c r="X940" s="61">
        <f t="shared" si="149"/>
        <v>0</v>
      </c>
      <c r="Y940" s="13"/>
      <c r="Z940" s="22"/>
      <c r="AA940" s="54"/>
      <c r="AB940" s="22"/>
      <c r="AC940" s="13"/>
    </row>
    <row r="941" spans="1:29" x14ac:dyDescent="0.3">
      <c r="A941" s="1">
        <f t="shared" si="140"/>
        <v>44995.760416664394</v>
      </c>
      <c r="B941" s="7">
        <v>10</v>
      </c>
      <c r="C941" s="7" t="s">
        <v>117</v>
      </c>
      <c r="D941">
        <f>IF(HOUR(A941)+MINUTE(A941)/60&lt;=18,1,IF(HOUR(A941)+MINUTE(A941)/60&gt;=23.25,1,LOOKUP(DAY(A941),calendario!$A$12:$A$42,calendario!$C$12:$C$42)))</f>
        <v>0</v>
      </c>
      <c r="E941" s="60">
        <f t="shared" si="141"/>
        <v>4.6393706054687502</v>
      </c>
      <c r="F941" s="86">
        <v>18.557482421875001</v>
      </c>
      <c r="G941" s="60">
        <f t="shared" si="141"/>
        <v>4.6475126953124999</v>
      </c>
      <c r="H941" s="104">
        <v>18.59005078125</v>
      </c>
      <c r="O941" s="61">
        <f t="shared" si="142"/>
        <v>0</v>
      </c>
      <c r="P941" s="62">
        <f t="shared" si="143"/>
        <v>59.256308100929608</v>
      </c>
      <c r="Q941" s="70">
        <v>29.354832669322708</v>
      </c>
      <c r="R941" s="61">
        <f t="shared" si="144"/>
        <v>13.469330013280208</v>
      </c>
      <c r="S941" s="61">
        <f t="shared" si="145"/>
        <v>0</v>
      </c>
      <c r="T941" s="61">
        <f t="shared" si="146"/>
        <v>0</v>
      </c>
      <c r="U941" s="61">
        <f t="shared" si="147"/>
        <v>59.256308100929608</v>
      </c>
      <c r="V941" s="70">
        <v>29.354832669322708</v>
      </c>
      <c r="W941" s="61">
        <f t="shared" si="148"/>
        <v>13.469330013280208</v>
      </c>
      <c r="X941" s="61">
        <f t="shared" si="149"/>
        <v>0</v>
      </c>
      <c r="Y941" s="13"/>
      <c r="Z941" s="22"/>
      <c r="AA941" s="54"/>
      <c r="AB941" s="22"/>
      <c r="AC941" s="13"/>
    </row>
    <row r="942" spans="1:29" x14ac:dyDescent="0.3">
      <c r="A942" s="1">
        <f t="shared" si="140"/>
        <v>44995.770833331058</v>
      </c>
      <c r="B942" s="7">
        <v>10</v>
      </c>
      <c r="C942" s="7" t="s">
        <v>118</v>
      </c>
      <c r="D942">
        <f>IF(HOUR(A942)+MINUTE(A942)/60&lt;=18,1,IF(HOUR(A942)+MINUTE(A942)/60&gt;=23.25,1,LOOKUP(DAY(A942),calendario!$A$12:$A$42,calendario!$C$12:$C$42)))</f>
        <v>0</v>
      </c>
      <c r="E942" s="60">
        <f t="shared" si="141"/>
        <v>4.6391972656249996</v>
      </c>
      <c r="F942" s="86">
        <v>18.556789062499998</v>
      </c>
      <c r="G942" s="60">
        <f t="shared" si="141"/>
        <v>4.6415249023437504</v>
      </c>
      <c r="H942" s="104">
        <v>18.566099609375001</v>
      </c>
      <c r="O942" s="61">
        <f t="shared" si="142"/>
        <v>0</v>
      </c>
      <c r="P942" s="62">
        <f t="shared" si="143"/>
        <v>59.256308100929608</v>
      </c>
      <c r="Q942" s="70">
        <v>29.354832669322708</v>
      </c>
      <c r="R942" s="61">
        <f t="shared" si="144"/>
        <v>13.469330013280208</v>
      </c>
      <c r="S942" s="61">
        <f t="shared" si="145"/>
        <v>0</v>
      </c>
      <c r="T942" s="61">
        <f t="shared" si="146"/>
        <v>0</v>
      </c>
      <c r="U942" s="61">
        <f t="shared" si="147"/>
        <v>59.256308100929608</v>
      </c>
      <c r="V942" s="70">
        <v>29.354832669322708</v>
      </c>
      <c r="W942" s="61">
        <f t="shared" si="148"/>
        <v>13.469330013280208</v>
      </c>
      <c r="X942" s="61">
        <f t="shared" si="149"/>
        <v>0</v>
      </c>
      <c r="Y942" s="13"/>
      <c r="Z942" s="22"/>
      <c r="AA942" s="54"/>
      <c r="AB942" s="22"/>
      <c r="AC942" s="13"/>
    </row>
    <row r="943" spans="1:29" x14ac:dyDescent="0.3">
      <c r="A943" s="1">
        <f t="shared" si="140"/>
        <v>44995.781249997723</v>
      </c>
      <c r="B943" s="7">
        <v>10</v>
      </c>
      <c r="C943" s="7" t="s">
        <v>119</v>
      </c>
      <c r="D943">
        <f>IF(HOUR(A943)+MINUTE(A943)/60&lt;=18,1,IF(HOUR(A943)+MINUTE(A943)/60&gt;=23.25,1,LOOKUP(DAY(A943),calendario!$A$12:$A$42,calendario!$C$12:$C$42)))</f>
        <v>0</v>
      </c>
      <c r="E943" s="60">
        <f t="shared" si="141"/>
        <v>4.6419731445312502</v>
      </c>
      <c r="F943" s="86">
        <v>18.567892578125001</v>
      </c>
      <c r="G943" s="60">
        <f t="shared" si="141"/>
        <v>4.62525732421875</v>
      </c>
      <c r="H943" s="104">
        <v>18.501029296875</v>
      </c>
      <c r="O943" s="61">
        <f t="shared" si="142"/>
        <v>0</v>
      </c>
      <c r="P943" s="62">
        <f t="shared" si="143"/>
        <v>59.256308100929608</v>
      </c>
      <c r="Q943" s="70">
        <v>30.038541567065071</v>
      </c>
      <c r="R943" s="61">
        <f t="shared" si="144"/>
        <v>13.127475564409027</v>
      </c>
      <c r="S943" s="61">
        <f t="shared" si="145"/>
        <v>0</v>
      </c>
      <c r="T943" s="61">
        <f t="shared" si="146"/>
        <v>0</v>
      </c>
      <c r="U943" s="61">
        <f t="shared" si="147"/>
        <v>59.256308100929608</v>
      </c>
      <c r="V943" s="70">
        <v>30.038541567065071</v>
      </c>
      <c r="W943" s="61">
        <f t="shared" si="148"/>
        <v>13.127475564409027</v>
      </c>
      <c r="X943" s="61">
        <f t="shared" si="149"/>
        <v>0</v>
      </c>
      <c r="Y943" s="13"/>
      <c r="Z943" s="22"/>
      <c r="AA943" s="54"/>
      <c r="AB943" s="22"/>
      <c r="AC943" s="13"/>
    </row>
    <row r="944" spans="1:29" x14ac:dyDescent="0.3">
      <c r="A944" s="1">
        <f t="shared" si="140"/>
        <v>44995.791666664387</v>
      </c>
      <c r="B944" s="7">
        <v>10</v>
      </c>
      <c r="C944" s="7" t="s">
        <v>120</v>
      </c>
      <c r="D944">
        <f>IF(HOUR(A944)+MINUTE(A944)/60&lt;=18,1,IF(HOUR(A944)+MINUTE(A944)/60&gt;=23.25,1,LOOKUP(DAY(A944),calendario!$A$12:$A$42,calendario!$C$12:$C$42)))</f>
        <v>0</v>
      </c>
      <c r="E944" s="60">
        <f t="shared" si="141"/>
        <v>4.6422939453124998</v>
      </c>
      <c r="F944" s="86">
        <v>18.569175781249999</v>
      </c>
      <c r="G944" s="60">
        <f t="shared" si="141"/>
        <v>4.6289707031249998</v>
      </c>
      <c r="H944" s="104">
        <v>18.515882812499999</v>
      </c>
      <c r="O944" s="61">
        <f t="shared" si="142"/>
        <v>0</v>
      </c>
      <c r="P944" s="62">
        <f t="shared" si="143"/>
        <v>59.256308100929608</v>
      </c>
      <c r="Q944" s="70">
        <v>30.038541567065071</v>
      </c>
      <c r="R944" s="61">
        <f t="shared" si="144"/>
        <v>13.127475564409027</v>
      </c>
      <c r="S944" s="61">
        <f t="shared" si="145"/>
        <v>0</v>
      </c>
      <c r="T944" s="61">
        <f t="shared" si="146"/>
        <v>0</v>
      </c>
      <c r="U944" s="61">
        <f t="shared" si="147"/>
        <v>59.256308100929608</v>
      </c>
      <c r="V944" s="70">
        <v>30.038541567065071</v>
      </c>
      <c r="W944" s="61">
        <f t="shared" si="148"/>
        <v>13.127475564409027</v>
      </c>
      <c r="X944" s="61">
        <f t="shared" si="149"/>
        <v>0</v>
      </c>
      <c r="Y944" s="13"/>
      <c r="Z944" s="22"/>
      <c r="AA944" s="54"/>
      <c r="AB944" s="22"/>
      <c r="AC944" s="13"/>
    </row>
    <row r="945" spans="1:29" x14ac:dyDescent="0.3">
      <c r="A945" s="1">
        <f t="shared" si="140"/>
        <v>44995.802083331051</v>
      </c>
      <c r="B945" s="7">
        <v>10</v>
      </c>
      <c r="C945" s="7" t="s">
        <v>121</v>
      </c>
      <c r="D945">
        <f>IF(HOUR(A945)+MINUTE(A945)/60&lt;=18,1,IF(HOUR(A945)+MINUTE(A945)/60&gt;=23.25,1,LOOKUP(DAY(A945),calendario!$A$12:$A$42,calendario!$C$12:$C$42)))</f>
        <v>0</v>
      </c>
      <c r="E945" s="60">
        <f t="shared" si="141"/>
        <v>4.6429951171874997</v>
      </c>
      <c r="F945" s="86">
        <v>18.571980468749999</v>
      </c>
      <c r="G945" s="60">
        <f t="shared" si="141"/>
        <v>4.6252690429687497</v>
      </c>
      <c r="H945" s="104">
        <v>18.501076171874999</v>
      </c>
      <c r="O945" s="61">
        <f t="shared" si="142"/>
        <v>0</v>
      </c>
      <c r="P945" s="62">
        <f t="shared" si="143"/>
        <v>59.256308100929608</v>
      </c>
      <c r="Q945" s="70">
        <v>30.045873572377158</v>
      </c>
      <c r="R945" s="61">
        <f t="shared" si="144"/>
        <v>13.123809561752983</v>
      </c>
      <c r="S945" s="61">
        <f t="shared" si="145"/>
        <v>0</v>
      </c>
      <c r="T945" s="61">
        <f t="shared" si="146"/>
        <v>0</v>
      </c>
      <c r="U945" s="61">
        <f t="shared" si="147"/>
        <v>59.256308100929608</v>
      </c>
      <c r="V945" s="70">
        <v>30.045873572377158</v>
      </c>
      <c r="W945" s="61">
        <f t="shared" si="148"/>
        <v>13.123809561752983</v>
      </c>
      <c r="X945" s="61">
        <f t="shared" si="149"/>
        <v>0</v>
      </c>
      <c r="Y945" s="13"/>
      <c r="Z945" s="22"/>
      <c r="AA945" s="54"/>
      <c r="AB945" s="22"/>
      <c r="AC945" s="13"/>
    </row>
    <row r="946" spans="1:29" x14ac:dyDescent="0.3">
      <c r="A946" s="1">
        <f t="shared" si="140"/>
        <v>44995.812499997715</v>
      </c>
      <c r="B946" s="7">
        <v>10</v>
      </c>
      <c r="C946" s="7" t="s">
        <v>122</v>
      </c>
      <c r="D946">
        <f>IF(HOUR(A946)+MINUTE(A946)/60&lt;=18,1,IF(HOUR(A946)+MINUTE(A946)/60&gt;=23.25,1,LOOKUP(DAY(A946),calendario!$A$12:$A$42,calendario!$C$12:$C$42)))</f>
        <v>0</v>
      </c>
      <c r="E946" s="60">
        <f t="shared" si="141"/>
        <v>4.6410341796874999</v>
      </c>
      <c r="F946" s="86">
        <v>18.564136718749999</v>
      </c>
      <c r="G946" s="60">
        <f t="shared" si="141"/>
        <v>4.6259042968750004</v>
      </c>
      <c r="H946" s="104">
        <v>18.503617187500002</v>
      </c>
      <c r="O946" s="61">
        <f t="shared" si="142"/>
        <v>0</v>
      </c>
      <c r="P946" s="62">
        <f t="shared" si="143"/>
        <v>59.256308100929608</v>
      </c>
      <c r="Q946" s="70">
        <v>30.045873572377158</v>
      </c>
      <c r="R946" s="61">
        <f t="shared" si="144"/>
        <v>13.123809561752983</v>
      </c>
      <c r="S946" s="61">
        <f t="shared" si="145"/>
        <v>0</v>
      </c>
      <c r="T946" s="61">
        <f t="shared" si="146"/>
        <v>0</v>
      </c>
      <c r="U946" s="61">
        <f t="shared" si="147"/>
        <v>59.256308100929608</v>
      </c>
      <c r="V946" s="70">
        <v>30.045873572377158</v>
      </c>
      <c r="W946" s="61">
        <f t="shared" si="148"/>
        <v>13.123809561752983</v>
      </c>
      <c r="X946" s="61">
        <f t="shared" si="149"/>
        <v>0</v>
      </c>
      <c r="Y946" s="13"/>
      <c r="Z946" s="22"/>
      <c r="AA946" s="54"/>
      <c r="AB946" s="22"/>
      <c r="AC946" s="13"/>
    </row>
    <row r="947" spans="1:29" x14ac:dyDescent="0.3">
      <c r="A947" s="1">
        <f t="shared" si="140"/>
        <v>44995.82291666438</v>
      </c>
      <c r="B947" s="7">
        <v>10</v>
      </c>
      <c r="C947" s="7" t="s">
        <v>123</v>
      </c>
      <c r="D947">
        <f>IF(HOUR(A947)+MINUTE(A947)/60&lt;=18,1,IF(HOUR(A947)+MINUTE(A947)/60&gt;=23.25,1,LOOKUP(DAY(A947),calendario!$A$12:$A$42,calendario!$C$12:$C$42)))</f>
        <v>0</v>
      </c>
      <c r="E947" s="60">
        <f t="shared" si="141"/>
        <v>4.6429926757812501</v>
      </c>
      <c r="F947" s="86">
        <v>18.571970703125</v>
      </c>
      <c r="G947" s="60">
        <f t="shared" si="141"/>
        <v>4.6308364257812498</v>
      </c>
      <c r="H947" s="104">
        <v>18.523345703124999</v>
      </c>
      <c r="O947" s="61">
        <f t="shared" si="142"/>
        <v>0</v>
      </c>
      <c r="P947" s="62">
        <f t="shared" si="143"/>
        <v>59.256308100929608</v>
      </c>
      <c r="Q947" s="70">
        <v>29.763826826029213</v>
      </c>
      <c r="R947" s="61">
        <f t="shared" si="144"/>
        <v>13.264832934926956</v>
      </c>
      <c r="S947" s="61">
        <f t="shared" si="145"/>
        <v>0</v>
      </c>
      <c r="T947" s="61">
        <f t="shared" si="146"/>
        <v>0</v>
      </c>
      <c r="U947" s="61">
        <f t="shared" si="147"/>
        <v>59.256308100929608</v>
      </c>
      <c r="V947" s="70">
        <v>29.763826826029213</v>
      </c>
      <c r="W947" s="61">
        <f t="shared" si="148"/>
        <v>13.264832934926956</v>
      </c>
      <c r="X947" s="61">
        <f t="shared" si="149"/>
        <v>0</v>
      </c>
      <c r="Y947" s="13"/>
      <c r="Z947" s="22"/>
      <c r="AA947" s="54"/>
      <c r="AB947" s="22"/>
      <c r="AC947" s="13"/>
    </row>
    <row r="948" spans="1:29" x14ac:dyDescent="0.3">
      <c r="A948" s="1">
        <f t="shared" si="140"/>
        <v>44995.833333331044</v>
      </c>
      <c r="B948" s="7">
        <v>10</v>
      </c>
      <c r="C948" s="7" t="s">
        <v>124</v>
      </c>
      <c r="D948">
        <f>IF(HOUR(A948)+MINUTE(A948)/60&lt;=18,1,IF(HOUR(A948)+MINUTE(A948)/60&gt;=23.25,1,LOOKUP(DAY(A948),calendario!$A$12:$A$42,calendario!$C$12:$C$42)))</f>
        <v>0</v>
      </c>
      <c r="E948" s="60">
        <f t="shared" si="141"/>
        <v>4.6436689453125002</v>
      </c>
      <c r="F948" s="86">
        <v>18.574675781250001</v>
      </c>
      <c r="G948" s="60">
        <f t="shared" si="141"/>
        <v>4.6282133789062501</v>
      </c>
      <c r="H948" s="104">
        <v>18.512853515625</v>
      </c>
      <c r="O948" s="61">
        <f t="shared" si="142"/>
        <v>0</v>
      </c>
      <c r="P948" s="62">
        <f t="shared" si="143"/>
        <v>59.256308100929608</v>
      </c>
      <c r="Q948" s="70">
        <v>29.763826826029213</v>
      </c>
      <c r="R948" s="61">
        <f t="shared" si="144"/>
        <v>13.264832934926956</v>
      </c>
      <c r="S948" s="61">
        <f t="shared" si="145"/>
        <v>0</v>
      </c>
      <c r="T948" s="61">
        <f t="shared" si="146"/>
        <v>0</v>
      </c>
      <c r="U948" s="61">
        <f t="shared" si="147"/>
        <v>59.256308100929608</v>
      </c>
      <c r="V948" s="70">
        <v>29.763826826029213</v>
      </c>
      <c r="W948" s="61">
        <f t="shared" si="148"/>
        <v>13.264832934926956</v>
      </c>
      <c r="X948" s="61">
        <f t="shared" si="149"/>
        <v>0</v>
      </c>
      <c r="Y948" s="13"/>
      <c r="Z948" s="22"/>
      <c r="AA948" s="54"/>
      <c r="AB948" s="22"/>
      <c r="AC948" s="13"/>
    </row>
    <row r="949" spans="1:29" x14ac:dyDescent="0.3">
      <c r="A949" s="1">
        <f t="shared" si="140"/>
        <v>44995.843749997708</v>
      </c>
      <c r="B949" s="7">
        <v>10</v>
      </c>
      <c r="C949" s="7" t="s">
        <v>125</v>
      </c>
      <c r="D949">
        <f>IF(HOUR(A949)+MINUTE(A949)/60&lt;=18,1,IF(HOUR(A949)+MINUTE(A949)/60&gt;=23.25,1,LOOKUP(DAY(A949),calendario!$A$12:$A$42,calendario!$C$12:$C$42)))</f>
        <v>0</v>
      </c>
      <c r="E949" s="60">
        <f t="shared" si="141"/>
        <v>4.64359814453125</v>
      </c>
      <c r="F949" s="86">
        <v>18.574392578125</v>
      </c>
      <c r="G949" s="60">
        <f t="shared" si="141"/>
        <v>4.6289272460937498</v>
      </c>
      <c r="H949" s="104">
        <v>18.515708984374999</v>
      </c>
      <c r="O949" s="61">
        <f t="shared" si="142"/>
        <v>0</v>
      </c>
      <c r="P949" s="62">
        <f t="shared" si="143"/>
        <v>59.256308100929608</v>
      </c>
      <c r="Q949" s="70">
        <v>30.408923505976095</v>
      </c>
      <c r="R949" s="61">
        <f t="shared" si="144"/>
        <v>12.942284594953515</v>
      </c>
      <c r="S949" s="61">
        <f t="shared" si="145"/>
        <v>0</v>
      </c>
      <c r="T949" s="61">
        <f t="shared" si="146"/>
        <v>0</v>
      </c>
      <c r="U949" s="61">
        <f t="shared" si="147"/>
        <v>59.256308100929608</v>
      </c>
      <c r="V949" s="70">
        <v>30.408923505976095</v>
      </c>
      <c r="W949" s="61">
        <f t="shared" si="148"/>
        <v>12.942284594953515</v>
      </c>
      <c r="X949" s="61">
        <f t="shared" si="149"/>
        <v>0</v>
      </c>
      <c r="Y949" s="13"/>
      <c r="Z949" s="22"/>
      <c r="AA949" s="54"/>
      <c r="AB949" s="22"/>
      <c r="AC949" s="13"/>
    </row>
    <row r="950" spans="1:29" x14ac:dyDescent="0.3">
      <c r="A950" s="1">
        <f t="shared" si="140"/>
        <v>44995.854166664372</v>
      </c>
      <c r="B950" s="7">
        <v>10</v>
      </c>
      <c r="C950" s="7" t="s">
        <v>126</v>
      </c>
      <c r="D950">
        <f>IF(HOUR(A950)+MINUTE(A950)/60&lt;=18,1,IF(HOUR(A950)+MINUTE(A950)/60&gt;=23.25,1,LOOKUP(DAY(A950),calendario!$A$12:$A$42,calendario!$C$12:$C$42)))</f>
        <v>0</v>
      </c>
      <c r="E950" s="60">
        <f t="shared" si="141"/>
        <v>4.6433471679687504</v>
      </c>
      <c r="F950" s="86">
        <v>18.573388671875001</v>
      </c>
      <c r="G950" s="60">
        <f t="shared" si="141"/>
        <v>4.6302724609375003</v>
      </c>
      <c r="H950" s="104">
        <v>18.521089843750001</v>
      </c>
      <c r="O950" s="61">
        <f t="shared" si="142"/>
        <v>0</v>
      </c>
      <c r="P950" s="62">
        <f t="shared" si="143"/>
        <v>59.256308100929608</v>
      </c>
      <c r="Q950" s="70">
        <v>30.408923505976095</v>
      </c>
      <c r="R950" s="61">
        <f t="shared" si="144"/>
        <v>12.942284594953515</v>
      </c>
      <c r="S950" s="61">
        <f t="shared" si="145"/>
        <v>0</v>
      </c>
      <c r="T950" s="61">
        <f t="shared" si="146"/>
        <v>0</v>
      </c>
      <c r="U950" s="61">
        <f t="shared" si="147"/>
        <v>59.256308100929608</v>
      </c>
      <c r="V950" s="70">
        <v>30.408923505976095</v>
      </c>
      <c r="W950" s="61">
        <f t="shared" si="148"/>
        <v>12.942284594953515</v>
      </c>
      <c r="X950" s="61">
        <f t="shared" si="149"/>
        <v>0</v>
      </c>
      <c r="Y950" s="13"/>
      <c r="Z950" s="22"/>
      <c r="AA950" s="54"/>
      <c r="AB950" s="22"/>
      <c r="AC950" s="13"/>
    </row>
    <row r="951" spans="1:29" x14ac:dyDescent="0.3">
      <c r="A951" s="1">
        <f t="shared" si="140"/>
        <v>44995.864583331037</v>
      </c>
      <c r="B951" s="7">
        <v>10</v>
      </c>
      <c r="C951" s="7" t="s">
        <v>127</v>
      </c>
      <c r="D951">
        <f>IF(HOUR(A951)+MINUTE(A951)/60&lt;=18,1,IF(HOUR(A951)+MINUTE(A951)/60&gt;=23.25,1,LOOKUP(DAY(A951),calendario!$A$12:$A$42,calendario!$C$12:$C$42)))</f>
        <v>0</v>
      </c>
      <c r="E951" s="60">
        <f t="shared" si="141"/>
        <v>4.6442192382812504</v>
      </c>
      <c r="F951" s="86">
        <v>18.576876953125002</v>
      </c>
      <c r="G951" s="60">
        <f t="shared" si="141"/>
        <v>4.6330717773437504</v>
      </c>
      <c r="H951" s="104">
        <v>18.532287109375002</v>
      </c>
      <c r="O951" s="61">
        <f t="shared" si="142"/>
        <v>0</v>
      </c>
      <c r="P951" s="62">
        <f t="shared" si="143"/>
        <v>59.256308100929608</v>
      </c>
      <c r="Q951" s="70">
        <v>29.009817795484725</v>
      </c>
      <c r="R951" s="61">
        <f t="shared" si="144"/>
        <v>13.641837450199199</v>
      </c>
      <c r="S951" s="61">
        <f t="shared" si="145"/>
        <v>0</v>
      </c>
      <c r="T951" s="61">
        <f t="shared" si="146"/>
        <v>0</v>
      </c>
      <c r="U951" s="61">
        <f t="shared" si="147"/>
        <v>59.256308100929608</v>
      </c>
      <c r="V951" s="70">
        <v>29.009817795484725</v>
      </c>
      <c r="W951" s="61">
        <f t="shared" si="148"/>
        <v>13.641837450199199</v>
      </c>
      <c r="X951" s="61">
        <f t="shared" si="149"/>
        <v>0</v>
      </c>
      <c r="Y951" s="13"/>
      <c r="Z951" s="22"/>
      <c r="AA951" s="54"/>
      <c r="AB951" s="22"/>
      <c r="AC951" s="13"/>
    </row>
    <row r="952" spans="1:29" x14ac:dyDescent="0.3">
      <c r="A952" s="1">
        <f t="shared" si="140"/>
        <v>44995.874999997701</v>
      </c>
      <c r="B952" s="7">
        <v>10</v>
      </c>
      <c r="C952" s="7" t="s">
        <v>128</v>
      </c>
      <c r="D952">
        <f>IF(HOUR(A952)+MINUTE(A952)/60&lt;=18,1,IF(HOUR(A952)+MINUTE(A952)/60&gt;=23.25,1,LOOKUP(DAY(A952),calendario!$A$12:$A$42,calendario!$C$12:$C$42)))</f>
        <v>0</v>
      </c>
      <c r="E952" s="60">
        <f t="shared" si="141"/>
        <v>4.6442680664062497</v>
      </c>
      <c r="F952" s="86">
        <v>18.577072265624999</v>
      </c>
      <c r="G952" s="60">
        <f t="shared" si="141"/>
        <v>4.6240419921875002</v>
      </c>
      <c r="H952" s="104">
        <v>18.496167968750001</v>
      </c>
      <c r="O952" s="61">
        <f t="shared" si="142"/>
        <v>0</v>
      </c>
      <c r="P952" s="62">
        <f t="shared" si="143"/>
        <v>59.256308100929608</v>
      </c>
      <c r="Q952" s="70">
        <v>29.009817795484725</v>
      </c>
      <c r="R952" s="61">
        <f t="shared" si="144"/>
        <v>13.641837450199199</v>
      </c>
      <c r="S952" s="61">
        <f t="shared" si="145"/>
        <v>0</v>
      </c>
      <c r="T952" s="61">
        <f t="shared" si="146"/>
        <v>0</v>
      </c>
      <c r="U952" s="61">
        <f t="shared" si="147"/>
        <v>59.256308100929608</v>
      </c>
      <c r="V952" s="70">
        <v>29.009817795484725</v>
      </c>
      <c r="W952" s="61">
        <f t="shared" si="148"/>
        <v>13.641837450199199</v>
      </c>
      <c r="X952" s="61">
        <f t="shared" si="149"/>
        <v>0</v>
      </c>
      <c r="Y952" s="13"/>
      <c r="Z952" s="22"/>
      <c r="AA952" s="54"/>
      <c r="AB952" s="22"/>
      <c r="AC952" s="13"/>
    </row>
    <row r="953" spans="1:29" x14ac:dyDescent="0.3">
      <c r="A953" s="1">
        <f t="shared" si="140"/>
        <v>44995.885416664365</v>
      </c>
      <c r="B953" s="7">
        <v>10</v>
      </c>
      <c r="C953" s="7" t="s">
        <v>129</v>
      </c>
      <c r="D953">
        <f>IF(HOUR(A953)+MINUTE(A953)/60&lt;=18,1,IF(HOUR(A953)+MINUTE(A953)/60&gt;=23.25,1,LOOKUP(DAY(A953),calendario!$A$12:$A$42,calendario!$C$12:$C$42)))</f>
        <v>0</v>
      </c>
      <c r="E953" s="60">
        <f t="shared" si="141"/>
        <v>4.6440654296875001</v>
      </c>
      <c r="F953" s="86">
        <v>18.576261718750001</v>
      </c>
      <c r="G953" s="60">
        <f t="shared" si="141"/>
        <v>4.6213125000000002</v>
      </c>
      <c r="H953" s="104">
        <v>18.485250000000001</v>
      </c>
      <c r="O953" s="61">
        <f t="shared" si="142"/>
        <v>0</v>
      </c>
      <c r="P953" s="62">
        <f t="shared" si="143"/>
        <v>59.256308100929608</v>
      </c>
      <c r="Q953" s="70">
        <v>40.740432138114208</v>
      </c>
      <c r="R953" s="61">
        <f t="shared" si="144"/>
        <v>7.7765302788844579</v>
      </c>
      <c r="S953" s="61">
        <f t="shared" si="145"/>
        <v>0</v>
      </c>
      <c r="T953" s="61">
        <f t="shared" si="146"/>
        <v>0</v>
      </c>
      <c r="U953" s="61">
        <f t="shared" si="147"/>
        <v>59.256308100929608</v>
      </c>
      <c r="V953" s="70">
        <v>40.740432138114208</v>
      </c>
      <c r="W953" s="61">
        <f t="shared" si="148"/>
        <v>7.7765302788844579</v>
      </c>
      <c r="X953" s="61">
        <f t="shared" si="149"/>
        <v>0</v>
      </c>
      <c r="Y953" s="13"/>
      <c r="Z953" s="22"/>
      <c r="AA953" s="54"/>
      <c r="AB953" s="22"/>
      <c r="AC953" s="13"/>
    </row>
    <row r="954" spans="1:29" x14ac:dyDescent="0.3">
      <c r="A954" s="1">
        <f t="shared" si="140"/>
        <v>44995.895833331029</v>
      </c>
      <c r="B954" s="7">
        <v>10</v>
      </c>
      <c r="C954" s="7" t="s">
        <v>130</v>
      </c>
      <c r="D954">
        <f>IF(HOUR(A954)+MINUTE(A954)/60&lt;=18,1,IF(HOUR(A954)+MINUTE(A954)/60&gt;=23.25,1,LOOKUP(DAY(A954),calendario!$A$12:$A$42,calendario!$C$12:$C$42)))</f>
        <v>0</v>
      </c>
      <c r="E954" s="60">
        <f t="shared" si="141"/>
        <v>4.6445327148437503</v>
      </c>
      <c r="F954" s="86">
        <v>18.578130859375001</v>
      </c>
      <c r="G954" s="60">
        <f t="shared" si="141"/>
        <v>4.6244794921874997</v>
      </c>
      <c r="H954" s="104">
        <v>18.497917968749999</v>
      </c>
      <c r="O954" s="61">
        <f t="shared" si="142"/>
        <v>0</v>
      </c>
      <c r="P954" s="62">
        <f t="shared" si="143"/>
        <v>59.256308100929608</v>
      </c>
      <c r="Q954" s="70">
        <v>40.740432138114208</v>
      </c>
      <c r="R954" s="61">
        <f t="shared" si="144"/>
        <v>7.7765302788844579</v>
      </c>
      <c r="S954" s="61">
        <f t="shared" si="145"/>
        <v>0</v>
      </c>
      <c r="T954" s="61">
        <f t="shared" si="146"/>
        <v>0</v>
      </c>
      <c r="U954" s="61">
        <f t="shared" si="147"/>
        <v>59.256308100929608</v>
      </c>
      <c r="V954" s="70">
        <v>40.740432138114208</v>
      </c>
      <c r="W954" s="61">
        <f t="shared" si="148"/>
        <v>7.7765302788844579</v>
      </c>
      <c r="X954" s="61">
        <f t="shared" si="149"/>
        <v>0</v>
      </c>
      <c r="Y954" s="13"/>
      <c r="Z954" s="22"/>
      <c r="AA954" s="54"/>
      <c r="AB954" s="22"/>
      <c r="AC954" s="13"/>
    </row>
    <row r="955" spans="1:29" x14ac:dyDescent="0.3">
      <c r="A955" s="1">
        <f t="shared" si="140"/>
        <v>44995.906249997694</v>
      </c>
      <c r="B955" s="7">
        <v>10</v>
      </c>
      <c r="C955" s="7" t="s">
        <v>131</v>
      </c>
      <c r="D955">
        <f>IF(HOUR(A955)+MINUTE(A955)/60&lt;=18,1,IF(HOUR(A955)+MINUTE(A955)/60&gt;=23.25,1,LOOKUP(DAY(A955),calendario!$A$12:$A$42,calendario!$C$12:$C$42)))</f>
        <v>0</v>
      </c>
      <c r="E955" s="60">
        <f t="shared" si="141"/>
        <v>4.6449433593749996</v>
      </c>
      <c r="F955" s="86">
        <v>18.579773437499998</v>
      </c>
      <c r="G955" s="60">
        <f t="shared" si="141"/>
        <v>4.6235864257812498</v>
      </c>
      <c r="H955" s="104">
        <v>18.494345703124999</v>
      </c>
      <c r="O955" s="61">
        <f t="shared" si="142"/>
        <v>0</v>
      </c>
      <c r="P955" s="62">
        <f t="shared" si="143"/>
        <v>59.256308100929608</v>
      </c>
      <c r="Q955" s="70">
        <v>40.749957768924297</v>
      </c>
      <c r="R955" s="61">
        <f t="shared" si="144"/>
        <v>7.7717674634794136</v>
      </c>
      <c r="S955" s="61">
        <f t="shared" si="145"/>
        <v>0</v>
      </c>
      <c r="T955" s="61">
        <f t="shared" si="146"/>
        <v>0</v>
      </c>
      <c r="U955" s="61">
        <f t="shared" si="147"/>
        <v>59.256308100929608</v>
      </c>
      <c r="V955" s="70">
        <v>40.749957768924297</v>
      </c>
      <c r="W955" s="61">
        <f t="shared" si="148"/>
        <v>7.7717674634794136</v>
      </c>
      <c r="X955" s="61">
        <f t="shared" si="149"/>
        <v>0</v>
      </c>
      <c r="Y955" s="13"/>
      <c r="Z955" s="22"/>
      <c r="AA955" s="54"/>
      <c r="AB955" s="22"/>
      <c r="AC955" s="13"/>
    </row>
    <row r="956" spans="1:29" x14ac:dyDescent="0.3">
      <c r="A956" s="1">
        <f t="shared" si="140"/>
        <v>44995.916666664358</v>
      </c>
      <c r="B956" s="7">
        <v>10</v>
      </c>
      <c r="C956" s="7" t="s">
        <v>132</v>
      </c>
      <c r="D956">
        <f>IF(HOUR(A956)+MINUTE(A956)/60&lt;=18,1,IF(HOUR(A956)+MINUTE(A956)/60&gt;=23.25,1,LOOKUP(DAY(A956),calendario!$A$12:$A$42,calendario!$C$12:$C$42)))</f>
        <v>0</v>
      </c>
      <c r="E956" s="60">
        <f t="shared" si="141"/>
        <v>4.64466650390625</v>
      </c>
      <c r="F956" s="86">
        <v>18.578666015625</v>
      </c>
      <c r="G956" s="60">
        <f t="shared" si="141"/>
        <v>4.6265053710937503</v>
      </c>
      <c r="H956" s="104">
        <v>18.506021484375001</v>
      </c>
      <c r="O956" s="61">
        <f t="shared" si="142"/>
        <v>0</v>
      </c>
      <c r="P956" s="62">
        <f t="shared" si="143"/>
        <v>59.256308100929608</v>
      </c>
      <c r="Q956" s="70">
        <v>40.749957768924297</v>
      </c>
      <c r="R956" s="61">
        <f t="shared" si="144"/>
        <v>7.7717674634794136</v>
      </c>
      <c r="S956" s="61">
        <f t="shared" si="145"/>
        <v>0</v>
      </c>
      <c r="T956" s="61">
        <f t="shared" si="146"/>
        <v>0</v>
      </c>
      <c r="U956" s="61">
        <f t="shared" si="147"/>
        <v>59.256308100929608</v>
      </c>
      <c r="V956" s="70">
        <v>40.749957768924297</v>
      </c>
      <c r="W956" s="61">
        <f t="shared" si="148"/>
        <v>7.7717674634794136</v>
      </c>
      <c r="X956" s="61">
        <f t="shared" si="149"/>
        <v>0</v>
      </c>
      <c r="Y956" s="13"/>
      <c r="Z956" s="22"/>
      <c r="AA956" s="54"/>
      <c r="AB956" s="22"/>
      <c r="AC956" s="13"/>
    </row>
    <row r="957" spans="1:29" x14ac:dyDescent="0.3">
      <c r="A957" s="1">
        <f t="shared" si="140"/>
        <v>44995.927083331022</v>
      </c>
      <c r="B957" s="7">
        <v>10</v>
      </c>
      <c r="C957" s="7" t="s">
        <v>133</v>
      </c>
      <c r="D957">
        <f>IF(HOUR(A957)+MINUTE(A957)/60&lt;=18,1,IF(HOUR(A957)+MINUTE(A957)/60&gt;=23.25,1,LOOKUP(DAY(A957),calendario!$A$12:$A$42,calendario!$C$12:$C$42)))</f>
        <v>0</v>
      </c>
      <c r="E957" s="60">
        <f t="shared" si="141"/>
        <v>4.6441879882812502</v>
      </c>
      <c r="F957" s="86">
        <v>18.576751953125001</v>
      </c>
      <c r="G957" s="60">
        <f t="shared" si="141"/>
        <v>4.6269975585937502</v>
      </c>
      <c r="H957" s="104">
        <v>18.507990234375001</v>
      </c>
      <c r="O957" s="61">
        <f t="shared" si="142"/>
        <v>0</v>
      </c>
      <c r="P957" s="62">
        <f t="shared" si="143"/>
        <v>59.256308100929608</v>
      </c>
      <c r="Q957" s="70">
        <v>39.073308366533865</v>
      </c>
      <c r="R957" s="61">
        <f t="shared" si="144"/>
        <v>8.6100921646746293</v>
      </c>
      <c r="S957" s="61">
        <f t="shared" si="145"/>
        <v>0</v>
      </c>
      <c r="T957" s="61">
        <f t="shared" si="146"/>
        <v>0</v>
      </c>
      <c r="U957" s="61">
        <f t="shared" si="147"/>
        <v>59.256308100929608</v>
      </c>
      <c r="V957" s="70">
        <v>39.073308366533865</v>
      </c>
      <c r="W957" s="61">
        <f t="shared" si="148"/>
        <v>8.6100921646746293</v>
      </c>
      <c r="X957" s="61">
        <f t="shared" si="149"/>
        <v>0</v>
      </c>
      <c r="Y957" s="13"/>
      <c r="Z957" s="22"/>
      <c r="AA957" s="54"/>
      <c r="AB957" s="22"/>
      <c r="AC957" s="13"/>
    </row>
    <row r="958" spans="1:29" x14ac:dyDescent="0.3">
      <c r="A958" s="1">
        <f t="shared" si="140"/>
        <v>44995.937499997686</v>
      </c>
      <c r="B958" s="7">
        <v>10</v>
      </c>
      <c r="C958" s="7" t="s">
        <v>134</v>
      </c>
      <c r="D958">
        <f>IF(HOUR(A958)+MINUTE(A958)/60&lt;=18,1,IF(HOUR(A958)+MINUTE(A958)/60&gt;=23.25,1,LOOKUP(DAY(A958),calendario!$A$12:$A$42,calendario!$C$12:$C$42)))</f>
        <v>0</v>
      </c>
      <c r="E958" s="60">
        <f t="shared" si="141"/>
        <v>4.64361572265625</v>
      </c>
      <c r="F958" s="86">
        <v>18.574462890625</v>
      </c>
      <c r="G958" s="60">
        <f t="shared" si="141"/>
        <v>4.6292241210937499</v>
      </c>
      <c r="H958" s="104">
        <v>18.516896484375</v>
      </c>
      <c r="O958" s="61">
        <f t="shared" si="142"/>
        <v>0</v>
      </c>
      <c r="P958" s="62">
        <f t="shared" si="143"/>
        <v>59.256308100929608</v>
      </c>
      <c r="Q958" s="70">
        <v>39.073308366533865</v>
      </c>
      <c r="R958" s="61">
        <f t="shared" si="144"/>
        <v>8.6100921646746293</v>
      </c>
      <c r="S958" s="61">
        <f t="shared" si="145"/>
        <v>0</v>
      </c>
      <c r="T958" s="61">
        <f t="shared" si="146"/>
        <v>0</v>
      </c>
      <c r="U958" s="61">
        <f t="shared" si="147"/>
        <v>59.256308100929608</v>
      </c>
      <c r="V958" s="70">
        <v>39.073308366533865</v>
      </c>
      <c r="W958" s="61">
        <f t="shared" si="148"/>
        <v>8.6100921646746293</v>
      </c>
      <c r="X958" s="61">
        <f t="shared" si="149"/>
        <v>0</v>
      </c>
      <c r="Y958" s="13"/>
      <c r="Z958" s="22"/>
      <c r="AA958" s="54"/>
      <c r="AB958" s="22"/>
      <c r="AC958" s="13"/>
    </row>
    <row r="959" spans="1:29" x14ac:dyDescent="0.3">
      <c r="A959" s="1">
        <f t="shared" si="140"/>
        <v>44995.94791666435</v>
      </c>
      <c r="B959" s="7">
        <v>10</v>
      </c>
      <c r="C959" s="7" t="s">
        <v>135</v>
      </c>
      <c r="D959">
        <f>IF(HOUR(A959)+MINUTE(A959)/60&lt;=18,1,IF(HOUR(A959)+MINUTE(A959)/60&gt;=23.25,1,LOOKUP(DAY(A959),calendario!$A$12:$A$42,calendario!$C$12:$C$42)))</f>
        <v>0</v>
      </c>
      <c r="E959" s="60">
        <f t="shared" si="141"/>
        <v>4.6434707031249998</v>
      </c>
      <c r="F959" s="86">
        <v>18.573882812499999</v>
      </c>
      <c r="G959" s="60">
        <f t="shared" si="141"/>
        <v>4.6327294921875</v>
      </c>
      <c r="H959" s="104">
        <v>18.53091796875</v>
      </c>
      <c r="O959" s="61">
        <f t="shared" si="142"/>
        <v>0</v>
      </c>
      <c r="P959" s="62">
        <f t="shared" si="143"/>
        <v>59.256308100929608</v>
      </c>
      <c r="Q959" s="70">
        <v>39.045656042496674</v>
      </c>
      <c r="R959" s="61">
        <f t="shared" si="144"/>
        <v>8.6239183266932251</v>
      </c>
      <c r="S959" s="61">
        <f t="shared" si="145"/>
        <v>0</v>
      </c>
      <c r="T959" s="61">
        <f t="shared" si="146"/>
        <v>0</v>
      </c>
      <c r="U959" s="61">
        <f t="shared" si="147"/>
        <v>59.256308100929608</v>
      </c>
      <c r="V959" s="70">
        <v>39.045656042496674</v>
      </c>
      <c r="W959" s="61">
        <f t="shared" si="148"/>
        <v>8.6239183266932251</v>
      </c>
      <c r="X959" s="61">
        <f t="shared" si="149"/>
        <v>0</v>
      </c>
      <c r="Y959" s="13"/>
      <c r="Z959" s="22"/>
      <c r="AA959" s="54"/>
      <c r="AB959" s="22"/>
      <c r="AC959" s="13"/>
    </row>
    <row r="960" spans="1:29" x14ac:dyDescent="0.3">
      <c r="A960" s="1">
        <f t="shared" si="140"/>
        <v>44995.958333331015</v>
      </c>
      <c r="B960" s="7">
        <v>10</v>
      </c>
      <c r="C960" s="7" t="s">
        <v>136</v>
      </c>
      <c r="D960">
        <f>IF(HOUR(A960)+MINUTE(A960)/60&lt;=18,1,IF(HOUR(A960)+MINUTE(A960)/60&gt;=23.25,1,LOOKUP(DAY(A960),calendario!$A$12:$A$42,calendario!$C$12:$C$42)))</f>
        <v>0</v>
      </c>
      <c r="E960" s="60">
        <f t="shared" si="141"/>
        <v>4.643951171875</v>
      </c>
      <c r="F960" s="86">
        <v>18.5758046875</v>
      </c>
      <c r="G960" s="60">
        <f t="shared" si="141"/>
        <v>4.6423886718749996</v>
      </c>
      <c r="H960" s="104">
        <v>18.569554687499998</v>
      </c>
      <c r="O960" s="61">
        <f t="shared" si="142"/>
        <v>0</v>
      </c>
      <c r="P960" s="62">
        <f t="shared" si="143"/>
        <v>59.256308100929608</v>
      </c>
      <c r="Q960" s="70">
        <v>39.045656042496674</v>
      </c>
      <c r="R960" s="61">
        <f t="shared" si="144"/>
        <v>8.6239183266932251</v>
      </c>
      <c r="S960" s="61">
        <f t="shared" si="145"/>
        <v>0</v>
      </c>
      <c r="T960" s="61">
        <f t="shared" si="146"/>
        <v>0</v>
      </c>
      <c r="U960" s="61">
        <f t="shared" si="147"/>
        <v>59.256308100929608</v>
      </c>
      <c r="V960" s="70">
        <v>39.045656042496674</v>
      </c>
      <c r="W960" s="61">
        <f t="shared" si="148"/>
        <v>8.6239183266932251</v>
      </c>
      <c r="X960" s="61">
        <f t="shared" si="149"/>
        <v>0</v>
      </c>
      <c r="Y960" s="13"/>
      <c r="Z960" s="22"/>
      <c r="AA960" s="54"/>
      <c r="AB960" s="22"/>
      <c r="AC960" s="13"/>
    </row>
    <row r="961" spans="1:29" x14ac:dyDescent="0.3">
      <c r="A961" s="1">
        <f t="shared" si="140"/>
        <v>44995.968749997679</v>
      </c>
      <c r="B961" s="7">
        <v>10</v>
      </c>
      <c r="C961" s="7" t="s">
        <v>137</v>
      </c>
      <c r="D961">
        <f>IF(HOUR(A961)+MINUTE(A961)/60&lt;=18,1,IF(HOUR(A961)+MINUTE(A961)/60&gt;=23.25,1,LOOKUP(DAY(A961),calendario!$A$12:$A$42,calendario!$C$12:$C$42)))</f>
        <v>1</v>
      </c>
      <c r="E961" s="60">
        <f t="shared" si="141"/>
        <v>4.5728574218749998</v>
      </c>
      <c r="F961" s="86">
        <v>18.291429687499999</v>
      </c>
      <c r="G961" s="60">
        <f t="shared" si="141"/>
        <v>4.6024580078125004</v>
      </c>
      <c r="H961" s="104">
        <v>18.409832031250001</v>
      </c>
      <c r="O961" s="61">
        <f t="shared" si="142"/>
        <v>0</v>
      </c>
      <c r="P961" s="62">
        <f t="shared" si="143"/>
        <v>58.140770252324039</v>
      </c>
      <c r="Q961" s="70">
        <v>39.032826560424965</v>
      </c>
      <c r="R961" s="61">
        <f t="shared" si="144"/>
        <v>8.100452589641435</v>
      </c>
      <c r="S961" s="61">
        <f t="shared" si="145"/>
        <v>0</v>
      </c>
      <c r="T961" s="61">
        <f t="shared" si="146"/>
        <v>0</v>
      </c>
      <c r="U961" s="61">
        <f t="shared" si="147"/>
        <v>58.140770252324039</v>
      </c>
      <c r="V961" s="70">
        <v>39.032826560424965</v>
      </c>
      <c r="W961" s="61">
        <f t="shared" si="148"/>
        <v>8.100452589641435</v>
      </c>
      <c r="X961" s="61">
        <f t="shared" si="149"/>
        <v>0</v>
      </c>
      <c r="Y961" s="13"/>
      <c r="Z961" s="22"/>
      <c r="AA961" s="54"/>
      <c r="AB961" s="22"/>
      <c r="AC961" s="13"/>
    </row>
    <row r="962" spans="1:29" x14ac:dyDescent="0.3">
      <c r="A962" s="1">
        <f t="shared" si="140"/>
        <v>44995.979166664343</v>
      </c>
      <c r="B962" s="7">
        <v>10</v>
      </c>
      <c r="C962" s="7" t="s">
        <v>138</v>
      </c>
      <c r="D962">
        <f>IF(HOUR(A962)+MINUTE(A962)/60&lt;=18,1,IF(HOUR(A962)+MINUTE(A962)/60&gt;=23.25,1,LOOKUP(DAY(A962),calendario!$A$12:$A$42,calendario!$C$12:$C$42)))</f>
        <v>1</v>
      </c>
      <c r="E962" s="60">
        <f t="shared" si="141"/>
        <v>4.5004355468749999</v>
      </c>
      <c r="F962" s="86">
        <v>18.0017421875</v>
      </c>
      <c r="G962" s="60">
        <f t="shared" si="141"/>
        <v>4.4980551757812499</v>
      </c>
      <c r="H962" s="104">
        <v>17.992220703125</v>
      </c>
      <c r="O962" s="61">
        <f t="shared" si="142"/>
        <v>0</v>
      </c>
      <c r="P962" s="62">
        <f t="shared" si="143"/>
        <v>58.140770252324039</v>
      </c>
      <c r="Q962" s="70">
        <v>39.032826560424965</v>
      </c>
      <c r="R962" s="61">
        <f t="shared" si="144"/>
        <v>8.100452589641435</v>
      </c>
      <c r="S962" s="61">
        <f t="shared" si="145"/>
        <v>0</v>
      </c>
      <c r="T962" s="61">
        <f t="shared" si="146"/>
        <v>0</v>
      </c>
      <c r="U962" s="61">
        <f t="shared" si="147"/>
        <v>58.140770252324039</v>
      </c>
      <c r="V962" s="70">
        <v>39.032826560424965</v>
      </c>
      <c r="W962" s="61">
        <f t="shared" si="148"/>
        <v>8.100452589641435</v>
      </c>
      <c r="X962" s="61">
        <f t="shared" si="149"/>
        <v>0</v>
      </c>
      <c r="Y962" s="13"/>
      <c r="Z962" s="22"/>
      <c r="AA962" s="54"/>
      <c r="AB962" s="22"/>
      <c r="AC962" s="13"/>
    </row>
    <row r="963" spans="1:29" x14ac:dyDescent="0.3">
      <c r="A963" s="1">
        <f t="shared" si="140"/>
        <v>44995.989583331007</v>
      </c>
      <c r="B963" s="7">
        <v>10</v>
      </c>
      <c r="C963" s="7" t="s">
        <v>139</v>
      </c>
      <c r="D963">
        <f>IF(HOUR(A963)+MINUTE(A963)/60&lt;=18,1,IF(HOUR(A963)+MINUTE(A963)/60&gt;=23.25,1,LOOKUP(DAY(A963),calendario!$A$12:$A$42,calendario!$C$12:$C$42)))</f>
        <v>1</v>
      </c>
      <c r="E963" s="60">
        <f t="shared" si="141"/>
        <v>4.5002236328125003</v>
      </c>
      <c r="F963" s="86">
        <v>18.000894531250001</v>
      </c>
      <c r="G963" s="60">
        <f t="shared" si="141"/>
        <v>4.4978964843749996</v>
      </c>
      <c r="H963" s="104">
        <v>17.991585937499998</v>
      </c>
      <c r="O963" s="61">
        <f t="shared" si="142"/>
        <v>0</v>
      </c>
      <c r="P963" s="62">
        <f t="shared" si="143"/>
        <v>58.140770252324039</v>
      </c>
      <c r="Q963" s="70">
        <v>39.68234475431607</v>
      </c>
      <c r="R963" s="61">
        <f t="shared" si="144"/>
        <v>7.7756934926958827</v>
      </c>
      <c r="S963" s="61">
        <f t="shared" si="145"/>
        <v>0</v>
      </c>
      <c r="T963" s="61">
        <f t="shared" si="146"/>
        <v>0</v>
      </c>
      <c r="U963" s="61">
        <f t="shared" si="147"/>
        <v>58.140770252324039</v>
      </c>
      <c r="V963" s="70">
        <v>39.68234475431607</v>
      </c>
      <c r="W963" s="61">
        <f t="shared" si="148"/>
        <v>7.7756934926958827</v>
      </c>
      <c r="X963" s="61">
        <f t="shared" si="149"/>
        <v>0</v>
      </c>
      <c r="Y963" s="13"/>
      <c r="Z963" s="22"/>
      <c r="AA963" s="54"/>
      <c r="AB963" s="22"/>
      <c r="AC963" s="13"/>
    </row>
    <row r="964" spans="1:29" x14ac:dyDescent="0.3">
      <c r="A964" s="1">
        <f t="shared" si="140"/>
        <v>44995.999999997672</v>
      </c>
      <c r="B964" s="7">
        <v>10</v>
      </c>
      <c r="C964" s="7" t="s">
        <v>140</v>
      </c>
      <c r="D964">
        <f>IF(HOUR(A964)+MINUTE(A964)/60&lt;=18,1,IF(HOUR(A964)+MINUTE(A964)/60&gt;=23.25,1,LOOKUP(DAY(A964),calendario!$A$12:$A$42,calendario!$C$12:$C$42)))</f>
        <v>1</v>
      </c>
      <c r="E964" s="60">
        <f t="shared" si="141"/>
        <v>4.5002578125000001</v>
      </c>
      <c r="F964" s="86">
        <v>18.00103125</v>
      </c>
      <c r="G964" s="60">
        <f t="shared" si="141"/>
        <v>4.4981020507812497</v>
      </c>
      <c r="H964" s="104">
        <v>17.992408203124999</v>
      </c>
      <c r="O964" s="61">
        <f t="shared" si="142"/>
        <v>0</v>
      </c>
      <c r="P964" s="62">
        <f t="shared" si="143"/>
        <v>58.140770252324039</v>
      </c>
      <c r="Q964" s="70">
        <v>39.68234475431607</v>
      </c>
      <c r="R964" s="61">
        <f t="shared" si="144"/>
        <v>7.7756934926958827</v>
      </c>
      <c r="S964" s="61">
        <f t="shared" si="145"/>
        <v>0</v>
      </c>
      <c r="T964" s="61">
        <f t="shared" si="146"/>
        <v>0</v>
      </c>
      <c r="U964" s="61">
        <f t="shared" si="147"/>
        <v>58.140770252324039</v>
      </c>
      <c r="V964" s="70">
        <v>39.68234475431607</v>
      </c>
      <c r="W964" s="61">
        <f t="shared" si="148"/>
        <v>7.7756934926958827</v>
      </c>
      <c r="X964" s="61">
        <f t="shared" si="149"/>
        <v>0</v>
      </c>
      <c r="Y964" s="13"/>
      <c r="Z964" s="22"/>
      <c r="AA964" s="54"/>
      <c r="AB964" s="22"/>
      <c r="AC964" s="13"/>
    </row>
    <row r="965" spans="1:29" x14ac:dyDescent="0.3">
      <c r="A965" s="1">
        <f t="shared" si="140"/>
        <v>44996.010416664336</v>
      </c>
      <c r="B965" s="7">
        <v>11</v>
      </c>
      <c r="C965" s="7" t="s">
        <v>141</v>
      </c>
      <c r="D965">
        <f>IF(HOUR(A965)+MINUTE(A965)/60&lt;=18,1,IF(HOUR(A965)+MINUTE(A965)/60&gt;=23.25,1,LOOKUP(DAY(A965),calendario!$A$12:$A$42,calendario!$C$12:$C$42)))</f>
        <v>1</v>
      </c>
      <c r="E965" s="60">
        <f t="shared" si="141"/>
        <v>4.5008647460937503</v>
      </c>
      <c r="F965" s="86">
        <v>18.003458984375001</v>
      </c>
      <c r="G965" s="60">
        <f t="shared" si="141"/>
        <v>4.4042563476562497</v>
      </c>
      <c r="H965" s="104">
        <v>17.617025390624999</v>
      </c>
      <c r="O965" s="61">
        <f t="shared" si="142"/>
        <v>0</v>
      </c>
      <c r="P965" s="62">
        <f t="shared" si="143"/>
        <v>58.140770252324039</v>
      </c>
      <c r="Q965" s="70">
        <v>29.13758990703851</v>
      </c>
      <c r="R965" s="61">
        <f t="shared" si="144"/>
        <v>13.048070916334662</v>
      </c>
      <c r="S965" s="61">
        <f t="shared" si="145"/>
        <v>0</v>
      </c>
      <c r="T965" s="61">
        <f t="shared" si="146"/>
        <v>3.3375158319570997E-2</v>
      </c>
      <c r="U965" s="61">
        <f t="shared" si="147"/>
        <v>58.140770252324039</v>
      </c>
      <c r="V965" s="70">
        <v>29.13758990703851</v>
      </c>
      <c r="W965" s="61">
        <f t="shared" si="148"/>
        <v>13.048070916334662</v>
      </c>
      <c r="X965" s="61">
        <f t="shared" si="149"/>
        <v>0.43548143259765915</v>
      </c>
      <c r="Y965" s="13"/>
      <c r="Z965" s="22"/>
      <c r="AA965" s="54"/>
      <c r="AB965" s="22"/>
      <c r="AC965" s="13"/>
    </row>
    <row r="966" spans="1:29" x14ac:dyDescent="0.3">
      <c r="A966" s="1">
        <f t="shared" ref="A966:A1029" si="150">A965+0.0104166666666667</f>
        <v>44996.020833331</v>
      </c>
      <c r="B966" s="7">
        <v>11</v>
      </c>
      <c r="C966" s="7" t="s">
        <v>33</v>
      </c>
      <c r="D966">
        <f>IF(HOUR(A966)+MINUTE(A966)/60&lt;=18,1,IF(HOUR(A966)+MINUTE(A966)/60&gt;=23.25,1,LOOKUP(DAY(A966),calendario!$A$12:$A$42,calendario!$C$12:$C$42)))</f>
        <v>1</v>
      </c>
      <c r="E966" s="60">
        <f t="shared" ref="E966:G1029" si="151">F966/4</f>
        <v>1.1708968505859374</v>
      </c>
      <c r="F966" s="86">
        <v>4.6835874023437496</v>
      </c>
      <c r="G966" s="60">
        <f t="shared" si="151"/>
        <v>0.46368731689453124</v>
      </c>
      <c r="H966" s="104">
        <v>1.854749267578125</v>
      </c>
      <c r="O966" s="61">
        <f t="shared" ref="O966:O1029" si="152">IF(($K$2*95%/4-E966)*$M$8*$M$9&lt;0,0,($K$2*95%/4-E966)*$M$8*$M$9)</f>
        <v>3.3316126280369036</v>
      </c>
      <c r="P966" s="62">
        <f t="shared" ref="P966:P1029" si="153">IF(B966&lt;=3,IF(D966=1,$L$14*10/$K$11,$K$14*10/$K$11),IF(D966=1,$L$15*10/$K$11,$K$15*10/$K$11))</f>
        <v>58.140770252324039</v>
      </c>
      <c r="Q966" s="70">
        <v>29.13758990703851</v>
      </c>
      <c r="R966" s="61">
        <f t="shared" ref="R966:R1029" si="154">IF((P966*95%-Q966)/2&lt;0,0,(P966*95%-Q966)/2)</f>
        <v>13.048070916334662</v>
      </c>
      <c r="S966" s="61">
        <f t="shared" ref="S966:S1029" si="155">R966*O966</f>
        <v>43.471117836381616</v>
      </c>
      <c r="T966" s="61">
        <f t="shared" ref="T966:T1029" si="156">IF(($K$3*95%/4-G966)*$M$8*$M$9&lt;0,0,($K$3*95%/4-G966)*$M$8*$M$9)</f>
        <v>4.0530124553916398</v>
      </c>
      <c r="U966" s="61">
        <f t="shared" ref="U966:U1029" si="157">IF(B966&lt;=3,IF(D966=1,$L$14*10/$K$11,$K$14*10/$K$11),IF(D966=1,$L$15*10/$K$11,$K$15*10/$K$11))</f>
        <v>58.140770252324039</v>
      </c>
      <c r="V966" s="70">
        <v>29.13758990703851</v>
      </c>
      <c r="W966" s="61">
        <f t="shared" ref="W966:W1029" si="158">IF((U966*95%-V966)/2&lt;0,0,(U966*95%-V966)/2)</f>
        <v>13.048070916334662</v>
      </c>
      <c r="X966" s="61">
        <f t="shared" ref="X966:X1029" si="159">W966*T966</f>
        <v>52.883993942737796</v>
      </c>
      <c r="Y966" s="13"/>
      <c r="Z966" s="22"/>
      <c r="AA966" s="54"/>
      <c r="AB966" s="22"/>
      <c r="AC966" s="13"/>
    </row>
    <row r="967" spans="1:29" x14ac:dyDescent="0.3">
      <c r="A967" s="1">
        <f t="shared" si="150"/>
        <v>44996.031249997664</v>
      </c>
      <c r="B967" s="7">
        <v>11</v>
      </c>
      <c r="C967" s="7" t="s">
        <v>35</v>
      </c>
      <c r="D967">
        <f>IF(HOUR(A967)+MINUTE(A967)/60&lt;=18,1,IF(HOUR(A967)+MINUTE(A967)/60&gt;=23.25,1,LOOKUP(DAY(A967),calendario!$A$12:$A$42,calendario!$C$12:$C$42)))</f>
        <v>1</v>
      </c>
      <c r="E967" s="60">
        <f t="shared" si="151"/>
        <v>0</v>
      </c>
      <c r="F967" s="86">
        <v>0</v>
      </c>
      <c r="G967" s="60">
        <f t="shared" si="151"/>
        <v>0</v>
      </c>
      <c r="H967" s="104">
        <v>0</v>
      </c>
      <c r="O967" s="61">
        <f t="shared" si="152"/>
        <v>4.5260037464002503</v>
      </c>
      <c r="P967" s="62">
        <f t="shared" si="153"/>
        <v>58.140770252324039</v>
      </c>
      <c r="Q967" s="70">
        <v>29.218833466135457</v>
      </c>
      <c r="R967" s="61">
        <f t="shared" si="154"/>
        <v>13.007449136786189</v>
      </c>
      <c r="S967" s="61">
        <f t="shared" si="155"/>
        <v>58.871763524204994</v>
      </c>
      <c r="T967" s="61">
        <f t="shared" si="156"/>
        <v>4.5260037464002503</v>
      </c>
      <c r="U967" s="61">
        <f t="shared" si="157"/>
        <v>58.140770252324039</v>
      </c>
      <c r="V967" s="70">
        <v>29.218833466135457</v>
      </c>
      <c r="W967" s="61">
        <f t="shared" si="158"/>
        <v>13.007449136786189</v>
      </c>
      <c r="X967" s="61">
        <f t="shared" si="159"/>
        <v>58.871763524204994</v>
      </c>
      <c r="Y967" s="13"/>
      <c r="Z967" s="22"/>
      <c r="AA967" s="54"/>
      <c r="AB967" s="22"/>
      <c r="AC967" s="13"/>
    </row>
    <row r="968" spans="1:29" x14ac:dyDescent="0.3">
      <c r="A968" s="1">
        <f t="shared" si="150"/>
        <v>44996.041666664329</v>
      </c>
      <c r="B968" s="7">
        <v>11</v>
      </c>
      <c r="C968" s="7" t="s">
        <v>37</v>
      </c>
      <c r="D968">
        <f>IF(HOUR(A968)+MINUTE(A968)/60&lt;=18,1,IF(HOUR(A968)+MINUTE(A968)/60&gt;=23.25,1,LOOKUP(DAY(A968),calendario!$A$12:$A$42,calendario!$C$12:$C$42)))</f>
        <v>1</v>
      </c>
      <c r="E968" s="60">
        <f t="shared" si="151"/>
        <v>0</v>
      </c>
      <c r="F968" s="86">
        <v>0</v>
      </c>
      <c r="G968" s="60">
        <f t="shared" si="151"/>
        <v>0</v>
      </c>
      <c r="H968" s="104">
        <v>0</v>
      </c>
      <c r="O968" s="61">
        <f t="shared" si="152"/>
        <v>4.5260037464002503</v>
      </c>
      <c r="P968" s="62">
        <f t="shared" si="153"/>
        <v>58.140770252324039</v>
      </c>
      <c r="Q968" s="70">
        <v>29.218833466135457</v>
      </c>
      <c r="R968" s="61">
        <f t="shared" si="154"/>
        <v>13.007449136786189</v>
      </c>
      <c r="S968" s="61">
        <f t="shared" si="155"/>
        <v>58.871763524204994</v>
      </c>
      <c r="T968" s="61">
        <f t="shared" si="156"/>
        <v>4.5260037464002503</v>
      </c>
      <c r="U968" s="61">
        <f t="shared" si="157"/>
        <v>58.140770252324039</v>
      </c>
      <c r="V968" s="70">
        <v>29.218833466135457</v>
      </c>
      <c r="W968" s="61">
        <f t="shared" si="158"/>
        <v>13.007449136786189</v>
      </c>
      <c r="X968" s="61">
        <f t="shared" si="159"/>
        <v>58.871763524204994</v>
      </c>
      <c r="Y968" s="13"/>
      <c r="Z968" s="22"/>
      <c r="AA968" s="54"/>
      <c r="AB968" s="22"/>
      <c r="AC968" s="13"/>
    </row>
    <row r="969" spans="1:29" x14ac:dyDescent="0.3">
      <c r="A969" s="1">
        <f t="shared" si="150"/>
        <v>44996.052083330993</v>
      </c>
      <c r="B969" s="7">
        <v>11</v>
      </c>
      <c r="C969" s="7" t="s">
        <v>39</v>
      </c>
      <c r="D969">
        <f>IF(HOUR(A969)+MINUTE(A969)/60&lt;=18,1,IF(HOUR(A969)+MINUTE(A969)/60&gt;=23.25,1,LOOKUP(DAY(A969),calendario!$A$12:$A$42,calendario!$C$12:$C$42)))</f>
        <v>1</v>
      </c>
      <c r="E969" s="60">
        <f t="shared" si="151"/>
        <v>0</v>
      </c>
      <c r="F969" s="86">
        <v>0</v>
      </c>
      <c r="G969" s="60">
        <f t="shared" si="151"/>
        <v>0</v>
      </c>
      <c r="H969" s="104">
        <v>0</v>
      </c>
      <c r="O969" s="61">
        <f t="shared" si="152"/>
        <v>4.5260037464002503</v>
      </c>
      <c r="P969" s="62">
        <f t="shared" si="153"/>
        <v>58.140770252324039</v>
      </c>
      <c r="Q969" s="70">
        <v>29.172852324037184</v>
      </c>
      <c r="R969" s="61">
        <f t="shared" si="154"/>
        <v>13.030439707835326</v>
      </c>
      <c r="S969" s="61">
        <f t="shared" si="155"/>
        <v>58.97581893490527</v>
      </c>
      <c r="T969" s="61">
        <f t="shared" si="156"/>
        <v>4.5260037464002503</v>
      </c>
      <c r="U969" s="61">
        <f t="shared" si="157"/>
        <v>58.140770252324039</v>
      </c>
      <c r="V969" s="70">
        <v>29.172852324037184</v>
      </c>
      <c r="W969" s="61">
        <f t="shared" si="158"/>
        <v>13.030439707835326</v>
      </c>
      <c r="X969" s="61">
        <f t="shared" si="159"/>
        <v>58.97581893490527</v>
      </c>
      <c r="Y969" s="13"/>
      <c r="Z969" s="22"/>
      <c r="AA969" s="54"/>
      <c r="AB969" s="22"/>
      <c r="AC969" s="13"/>
    </row>
    <row r="970" spans="1:29" x14ac:dyDescent="0.3">
      <c r="A970" s="1">
        <f t="shared" si="150"/>
        <v>44996.062499997657</v>
      </c>
      <c r="B970" s="7">
        <v>11</v>
      </c>
      <c r="C970" s="7" t="s">
        <v>41</v>
      </c>
      <c r="D970">
        <f>IF(HOUR(A970)+MINUTE(A970)/60&lt;=18,1,IF(HOUR(A970)+MINUTE(A970)/60&gt;=23.25,1,LOOKUP(DAY(A970),calendario!$A$12:$A$42,calendario!$C$12:$C$42)))</f>
        <v>1</v>
      </c>
      <c r="E970" s="60">
        <f t="shared" si="151"/>
        <v>0</v>
      </c>
      <c r="F970" s="86">
        <v>0</v>
      </c>
      <c r="G970" s="60">
        <f t="shared" si="151"/>
        <v>0</v>
      </c>
      <c r="H970" s="104">
        <v>0</v>
      </c>
      <c r="O970" s="61">
        <f t="shared" si="152"/>
        <v>4.5260037464002503</v>
      </c>
      <c r="P970" s="62">
        <f t="shared" si="153"/>
        <v>58.140770252324039</v>
      </c>
      <c r="Q970" s="70">
        <v>29.172852324037184</v>
      </c>
      <c r="R970" s="61">
        <f t="shared" si="154"/>
        <v>13.030439707835326</v>
      </c>
      <c r="S970" s="61">
        <f t="shared" si="155"/>
        <v>58.97581893490527</v>
      </c>
      <c r="T970" s="61">
        <f t="shared" si="156"/>
        <v>4.5260037464002503</v>
      </c>
      <c r="U970" s="61">
        <f t="shared" si="157"/>
        <v>58.140770252324039</v>
      </c>
      <c r="V970" s="70">
        <v>29.172852324037184</v>
      </c>
      <c r="W970" s="61">
        <f t="shared" si="158"/>
        <v>13.030439707835326</v>
      </c>
      <c r="X970" s="61">
        <f t="shared" si="159"/>
        <v>58.97581893490527</v>
      </c>
      <c r="Y970" s="13"/>
      <c r="Z970" s="22"/>
      <c r="AA970" s="54"/>
      <c r="AB970" s="22"/>
      <c r="AC970" s="13"/>
    </row>
    <row r="971" spans="1:29" x14ac:dyDescent="0.3">
      <c r="A971" s="1">
        <f t="shared" si="150"/>
        <v>44996.072916664321</v>
      </c>
      <c r="B971" s="7">
        <v>11</v>
      </c>
      <c r="C971" s="7" t="s">
        <v>42</v>
      </c>
      <c r="D971">
        <f>IF(HOUR(A971)+MINUTE(A971)/60&lt;=18,1,IF(HOUR(A971)+MINUTE(A971)/60&gt;=23.25,1,LOOKUP(DAY(A971),calendario!$A$12:$A$42,calendario!$C$12:$C$42)))</f>
        <v>1</v>
      </c>
      <c r="E971" s="60">
        <f t="shared" si="151"/>
        <v>0</v>
      </c>
      <c r="F971" s="86">
        <v>0</v>
      </c>
      <c r="G971" s="60">
        <f t="shared" si="151"/>
        <v>0</v>
      </c>
      <c r="H971" s="104">
        <v>0</v>
      </c>
      <c r="O971" s="61">
        <f t="shared" si="152"/>
        <v>4.5260037464002503</v>
      </c>
      <c r="P971" s="62">
        <f t="shared" si="153"/>
        <v>58.140770252324039</v>
      </c>
      <c r="Q971" s="70">
        <v>28.357961487383797</v>
      </c>
      <c r="R971" s="61">
        <f t="shared" si="154"/>
        <v>13.437885126162019</v>
      </c>
      <c r="S971" s="61">
        <f t="shared" si="155"/>
        <v>60.819918424705499</v>
      </c>
      <c r="T971" s="61">
        <f t="shared" si="156"/>
        <v>4.5260037464002503</v>
      </c>
      <c r="U971" s="61">
        <f t="shared" si="157"/>
        <v>58.140770252324039</v>
      </c>
      <c r="V971" s="70">
        <v>28.357961487383797</v>
      </c>
      <c r="W971" s="61">
        <f t="shared" si="158"/>
        <v>13.437885126162019</v>
      </c>
      <c r="X971" s="61">
        <f t="shared" si="159"/>
        <v>60.819918424705499</v>
      </c>
      <c r="Y971" s="13"/>
      <c r="Z971" s="22"/>
      <c r="AA971" s="54"/>
      <c r="AB971" s="22"/>
      <c r="AC971" s="13"/>
    </row>
    <row r="972" spans="1:29" x14ac:dyDescent="0.3">
      <c r="A972" s="1">
        <f t="shared" si="150"/>
        <v>44996.083333330986</v>
      </c>
      <c r="B972" s="7">
        <v>11</v>
      </c>
      <c r="C972" s="7" t="s">
        <v>44</v>
      </c>
      <c r="D972">
        <f>IF(HOUR(A972)+MINUTE(A972)/60&lt;=18,1,IF(HOUR(A972)+MINUTE(A972)/60&gt;=23.25,1,LOOKUP(DAY(A972),calendario!$A$12:$A$42,calendario!$C$12:$C$42)))</f>
        <v>1</v>
      </c>
      <c r="E972" s="60">
        <f t="shared" si="151"/>
        <v>0</v>
      </c>
      <c r="F972" s="86">
        <v>0</v>
      </c>
      <c r="G972" s="60">
        <f t="shared" si="151"/>
        <v>0</v>
      </c>
      <c r="H972" s="104">
        <v>0</v>
      </c>
      <c r="O972" s="61">
        <f t="shared" si="152"/>
        <v>4.5260037464002503</v>
      </c>
      <c r="P972" s="62">
        <f t="shared" si="153"/>
        <v>58.140770252324039</v>
      </c>
      <c r="Q972" s="70">
        <v>28.357961487383797</v>
      </c>
      <c r="R972" s="61">
        <f t="shared" si="154"/>
        <v>13.437885126162019</v>
      </c>
      <c r="S972" s="61">
        <f t="shared" si="155"/>
        <v>60.819918424705499</v>
      </c>
      <c r="T972" s="61">
        <f t="shared" si="156"/>
        <v>4.5260037464002503</v>
      </c>
      <c r="U972" s="61">
        <f t="shared" si="157"/>
        <v>58.140770252324039</v>
      </c>
      <c r="V972" s="70">
        <v>28.357961487383797</v>
      </c>
      <c r="W972" s="61">
        <f t="shared" si="158"/>
        <v>13.437885126162019</v>
      </c>
      <c r="X972" s="61">
        <f t="shared" si="159"/>
        <v>60.819918424705499</v>
      </c>
      <c r="Y972" s="13"/>
      <c r="Z972" s="22"/>
      <c r="AA972" s="54"/>
      <c r="AB972" s="22"/>
      <c r="AC972" s="13"/>
    </row>
    <row r="973" spans="1:29" x14ac:dyDescent="0.3">
      <c r="A973" s="1">
        <f t="shared" si="150"/>
        <v>44996.09374999765</v>
      </c>
      <c r="B973" s="7">
        <v>11</v>
      </c>
      <c r="C973" s="7" t="s">
        <v>45</v>
      </c>
      <c r="D973">
        <f>IF(HOUR(A973)+MINUTE(A973)/60&lt;=18,1,IF(HOUR(A973)+MINUTE(A973)/60&gt;=23.25,1,LOOKUP(DAY(A973),calendario!$A$12:$A$42,calendario!$C$12:$C$42)))</f>
        <v>1</v>
      </c>
      <c r="E973" s="60">
        <f t="shared" si="151"/>
        <v>0</v>
      </c>
      <c r="F973" s="86">
        <v>0</v>
      </c>
      <c r="G973" s="60">
        <f t="shared" si="151"/>
        <v>0</v>
      </c>
      <c r="H973" s="104">
        <v>0</v>
      </c>
      <c r="O973" s="61">
        <f t="shared" si="152"/>
        <v>4.5260037464002503</v>
      </c>
      <c r="P973" s="62">
        <f t="shared" si="153"/>
        <v>58.140770252324039</v>
      </c>
      <c r="Q973" s="70">
        <v>28.378421779548471</v>
      </c>
      <c r="R973" s="61">
        <f t="shared" si="154"/>
        <v>13.427654980079682</v>
      </c>
      <c r="S973" s="61">
        <f t="shared" si="155"/>
        <v>60.773616745210617</v>
      </c>
      <c r="T973" s="61">
        <f t="shared" si="156"/>
        <v>4.5260037464002503</v>
      </c>
      <c r="U973" s="61">
        <f t="shared" si="157"/>
        <v>58.140770252324039</v>
      </c>
      <c r="V973" s="70">
        <v>28.378421779548471</v>
      </c>
      <c r="W973" s="61">
        <f t="shared" si="158"/>
        <v>13.427654980079682</v>
      </c>
      <c r="X973" s="61">
        <f t="shared" si="159"/>
        <v>60.773616745210617</v>
      </c>
      <c r="Y973" s="13"/>
      <c r="Z973" s="22"/>
      <c r="AA973" s="54"/>
      <c r="AB973" s="22"/>
      <c r="AC973" s="13"/>
    </row>
    <row r="974" spans="1:29" x14ac:dyDescent="0.3">
      <c r="A974" s="1">
        <f t="shared" si="150"/>
        <v>44996.104166664314</v>
      </c>
      <c r="B974" s="7">
        <v>11</v>
      </c>
      <c r="C974" s="7" t="s">
        <v>48</v>
      </c>
      <c r="D974">
        <f>IF(HOUR(A974)+MINUTE(A974)/60&lt;=18,1,IF(HOUR(A974)+MINUTE(A974)/60&gt;=23.25,1,LOOKUP(DAY(A974),calendario!$A$12:$A$42,calendario!$C$12:$C$42)))</f>
        <v>1</v>
      </c>
      <c r="E974" s="60">
        <f t="shared" si="151"/>
        <v>0</v>
      </c>
      <c r="F974" s="86">
        <v>0</v>
      </c>
      <c r="G974" s="60">
        <f t="shared" si="151"/>
        <v>0</v>
      </c>
      <c r="H974" s="104">
        <v>0</v>
      </c>
      <c r="O974" s="61">
        <f t="shared" si="152"/>
        <v>4.5260037464002503</v>
      </c>
      <c r="P974" s="62">
        <f t="shared" si="153"/>
        <v>58.140770252324039</v>
      </c>
      <c r="Q974" s="70">
        <v>28.378421779548471</v>
      </c>
      <c r="R974" s="61">
        <f t="shared" si="154"/>
        <v>13.427654980079682</v>
      </c>
      <c r="S974" s="61">
        <f t="shared" si="155"/>
        <v>60.773616745210617</v>
      </c>
      <c r="T974" s="61">
        <f t="shared" si="156"/>
        <v>4.5260037464002503</v>
      </c>
      <c r="U974" s="61">
        <f t="shared" si="157"/>
        <v>58.140770252324039</v>
      </c>
      <c r="V974" s="70">
        <v>28.378421779548471</v>
      </c>
      <c r="W974" s="61">
        <f t="shared" si="158"/>
        <v>13.427654980079682</v>
      </c>
      <c r="X974" s="61">
        <f t="shared" si="159"/>
        <v>60.773616745210617</v>
      </c>
      <c r="Y974" s="13"/>
      <c r="Z974" s="22"/>
      <c r="AA974" s="54"/>
      <c r="AB974" s="22"/>
      <c r="AC974" s="13"/>
    </row>
    <row r="975" spans="1:29" x14ac:dyDescent="0.3">
      <c r="A975" s="1">
        <f t="shared" si="150"/>
        <v>44996.114583330978</v>
      </c>
      <c r="B975" s="7">
        <v>11</v>
      </c>
      <c r="C975" s="7" t="s">
        <v>51</v>
      </c>
      <c r="D975">
        <f>IF(HOUR(A975)+MINUTE(A975)/60&lt;=18,1,IF(HOUR(A975)+MINUTE(A975)/60&gt;=23.25,1,LOOKUP(DAY(A975),calendario!$A$12:$A$42,calendario!$C$12:$C$42)))</f>
        <v>1</v>
      </c>
      <c r="E975" s="60">
        <f t="shared" si="151"/>
        <v>0</v>
      </c>
      <c r="F975" s="86">
        <v>0</v>
      </c>
      <c r="G975" s="60">
        <f t="shared" si="151"/>
        <v>0</v>
      </c>
      <c r="H975" s="104">
        <v>0</v>
      </c>
      <c r="O975" s="61">
        <f t="shared" si="152"/>
        <v>4.5260037464002503</v>
      </c>
      <c r="P975" s="62">
        <f t="shared" si="153"/>
        <v>58.140770252324039</v>
      </c>
      <c r="Q975" s="70">
        <v>28.44797290836653</v>
      </c>
      <c r="R975" s="61">
        <f t="shared" si="154"/>
        <v>13.392879415670652</v>
      </c>
      <c r="S975" s="61">
        <f t="shared" si="155"/>
        <v>60.616222410412171</v>
      </c>
      <c r="T975" s="61">
        <f t="shared" si="156"/>
        <v>4.5260037464002503</v>
      </c>
      <c r="U975" s="61">
        <f t="shared" si="157"/>
        <v>58.140770252324039</v>
      </c>
      <c r="V975" s="70">
        <v>28.44797290836653</v>
      </c>
      <c r="W975" s="61">
        <f t="shared" si="158"/>
        <v>13.392879415670652</v>
      </c>
      <c r="X975" s="61">
        <f t="shared" si="159"/>
        <v>60.616222410412171</v>
      </c>
      <c r="Y975" s="13"/>
      <c r="Z975" s="22"/>
      <c r="AA975" s="54"/>
      <c r="AB975" s="22"/>
      <c r="AC975" s="13"/>
    </row>
    <row r="976" spans="1:29" x14ac:dyDescent="0.3">
      <c r="A976" s="1">
        <f t="shared" si="150"/>
        <v>44996.124999997643</v>
      </c>
      <c r="B976" s="7">
        <v>11</v>
      </c>
      <c r="C976" s="7" t="s">
        <v>53</v>
      </c>
      <c r="D976">
        <f>IF(HOUR(A976)+MINUTE(A976)/60&lt;=18,1,IF(HOUR(A976)+MINUTE(A976)/60&gt;=23.25,1,LOOKUP(DAY(A976),calendario!$A$12:$A$42,calendario!$C$12:$C$42)))</f>
        <v>1</v>
      </c>
      <c r="E976" s="60">
        <f t="shared" si="151"/>
        <v>0</v>
      </c>
      <c r="F976" s="86">
        <v>0</v>
      </c>
      <c r="G976" s="60">
        <f t="shared" si="151"/>
        <v>0</v>
      </c>
      <c r="H976" s="104">
        <v>0</v>
      </c>
      <c r="O976" s="61">
        <f t="shared" si="152"/>
        <v>4.5260037464002503</v>
      </c>
      <c r="P976" s="62">
        <f t="shared" si="153"/>
        <v>58.140770252324039</v>
      </c>
      <c r="Q976" s="70">
        <v>28.44797290836653</v>
      </c>
      <c r="R976" s="61">
        <f t="shared" si="154"/>
        <v>13.392879415670652</v>
      </c>
      <c r="S976" s="61">
        <f t="shared" si="155"/>
        <v>60.616222410412171</v>
      </c>
      <c r="T976" s="61">
        <f t="shared" si="156"/>
        <v>4.5260037464002503</v>
      </c>
      <c r="U976" s="61">
        <f t="shared" si="157"/>
        <v>58.140770252324039</v>
      </c>
      <c r="V976" s="70">
        <v>28.44797290836653</v>
      </c>
      <c r="W976" s="61">
        <f t="shared" si="158"/>
        <v>13.392879415670652</v>
      </c>
      <c r="X976" s="61">
        <f t="shared" si="159"/>
        <v>60.616222410412171</v>
      </c>
      <c r="Y976" s="13"/>
      <c r="Z976" s="22"/>
      <c r="AA976" s="54"/>
      <c r="AB976" s="22"/>
      <c r="AC976" s="13"/>
    </row>
    <row r="977" spans="1:29" x14ac:dyDescent="0.3">
      <c r="A977" s="1">
        <f t="shared" si="150"/>
        <v>44996.135416664307</v>
      </c>
      <c r="B977" s="7">
        <v>11</v>
      </c>
      <c r="C977" s="7" t="s">
        <v>54</v>
      </c>
      <c r="D977">
        <f>IF(HOUR(A977)+MINUTE(A977)/60&lt;=18,1,IF(HOUR(A977)+MINUTE(A977)/60&gt;=23.25,1,LOOKUP(DAY(A977),calendario!$A$12:$A$42,calendario!$C$12:$C$42)))</f>
        <v>1</v>
      </c>
      <c r="E977" s="60">
        <f t="shared" si="151"/>
        <v>0</v>
      </c>
      <c r="F977" s="86">
        <v>0</v>
      </c>
      <c r="G977" s="60">
        <f t="shared" si="151"/>
        <v>0</v>
      </c>
      <c r="H977" s="104">
        <v>0</v>
      </c>
      <c r="O977" s="61">
        <f t="shared" si="152"/>
        <v>4.5260037464002503</v>
      </c>
      <c r="P977" s="62">
        <f t="shared" si="153"/>
        <v>58.140770252324039</v>
      </c>
      <c r="Q977" s="70">
        <v>28.7267588313413</v>
      </c>
      <c r="R977" s="61">
        <f t="shared" si="154"/>
        <v>13.253486454183268</v>
      </c>
      <c r="S977" s="61">
        <f t="shared" si="155"/>
        <v>59.985329344498439</v>
      </c>
      <c r="T977" s="61">
        <f t="shared" si="156"/>
        <v>4.5260037464002503</v>
      </c>
      <c r="U977" s="61">
        <f t="shared" si="157"/>
        <v>58.140770252324039</v>
      </c>
      <c r="V977" s="70">
        <v>28.7267588313413</v>
      </c>
      <c r="W977" s="61">
        <f t="shared" si="158"/>
        <v>13.253486454183268</v>
      </c>
      <c r="X977" s="61">
        <f t="shared" si="159"/>
        <v>59.985329344498439</v>
      </c>
      <c r="Y977" s="13"/>
      <c r="Z977" s="22"/>
      <c r="AA977" s="54"/>
      <c r="AB977" s="22"/>
      <c r="AC977" s="13"/>
    </row>
    <row r="978" spans="1:29" x14ac:dyDescent="0.3">
      <c r="A978" s="1">
        <f t="shared" si="150"/>
        <v>44996.145833330971</v>
      </c>
      <c r="B978" s="7">
        <v>11</v>
      </c>
      <c r="C978" s="7" t="s">
        <v>55</v>
      </c>
      <c r="D978">
        <f>IF(HOUR(A978)+MINUTE(A978)/60&lt;=18,1,IF(HOUR(A978)+MINUTE(A978)/60&gt;=23.25,1,LOOKUP(DAY(A978),calendario!$A$12:$A$42,calendario!$C$12:$C$42)))</f>
        <v>1</v>
      </c>
      <c r="E978" s="60">
        <f t="shared" si="151"/>
        <v>0</v>
      </c>
      <c r="F978" s="86">
        <v>0</v>
      </c>
      <c r="G978" s="60">
        <f t="shared" si="151"/>
        <v>0</v>
      </c>
      <c r="H978" s="104">
        <v>0</v>
      </c>
      <c r="O978" s="61">
        <f t="shared" si="152"/>
        <v>4.5260037464002503</v>
      </c>
      <c r="P978" s="62">
        <f t="shared" si="153"/>
        <v>58.140770252324039</v>
      </c>
      <c r="Q978" s="70">
        <v>28.7267588313413</v>
      </c>
      <c r="R978" s="61">
        <f t="shared" si="154"/>
        <v>13.253486454183268</v>
      </c>
      <c r="S978" s="61">
        <f t="shared" si="155"/>
        <v>59.985329344498439</v>
      </c>
      <c r="T978" s="61">
        <f t="shared" si="156"/>
        <v>4.5260037464002503</v>
      </c>
      <c r="U978" s="61">
        <f t="shared" si="157"/>
        <v>58.140770252324039</v>
      </c>
      <c r="V978" s="70">
        <v>28.7267588313413</v>
      </c>
      <c r="W978" s="61">
        <f t="shared" si="158"/>
        <v>13.253486454183268</v>
      </c>
      <c r="X978" s="61">
        <f t="shared" si="159"/>
        <v>59.985329344498439</v>
      </c>
      <c r="Y978" s="13"/>
      <c r="Z978" s="22"/>
      <c r="AA978" s="54"/>
      <c r="AB978" s="22"/>
      <c r="AC978" s="13"/>
    </row>
    <row r="979" spans="1:29" x14ac:dyDescent="0.3">
      <c r="A979" s="1">
        <f t="shared" si="150"/>
        <v>44996.156249997635</v>
      </c>
      <c r="B979" s="7">
        <v>11</v>
      </c>
      <c r="C979" s="7" t="s">
        <v>56</v>
      </c>
      <c r="D979">
        <f>IF(HOUR(A979)+MINUTE(A979)/60&lt;=18,1,IF(HOUR(A979)+MINUTE(A979)/60&gt;=23.25,1,LOOKUP(DAY(A979),calendario!$A$12:$A$42,calendario!$C$12:$C$42)))</f>
        <v>1</v>
      </c>
      <c r="E979" s="60">
        <f t="shared" si="151"/>
        <v>0</v>
      </c>
      <c r="F979" s="86">
        <v>0</v>
      </c>
      <c r="G979" s="60">
        <f t="shared" si="151"/>
        <v>0</v>
      </c>
      <c r="H979" s="104">
        <v>0</v>
      </c>
      <c r="O979" s="61">
        <f t="shared" si="152"/>
        <v>4.5260037464002503</v>
      </c>
      <c r="P979" s="62">
        <f t="shared" si="153"/>
        <v>58.140770252324039</v>
      </c>
      <c r="Q979" s="70">
        <v>27.849918459495353</v>
      </c>
      <c r="R979" s="61">
        <f t="shared" si="154"/>
        <v>13.691906640106241</v>
      </c>
      <c r="S979" s="61">
        <f t="shared" si="155"/>
        <v>61.969620748483308</v>
      </c>
      <c r="T979" s="61">
        <f t="shared" si="156"/>
        <v>4.5260037464002503</v>
      </c>
      <c r="U979" s="61">
        <f t="shared" si="157"/>
        <v>58.140770252324039</v>
      </c>
      <c r="V979" s="70">
        <v>27.849918459495353</v>
      </c>
      <c r="W979" s="61">
        <f t="shared" si="158"/>
        <v>13.691906640106241</v>
      </c>
      <c r="X979" s="61">
        <f t="shared" si="159"/>
        <v>61.969620748483308</v>
      </c>
      <c r="Y979" s="13"/>
      <c r="Z979" s="22"/>
      <c r="AA979" s="54"/>
      <c r="AB979" s="22"/>
      <c r="AC979" s="13"/>
    </row>
    <row r="980" spans="1:29" x14ac:dyDescent="0.3">
      <c r="A980" s="1">
        <f t="shared" si="150"/>
        <v>44996.1666666643</v>
      </c>
      <c r="B980" s="7">
        <v>11</v>
      </c>
      <c r="C980" s="7" t="s">
        <v>57</v>
      </c>
      <c r="D980">
        <f>IF(HOUR(A980)+MINUTE(A980)/60&lt;=18,1,IF(HOUR(A980)+MINUTE(A980)/60&gt;=23.25,1,LOOKUP(DAY(A980),calendario!$A$12:$A$42,calendario!$C$12:$C$42)))</f>
        <v>1</v>
      </c>
      <c r="E980" s="60">
        <f t="shared" si="151"/>
        <v>0</v>
      </c>
      <c r="F980" s="86">
        <v>0</v>
      </c>
      <c r="G980" s="60">
        <f t="shared" si="151"/>
        <v>0</v>
      </c>
      <c r="H980" s="104">
        <v>0</v>
      </c>
      <c r="O980" s="61">
        <f t="shared" si="152"/>
        <v>4.5260037464002503</v>
      </c>
      <c r="P980" s="62">
        <f t="shared" si="153"/>
        <v>58.140770252324039</v>
      </c>
      <c r="Q980" s="70">
        <v>27.849918459495353</v>
      </c>
      <c r="R980" s="61">
        <f t="shared" si="154"/>
        <v>13.691906640106241</v>
      </c>
      <c r="S980" s="61">
        <f t="shared" si="155"/>
        <v>61.969620748483308</v>
      </c>
      <c r="T980" s="61">
        <f t="shared" si="156"/>
        <v>4.5260037464002503</v>
      </c>
      <c r="U980" s="61">
        <f t="shared" si="157"/>
        <v>58.140770252324039</v>
      </c>
      <c r="V980" s="70">
        <v>27.849918459495353</v>
      </c>
      <c r="W980" s="61">
        <f t="shared" si="158"/>
        <v>13.691906640106241</v>
      </c>
      <c r="X980" s="61">
        <f t="shared" si="159"/>
        <v>61.969620748483308</v>
      </c>
      <c r="Y980" s="13"/>
      <c r="Z980" s="22"/>
      <c r="AA980" s="54"/>
      <c r="AB980" s="22"/>
      <c r="AC980" s="13"/>
    </row>
    <row r="981" spans="1:29" x14ac:dyDescent="0.3">
      <c r="A981" s="1">
        <f t="shared" si="150"/>
        <v>44996.177083330964</v>
      </c>
      <c r="B981" s="7">
        <v>11</v>
      </c>
      <c r="C981" s="7" t="s">
        <v>59</v>
      </c>
      <c r="D981">
        <f>IF(HOUR(A981)+MINUTE(A981)/60&lt;=18,1,IF(HOUR(A981)+MINUTE(A981)/60&gt;=23.25,1,LOOKUP(DAY(A981),calendario!$A$12:$A$42,calendario!$C$12:$C$42)))</f>
        <v>1</v>
      </c>
      <c r="E981" s="60">
        <f t="shared" si="151"/>
        <v>0</v>
      </c>
      <c r="F981" s="86">
        <v>0</v>
      </c>
      <c r="G981" s="60">
        <f t="shared" si="151"/>
        <v>0</v>
      </c>
      <c r="H981" s="104">
        <v>0</v>
      </c>
      <c r="O981" s="61">
        <f t="shared" si="152"/>
        <v>4.5260037464002503</v>
      </c>
      <c r="P981" s="62">
        <f t="shared" si="153"/>
        <v>58.140770252324039</v>
      </c>
      <c r="Q981" s="70">
        <v>28.306666135458165</v>
      </c>
      <c r="R981" s="61">
        <f t="shared" si="154"/>
        <v>13.463532802124835</v>
      </c>
      <c r="S981" s="61">
        <f t="shared" si="155"/>
        <v>60.935999902199661</v>
      </c>
      <c r="T981" s="61">
        <f t="shared" si="156"/>
        <v>4.5260037464002503</v>
      </c>
      <c r="U981" s="61">
        <f t="shared" si="157"/>
        <v>58.140770252324039</v>
      </c>
      <c r="V981" s="70">
        <v>28.306666135458165</v>
      </c>
      <c r="W981" s="61">
        <f t="shared" si="158"/>
        <v>13.463532802124835</v>
      </c>
      <c r="X981" s="61">
        <f t="shared" si="159"/>
        <v>60.935999902199661</v>
      </c>
      <c r="Y981" s="13"/>
      <c r="Z981" s="22"/>
      <c r="AA981" s="54"/>
      <c r="AB981" s="22"/>
      <c r="AC981" s="13"/>
    </row>
    <row r="982" spans="1:29" x14ac:dyDescent="0.3">
      <c r="A982" s="1">
        <f t="shared" si="150"/>
        <v>44996.187499997628</v>
      </c>
      <c r="B982" s="7">
        <v>11</v>
      </c>
      <c r="C982" s="7" t="s">
        <v>60</v>
      </c>
      <c r="D982">
        <f>IF(HOUR(A982)+MINUTE(A982)/60&lt;=18,1,IF(HOUR(A982)+MINUTE(A982)/60&gt;=23.25,1,LOOKUP(DAY(A982),calendario!$A$12:$A$42,calendario!$C$12:$C$42)))</f>
        <v>1</v>
      </c>
      <c r="E982" s="60">
        <f t="shared" si="151"/>
        <v>0</v>
      </c>
      <c r="F982" s="86">
        <v>0</v>
      </c>
      <c r="G982" s="60">
        <f t="shared" si="151"/>
        <v>0</v>
      </c>
      <c r="H982" s="104">
        <v>0</v>
      </c>
      <c r="O982" s="61">
        <f t="shared" si="152"/>
        <v>4.5260037464002503</v>
      </c>
      <c r="P982" s="62">
        <f t="shared" si="153"/>
        <v>58.140770252324039</v>
      </c>
      <c r="Q982" s="70">
        <v>28.306666135458165</v>
      </c>
      <c r="R982" s="61">
        <f t="shared" si="154"/>
        <v>13.463532802124835</v>
      </c>
      <c r="S982" s="61">
        <f t="shared" si="155"/>
        <v>60.935999902199661</v>
      </c>
      <c r="T982" s="61">
        <f t="shared" si="156"/>
        <v>4.5260037464002503</v>
      </c>
      <c r="U982" s="61">
        <f t="shared" si="157"/>
        <v>58.140770252324039</v>
      </c>
      <c r="V982" s="70">
        <v>28.306666135458165</v>
      </c>
      <c r="W982" s="61">
        <f t="shared" si="158"/>
        <v>13.463532802124835</v>
      </c>
      <c r="X982" s="61">
        <f t="shared" si="159"/>
        <v>60.935999902199661</v>
      </c>
      <c r="Y982" s="13"/>
      <c r="Z982" s="22"/>
      <c r="AA982" s="54"/>
      <c r="AB982" s="22"/>
      <c r="AC982" s="13"/>
    </row>
    <row r="983" spans="1:29" x14ac:dyDescent="0.3">
      <c r="A983" s="1">
        <f t="shared" si="150"/>
        <v>44996.197916664292</v>
      </c>
      <c r="B983" s="7">
        <v>11</v>
      </c>
      <c r="C983" s="7" t="s">
        <v>61</v>
      </c>
      <c r="D983">
        <f>IF(HOUR(A983)+MINUTE(A983)/60&lt;=18,1,IF(HOUR(A983)+MINUTE(A983)/60&gt;=23.25,1,LOOKUP(DAY(A983),calendario!$A$12:$A$42,calendario!$C$12:$C$42)))</f>
        <v>1</v>
      </c>
      <c r="E983" s="60">
        <f t="shared" si="151"/>
        <v>0</v>
      </c>
      <c r="F983" s="86">
        <v>0</v>
      </c>
      <c r="G983" s="60">
        <f t="shared" si="151"/>
        <v>0</v>
      </c>
      <c r="H983" s="104">
        <v>0</v>
      </c>
      <c r="O983" s="61">
        <f t="shared" si="152"/>
        <v>4.5260037464002503</v>
      </c>
      <c r="P983" s="62">
        <f t="shared" si="153"/>
        <v>58.140770252324039</v>
      </c>
      <c r="Q983" s="70">
        <v>28.388852324037185</v>
      </c>
      <c r="R983" s="61">
        <f t="shared" si="154"/>
        <v>13.422439707835325</v>
      </c>
      <c r="S983" s="61">
        <f t="shared" si="155"/>
        <v>60.750012403494161</v>
      </c>
      <c r="T983" s="61">
        <f t="shared" si="156"/>
        <v>4.5260037464002503</v>
      </c>
      <c r="U983" s="61">
        <f t="shared" si="157"/>
        <v>58.140770252324039</v>
      </c>
      <c r="V983" s="70">
        <v>28.388852324037185</v>
      </c>
      <c r="W983" s="61">
        <f t="shared" si="158"/>
        <v>13.422439707835325</v>
      </c>
      <c r="X983" s="61">
        <f t="shared" si="159"/>
        <v>60.750012403494161</v>
      </c>
      <c r="Y983" s="13"/>
      <c r="Z983" s="22"/>
      <c r="AA983" s="54"/>
      <c r="AB983" s="22"/>
      <c r="AC983" s="13"/>
    </row>
    <row r="984" spans="1:29" x14ac:dyDescent="0.3">
      <c r="A984" s="1">
        <f t="shared" si="150"/>
        <v>44996.208333330957</v>
      </c>
      <c r="B984" s="7">
        <v>11</v>
      </c>
      <c r="C984" s="7" t="s">
        <v>62</v>
      </c>
      <c r="D984">
        <f>IF(HOUR(A984)+MINUTE(A984)/60&lt;=18,1,IF(HOUR(A984)+MINUTE(A984)/60&gt;=23.25,1,LOOKUP(DAY(A984),calendario!$A$12:$A$42,calendario!$C$12:$C$42)))</f>
        <v>1</v>
      </c>
      <c r="E984" s="60">
        <f t="shared" si="151"/>
        <v>0</v>
      </c>
      <c r="F984" s="86">
        <v>0</v>
      </c>
      <c r="G984" s="60">
        <f t="shared" si="151"/>
        <v>0</v>
      </c>
      <c r="H984" s="104">
        <v>0</v>
      </c>
      <c r="O984" s="61">
        <f t="shared" si="152"/>
        <v>4.5260037464002503</v>
      </c>
      <c r="P984" s="62">
        <f t="shared" si="153"/>
        <v>58.140770252324039</v>
      </c>
      <c r="Q984" s="70">
        <v>28.388852324037185</v>
      </c>
      <c r="R984" s="61">
        <f t="shared" si="154"/>
        <v>13.422439707835325</v>
      </c>
      <c r="S984" s="61">
        <f t="shared" si="155"/>
        <v>60.750012403494161</v>
      </c>
      <c r="T984" s="61">
        <f t="shared" si="156"/>
        <v>4.5260037464002503</v>
      </c>
      <c r="U984" s="61">
        <f t="shared" si="157"/>
        <v>58.140770252324039</v>
      </c>
      <c r="V984" s="70">
        <v>28.388852324037185</v>
      </c>
      <c r="W984" s="61">
        <f t="shared" si="158"/>
        <v>13.422439707835325</v>
      </c>
      <c r="X984" s="61">
        <f t="shared" si="159"/>
        <v>60.750012403494161</v>
      </c>
      <c r="Y984" s="13"/>
      <c r="Z984" s="22"/>
      <c r="AA984" s="54"/>
      <c r="AB984" s="22"/>
      <c r="AC984" s="13"/>
    </row>
    <row r="985" spans="1:29" x14ac:dyDescent="0.3">
      <c r="A985" s="1">
        <f t="shared" si="150"/>
        <v>44996.218749997621</v>
      </c>
      <c r="B985" s="7">
        <v>11</v>
      </c>
      <c r="C985" s="7" t="s">
        <v>63</v>
      </c>
      <c r="D985">
        <f>IF(HOUR(A985)+MINUTE(A985)/60&lt;=18,1,IF(HOUR(A985)+MINUTE(A985)/60&gt;=23.25,1,LOOKUP(DAY(A985),calendario!$A$12:$A$42,calendario!$C$12:$C$42)))</f>
        <v>1</v>
      </c>
      <c r="E985" s="60">
        <f t="shared" si="151"/>
        <v>0</v>
      </c>
      <c r="F985" s="86">
        <v>0</v>
      </c>
      <c r="G985" s="60">
        <f t="shared" si="151"/>
        <v>0</v>
      </c>
      <c r="H985" s="104">
        <v>0</v>
      </c>
      <c r="O985" s="61">
        <f t="shared" si="152"/>
        <v>4.5260037464002503</v>
      </c>
      <c r="P985" s="62">
        <f t="shared" si="153"/>
        <v>58.140770252324039</v>
      </c>
      <c r="Q985" s="70">
        <v>28.542284196547143</v>
      </c>
      <c r="R985" s="61">
        <f t="shared" si="154"/>
        <v>13.345723771580346</v>
      </c>
      <c r="S985" s="61">
        <f t="shared" si="155"/>
        <v>60.402795788595526</v>
      </c>
      <c r="T985" s="61">
        <f t="shared" si="156"/>
        <v>4.5260037464002503</v>
      </c>
      <c r="U985" s="61">
        <f t="shared" si="157"/>
        <v>58.140770252324039</v>
      </c>
      <c r="V985" s="70">
        <v>28.542284196547143</v>
      </c>
      <c r="W985" s="61">
        <f t="shared" si="158"/>
        <v>13.345723771580346</v>
      </c>
      <c r="X985" s="61">
        <f t="shared" si="159"/>
        <v>60.402795788595526</v>
      </c>
      <c r="Y985" s="13"/>
      <c r="Z985" s="22"/>
      <c r="AA985" s="54"/>
      <c r="AB985" s="22"/>
      <c r="AC985" s="13"/>
    </row>
    <row r="986" spans="1:29" x14ac:dyDescent="0.3">
      <c r="A986" s="1">
        <f t="shared" si="150"/>
        <v>44996.229166664285</v>
      </c>
      <c r="B986" s="7">
        <v>11</v>
      </c>
      <c r="C986" s="7" t="s">
        <v>64</v>
      </c>
      <c r="D986">
        <f>IF(HOUR(A986)+MINUTE(A986)/60&lt;=18,1,IF(HOUR(A986)+MINUTE(A986)/60&gt;=23.25,1,LOOKUP(DAY(A986),calendario!$A$12:$A$42,calendario!$C$12:$C$42)))</f>
        <v>1</v>
      </c>
      <c r="E986" s="60">
        <f t="shared" si="151"/>
        <v>0</v>
      </c>
      <c r="F986" s="86">
        <v>0</v>
      </c>
      <c r="G986" s="60">
        <f t="shared" si="151"/>
        <v>0</v>
      </c>
      <c r="H986" s="104">
        <v>0</v>
      </c>
      <c r="O986" s="61">
        <f t="shared" si="152"/>
        <v>4.5260037464002503</v>
      </c>
      <c r="P986" s="62">
        <f t="shared" si="153"/>
        <v>58.140770252324039</v>
      </c>
      <c r="Q986" s="70">
        <v>28.542284196547143</v>
      </c>
      <c r="R986" s="61">
        <f t="shared" si="154"/>
        <v>13.345723771580346</v>
      </c>
      <c r="S986" s="61">
        <f t="shared" si="155"/>
        <v>60.402795788595526</v>
      </c>
      <c r="T986" s="61">
        <f t="shared" si="156"/>
        <v>4.5260037464002503</v>
      </c>
      <c r="U986" s="61">
        <f t="shared" si="157"/>
        <v>58.140770252324039</v>
      </c>
      <c r="V986" s="70">
        <v>28.542284196547143</v>
      </c>
      <c r="W986" s="61">
        <f t="shared" si="158"/>
        <v>13.345723771580346</v>
      </c>
      <c r="X986" s="61">
        <f t="shared" si="159"/>
        <v>60.402795788595526</v>
      </c>
      <c r="Y986" s="13"/>
      <c r="Z986" s="22"/>
      <c r="AA986" s="54"/>
      <c r="AB986" s="22"/>
      <c r="AC986" s="13"/>
    </row>
    <row r="987" spans="1:29" x14ac:dyDescent="0.3">
      <c r="A987" s="1">
        <f t="shared" si="150"/>
        <v>44996.239583330949</v>
      </c>
      <c r="B987" s="7">
        <v>11</v>
      </c>
      <c r="C987" s="7" t="s">
        <v>65</v>
      </c>
      <c r="D987">
        <f>IF(HOUR(A987)+MINUTE(A987)/60&lt;=18,1,IF(HOUR(A987)+MINUTE(A987)/60&gt;=23.25,1,LOOKUP(DAY(A987),calendario!$A$12:$A$42,calendario!$C$12:$C$42)))</f>
        <v>1</v>
      </c>
      <c r="E987" s="60">
        <f t="shared" si="151"/>
        <v>0</v>
      </c>
      <c r="F987" s="86">
        <v>0</v>
      </c>
      <c r="G987" s="60">
        <f t="shared" si="151"/>
        <v>0</v>
      </c>
      <c r="H987" s="104">
        <v>0</v>
      </c>
      <c r="O987" s="61">
        <f t="shared" si="152"/>
        <v>4.5260037464002503</v>
      </c>
      <c r="P987" s="62">
        <f t="shared" si="153"/>
        <v>58.140770252324039</v>
      </c>
      <c r="Q987" s="70">
        <v>27.930870119521913</v>
      </c>
      <c r="R987" s="61">
        <f t="shared" si="154"/>
        <v>13.651430810092961</v>
      </c>
      <c r="S987" s="61">
        <f t="shared" si="155"/>
        <v>61.786426990204546</v>
      </c>
      <c r="T987" s="61">
        <f t="shared" si="156"/>
        <v>4.5260037464002503</v>
      </c>
      <c r="U987" s="61">
        <f t="shared" si="157"/>
        <v>58.140770252324039</v>
      </c>
      <c r="V987" s="70">
        <v>27.930870119521913</v>
      </c>
      <c r="W987" s="61">
        <f t="shared" si="158"/>
        <v>13.651430810092961</v>
      </c>
      <c r="X987" s="61">
        <f t="shared" si="159"/>
        <v>61.786426990204546</v>
      </c>
      <c r="Y987" s="13"/>
      <c r="Z987" s="22"/>
      <c r="AA987" s="54"/>
      <c r="AB987" s="22"/>
      <c r="AC987" s="13"/>
    </row>
    <row r="988" spans="1:29" x14ac:dyDescent="0.3">
      <c r="A988" s="1">
        <f t="shared" si="150"/>
        <v>44996.249999997613</v>
      </c>
      <c r="B988" s="7">
        <v>11</v>
      </c>
      <c r="C988" s="7" t="s">
        <v>66</v>
      </c>
      <c r="D988">
        <f>IF(HOUR(A988)+MINUTE(A988)/60&lt;=18,1,IF(HOUR(A988)+MINUTE(A988)/60&gt;=23.25,1,LOOKUP(DAY(A988),calendario!$A$12:$A$42,calendario!$C$12:$C$42)))</f>
        <v>1</v>
      </c>
      <c r="E988" s="60">
        <f t="shared" si="151"/>
        <v>0</v>
      </c>
      <c r="F988" s="86">
        <v>0</v>
      </c>
      <c r="G988" s="60">
        <f t="shared" si="151"/>
        <v>0</v>
      </c>
      <c r="H988" s="104">
        <v>0</v>
      </c>
      <c r="O988" s="61">
        <f t="shared" si="152"/>
        <v>4.5260037464002503</v>
      </c>
      <c r="P988" s="62">
        <f t="shared" si="153"/>
        <v>58.140770252324039</v>
      </c>
      <c r="Q988" s="70">
        <v>27.930870119521913</v>
      </c>
      <c r="R988" s="61">
        <f t="shared" si="154"/>
        <v>13.651430810092961</v>
      </c>
      <c r="S988" s="61">
        <f t="shared" si="155"/>
        <v>61.786426990204546</v>
      </c>
      <c r="T988" s="61">
        <f t="shared" si="156"/>
        <v>4.5260037464002503</v>
      </c>
      <c r="U988" s="61">
        <f t="shared" si="157"/>
        <v>58.140770252324039</v>
      </c>
      <c r="V988" s="70">
        <v>27.930870119521913</v>
      </c>
      <c r="W988" s="61">
        <f t="shared" si="158"/>
        <v>13.651430810092961</v>
      </c>
      <c r="X988" s="61">
        <f t="shared" si="159"/>
        <v>61.786426990204546</v>
      </c>
      <c r="Y988" s="13"/>
      <c r="Z988" s="22"/>
      <c r="AA988" s="54"/>
      <c r="AB988" s="22"/>
      <c r="AC988" s="13"/>
    </row>
    <row r="989" spans="1:29" x14ac:dyDescent="0.3">
      <c r="A989" s="1">
        <f t="shared" si="150"/>
        <v>44996.260416664278</v>
      </c>
      <c r="B989" s="7">
        <v>11</v>
      </c>
      <c r="C989" s="7" t="s">
        <v>67</v>
      </c>
      <c r="D989">
        <f>IF(HOUR(A989)+MINUTE(A989)/60&lt;=18,1,IF(HOUR(A989)+MINUTE(A989)/60&gt;=23.25,1,LOOKUP(DAY(A989),calendario!$A$12:$A$42,calendario!$C$12:$C$42)))</f>
        <v>1</v>
      </c>
      <c r="E989" s="60">
        <f t="shared" si="151"/>
        <v>0.6492993774414062</v>
      </c>
      <c r="F989" s="86">
        <v>2.5971975097656248</v>
      </c>
      <c r="G989" s="60">
        <f t="shared" si="151"/>
        <v>0</v>
      </c>
      <c r="H989" s="104">
        <v>0</v>
      </c>
      <c r="O989" s="61">
        <f t="shared" si="152"/>
        <v>3.8636760535835997</v>
      </c>
      <c r="P989" s="62">
        <f t="shared" si="153"/>
        <v>58.140770252324039</v>
      </c>
      <c r="Q989" s="70">
        <v>28.411449933598938</v>
      </c>
      <c r="R989" s="61">
        <f t="shared" si="154"/>
        <v>13.411140903054449</v>
      </c>
      <c r="S989" s="61">
        <f t="shared" si="155"/>
        <v>51.816303958367008</v>
      </c>
      <c r="T989" s="61">
        <f t="shared" si="156"/>
        <v>4.5260037464002503</v>
      </c>
      <c r="U989" s="61">
        <f t="shared" si="157"/>
        <v>58.140770252324039</v>
      </c>
      <c r="V989" s="70">
        <v>28.411449933598938</v>
      </c>
      <c r="W989" s="61">
        <f t="shared" si="158"/>
        <v>13.411140903054449</v>
      </c>
      <c r="X989" s="61">
        <f t="shared" si="159"/>
        <v>60.698873970726069</v>
      </c>
      <c r="Y989" s="13"/>
      <c r="Z989" s="22"/>
      <c r="AA989" s="54"/>
      <c r="AB989" s="22"/>
      <c r="AC989" s="13"/>
    </row>
    <row r="990" spans="1:29" x14ac:dyDescent="0.3">
      <c r="A990" s="1">
        <f t="shared" si="150"/>
        <v>44996.270833330942</v>
      </c>
      <c r="B990" s="7">
        <v>11</v>
      </c>
      <c r="C990" s="7" t="s">
        <v>68</v>
      </c>
      <c r="D990">
        <f>IF(HOUR(A990)+MINUTE(A990)/60&lt;=18,1,IF(HOUR(A990)+MINUTE(A990)/60&gt;=23.25,1,LOOKUP(DAY(A990),calendario!$A$12:$A$42,calendario!$C$12:$C$42)))</f>
        <v>1</v>
      </c>
      <c r="E990" s="60">
        <f t="shared" si="151"/>
        <v>3.69476513671875</v>
      </c>
      <c r="F990" s="86">
        <v>14.779060546875</v>
      </c>
      <c r="G990" s="60">
        <f t="shared" si="151"/>
        <v>0</v>
      </c>
      <c r="H990" s="104">
        <v>0</v>
      </c>
      <c r="O990" s="61">
        <f t="shared" si="152"/>
        <v>0.75710244520786185</v>
      </c>
      <c r="P990" s="62">
        <f t="shared" si="153"/>
        <v>58.140770252324039</v>
      </c>
      <c r="Q990" s="70">
        <v>28.411449933598938</v>
      </c>
      <c r="R990" s="61">
        <f t="shared" si="154"/>
        <v>13.411140903054449</v>
      </c>
      <c r="S990" s="61">
        <f t="shared" si="155"/>
        <v>10.153607570729696</v>
      </c>
      <c r="T990" s="61">
        <f t="shared" si="156"/>
        <v>4.5260037464002503</v>
      </c>
      <c r="U990" s="61">
        <f t="shared" si="157"/>
        <v>58.140770252324039</v>
      </c>
      <c r="V990" s="70">
        <v>28.411449933598938</v>
      </c>
      <c r="W990" s="61">
        <f t="shared" si="158"/>
        <v>13.411140903054449</v>
      </c>
      <c r="X990" s="61">
        <f t="shared" si="159"/>
        <v>60.698873970726069</v>
      </c>
      <c r="Y990" s="13"/>
      <c r="Z990" s="22"/>
      <c r="AA990" s="54"/>
      <c r="AB990" s="22"/>
      <c r="AC990" s="13"/>
    </row>
    <row r="991" spans="1:29" x14ac:dyDescent="0.3">
      <c r="A991" s="1">
        <f t="shared" si="150"/>
        <v>44996.281249997606</v>
      </c>
      <c r="B991" s="7">
        <v>11</v>
      </c>
      <c r="C991" s="7" t="s">
        <v>69</v>
      </c>
      <c r="D991">
        <f>IF(HOUR(A991)+MINUTE(A991)/60&lt;=18,1,IF(HOUR(A991)+MINUTE(A991)/60&gt;=23.25,1,LOOKUP(DAY(A991),calendario!$A$12:$A$42,calendario!$C$12:$C$42)))</f>
        <v>1</v>
      </c>
      <c r="E991" s="60">
        <f t="shared" si="151"/>
        <v>4.5024277343749999</v>
      </c>
      <c r="F991" s="86">
        <v>18.0097109375</v>
      </c>
      <c r="G991" s="60">
        <f t="shared" si="151"/>
        <v>0</v>
      </c>
      <c r="H991" s="104">
        <v>0</v>
      </c>
      <c r="O991" s="61">
        <f t="shared" si="152"/>
        <v>0</v>
      </c>
      <c r="P991" s="62">
        <f t="shared" si="153"/>
        <v>58.140770252324039</v>
      </c>
      <c r="Q991" s="70">
        <v>28.218286852589639</v>
      </c>
      <c r="R991" s="61">
        <f t="shared" si="154"/>
        <v>13.507722443559098</v>
      </c>
      <c r="S991" s="61">
        <f t="shared" si="155"/>
        <v>0</v>
      </c>
      <c r="T991" s="61">
        <f t="shared" si="156"/>
        <v>4.5260037464002503</v>
      </c>
      <c r="U991" s="61">
        <f t="shared" si="157"/>
        <v>58.140770252324039</v>
      </c>
      <c r="V991" s="70">
        <v>28.218286852589639</v>
      </c>
      <c r="W991" s="61">
        <f t="shared" si="158"/>
        <v>13.507722443559098</v>
      </c>
      <c r="X991" s="61">
        <f t="shared" si="159"/>
        <v>61.13600238488322</v>
      </c>
      <c r="Y991" s="13"/>
      <c r="Z991" s="22"/>
      <c r="AA991" s="54"/>
      <c r="AB991" s="22"/>
      <c r="AC991" s="13"/>
    </row>
    <row r="992" spans="1:29" x14ac:dyDescent="0.3">
      <c r="A992" s="1">
        <f t="shared" si="150"/>
        <v>44996.29166666427</v>
      </c>
      <c r="B992" s="7">
        <v>11</v>
      </c>
      <c r="C992" s="7" t="s">
        <v>70</v>
      </c>
      <c r="D992">
        <f>IF(HOUR(A992)+MINUTE(A992)/60&lt;=18,1,IF(HOUR(A992)+MINUTE(A992)/60&gt;=23.25,1,LOOKUP(DAY(A992),calendario!$A$12:$A$42,calendario!$C$12:$C$42)))</f>
        <v>1</v>
      </c>
      <c r="E992" s="60">
        <f t="shared" si="151"/>
        <v>4.5027602539062501</v>
      </c>
      <c r="F992" s="86">
        <v>18.011041015625</v>
      </c>
      <c r="G992" s="60">
        <f t="shared" si="151"/>
        <v>1.9594832763671874</v>
      </c>
      <c r="H992" s="104">
        <v>7.8379331054687498</v>
      </c>
      <c r="O992" s="61">
        <f t="shared" si="152"/>
        <v>0</v>
      </c>
      <c r="P992" s="62">
        <f t="shared" si="153"/>
        <v>58.140770252324039</v>
      </c>
      <c r="Q992" s="70">
        <v>28.218286852589639</v>
      </c>
      <c r="R992" s="61">
        <f t="shared" si="154"/>
        <v>13.507722443559098</v>
      </c>
      <c r="S992" s="61">
        <f t="shared" si="155"/>
        <v>0</v>
      </c>
      <c r="T992" s="61">
        <f t="shared" si="156"/>
        <v>2.5272030657909319</v>
      </c>
      <c r="U992" s="61">
        <f t="shared" si="157"/>
        <v>58.140770252324039</v>
      </c>
      <c r="V992" s="70">
        <v>28.218286852589639</v>
      </c>
      <c r="W992" s="61">
        <f t="shared" si="158"/>
        <v>13.507722443559098</v>
      </c>
      <c r="X992" s="61">
        <f t="shared" si="159"/>
        <v>34.136757571215533</v>
      </c>
      <c r="Y992" s="13"/>
      <c r="Z992" s="22"/>
      <c r="AA992" s="54"/>
      <c r="AB992" s="22"/>
      <c r="AC992" s="13"/>
    </row>
    <row r="993" spans="1:29" x14ac:dyDescent="0.3">
      <c r="A993" s="1">
        <f t="shared" si="150"/>
        <v>44996.302083330935</v>
      </c>
      <c r="B993" s="7">
        <v>11</v>
      </c>
      <c r="C993" s="7" t="s">
        <v>71</v>
      </c>
      <c r="D993">
        <f>IF(HOUR(A993)+MINUTE(A993)/60&lt;=18,1,IF(HOUR(A993)+MINUTE(A993)/60&gt;=23.25,1,LOOKUP(DAY(A993),calendario!$A$12:$A$42,calendario!$C$12:$C$42)))</f>
        <v>1</v>
      </c>
      <c r="E993" s="60">
        <f t="shared" si="151"/>
        <v>4.50168701171875</v>
      </c>
      <c r="F993" s="86">
        <v>18.006748046875</v>
      </c>
      <c r="G993" s="60">
        <f t="shared" si="151"/>
        <v>2.2339431152343749</v>
      </c>
      <c r="H993" s="104">
        <v>8.9357724609374998</v>
      </c>
      <c r="O993" s="61">
        <f t="shared" si="152"/>
        <v>0</v>
      </c>
      <c r="P993" s="62">
        <f t="shared" si="153"/>
        <v>58.140770252324039</v>
      </c>
      <c r="Q993" s="70">
        <v>28.839566533864541</v>
      </c>
      <c r="R993" s="61">
        <f t="shared" si="154"/>
        <v>13.197082602921647</v>
      </c>
      <c r="S993" s="61">
        <f t="shared" si="155"/>
        <v>0</v>
      </c>
      <c r="T993" s="61">
        <f t="shared" si="156"/>
        <v>2.2472361381095052</v>
      </c>
      <c r="U993" s="61">
        <f t="shared" si="157"/>
        <v>58.140770252324039</v>
      </c>
      <c r="V993" s="70">
        <v>28.839566533864541</v>
      </c>
      <c r="W993" s="61">
        <f t="shared" si="158"/>
        <v>13.197082602921647</v>
      </c>
      <c r="X993" s="61">
        <f t="shared" si="159"/>
        <v>29.65696094290178</v>
      </c>
      <c r="Y993" s="13"/>
      <c r="Z993" s="22"/>
      <c r="AA993" s="54"/>
      <c r="AB993" s="22"/>
      <c r="AC993" s="13"/>
    </row>
    <row r="994" spans="1:29" x14ac:dyDescent="0.3">
      <c r="A994" s="1">
        <f t="shared" si="150"/>
        <v>44996.312499997599</v>
      </c>
      <c r="B994" s="7">
        <v>11</v>
      </c>
      <c r="C994" s="7" t="s">
        <v>72</v>
      </c>
      <c r="D994">
        <f>IF(HOUR(A994)+MINUTE(A994)/60&lt;=18,1,IF(HOUR(A994)+MINUTE(A994)/60&gt;=23.25,1,LOOKUP(DAY(A994),calendario!$A$12:$A$42,calendario!$C$12:$C$42)))</f>
        <v>1</v>
      </c>
      <c r="E994" s="60">
        <f t="shared" si="151"/>
        <v>4.5010458984374999</v>
      </c>
      <c r="F994" s="86">
        <v>18.00418359375</v>
      </c>
      <c r="G994" s="60">
        <f t="shared" si="151"/>
        <v>2.2366396484375</v>
      </c>
      <c r="H994" s="104">
        <v>8.9465585937499998</v>
      </c>
      <c r="O994" s="61">
        <f t="shared" si="152"/>
        <v>0</v>
      </c>
      <c r="P994" s="62">
        <f t="shared" si="153"/>
        <v>58.140770252324039</v>
      </c>
      <c r="Q994" s="70">
        <v>28.839566533864541</v>
      </c>
      <c r="R994" s="61">
        <f t="shared" si="154"/>
        <v>13.197082602921647</v>
      </c>
      <c r="S994" s="61">
        <f t="shared" si="155"/>
        <v>0</v>
      </c>
      <c r="T994" s="61">
        <f t="shared" si="156"/>
        <v>2.244485498455318</v>
      </c>
      <c r="U994" s="61">
        <f t="shared" si="157"/>
        <v>58.140770252324039</v>
      </c>
      <c r="V994" s="70">
        <v>28.839566533864541</v>
      </c>
      <c r="W994" s="61">
        <f t="shared" si="158"/>
        <v>13.197082602921647</v>
      </c>
      <c r="X994" s="61">
        <f t="shared" si="159"/>
        <v>29.620660524174596</v>
      </c>
      <c r="Y994" s="13"/>
      <c r="Z994" s="22"/>
      <c r="AA994" s="54"/>
      <c r="AB994" s="22"/>
      <c r="AC994" s="13"/>
    </row>
    <row r="995" spans="1:29" x14ac:dyDescent="0.3">
      <c r="A995" s="1">
        <f t="shared" si="150"/>
        <v>44996.322916664263</v>
      </c>
      <c r="B995" s="7">
        <v>11</v>
      </c>
      <c r="C995" s="7" t="s">
        <v>73</v>
      </c>
      <c r="D995">
        <f>IF(HOUR(A995)+MINUTE(A995)/60&lt;=18,1,IF(HOUR(A995)+MINUTE(A995)/60&gt;=23.25,1,LOOKUP(DAY(A995),calendario!$A$12:$A$42,calendario!$C$12:$C$42)))</f>
        <v>1</v>
      </c>
      <c r="E995" s="60">
        <f t="shared" si="151"/>
        <v>4.5006376953125002</v>
      </c>
      <c r="F995" s="86">
        <v>18.002550781250001</v>
      </c>
      <c r="G995" s="60">
        <f t="shared" si="151"/>
        <v>2.2363371582031251</v>
      </c>
      <c r="H995" s="104">
        <v>8.9453486328125003</v>
      </c>
      <c r="O995" s="61">
        <f t="shared" si="152"/>
        <v>0</v>
      </c>
      <c r="P995" s="62">
        <f t="shared" si="153"/>
        <v>58.140770252324039</v>
      </c>
      <c r="Q995" s="70">
        <v>28.455602124833995</v>
      </c>
      <c r="R995" s="61">
        <f t="shared" si="154"/>
        <v>13.38906480743692</v>
      </c>
      <c r="S995" s="61">
        <f t="shared" si="155"/>
        <v>0</v>
      </c>
      <c r="T995" s="61">
        <f t="shared" si="156"/>
        <v>2.2447940582137185</v>
      </c>
      <c r="U995" s="61">
        <f t="shared" si="157"/>
        <v>58.140770252324039</v>
      </c>
      <c r="V995" s="70">
        <v>28.455602124833995</v>
      </c>
      <c r="W995" s="61">
        <f t="shared" si="158"/>
        <v>13.38906480743692</v>
      </c>
      <c r="X995" s="61">
        <f t="shared" si="159"/>
        <v>30.055693124772802</v>
      </c>
      <c r="Y995" s="13"/>
      <c r="Z995" s="22"/>
      <c r="AA995" s="54"/>
      <c r="AB995" s="22"/>
      <c r="AC995" s="13"/>
    </row>
    <row r="996" spans="1:29" x14ac:dyDescent="0.3">
      <c r="A996" s="1">
        <f t="shared" si="150"/>
        <v>44996.333333330927</v>
      </c>
      <c r="B996" s="7">
        <v>11</v>
      </c>
      <c r="C996" s="7" t="s">
        <v>74</v>
      </c>
      <c r="D996">
        <f>IF(HOUR(A996)+MINUTE(A996)/60&lt;=18,1,IF(HOUR(A996)+MINUTE(A996)/60&gt;=23.25,1,LOOKUP(DAY(A996),calendario!$A$12:$A$42,calendario!$C$12:$C$42)))</f>
        <v>1</v>
      </c>
      <c r="E996" s="60">
        <f t="shared" si="151"/>
        <v>4.5004960937499998</v>
      </c>
      <c r="F996" s="86">
        <v>18.001984374999999</v>
      </c>
      <c r="G996" s="60">
        <f t="shared" si="151"/>
        <v>2.2361437988281252</v>
      </c>
      <c r="H996" s="104">
        <v>8.9445751953125008</v>
      </c>
      <c r="O996" s="61">
        <f t="shared" si="152"/>
        <v>0</v>
      </c>
      <c r="P996" s="62">
        <f t="shared" si="153"/>
        <v>58.140770252324039</v>
      </c>
      <c r="Q996" s="70">
        <v>28.455602124833995</v>
      </c>
      <c r="R996" s="61">
        <f t="shared" si="154"/>
        <v>13.38906480743692</v>
      </c>
      <c r="S996" s="61">
        <f t="shared" si="155"/>
        <v>0</v>
      </c>
      <c r="T996" s="61">
        <f t="shared" si="156"/>
        <v>2.2449912973813162</v>
      </c>
      <c r="U996" s="61">
        <f t="shared" si="157"/>
        <v>58.140770252324039</v>
      </c>
      <c r="V996" s="70">
        <v>28.455602124833995</v>
      </c>
      <c r="W996" s="61">
        <f t="shared" si="158"/>
        <v>13.38906480743692</v>
      </c>
      <c r="X996" s="61">
        <f t="shared" si="159"/>
        <v>30.058333972770335</v>
      </c>
      <c r="Y996" s="13"/>
      <c r="Z996" s="22"/>
      <c r="AA996" s="54"/>
      <c r="AB996" s="22"/>
      <c r="AC996" s="13"/>
    </row>
    <row r="997" spans="1:29" x14ac:dyDescent="0.3">
      <c r="A997" s="1">
        <f t="shared" si="150"/>
        <v>44996.343749997592</v>
      </c>
      <c r="B997" s="7">
        <v>11</v>
      </c>
      <c r="C997" s="7" t="s">
        <v>75</v>
      </c>
      <c r="D997">
        <f>IF(HOUR(A997)+MINUTE(A997)/60&lt;=18,1,IF(HOUR(A997)+MINUTE(A997)/60&gt;=23.25,1,LOOKUP(DAY(A997),calendario!$A$12:$A$42,calendario!$C$12:$C$42)))</f>
        <v>1</v>
      </c>
      <c r="E997" s="60">
        <f t="shared" si="151"/>
        <v>4.5010244140625</v>
      </c>
      <c r="F997" s="86">
        <v>18.00409765625</v>
      </c>
      <c r="G997" s="60">
        <f t="shared" si="151"/>
        <v>2.5137626953124999</v>
      </c>
      <c r="H997" s="104">
        <v>10.055050781249999</v>
      </c>
      <c r="O997" s="61">
        <f t="shared" si="152"/>
        <v>0</v>
      </c>
      <c r="P997" s="62">
        <f t="shared" si="153"/>
        <v>58.140770252324039</v>
      </c>
      <c r="Q997" s="70">
        <v>28.896321115537848</v>
      </c>
      <c r="R997" s="61">
        <f t="shared" si="154"/>
        <v>13.168705312084994</v>
      </c>
      <c r="S997" s="61">
        <f t="shared" si="155"/>
        <v>0</v>
      </c>
      <c r="T997" s="61">
        <f t="shared" si="156"/>
        <v>1.9618019249913921</v>
      </c>
      <c r="U997" s="61">
        <f t="shared" si="157"/>
        <v>58.140770252324039</v>
      </c>
      <c r="V997" s="70">
        <v>28.896321115537848</v>
      </c>
      <c r="W997" s="61">
        <f t="shared" si="158"/>
        <v>13.168705312084994</v>
      </c>
      <c r="X997" s="61">
        <f t="shared" si="159"/>
        <v>25.834391430892712</v>
      </c>
      <c r="Y997" s="13"/>
      <c r="Z997" s="22"/>
      <c r="AA997" s="54"/>
      <c r="AB997" s="22"/>
      <c r="AC997" s="13"/>
    </row>
    <row r="998" spans="1:29" x14ac:dyDescent="0.3">
      <c r="A998" s="1">
        <f t="shared" si="150"/>
        <v>44996.354166664256</v>
      </c>
      <c r="B998" s="7">
        <v>11</v>
      </c>
      <c r="C998" s="7" t="s">
        <v>76</v>
      </c>
      <c r="D998">
        <f>IF(HOUR(A998)+MINUTE(A998)/60&lt;=18,1,IF(HOUR(A998)+MINUTE(A998)/60&gt;=23.25,1,LOOKUP(DAY(A998),calendario!$A$12:$A$42,calendario!$C$12:$C$42)))</f>
        <v>1</v>
      </c>
      <c r="E998" s="60">
        <f t="shared" si="151"/>
        <v>4.5008686523437502</v>
      </c>
      <c r="F998" s="86">
        <v>18.003474609375001</v>
      </c>
      <c r="G998" s="60">
        <f t="shared" si="151"/>
        <v>4.4720185546874998</v>
      </c>
      <c r="H998" s="104">
        <v>17.888074218749999</v>
      </c>
      <c r="O998" s="61">
        <f t="shared" si="152"/>
        <v>0</v>
      </c>
      <c r="P998" s="62">
        <f t="shared" si="153"/>
        <v>58.140770252324039</v>
      </c>
      <c r="Q998" s="70">
        <v>28.896321115537848</v>
      </c>
      <c r="R998" s="61">
        <f t="shared" si="154"/>
        <v>13.168705312084994</v>
      </c>
      <c r="S998" s="61">
        <f t="shared" si="155"/>
        <v>0</v>
      </c>
      <c r="T998" s="61">
        <f t="shared" si="156"/>
        <v>0</v>
      </c>
      <c r="U998" s="61">
        <f t="shared" si="157"/>
        <v>58.140770252324039</v>
      </c>
      <c r="V998" s="70">
        <v>28.896321115537848</v>
      </c>
      <c r="W998" s="61">
        <f t="shared" si="158"/>
        <v>13.168705312084994</v>
      </c>
      <c r="X998" s="61">
        <f t="shared" si="159"/>
        <v>0</v>
      </c>
      <c r="Y998" s="13"/>
      <c r="Z998" s="22"/>
      <c r="AA998" s="54"/>
      <c r="AB998" s="22"/>
      <c r="AC998" s="13"/>
    </row>
    <row r="999" spans="1:29" x14ac:dyDescent="0.3">
      <c r="A999" s="1">
        <f t="shared" si="150"/>
        <v>44996.36458333092</v>
      </c>
      <c r="B999" s="7">
        <v>11</v>
      </c>
      <c r="C999" s="7" t="s">
        <v>77</v>
      </c>
      <c r="D999">
        <f>IF(HOUR(A999)+MINUTE(A999)/60&lt;=18,1,IF(HOUR(A999)+MINUTE(A999)/60&gt;=23.25,1,LOOKUP(DAY(A999),calendario!$A$12:$A$42,calendario!$C$12:$C$42)))</f>
        <v>1</v>
      </c>
      <c r="E999" s="60">
        <f t="shared" si="151"/>
        <v>4.5003896484375003</v>
      </c>
      <c r="F999" s="86">
        <v>18.001558593750001</v>
      </c>
      <c r="G999" s="60">
        <f t="shared" si="151"/>
        <v>4.4962670898437498</v>
      </c>
      <c r="H999" s="104">
        <v>17.985068359374999</v>
      </c>
      <c r="O999" s="61">
        <f t="shared" si="152"/>
        <v>0</v>
      </c>
      <c r="P999" s="62">
        <f t="shared" si="153"/>
        <v>58.140770252324039</v>
      </c>
      <c r="Q999" s="70">
        <v>28.428316600265603</v>
      </c>
      <c r="R999" s="61">
        <f t="shared" si="154"/>
        <v>13.402707569721116</v>
      </c>
      <c r="S999" s="61">
        <f t="shared" si="155"/>
        <v>0</v>
      </c>
      <c r="T999" s="61">
        <f t="shared" si="156"/>
        <v>0</v>
      </c>
      <c r="U999" s="61">
        <f t="shared" si="157"/>
        <v>58.140770252324039</v>
      </c>
      <c r="V999" s="70">
        <v>28.428316600265603</v>
      </c>
      <c r="W999" s="61">
        <f t="shared" si="158"/>
        <v>13.402707569721116</v>
      </c>
      <c r="X999" s="61">
        <f t="shared" si="159"/>
        <v>0</v>
      </c>
      <c r="Y999" s="13"/>
      <c r="Z999" s="22"/>
      <c r="AA999" s="54"/>
      <c r="AB999" s="22"/>
      <c r="AC999" s="13"/>
    </row>
    <row r="1000" spans="1:29" x14ac:dyDescent="0.3">
      <c r="A1000" s="1">
        <f t="shared" si="150"/>
        <v>44996.374999997584</v>
      </c>
      <c r="B1000" s="7">
        <v>11</v>
      </c>
      <c r="C1000" s="7" t="s">
        <v>78</v>
      </c>
      <c r="D1000">
        <f>IF(HOUR(A1000)+MINUTE(A1000)/60&lt;=18,1,IF(HOUR(A1000)+MINUTE(A1000)/60&gt;=23.25,1,LOOKUP(DAY(A1000),calendario!$A$12:$A$42,calendario!$C$12:$C$42)))</f>
        <v>1</v>
      </c>
      <c r="E1000" s="60">
        <f t="shared" si="151"/>
        <v>4.4994760742187498</v>
      </c>
      <c r="F1000" s="86">
        <v>17.997904296874999</v>
      </c>
      <c r="G1000" s="60">
        <f t="shared" si="151"/>
        <v>4.4961376953125001</v>
      </c>
      <c r="H1000" s="104">
        <v>17.98455078125</v>
      </c>
      <c r="O1000" s="61">
        <f t="shared" si="152"/>
        <v>0</v>
      </c>
      <c r="P1000" s="62">
        <f t="shared" si="153"/>
        <v>58.140770252324039</v>
      </c>
      <c r="Q1000" s="70">
        <v>28.428316600265603</v>
      </c>
      <c r="R1000" s="61">
        <f t="shared" si="154"/>
        <v>13.402707569721116</v>
      </c>
      <c r="S1000" s="61">
        <f t="shared" si="155"/>
        <v>0</v>
      </c>
      <c r="T1000" s="61">
        <f t="shared" si="156"/>
        <v>0</v>
      </c>
      <c r="U1000" s="61">
        <f t="shared" si="157"/>
        <v>58.140770252324039</v>
      </c>
      <c r="V1000" s="70">
        <v>28.428316600265603</v>
      </c>
      <c r="W1000" s="61">
        <f t="shared" si="158"/>
        <v>13.402707569721116</v>
      </c>
      <c r="X1000" s="61">
        <f t="shared" si="159"/>
        <v>0</v>
      </c>
      <c r="Y1000" s="13"/>
      <c r="Z1000" s="22"/>
      <c r="AA1000" s="54"/>
      <c r="AB1000" s="22"/>
      <c r="AC1000" s="13"/>
    </row>
    <row r="1001" spans="1:29" x14ac:dyDescent="0.3">
      <c r="A1001" s="1">
        <f t="shared" si="150"/>
        <v>44996.385416664249</v>
      </c>
      <c r="B1001" s="7">
        <v>11</v>
      </c>
      <c r="C1001" s="7" t="s">
        <v>79</v>
      </c>
      <c r="D1001">
        <f>IF(HOUR(A1001)+MINUTE(A1001)/60&lt;=18,1,IF(HOUR(A1001)+MINUTE(A1001)/60&gt;=23.25,1,LOOKUP(DAY(A1001),calendario!$A$12:$A$42,calendario!$C$12:$C$42)))</f>
        <v>1</v>
      </c>
      <c r="E1001" s="60">
        <f t="shared" si="151"/>
        <v>4.4990341796875004</v>
      </c>
      <c r="F1001" s="86">
        <v>17.996136718750002</v>
      </c>
      <c r="G1001" s="60">
        <f t="shared" si="151"/>
        <v>4.4965161132812499</v>
      </c>
      <c r="H1001" s="104">
        <v>17.986064453125</v>
      </c>
      <c r="O1001" s="61">
        <f t="shared" si="152"/>
        <v>0</v>
      </c>
      <c r="P1001" s="62">
        <f t="shared" si="153"/>
        <v>58.140770252324039</v>
      </c>
      <c r="Q1001" s="70">
        <v>29.433085524568394</v>
      </c>
      <c r="R1001" s="61">
        <f t="shared" si="154"/>
        <v>12.90032310756972</v>
      </c>
      <c r="S1001" s="61">
        <f t="shared" si="155"/>
        <v>0</v>
      </c>
      <c r="T1001" s="61">
        <f t="shared" si="156"/>
        <v>0</v>
      </c>
      <c r="U1001" s="61">
        <f t="shared" si="157"/>
        <v>58.140770252324039</v>
      </c>
      <c r="V1001" s="70">
        <v>29.433085524568394</v>
      </c>
      <c r="W1001" s="61">
        <f t="shared" si="158"/>
        <v>12.90032310756972</v>
      </c>
      <c r="X1001" s="61">
        <f t="shared" si="159"/>
        <v>0</v>
      </c>
      <c r="Y1001" s="13"/>
      <c r="Z1001" s="22"/>
      <c r="AA1001" s="54"/>
      <c r="AB1001" s="22"/>
      <c r="AC1001" s="13"/>
    </row>
    <row r="1002" spans="1:29" x14ac:dyDescent="0.3">
      <c r="A1002" s="1">
        <f t="shared" si="150"/>
        <v>44996.395833330913</v>
      </c>
      <c r="B1002" s="7">
        <v>11</v>
      </c>
      <c r="C1002" s="7" t="s">
        <v>80</v>
      </c>
      <c r="D1002">
        <f>IF(HOUR(A1002)+MINUTE(A1002)/60&lt;=18,1,IF(HOUR(A1002)+MINUTE(A1002)/60&gt;=23.25,1,LOOKUP(DAY(A1002),calendario!$A$12:$A$42,calendario!$C$12:$C$42)))</f>
        <v>1</v>
      </c>
      <c r="E1002" s="60">
        <f t="shared" si="151"/>
        <v>4.4981533203125004</v>
      </c>
      <c r="F1002" s="86">
        <v>17.992613281250001</v>
      </c>
      <c r="G1002" s="60">
        <f t="shared" si="151"/>
        <v>4.4968847656250004</v>
      </c>
      <c r="H1002" s="104">
        <v>17.987539062500002</v>
      </c>
      <c r="O1002" s="61">
        <f t="shared" si="152"/>
        <v>0</v>
      </c>
      <c r="P1002" s="62">
        <f t="shared" si="153"/>
        <v>58.140770252324039</v>
      </c>
      <c r="Q1002" s="70">
        <v>29.433085524568394</v>
      </c>
      <c r="R1002" s="61">
        <f t="shared" si="154"/>
        <v>12.90032310756972</v>
      </c>
      <c r="S1002" s="61">
        <f t="shared" si="155"/>
        <v>0</v>
      </c>
      <c r="T1002" s="61">
        <f t="shared" si="156"/>
        <v>0</v>
      </c>
      <c r="U1002" s="61">
        <f t="shared" si="157"/>
        <v>58.140770252324039</v>
      </c>
      <c r="V1002" s="70">
        <v>29.433085524568394</v>
      </c>
      <c r="W1002" s="61">
        <f t="shared" si="158"/>
        <v>12.90032310756972</v>
      </c>
      <c r="X1002" s="61">
        <f t="shared" si="159"/>
        <v>0</v>
      </c>
      <c r="Y1002" s="13"/>
      <c r="Z1002" s="22"/>
      <c r="AA1002" s="54"/>
      <c r="AB1002" s="22"/>
      <c r="AC1002" s="13"/>
    </row>
    <row r="1003" spans="1:29" x14ac:dyDescent="0.3">
      <c r="A1003" s="1">
        <f t="shared" si="150"/>
        <v>44996.406249997577</v>
      </c>
      <c r="B1003" s="7">
        <v>11</v>
      </c>
      <c r="C1003" s="7" t="s">
        <v>81</v>
      </c>
      <c r="D1003">
        <f>IF(HOUR(A1003)+MINUTE(A1003)/60&lt;=18,1,IF(HOUR(A1003)+MINUTE(A1003)/60&gt;=23.25,1,LOOKUP(DAY(A1003),calendario!$A$12:$A$42,calendario!$C$12:$C$42)))</f>
        <v>1</v>
      </c>
      <c r="E1003" s="60">
        <f t="shared" si="151"/>
        <v>4.4971582031250001</v>
      </c>
      <c r="F1003" s="86">
        <v>17.988632812500001</v>
      </c>
      <c r="G1003" s="60">
        <f t="shared" si="151"/>
        <v>4.4970122070312497</v>
      </c>
      <c r="H1003" s="104">
        <v>17.988048828124999</v>
      </c>
      <c r="O1003" s="61">
        <f t="shared" si="152"/>
        <v>0</v>
      </c>
      <c r="P1003" s="62">
        <f t="shared" si="153"/>
        <v>58.140770252324039</v>
      </c>
      <c r="Q1003" s="70">
        <v>29.95951792828685</v>
      </c>
      <c r="R1003" s="61">
        <f t="shared" si="154"/>
        <v>12.637106905710493</v>
      </c>
      <c r="S1003" s="61">
        <f t="shared" si="155"/>
        <v>0</v>
      </c>
      <c r="T1003" s="61">
        <f t="shared" si="156"/>
        <v>0</v>
      </c>
      <c r="U1003" s="61">
        <f t="shared" si="157"/>
        <v>58.140770252324039</v>
      </c>
      <c r="V1003" s="70">
        <v>29.95951792828685</v>
      </c>
      <c r="W1003" s="61">
        <f t="shared" si="158"/>
        <v>12.637106905710493</v>
      </c>
      <c r="X1003" s="61">
        <f t="shared" si="159"/>
        <v>0</v>
      </c>
      <c r="Y1003" s="13"/>
      <c r="Z1003" s="22"/>
      <c r="AA1003" s="54"/>
      <c r="AB1003" s="22"/>
      <c r="AC1003" s="13"/>
    </row>
    <row r="1004" spans="1:29" x14ac:dyDescent="0.3">
      <c r="A1004" s="1">
        <f t="shared" si="150"/>
        <v>44996.416666664241</v>
      </c>
      <c r="B1004" s="7">
        <v>11</v>
      </c>
      <c r="C1004" s="7" t="s">
        <v>82</v>
      </c>
      <c r="D1004">
        <f>IF(HOUR(A1004)+MINUTE(A1004)/60&lt;=18,1,IF(HOUR(A1004)+MINUTE(A1004)/60&gt;=23.25,1,LOOKUP(DAY(A1004),calendario!$A$12:$A$42,calendario!$C$12:$C$42)))</f>
        <v>1</v>
      </c>
      <c r="E1004" s="60">
        <f t="shared" si="151"/>
        <v>4.4959487304687498</v>
      </c>
      <c r="F1004" s="86">
        <v>17.983794921874999</v>
      </c>
      <c r="G1004" s="60">
        <f t="shared" si="151"/>
        <v>4.4964814453124999</v>
      </c>
      <c r="H1004" s="104">
        <v>17.98592578125</v>
      </c>
      <c r="O1004" s="61">
        <f t="shared" si="152"/>
        <v>0</v>
      </c>
      <c r="P1004" s="62">
        <f t="shared" si="153"/>
        <v>58.140770252324039</v>
      </c>
      <c r="Q1004" s="70">
        <v>29.95951792828685</v>
      </c>
      <c r="R1004" s="61">
        <f t="shared" si="154"/>
        <v>12.637106905710493</v>
      </c>
      <c r="S1004" s="61">
        <f t="shared" si="155"/>
        <v>0</v>
      </c>
      <c r="T1004" s="61">
        <f t="shared" si="156"/>
        <v>0</v>
      </c>
      <c r="U1004" s="61">
        <f t="shared" si="157"/>
        <v>58.140770252324039</v>
      </c>
      <c r="V1004" s="70">
        <v>29.95951792828685</v>
      </c>
      <c r="W1004" s="61">
        <f t="shared" si="158"/>
        <v>12.637106905710493</v>
      </c>
      <c r="X1004" s="61">
        <f t="shared" si="159"/>
        <v>0</v>
      </c>
      <c r="Y1004" s="13"/>
      <c r="Z1004" s="22"/>
      <c r="AA1004" s="54"/>
      <c r="AB1004" s="22"/>
      <c r="AC1004" s="13"/>
    </row>
    <row r="1005" spans="1:29" x14ac:dyDescent="0.3">
      <c r="A1005" s="1">
        <f t="shared" si="150"/>
        <v>44996.427083330906</v>
      </c>
      <c r="B1005" s="7">
        <v>11</v>
      </c>
      <c r="C1005" s="7" t="s">
        <v>83</v>
      </c>
      <c r="D1005">
        <f>IF(HOUR(A1005)+MINUTE(A1005)/60&lt;=18,1,IF(HOUR(A1005)+MINUTE(A1005)/60&gt;=23.25,1,LOOKUP(DAY(A1005),calendario!$A$12:$A$42,calendario!$C$12:$C$42)))</f>
        <v>1</v>
      </c>
      <c r="E1005" s="60">
        <f t="shared" si="151"/>
        <v>4.4957822265624996</v>
      </c>
      <c r="F1005" s="86">
        <v>17.983128906249998</v>
      </c>
      <c r="G1005" s="60">
        <f t="shared" si="151"/>
        <v>4.4966508789062498</v>
      </c>
      <c r="H1005" s="104">
        <v>17.986603515624999</v>
      </c>
      <c r="O1005" s="61">
        <f t="shared" si="152"/>
        <v>0</v>
      </c>
      <c r="P1005" s="62">
        <f t="shared" si="153"/>
        <v>58.140770252324039</v>
      </c>
      <c r="Q1005" s="70">
        <v>34.15938698539177</v>
      </c>
      <c r="R1005" s="61">
        <f t="shared" si="154"/>
        <v>10.537172377158033</v>
      </c>
      <c r="S1005" s="61">
        <f t="shared" si="155"/>
        <v>0</v>
      </c>
      <c r="T1005" s="61">
        <f t="shared" si="156"/>
        <v>0</v>
      </c>
      <c r="U1005" s="61">
        <f t="shared" si="157"/>
        <v>58.140770252324039</v>
      </c>
      <c r="V1005" s="70">
        <v>34.15938698539177</v>
      </c>
      <c r="W1005" s="61">
        <f t="shared" si="158"/>
        <v>10.537172377158033</v>
      </c>
      <c r="X1005" s="61">
        <f t="shared" si="159"/>
        <v>0</v>
      </c>
      <c r="Y1005" s="13"/>
      <c r="Z1005" s="22"/>
      <c r="AA1005" s="54"/>
      <c r="AB1005" s="22"/>
      <c r="AC1005" s="13"/>
    </row>
    <row r="1006" spans="1:29" x14ac:dyDescent="0.3">
      <c r="A1006" s="1">
        <f t="shared" si="150"/>
        <v>44996.43749999757</v>
      </c>
      <c r="B1006" s="7">
        <v>11</v>
      </c>
      <c r="C1006" s="7" t="s">
        <v>84</v>
      </c>
      <c r="D1006">
        <f>IF(HOUR(A1006)+MINUTE(A1006)/60&lt;=18,1,IF(HOUR(A1006)+MINUTE(A1006)/60&gt;=23.25,1,LOOKUP(DAY(A1006),calendario!$A$12:$A$42,calendario!$C$12:$C$42)))</f>
        <v>1</v>
      </c>
      <c r="E1006" s="60">
        <f t="shared" si="151"/>
        <v>4.4957480468749997</v>
      </c>
      <c r="F1006" s="86">
        <v>17.982992187499999</v>
      </c>
      <c r="G1006" s="60">
        <f t="shared" si="151"/>
        <v>4.4971005859375</v>
      </c>
      <c r="H1006" s="104">
        <v>17.98840234375</v>
      </c>
      <c r="O1006" s="61">
        <f t="shared" si="152"/>
        <v>0</v>
      </c>
      <c r="P1006" s="62">
        <f t="shared" si="153"/>
        <v>58.140770252324039</v>
      </c>
      <c r="Q1006" s="70">
        <v>34.15938698539177</v>
      </c>
      <c r="R1006" s="61">
        <f t="shared" si="154"/>
        <v>10.537172377158033</v>
      </c>
      <c r="S1006" s="61">
        <f t="shared" si="155"/>
        <v>0</v>
      </c>
      <c r="T1006" s="61">
        <f t="shared" si="156"/>
        <v>0</v>
      </c>
      <c r="U1006" s="61">
        <f t="shared" si="157"/>
        <v>58.140770252324039</v>
      </c>
      <c r="V1006" s="70">
        <v>34.15938698539177</v>
      </c>
      <c r="W1006" s="61">
        <f t="shared" si="158"/>
        <v>10.537172377158033</v>
      </c>
      <c r="X1006" s="61">
        <f t="shared" si="159"/>
        <v>0</v>
      </c>
      <c r="Y1006" s="13"/>
      <c r="Z1006" s="22"/>
      <c r="AA1006" s="54"/>
      <c r="AB1006" s="22"/>
      <c r="AC1006" s="13"/>
    </row>
    <row r="1007" spans="1:29" x14ac:dyDescent="0.3">
      <c r="A1007" s="1">
        <f t="shared" si="150"/>
        <v>44996.447916664234</v>
      </c>
      <c r="B1007" s="7">
        <v>11</v>
      </c>
      <c r="C1007" s="7" t="s">
        <v>85</v>
      </c>
      <c r="D1007">
        <f>IF(HOUR(A1007)+MINUTE(A1007)/60&lt;=18,1,IF(HOUR(A1007)+MINUTE(A1007)/60&gt;=23.25,1,LOOKUP(DAY(A1007),calendario!$A$12:$A$42,calendario!$C$12:$C$42)))</f>
        <v>1</v>
      </c>
      <c r="E1007" s="60">
        <f t="shared" si="151"/>
        <v>4.4960815429687502</v>
      </c>
      <c r="F1007" s="86">
        <v>17.984326171875001</v>
      </c>
      <c r="G1007" s="60">
        <f t="shared" si="151"/>
        <v>4.4969609374999999</v>
      </c>
      <c r="H1007" s="104">
        <v>17.98784375</v>
      </c>
      <c r="O1007" s="61">
        <f t="shared" si="152"/>
        <v>0</v>
      </c>
      <c r="P1007" s="62">
        <f t="shared" si="153"/>
        <v>58.140770252324039</v>
      </c>
      <c r="Q1007" s="70">
        <v>33.739266932270915</v>
      </c>
      <c r="R1007" s="61">
        <f t="shared" si="154"/>
        <v>10.74723240371846</v>
      </c>
      <c r="S1007" s="61">
        <f t="shared" si="155"/>
        <v>0</v>
      </c>
      <c r="T1007" s="61">
        <f t="shared" si="156"/>
        <v>0</v>
      </c>
      <c r="U1007" s="61">
        <f t="shared" si="157"/>
        <v>58.140770252324039</v>
      </c>
      <c r="V1007" s="70">
        <v>33.739266932270915</v>
      </c>
      <c r="W1007" s="61">
        <f t="shared" si="158"/>
        <v>10.74723240371846</v>
      </c>
      <c r="X1007" s="61">
        <f t="shared" si="159"/>
        <v>0</v>
      </c>
      <c r="Y1007" s="13"/>
      <c r="Z1007" s="22"/>
      <c r="AA1007" s="54"/>
      <c r="AB1007" s="22"/>
      <c r="AC1007" s="13"/>
    </row>
    <row r="1008" spans="1:29" x14ac:dyDescent="0.3">
      <c r="A1008" s="1">
        <f t="shared" si="150"/>
        <v>44996.458333330898</v>
      </c>
      <c r="B1008" s="7">
        <v>11</v>
      </c>
      <c r="C1008" s="7" t="s">
        <v>86</v>
      </c>
      <c r="D1008">
        <f>IF(HOUR(A1008)+MINUTE(A1008)/60&lt;=18,1,IF(HOUR(A1008)+MINUTE(A1008)/60&gt;=23.25,1,LOOKUP(DAY(A1008),calendario!$A$12:$A$42,calendario!$C$12:$C$42)))</f>
        <v>1</v>
      </c>
      <c r="E1008" s="60">
        <f t="shared" si="151"/>
        <v>4.4960224609374997</v>
      </c>
      <c r="F1008" s="86">
        <v>17.984089843749999</v>
      </c>
      <c r="G1008" s="60">
        <f t="shared" si="151"/>
        <v>4.4969643554687497</v>
      </c>
      <c r="H1008" s="104">
        <v>17.987857421874999</v>
      </c>
      <c r="O1008" s="61">
        <f t="shared" si="152"/>
        <v>0</v>
      </c>
      <c r="P1008" s="62">
        <f t="shared" si="153"/>
        <v>58.140770252324039</v>
      </c>
      <c r="Q1008" s="70">
        <v>33.739266932270915</v>
      </c>
      <c r="R1008" s="61">
        <f t="shared" si="154"/>
        <v>10.74723240371846</v>
      </c>
      <c r="S1008" s="61">
        <f t="shared" si="155"/>
        <v>0</v>
      </c>
      <c r="T1008" s="61">
        <f t="shared" si="156"/>
        <v>0</v>
      </c>
      <c r="U1008" s="61">
        <f t="shared" si="157"/>
        <v>58.140770252324039</v>
      </c>
      <c r="V1008" s="70">
        <v>33.739266932270915</v>
      </c>
      <c r="W1008" s="61">
        <f t="shared" si="158"/>
        <v>10.74723240371846</v>
      </c>
      <c r="X1008" s="61">
        <f t="shared" si="159"/>
        <v>0</v>
      </c>
      <c r="Y1008" s="13"/>
      <c r="Z1008" s="22"/>
      <c r="AA1008" s="54"/>
      <c r="AB1008" s="22"/>
      <c r="AC1008" s="13"/>
    </row>
    <row r="1009" spans="1:29" x14ac:dyDescent="0.3">
      <c r="A1009" s="1">
        <f t="shared" si="150"/>
        <v>44996.468749997563</v>
      </c>
      <c r="B1009" s="7">
        <v>11</v>
      </c>
      <c r="C1009" s="7" t="s">
        <v>87</v>
      </c>
      <c r="D1009">
        <f>IF(HOUR(A1009)+MINUTE(A1009)/60&lt;=18,1,IF(HOUR(A1009)+MINUTE(A1009)/60&gt;=23.25,1,LOOKUP(DAY(A1009),calendario!$A$12:$A$42,calendario!$C$12:$C$42)))</f>
        <v>1</v>
      </c>
      <c r="E1009" s="60">
        <f t="shared" si="151"/>
        <v>4.4957177734374998</v>
      </c>
      <c r="F1009" s="86">
        <v>17.982871093749999</v>
      </c>
      <c r="G1009" s="60">
        <f t="shared" si="151"/>
        <v>4.4650468749999996</v>
      </c>
      <c r="H1009" s="104">
        <v>17.860187499999999</v>
      </c>
      <c r="O1009" s="61">
        <f t="shared" si="152"/>
        <v>0</v>
      </c>
      <c r="P1009" s="62">
        <f t="shared" si="153"/>
        <v>58.140770252324039</v>
      </c>
      <c r="Q1009" s="70">
        <v>34.774269588313416</v>
      </c>
      <c r="R1009" s="61">
        <f t="shared" si="154"/>
        <v>10.22973107569721</v>
      </c>
      <c r="S1009" s="61">
        <f t="shared" si="155"/>
        <v>0</v>
      </c>
      <c r="T1009" s="61">
        <f t="shared" si="156"/>
        <v>0</v>
      </c>
      <c r="U1009" s="61">
        <f t="shared" si="157"/>
        <v>58.140770252324039</v>
      </c>
      <c r="V1009" s="70">
        <v>34.774269588313416</v>
      </c>
      <c r="W1009" s="61">
        <f t="shared" si="158"/>
        <v>10.22973107569721</v>
      </c>
      <c r="X1009" s="61">
        <f t="shared" si="159"/>
        <v>0</v>
      </c>
      <c r="Y1009" s="13"/>
      <c r="Z1009" s="22"/>
      <c r="AA1009" s="54"/>
      <c r="AB1009" s="22"/>
      <c r="AC1009" s="13"/>
    </row>
    <row r="1010" spans="1:29" x14ac:dyDescent="0.3">
      <c r="A1010" s="1">
        <f t="shared" si="150"/>
        <v>44996.479166664227</v>
      </c>
      <c r="B1010" s="7">
        <v>11</v>
      </c>
      <c r="C1010" s="7" t="s">
        <v>88</v>
      </c>
      <c r="D1010">
        <f>IF(HOUR(A1010)+MINUTE(A1010)/60&lt;=18,1,IF(HOUR(A1010)+MINUTE(A1010)/60&gt;=23.25,1,LOOKUP(DAY(A1010),calendario!$A$12:$A$42,calendario!$C$12:$C$42)))</f>
        <v>1</v>
      </c>
      <c r="E1010" s="60">
        <f t="shared" si="151"/>
        <v>4.4953671875000003</v>
      </c>
      <c r="F1010" s="86">
        <v>17.981468750000001</v>
      </c>
      <c r="G1010" s="60">
        <f t="shared" si="151"/>
        <v>4.4480595703125001</v>
      </c>
      <c r="H1010" s="104">
        <v>17.79223828125</v>
      </c>
      <c r="O1010" s="61">
        <f t="shared" si="152"/>
        <v>0</v>
      </c>
      <c r="P1010" s="62">
        <f t="shared" si="153"/>
        <v>58.140770252324039</v>
      </c>
      <c r="Q1010" s="70">
        <v>34.774269588313416</v>
      </c>
      <c r="R1010" s="61">
        <f t="shared" si="154"/>
        <v>10.22973107569721</v>
      </c>
      <c r="S1010" s="61">
        <f t="shared" si="155"/>
        <v>0</v>
      </c>
      <c r="T1010" s="61">
        <f t="shared" si="156"/>
        <v>0</v>
      </c>
      <c r="U1010" s="61">
        <f t="shared" si="157"/>
        <v>58.140770252324039</v>
      </c>
      <c r="V1010" s="70">
        <v>34.774269588313416</v>
      </c>
      <c r="W1010" s="61">
        <f t="shared" si="158"/>
        <v>10.22973107569721</v>
      </c>
      <c r="X1010" s="61">
        <f t="shared" si="159"/>
        <v>0</v>
      </c>
      <c r="Y1010" s="13"/>
      <c r="Z1010" s="22"/>
      <c r="AA1010" s="54"/>
      <c r="AB1010" s="22"/>
      <c r="AC1010" s="13"/>
    </row>
    <row r="1011" spans="1:29" x14ac:dyDescent="0.3">
      <c r="A1011" s="1">
        <f t="shared" si="150"/>
        <v>44996.489583330891</v>
      </c>
      <c r="B1011" s="7">
        <v>11</v>
      </c>
      <c r="C1011" s="7" t="s">
        <v>89</v>
      </c>
      <c r="D1011">
        <f>IF(HOUR(A1011)+MINUTE(A1011)/60&lt;=18,1,IF(HOUR(A1011)+MINUTE(A1011)/60&gt;=23.25,1,LOOKUP(DAY(A1011),calendario!$A$12:$A$42,calendario!$C$12:$C$42)))</f>
        <v>1</v>
      </c>
      <c r="E1011" s="60">
        <f t="shared" si="151"/>
        <v>4.4956430664062497</v>
      </c>
      <c r="F1011" s="86">
        <v>17.982572265624999</v>
      </c>
      <c r="G1011" s="60">
        <f t="shared" si="151"/>
        <v>4.4828774414062504</v>
      </c>
      <c r="H1011" s="104">
        <v>17.931509765625002</v>
      </c>
      <c r="O1011" s="61">
        <f t="shared" si="152"/>
        <v>0</v>
      </c>
      <c r="P1011" s="62">
        <f t="shared" si="153"/>
        <v>58.140770252324039</v>
      </c>
      <c r="Q1011" s="70">
        <v>35.489895883134132</v>
      </c>
      <c r="R1011" s="61">
        <f t="shared" si="154"/>
        <v>9.8719179282868517</v>
      </c>
      <c r="S1011" s="61">
        <f t="shared" si="155"/>
        <v>0</v>
      </c>
      <c r="T1011" s="61">
        <f t="shared" si="156"/>
        <v>0</v>
      </c>
      <c r="U1011" s="61">
        <f t="shared" si="157"/>
        <v>58.140770252324039</v>
      </c>
      <c r="V1011" s="70">
        <v>35.489895883134132</v>
      </c>
      <c r="W1011" s="61">
        <f t="shared" si="158"/>
        <v>9.8719179282868517</v>
      </c>
      <c r="X1011" s="61">
        <f t="shared" si="159"/>
        <v>0</v>
      </c>
      <c r="Y1011" s="13"/>
      <c r="Z1011" s="22"/>
      <c r="AA1011" s="54"/>
      <c r="AB1011" s="22"/>
      <c r="AC1011" s="13"/>
    </row>
    <row r="1012" spans="1:29" x14ac:dyDescent="0.3">
      <c r="A1012" s="1">
        <f t="shared" si="150"/>
        <v>44996.499999997555</v>
      </c>
      <c r="B1012" s="7">
        <v>11</v>
      </c>
      <c r="C1012" s="7" t="s">
        <v>90</v>
      </c>
      <c r="D1012">
        <f>IF(HOUR(A1012)+MINUTE(A1012)/60&lt;=18,1,IF(HOUR(A1012)+MINUTE(A1012)/60&gt;=23.25,1,LOOKUP(DAY(A1012),calendario!$A$12:$A$42,calendario!$C$12:$C$42)))</f>
        <v>1</v>
      </c>
      <c r="E1012" s="60">
        <f t="shared" si="151"/>
        <v>4.4957470703125004</v>
      </c>
      <c r="F1012" s="86">
        <v>17.982988281250002</v>
      </c>
      <c r="G1012" s="60">
        <f t="shared" si="151"/>
        <v>4.4978862304687501</v>
      </c>
      <c r="H1012" s="104">
        <v>17.991544921875001</v>
      </c>
      <c r="O1012" s="61">
        <f t="shared" si="152"/>
        <v>0</v>
      </c>
      <c r="P1012" s="62">
        <f t="shared" si="153"/>
        <v>58.140770252324039</v>
      </c>
      <c r="Q1012" s="70">
        <v>35.489895883134132</v>
      </c>
      <c r="R1012" s="61">
        <f t="shared" si="154"/>
        <v>9.8719179282868517</v>
      </c>
      <c r="S1012" s="61">
        <f t="shared" si="155"/>
        <v>0</v>
      </c>
      <c r="T1012" s="61">
        <f t="shared" si="156"/>
        <v>0</v>
      </c>
      <c r="U1012" s="61">
        <f t="shared" si="157"/>
        <v>58.140770252324039</v>
      </c>
      <c r="V1012" s="70">
        <v>35.489895883134132</v>
      </c>
      <c r="W1012" s="61">
        <f t="shared" si="158"/>
        <v>9.8719179282868517</v>
      </c>
      <c r="X1012" s="61">
        <f t="shared" si="159"/>
        <v>0</v>
      </c>
      <c r="Y1012" s="13"/>
      <c r="Z1012" s="22"/>
      <c r="AA1012" s="54"/>
      <c r="AB1012" s="22"/>
      <c r="AC1012" s="13"/>
    </row>
    <row r="1013" spans="1:29" x14ac:dyDescent="0.3">
      <c r="A1013" s="1">
        <f t="shared" si="150"/>
        <v>44996.51041666422</v>
      </c>
      <c r="B1013" s="7">
        <v>11</v>
      </c>
      <c r="C1013" s="7" t="s">
        <v>92</v>
      </c>
      <c r="D1013">
        <f>IF(HOUR(A1013)+MINUTE(A1013)/60&lt;=18,1,IF(HOUR(A1013)+MINUTE(A1013)/60&gt;=23.25,1,LOOKUP(DAY(A1013),calendario!$A$12:$A$42,calendario!$C$12:$C$42)))</f>
        <v>1</v>
      </c>
      <c r="E1013" s="60">
        <f t="shared" si="151"/>
        <v>4.495623046875</v>
      </c>
      <c r="F1013" s="86">
        <v>17.9824921875</v>
      </c>
      <c r="G1013" s="60">
        <f t="shared" si="151"/>
        <v>4.4981030273437499</v>
      </c>
      <c r="H1013" s="104">
        <v>17.992412109375</v>
      </c>
      <c r="O1013" s="61">
        <f t="shared" si="152"/>
        <v>0</v>
      </c>
      <c r="P1013" s="62">
        <f t="shared" si="153"/>
        <v>58.140770252324039</v>
      </c>
      <c r="Q1013" s="70">
        <v>34.162011952191236</v>
      </c>
      <c r="R1013" s="61">
        <f t="shared" si="154"/>
        <v>10.5358598937583</v>
      </c>
      <c r="S1013" s="61">
        <f t="shared" si="155"/>
        <v>0</v>
      </c>
      <c r="T1013" s="61">
        <f t="shared" si="156"/>
        <v>0</v>
      </c>
      <c r="U1013" s="61">
        <f t="shared" si="157"/>
        <v>58.140770252324039</v>
      </c>
      <c r="V1013" s="70">
        <v>34.162011952191236</v>
      </c>
      <c r="W1013" s="61">
        <f t="shared" si="158"/>
        <v>10.5358598937583</v>
      </c>
      <c r="X1013" s="61">
        <f t="shared" si="159"/>
        <v>0</v>
      </c>
      <c r="Y1013" s="13"/>
      <c r="Z1013" s="22"/>
      <c r="AA1013" s="54"/>
      <c r="AB1013" s="22"/>
      <c r="AC1013" s="13"/>
    </row>
    <row r="1014" spans="1:29" x14ac:dyDescent="0.3">
      <c r="A1014" s="1">
        <f t="shared" si="150"/>
        <v>44996.520833330884</v>
      </c>
      <c r="B1014" s="7">
        <v>11</v>
      </c>
      <c r="C1014" s="7" t="s">
        <v>93</v>
      </c>
      <c r="D1014">
        <f>IF(HOUR(A1014)+MINUTE(A1014)/60&lt;=18,1,IF(HOUR(A1014)+MINUTE(A1014)/60&gt;=23.25,1,LOOKUP(DAY(A1014),calendario!$A$12:$A$42,calendario!$C$12:$C$42)))</f>
        <v>1</v>
      </c>
      <c r="E1014" s="60">
        <f t="shared" si="151"/>
        <v>4.4955390624999998</v>
      </c>
      <c r="F1014" s="86">
        <v>17.982156249999999</v>
      </c>
      <c r="G1014" s="60">
        <f t="shared" si="151"/>
        <v>4.4979580078124997</v>
      </c>
      <c r="H1014" s="104">
        <v>17.991832031249999</v>
      </c>
      <c r="O1014" s="61">
        <f t="shared" si="152"/>
        <v>0</v>
      </c>
      <c r="P1014" s="62">
        <f t="shared" si="153"/>
        <v>58.140770252324039</v>
      </c>
      <c r="Q1014" s="70">
        <v>34.162011952191236</v>
      </c>
      <c r="R1014" s="61">
        <f t="shared" si="154"/>
        <v>10.5358598937583</v>
      </c>
      <c r="S1014" s="61">
        <f t="shared" si="155"/>
        <v>0</v>
      </c>
      <c r="T1014" s="61">
        <f t="shared" si="156"/>
        <v>0</v>
      </c>
      <c r="U1014" s="61">
        <f t="shared" si="157"/>
        <v>58.140770252324039</v>
      </c>
      <c r="V1014" s="70">
        <v>34.162011952191236</v>
      </c>
      <c r="W1014" s="61">
        <f t="shared" si="158"/>
        <v>10.5358598937583</v>
      </c>
      <c r="X1014" s="61">
        <f t="shared" si="159"/>
        <v>0</v>
      </c>
      <c r="Y1014" s="13"/>
      <c r="Z1014" s="22"/>
      <c r="AA1014" s="54"/>
      <c r="AB1014" s="22"/>
      <c r="AC1014" s="13"/>
    </row>
    <row r="1015" spans="1:29" x14ac:dyDescent="0.3">
      <c r="A1015" s="1">
        <f t="shared" si="150"/>
        <v>44996.531249997548</v>
      </c>
      <c r="B1015" s="7">
        <v>11</v>
      </c>
      <c r="C1015" s="7" t="s">
        <v>95</v>
      </c>
      <c r="D1015">
        <f>IF(HOUR(A1015)+MINUTE(A1015)/60&lt;=18,1,IF(HOUR(A1015)+MINUTE(A1015)/60&gt;=23.25,1,LOOKUP(DAY(A1015),calendario!$A$12:$A$42,calendario!$C$12:$C$42)))</f>
        <v>1</v>
      </c>
      <c r="E1015" s="60">
        <f t="shared" si="151"/>
        <v>4.4959331054687501</v>
      </c>
      <c r="F1015" s="86">
        <v>17.983732421875001</v>
      </c>
      <c r="G1015" s="60">
        <f t="shared" si="151"/>
        <v>4.4959941406250001</v>
      </c>
      <c r="H1015" s="104">
        <v>17.983976562500001</v>
      </c>
      <c r="O1015" s="61">
        <f t="shared" si="152"/>
        <v>0</v>
      </c>
      <c r="P1015" s="62">
        <f t="shared" si="153"/>
        <v>58.140770252324039</v>
      </c>
      <c r="Q1015" s="70">
        <v>33.935908897742365</v>
      </c>
      <c r="R1015" s="61">
        <f t="shared" si="154"/>
        <v>10.648911420982735</v>
      </c>
      <c r="S1015" s="61">
        <f t="shared" si="155"/>
        <v>0</v>
      </c>
      <c r="T1015" s="61">
        <f t="shared" si="156"/>
        <v>0</v>
      </c>
      <c r="U1015" s="61">
        <f t="shared" si="157"/>
        <v>58.140770252324039</v>
      </c>
      <c r="V1015" s="70">
        <v>33.935908897742365</v>
      </c>
      <c r="W1015" s="61">
        <f t="shared" si="158"/>
        <v>10.648911420982735</v>
      </c>
      <c r="X1015" s="61">
        <f t="shared" si="159"/>
        <v>0</v>
      </c>
      <c r="Y1015" s="13"/>
      <c r="Z1015" s="22"/>
      <c r="AA1015" s="54"/>
      <c r="AB1015" s="22"/>
      <c r="AC1015" s="13"/>
    </row>
    <row r="1016" spans="1:29" x14ac:dyDescent="0.3">
      <c r="A1016" s="1">
        <f t="shared" si="150"/>
        <v>44996.541666664212</v>
      </c>
      <c r="B1016" s="7">
        <v>11</v>
      </c>
      <c r="C1016" s="7" t="s">
        <v>96</v>
      </c>
      <c r="D1016">
        <f>IF(HOUR(A1016)+MINUTE(A1016)/60&lt;=18,1,IF(HOUR(A1016)+MINUTE(A1016)/60&gt;=23.25,1,LOOKUP(DAY(A1016),calendario!$A$12:$A$42,calendario!$C$12:$C$42)))</f>
        <v>1</v>
      </c>
      <c r="E1016" s="60">
        <f t="shared" si="151"/>
        <v>4.4962753906249997</v>
      </c>
      <c r="F1016" s="86">
        <v>17.985101562499999</v>
      </c>
      <c r="G1016" s="60">
        <f t="shared" si="151"/>
        <v>4.4984423828124998</v>
      </c>
      <c r="H1016" s="104">
        <v>17.993769531249999</v>
      </c>
      <c r="O1016" s="61">
        <f t="shared" si="152"/>
        <v>0</v>
      </c>
      <c r="P1016" s="62">
        <f t="shared" si="153"/>
        <v>58.140770252324039</v>
      </c>
      <c r="Q1016" s="70">
        <v>33.935908897742365</v>
      </c>
      <c r="R1016" s="61">
        <f t="shared" si="154"/>
        <v>10.648911420982735</v>
      </c>
      <c r="S1016" s="61">
        <f t="shared" si="155"/>
        <v>0</v>
      </c>
      <c r="T1016" s="61">
        <f t="shared" si="156"/>
        <v>0</v>
      </c>
      <c r="U1016" s="61">
        <f t="shared" si="157"/>
        <v>58.140770252324039</v>
      </c>
      <c r="V1016" s="70">
        <v>33.935908897742365</v>
      </c>
      <c r="W1016" s="61">
        <f t="shared" si="158"/>
        <v>10.648911420982735</v>
      </c>
      <c r="X1016" s="61">
        <f t="shared" si="159"/>
        <v>0</v>
      </c>
      <c r="Y1016" s="13"/>
      <c r="Z1016" s="22"/>
      <c r="AA1016" s="54"/>
      <c r="AB1016" s="22"/>
      <c r="AC1016" s="13"/>
    </row>
    <row r="1017" spans="1:29" x14ac:dyDescent="0.3">
      <c r="A1017" s="1">
        <f t="shared" si="150"/>
        <v>44996.552083330876</v>
      </c>
      <c r="B1017" s="7">
        <v>11</v>
      </c>
      <c r="C1017" s="7" t="s">
        <v>97</v>
      </c>
      <c r="D1017">
        <f>IF(HOUR(A1017)+MINUTE(A1017)/60&lt;=18,1,IF(HOUR(A1017)+MINUTE(A1017)/60&gt;=23.25,1,LOOKUP(DAY(A1017),calendario!$A$12:$A$42,calendario!$C$12:$C$42)))</f>
        <v>1</v>
      </c>
      <c r="E1017" s="60">
        <f t="shared" si="151"/>
        <v>4.4962299804687502</v>
      </c>
      <c r="F1017" s="86">
        <v>17.984919921875001</v>
      </c>
      <c r="G1017" s="60">
        <f t="shared" si="151"/>
        <v>4.4983686523437498</v>
      </c>
      <c r="H1017" s="104">
        <v>17.993474609374999</v>
      </c>
      <c r="O1017" s="61">
        <f t="shared" si="152"/>
        <v>0</v>
      </c>
      <c r="P1017" s="62">
        <f t="shared" si="153"/>
        <v>58.140770252324039</v>
      </c>
      <c r="Q1017" s="70">
        <v>33.234881540504645</v>
      </c>
      <c r="R1017" s="61">
        <f t="shared" si="154"/>
        <v>10.999425099601595</v>
      </c>
      <c r="S1017" s="61">
        <f t="shared" si="155"/>
        <v>0</v>
      </c>
      <c r="T1017" s="61">
        <f t="shared" si="156"/>
        <v>0</v>
      </c>
      <c r="U1017" s="61">
        <f t="shared" si="157"/>
        <v>58.140770252324039</v>
      </c>
      <c r="V1017" s="70">
        <v>33.234881540504645</v>
      </c>
      <c r="W1017" s="61">
        <f t="shared" si="158"/>
        <v>10.999425099601595</v>
      </c>
      <c r="X1017" s="61">
        <f t="shared" si="159"/>
        <v>0</v>
      </c>
      <c r="Y1017" s="13"/>
      <c r="Z1017" s="22"/>
      <c r="AA1017" s="54"/>
      <c r="AB1017" s="22"/>
      <c r="AC1017" s="13"/>
    </row>
    <row r="1018" spans="1:29" x14ac:dyDescent="0.3">
      <c r="A1018" s="1">
        <f t="shared" si="150"/>
        <v>44996.562499997541</v>
      </c>
      <c r="B1018" s="7">
        <v>11</v>
      </c>
      <c r="C1018" s="7" t="s">
        <v>98</v>
      </c>
      <c r="D1018">
        <f>IF(HOUR(A1018)+MINUTE(A1018)/60&lt;=18,1,IF(HOUR(A1018)+MINUTE(A1018)/60&gt;=23.25,1,LOOKUP(DAY(A1018),calendario!$A$12:$A$42,calendario!$C$12:$C$42)))</f>
        <v>1</v>
      </c>
      <c r="E1018" s="60">
        <f t="shared" si="151"/>
        <v>4.4962739257812503</v>
      </c>
      <c r="F1018" s="86">
        <v>17.985095703125001</v>
      </c>
      <c r="G1018" s="60">
        <f t="shared" si="151"/>
        <v>4.4980551757812499</v>
      </c>
      <c r="H1018" s="104">
        <v>17.992220703125</v>
      </c>
      <c r="O1018" s="61">
        <f t="shared" si="152"/>
        <v>0</v>
      </c>
      <c r="P1018" s="62">
        <f t="shared" si="153"/>
        <v>58.140770252324039</v>
      </c>
      <c r="Q1018" s="70">
        <v>33.234881540504645</v>
      </c>
      <c r="R1018" s="61">
        <f t="shared" si="154"/>
        <v>10.999425099601595</v>
      </c>
      <c r="S1018" s="61">
        <f t="shared" si="155"/>
        <v>0</v>
      </c>
      <c r="T1018" s="61">
        <f t="shared" si="156"/>
        <v>0</v>
      </c>
      <c r="U1018" s="61">
        <f t="shared" si="157"/>
        <v>58.140770252324039</v>
      </c>
      <c r="V1018" s="70">
        <v>33.234881540504645</v>
      </c>
      <c r="W1018" s="61">
        <f t="shared" si="158"/>
        <v>10.999425099601595</v>
      </c>
      <c r="X1018" s="61">
        <f t="shared" si="159"/>
        <v>0</v>
      </c>
      <c r="Y1018" s="13"/>
      <c r="Z1018" s="22"/>
      <c r="AA1018" s="54"/>
      <c r="AB1018" s="22"/>
      <c r="AC1018" s="13"/>
    </row>
    <row r="1019" spans="1:29" x14ac:dyDescent="0.3">
      <c r="A1019" s="1">
        <f t="shared" si="150"/>
        <v>44996.572916664205</v>
      </c>
      <c r="B1019" s="7">
        <v>11</v>
      </c>
      <c r="C1019" s="7" t="s">
        <v>99</v>
      </c>
      <c r="D1019">
        <f>IF(HOUR(A1019)+MINUTE(A1019)/60&lt;=18,1,IF(HOUR(A1019)+MINUTE(A1019)/60&gt;=23.25,1,LOOKUP(DAY(A1019),calendario!$A$12:$A$42,calendario!$C$12:$C$42)))</f>
        <v>1</v>
      </c>
      <c r="E1019" s="60">
        <f t="shared" si="151"/>
        <v>4.4963369140624998</v>
      </c>
      <c r="F1019" s="86">
        <v>17.985347656249999</v>
      </c>
      <c r="G1019" s="60">
        <f t="shared" si="151"/>
        <v>4.4986596679687496</v>
      </c>
      <c r="H1019" s="104">
        <v>17.994638671874998</v>
      </c>
      <c r="O1019" s="61">
        <f t="shared" si="152"/>
        <v>0</v>
      </c>
      <c r="P1019" s="62">
        <f t="shared" si="153"/>
        <v>58.140770252324039</v>
      </c>
      <c r="Q1019" s="70">
        <v>33.691382735723771</v>
      </c>
      <c r="R1019" s="61">
        <f t="shared" si="154"/>
        <v>10.771174501992032</v>
      </c>
      <c r="S1019" s="61">
        <f t="shared" si="155"/>
        <v>0</v>
      </c>
      <c r="T1019" s="61">
        <f t="shared" si="156"/>
        <v>0</v>
      </c>
      <c r="U1019" s="61">
        <f t="shared" si="157"/>
        <v>58.140770252324039</v>
      </c>
      <c r="V1019" s="70">
        <v>33.691382735723771</v>
      </c>
      <c r="W1019" s="61">
        <f t="shared" si="158"/>
        <v>10.771174501992032</v>
      </c>
      <c r="X1019" s="61">
        <f t="shared" si="159"/>
        <v>0</v>
      </c>
      <c r="Y1019" s="13"/>
      <c r="Z1019" s="22"/>
      <c r="AA1019" s="54"/>
      <c r="AB1019" s="22"/>
      <c r="AC1019" s="13"/>
    </row>
    <row r="1020" spans="1:29" x14ac:dyDescent="0.3">
      <c r="A1020" s="1">
        <f t="shared" si="150"/>
        <v>44996.583333330869</v>
      </c>
      <c r="B1020" s="7">
        <v>11</v>
      </c>
      <c r="C1020" s="7" t="s">
        <v>100</v>
      </c>
      <c r="D1020">
        <f>IF(HOUR(A1020)+MINUTE(A1020)/60&lt;=18,1,IF(HOUR(A1020)+MINUTE(A1020)/60&gt;=23.25,1,LOOKUP(DAY(A1020),calendario!$A$12:$A$42,calendario!$C$12:$C$42)))</f>
        <v>1</v>
      </c>
      <c r="E1020" s="60">
        <f t="shared" si="151"/>
        <v>4.4962622070312497</v>
      </c>
      <c r="F1020" s="86">
        <v>17.985048828124999</v>
      </c>
      <c r="G1020" s="60">
        <f t="shared" si="151"/>
        <v>4.4986884765625001</v>
      </c>
      <c r="H1020" s="104">
        <v>17.994753906250001</v>
      </c>
      <c r="O1020" s="61">
        <f t="shared" si="152"/>
        <v>0</v>
      </c>
      <c r="P1020" s="62">
        <f t="shared" si="153"/>
        <v>58.140770252324039</v>
      </c>
      <c r="Q1020" s="70">
        <v>33.691382735723771</v>
      </c>
      <c r="R1020" s="61">
        <f t="shared" si="154"/>
        <v>10.771174501992032</v>
      </c>
      <c r="S1020" s="61">
        <f t="shared" si="155"/>
        <v>0</v>
      </c>
      <c r="T1020" s="61">
        <f t="shared" si="156"/>
        <v>0</v>
      </c>
      <c r="U1020" s="61">
        <f t="shared" si="157"/>
        <v>58.140770252324039</v>
      </c>
      <c r="V1020" s="70">
        <v>33.691382735723771</v>
      </c>
      <c r="W1020" s="61">
        <f t="shared" si="158"/>
        <v>10.771174501992032</v>
      </c>
      <c r="X1020" s="61">
        <f t="shared" si="159"/>
        <v>0</v>
      </c>
      <c r="Y1020" s="13"/>
      <c r="Z1020" s="22"/>
      <c r="AA1020" s="54"/>
      <c r="AB1020" s="22"/>
      <c r="AC1020" s="13"/>
    </row>
    <row r="1021" spans="1:29" x14ac:dyDescent="0.3">
      <c r="A1021" s="1">
        <f t="shared" si="150"/>
        <v>44996.593749997533</v>
      </c>
      <c r="B1021" s="7">
        <v>11</v>
      </c>
      <c r="C1021" s="7" t="s">
        <v>101</v>
      </c>
      <c r="D1021">
        <f>IF(HOUR(A1021)+MINUTE(A1021)/60&lt;=18,1,IF(HOUR(A1021)+MINUTE(A1021)/60&gt;=23.25,1,LOOKUP(DAY(A1021),calendario!$A$12:$A$42,calendario!$C$12:$C$42)))</f>
        <v>1</v>
      </c>
      <c r="E1021" s="60">
        <f t="shared" si="151"/>
        <v>4.4960664062499998</v>
      </c>
      <c r="F1021" s="86">
        <v>17.984265624999999</v>
      </c>
      <c r="G1021" s="60">
        <f t="shared" si="151"/>
        <v>4.4988696289062498</v>
      </c>
      <c r="H1021" s="104">
        <v>17.995478515624999</v>
      </c>
      <c r="O1021" s="61">
        <f t="shared" si="152"/>
        <v>0</v>
      </c>
      <c r="P1021" s="62">
        <f t="shared" si="153"/>
        <v>58.140770252324039</v>
      </c>
      <c r="Q1021" s="70">
        <v>33.143489774236386</v>
      </c>
      <c r="R1021" s="61">
        <f t="shared" si="154"/>
        <v>11.045120982735725</v>
      </c>
      <c r="S1021" s="61">
        <f t="shared" si="155"/>
        <v>0</v>
      </c>
      <c r="T1021" s="61">
        <f t="shared" si="156"/>
        <v>0</v>
      </c>
      <c r="U1021" s="61">
        <f t="shared" si="157"/>
        <v>58.140770252324039</v>
      </c>
      <c r="V1021" s="70">
        <v>33.143489774236386</v>
      </c>
      <c r="W1021" s="61">
        <f t="shared" si="158"/>
        <v>11.045120982735725</v>
      </c>
      <c r="X1021" s="61">
        <f t="shared" si="159"/>
        <v>0</v>
      </c>
      <c r="Y1021" s="13"/>
      <c r="Z1021" s="22"/>
      <c r="AA1021" s="54"/>
      <c r="AB1021" s="22"/>
      <c r="AC1021" s="13"/>
    </row>
    <row r="1022" spans="1:29" x14ac:dyDescent="0.3">
      <c r="A1022" s="1">
        <f t="shared" si="150"/>
        <v>44996.604166664198</v>
      </c>
      <c r="B1022" s="7">
        <v>11</v>
      </c>
      <c r="C1022" s="7" t="s">
        <v>102</v>
      </c>
      <c r="D1022">
        <f>IF(HOUR(A1022)+MINUTE(A1022)/60&lt;=18,1,IF(HOUR(A1022)+MINUTE(A1022)/60&gt;=23.25,1,LOOKUP(DAY(A1022),calendario!$A$12:$A$42,calendario!$C$12:$C$42)))</f>
        <v>1</v>
      </c>
      <c r="E1022" s="60">
        <f t="shared" si="151"/>
        <v>4.4964951171875001</v>
      </c>
      <c r="F1022" s="86">
        <v>17.98598046875</v>
      </c>
      <c r="G1022" s="60">
        <f t="shared" si="151"/>
        <v>4.4987851562500003</v>
      </c>
      <c r="H1022" s="104">
        <v>17.995140625000001</v>
      </c>
      <c r="O1022" s="61">
        <f t="shared" si="152"/>
        <v>0</v>
      </c>
      <c r="P1022" s="62">
        <f t="shared" si="153"/>
        <v>58.140770252324039</v>
      </c>
      <c r="Q1022" s="70">
        <v>33.143489774236386</v>
      </c>
      <c r="R1022" s="61">
        <f t="shared" si="154"/>
        <v>11.045120982735725</v>
      </c>
      <c r="S1022" s="61">
        <f t="shared" si="155"/>
        <v>0</v>
      </c>
      <c r="T1022" s="61">
        <f t="shared" si="156"/>
        <v>0</v>
      </c>
      <c r="U1022" s="61">
        <f t="shared" si="157"/>
        <v>58.140770252324039</v>
      </c>
      <c r="V1022" s="70">
        <v>33.143489774236386</v>
      </c>
      <c r="W1022" s="61">
        <f t="shared" si="158"/>
        <v>11.045120982735725</v>
      </c>
      <c r="X1022" s="61">
        <f t="shared" si="159"/>
        <v>0</v>
      </c>
      <c r="Y1022" s="13"/>
      <c r="Z1022" s="22"/>
      <c r="AA1022" s="54"/>
      <c r="AB1022" s="22"/>
      <c r="AC1022" s="13"/>
    </row>
    <row r="1023" spans="1:29" x14ac:dyDescent="0.3">
      <c r="A1023" s="1">
        <f t="shared" si="150"/>
        <v>44996.614583330862</v>
      </c>
      <c r="B1023" s="7">
        <v>11</v>
      </c>
      <c r="C1023" s="7" t="s">
        <v>103</v>
      </c>
      <c r="D1023">
        <f>IF(HOUR(A1023)+MINUTE(A1023)/60&lt;=18,1,IF(HOUR(A1023)+MINUTE(A1023)/60&gt;=23.25,1,LOOKUP(DAY(A1023),calendario!$A$12:$A$42,calendario!$C$12:$C$42)))</f>
        <v>1</v>
      </c>
      <c r="E1023" s="60">
        <f t="shared" si="151"/>
        <v>4.49621142578125</v>
      </c>
      <c r="F1023" s="86">
        <v>17.984845703125</v>
      </c>
      <c r="G1023" s="60">
        <f t="shared" si="151"/>
        <v>4.4986459960937504</v>
      </c>
      <c r="H1023" s="104">
        <v>17.994583984375002</v>
      </c>
      <c r="O1023" s="61">
        <f t="shared" si="152"/>
        <v>0</v>
      </c>
      <c r="P1023" s="62">
        <f t="shared" si="153"/>
        <v>58.140770252324039</v>
      </c>
      <c r="Q1023" s="70">
        <v>33.100402124833998</v>
      </c>
      <c r="R1023" s="61">
        <f t="shared" si="154"/>
        <v>11.066664807436918</v>
      </c>
      <c r="S1023" s="61">
        <f t="shared" si="155"/>
        <v>0</v>
      </c>
      <c r="T1023" s="61">
        <f t="shared" si="156"/>
        <v>0</v>
      </c>
      <c r="U1023" s="61">
        <f t="shared" si="157"/>
        <v>58.140770252324039</v>
      </c>
      <c r="V1023" s="70">
        <v>33.100402124833998</v>
      </c>
      <c r="W1023" s="61">
        <f t="shared" si="158"/>
        <v>11.066664807436918</v>
      </c>
      <c r="X1023" s="61">
        <f t="shared" si="159"/>
        <v>0</v>
      </c>
      <c r="Y1023" s="13"/>
      <c r="Z1023" s="22"/>
      <c r="AA1023" s="54"/>
      <c r="AB1023" s="22"/>
      <c r="AC1023" s="13"/>
    </row>
    <row r="1024" spans="1:29" x14ac:dyDescent="0.3">
      <c r="A1024" s="1">
        <f t="shared" si="150"/>
        <v>44996.624999997526</v>
      </c>
      <c r="B1024" s="7">
        <v>11</v>
      </c>
      <c r="C1024" s="7" t="s">
        <v>104</v>
      </c>
      <c r="D1024">
        <f>IF(HOUR(A1024)+MINUTE(A1024)/60&lt;=18,1,IF(HOUR(A1024)+MINUTE(A1024)/60&gt;=23.25,1,LOOKUP(DAY(A1024),calendario!$A$12:$A$42,calendario!$C$12:$C$42)))</f>
        <v>1</v>
      </c>
      <c r="E1024" s="60">
        <f t="shared" si="151"/>
        <v>4.4980810546874999</v>
      </c>
      <c r="F1024" s="86">
        <v>17.992324218749999</v>
      </c>
      <c r="G1024" s="60">
        <f t="shared" si="151"/>
        <v>4.499359375</v>
      </c>
      <c r="H1024" s="104">
        <v>17.9974375</v>
      </c>
      <c r="O1024" s="61">
        <f t="shared" si="152"/>
        <v>0</v>
      </c>
      <c r="P1024" s="62">
        <f t="shared" si="153"/>
        <v>58.140770252324039</v>
      </c>
      <c r="Q1024" s="70">
        <v>33.100402124833998</v>
      </c>
      <c r="R1024" s="61">
        <f t="shared" si="154"/>
        <v>11.066664807436918</v>
      </c>
      <c r="S1024" s="61">
        <f t="shared" si="155"/>
        <v>0</v>
      </c>
      <c r="T1024" s="61">
        <f t="shared" si="156"/>
        <v>0</v>
      </c>
      <c r="U1024" s="61">
        <f t="shared" si="157"/>
        <v>58.140770252324039</v>
      </c>
      <c r="V1024" s="70">
        <v>33.100402124833998</v>
      </c>
      <c r="W1024" s="61">
        <f t="shared" si="158"/>
        <v>11.066664807436918</v>
      </c>
      <c r="X1024" s="61">
        <f t="shared" si="159"/>
        <v>0</v>
      </c>
      <c r="Y1024" s="13"/>
      <c r="Z1024" s="22"/>
      <c r="AA1024" s="54"/>
      <c r="AB1024" s="22"/>
      <c r="AC1024" s="13"/>
    </row>
    <row r="1025" spans="1:29" x14ac:dyDescent="0.3">
      <c r="A1025" s="1">
        <f t="shared" si="150"/>
        <v>44996.63541666419</v>
      </c>
      <c r="B1025" s="7">
        <v>11</v>
      </c>
      <c r="C1025" s="7" t="s">
        <v>105</v>
      </c>
      <c r="D1025">
        <f>IF(HOUR(A1025)+MINUTE(A1025)/60&lt;=18,1,IF(HOUR(A1025)+MINUTE(A1025)/60&gt;=23.25,1,LOOKUP(DAY(A1025),calendario!$A$12:$A$42,calendario!$C$12:$C$42)))</f>
        <v>1</v>
      </c>
      <c r="E1025" s="60">
        <f t="shared" si="151"/>
        <v>4.4987021484375003</v>
      </c>
      <c r="F1025" s="86">
        <v>17.994808593750001</v>
      </c>
      <c r="G1025" s="60">
        <f t="shared" si="151"/>
        <v>4.4993847656249999</v>
      </c>
      <c r="H1025" s="104">
        <v>17.9975390625</v>
      </c>
      <c r="O1025" s="61">
        <f t="shared" si="152"/>
        <v>0</v>
      </c>
      <c r="P1025" s="62">
        <f t="shared" si="153"/>
        <v>58.140770252324039</v>
      </c>
      <c r="Q1025" s="70">
        <v>33.706717928286849</v>
      </c>
      <c r="R1025" s="61">
        <f t="shared" si="154"/>
        <v>10.763506905710493</v>
      </c>
      <c r="S1025" s="61">
        <f t="shared" si="155"/>
        <v>0</v>
      </c>
      <c r="T1025" s="61">
        <f t="shared" si="156"/>
        <v>0</v>
      </c>
      <c r="U1025" s="61">
        <f t="shared" si="157"/>
        <v>58.140770252324039</v>
      </c>
      <c r="V1025" s="70">
        <v>33.706717928286849</v>
      </c>
      <c r="W1025" s="61">
        <f t="shared" si="158"/>
        <v>10.763506905710493</v>
      </c>
      <c r="X1025" s="61">
        <f t="shared" si="159"/>
        <v>0</v>
      </c>
      <c r="Y1025" s="13"/>
      <c r="Z1025" s="22"/>
      <c r="AA1025" s="54"/>
      <c r="AB1025" s="22"/>
      <c r="AC1025" s="13"/>
    </row>
    <row r="1026" spans="1:29" x14ac:dyDescent="0.3">
      <c r="A1026" s="1">
        <f t="shared" si="150"/>
        <v>44996.645833330855</v>
      </c>
      <c r="B1026" s="7">
        <v>11</v>
      </c>
      <c r="C1026" s="7" t="s">
        <v>106</v>
      </c>
      <c r="D1026">
        <f>IF(HOUR(A1026)+MINUTE(A1026)/60&lt;=18,1,IF(HOUR(A1026)+MINUTE(A1026)/60&gt;=23.25,1,LOOKUP(DAY(A1026),calendario!$A$12:$A$42,calendario!$C$12:$C$42)))</f>
        <v>1</v>
      </c>
      <c r="E1026" s="60">
        <f t="shared" si="151"/>
        <v>4.5002373046875004</v>
      </c>
      <c r="F1026" s="86">
        <v>18.000949218750002</v>
      </c>
      <c r="G1026" s="60">
        <f t="shared" si="151"/>
        <v>4.4995180664062504</v>
      </c>
      <c r="H1026" s="104">
        <v>17.998072265625002</v>
      </c>
      <c r="O1026" s="61">
        <f t="shared" si="152"/>
        <v>0</v>
      </c>
      <c r="P1026" s="62">
        <f t="shared" si="153"/>
        <v>58.140770252324039</v>
      </c>
      <c r="Q1026" s="70">
        <v>33.706717928286849</v>
      </c>
      <c r="R1026" s="61">
        <f t="shared" si="154"/>
        <v>10.763506905710493</v>
      </c>
      <c r="S1026" s="61">
        <f t="shared" si="155"/>
        <v>0</v>
      </c>
      <c r="T1026" s="61">
        <f t="shared" si="156"/>
        <v>0</v>
      </c>
      <c r="U1026" s="61">
        <f t="shared" si="157"/>
        <v>58.140770252324039</v>
      </c>
      <c r="V1026" s="70">
        <v>33.706717928286849</v>
      </c>
      <c r="W1026" s="61">
        <f t="shared" si="158"/>
        <v>10.763506905710493</v>
      </c>
      <c r="X1026" s="61">
        <f t="shared" si="159"/>
        <v>0</v>
      </c>
      <c r="Y1026" s="13"/>
      <c r="Z1026" s="22"/>
      <c r="AA1026" s="54"/>
      <c r="AB1026" s="22"/>
      <c r="AC1026" s="13"/>
    </row>
    <row r="1027" spans="1:29" x14ac:dyDescent="0.3">
      <c r="A1027" s="1">
        <f t="shared" si="150"/>
        <v>44996.656249997519</v>
      </c>
      <c r="B1027" s="7">
        <v>11</v>
      </c>
      <c r="C1027" s="7" t="s">
        <v>107</v>
      </c>
      <c r="D1027">
        <f>IF(HOUR(A1027)+MINUTE(A1027)/60&lt;=18,1,IF(HOUR(A1027)+MINUTE(A1027)/60&gt;=23.25,1,LOOKUP(DAY(A1027),calendario!$A$12:$A$42,calendario!$C$12:$C$42)))</f>
        <v>1</v>
      </c>
      <c r="E1027" s="60">
        <f t="shared" si="151"/>
        <v>4.5019775390624996</v>
      </c>
      <c r="F1027" s="86">
        <v>18.007910156249999</v>
      </c>
      <c r="G1027" s="60">
        <f t="shared" si="151"/>
        <v>4.4995288085937499</v>
      </c>
      <c r="H1027" s="104">
        <v>17.998115234375</v>
      </c>
      <c r="O1027" s="61">
        <f t="shared" si="152"/>
        <v>0</v>
      </c>
      <c r="P1027" s="62">
        <f t="shared" si="153"/>
        <v>58.140770252324039</v>
      </c>
      <c r="Q1027" s="70">
        <v>33.675597343957499</v>
      </c>
      <c r="R1027" s="61">
        <f t="shared" si="154"/>
        <v>10.779067197875168</v>
      </c>
      <c r="S1027" s="61">
        <f t="shared" si="155"/>
        <v>0</v>
      </c>
      <c r="T1027" s="61">
        <f t="shared" si="156"/>
        <v>0</v>
      </c>
      <c r="U1027" s="61">
        <f t="shared" si="157"/>
        <v>58.140770252324039</v>
      </c>
      <c r="V1027" s="70">
        <v>33.675597343957499</v>
      </c>
      <c r="W1027" s="61">
        <f t="shared" si="158"/>
        <v>10.779067197875168</v>
      </c>
      <c r="X1027" s="61">
        <f t="shared" si="159"/>
        <v>0</v>
      </c>
      <c r="Y1027" s="13"/>
      <c r="Z1027" s="22"/>
      <c r="AA1027" s="54"/>
      <c r="AB1027" s="22"/>
      <c r="AC1027" s="13"/>
    </row>
    <row r="1028" spans="1:29" x14ac:dyDescent="0.3">
      <c r="A1028" s="1">
        <f t="shared" si="150"/>
        <v>44996.666666664183</v>
      </c>
      <c r="B1028" s="7">
        <v>11</v>
      </c>
      <c r="C1028" s="7" t="s">
        <v>108</v>
      </c>
      <c r="D1028">
        <f>IF(HOUR(A1028)+MINUTE(A1028)/60&lt;=18,1,IF(HOUR(A1028)+MINUTE(A1028)/60&gt;=23.25,1,LOOKUP(DAY(A1028),calendario!$A$12:$A$42,calendario!$C$12:$C$42)))</f>
        <v>1</v>
      </c>
      <c r="E1028" s="60">
        <f t="shared" si="151"/>
        <v>4.5022607421874996</v>
      </c>
      <c r="F1028" s="86">
        <v>18.009042968749998</v>
      </c>
      <c r="G1028" s="60">
        <f t="shared" si="151"/>
        <v>4.4997265625000002</v>
      </c>
      <c r="H1028" s="104">
        <v>17.998906250000001</v>
      </c>
      <c r="O1028" s="61">
        <f t="shared" si="152"/>
        <v>0</v>
      </c>
      <c r="P1028" s="62">
        <f t="shared" si="153"/>
        <v>58.140770252324039</v>
      </c>
      <c r="Q1028" s="70">
        <v>33.675597343957499</v>
      </c>
      <c r="R1028" s="61">
        <f t="shared" si="154"/>
        <v>10.779067197875168</v>
      </c>
      <c r="S1028" s="61">
        <f t="shared" si="155"/>
        <v>0</v>
      </c>
      <c r="T1028" s="61">
        <f t="shared" si="156"/>
        <v>0</v>
      </c>
      <c r="U1028" s="61">
        <f t="shared" si="157"/>
        <v>58.140770252324039</v>
      </c>
      <c r="V1028" s="70">
        <v>33.675597343957499</v>
      </c>
      <c r="W1028" s="61">
        <f t="shared" si="158"/>
        <v>10.779067197875168</v>
      </c>
      <c r="X1028" s="61">
        <f t="shared" si="159"/>
        <v>0</v>
      </c>
      <c r="Y1028" s="13"/>
      <c r="Z1028" s="22"/>
      <c r="AA1028" s="54"/>
      <c r="AB1028" s="22"/>
      <c r="AC1028" s="13"/>
    </row>
    <row r="1029" spans="1:29" x14ac:dyDescent="0.3">
      <c r="A1029" s="1">
        <f t="shared" si="150"/>
        <v>44996.677083330847</v>
      </c>
      <c r="B1029" s="7">
        <v>11</v>
      </c>
      <c r="C1029" s="7" t="s">
        <v>109</v>
      </c>
      <c r="D1029">
        <f>IF(HOUR(A1029)+MINUTE(A1029)/60&lt;=18,1,IF(HOUR(A1029)+MINUTE(A1029)/60&gt;=23.25,1,LOOKUP(DAY(A1029),calendario!$A$12:$A$42,calendario!$C$12:$C$42)))</f>
        <v>1</v>
      </c>
      <c r="E1029" s="60">
        <f t="shared" si="151"/>
        <v>4.5022993164062504</v>
      </c>
      <c r="F1029" s="86">
        <v>18.009197265625001</v>
      </c>
      <c r="G1029" s="60">
        <f t="shared" si="151"/>
        <v>4.5000961914062501</v>
      </c>
      <c r="H1029" s="104">
        <v>18.000384765625</v>
      </c>
      <c r="O1029" s="61">
        <f t="shared" si="152"/>
        <v>0</v>
      </c>
      <c r="P1029" s="62">
        <f t="shared" si="153"/>
        <v>58.140770252324039</v>
      </c>
      <c r="Q1029" s="70">
        <v>33.383146879150068</v>
      </c>
      <c r="R1029" s="61">
        <f t="shared" si="154"/>
        <v>10.925292430278883</v>
      </c>
      <c r="S1029" s="61">
        <f t="shared" si="155"/>
        <v>0</v>
      </c>
      <c r="T1029" s="61">
        <f t="shared" si="156"/>
        <v>0</v>
      </c>
      <c r="U1029" s="61">
        <f t="shared" si="157"/>
        <v>58.140770252324039</v>
      </c>
      <c r="V1029" s="70">
        <v>33.383146879150068</v>
      </c>
      <c r="W1029" s="61">
        <f t="shared" si="158"/>
        <v>10.925292430278883</v>
      </c>
      <c r="X1029" s="61">
        <f t="shared" si="159"/>
        <v>0</v>
      </c>
      <c r="Y1029" s="13"/>
      <c r="Z1029" s="22"/>
      <c r="AA1029" s="54"/>
      <c r="AB1029" s="22"/>
      <c r="AC1029" s="13"/>
    </row>
    <row r="1030" spans="1:29" x14ac:dyDescent="0.3">
      <c r="A1030" s="1">
        <f t="shared" ref="A1030:A1093" si="160">A1029+0.0104166666666667</f>
        <v>44996.687499997512</v>
      </c>
      <c r="B1030" s="7">
        <v>11</v>
      </c>
      <c r="C1030" s="7" t="s">
        <v>110</v>
      </c>
      <c r="D1030">
        <f>IF(HOUR(A1030)+MINUTE(A1030)/60&lt;=18,1,IF(HOUR(A1030)+MINUTE(A1030)/60&gt;=23.25,1,LOOKUP(DAY(A1030),calendario!$A$12:$A$42,calendario!$C$12:$C$42)))</f>
        <v>1</v>
      </c>
      <c r="E1030" s="60">
        <f t="shared" ref="E1030:G1093" si="161">F1030/4</f>
        <v>4.503474609375</v>
      </c>
      <c r="F1030" s="86">
        <v>18.0138984375</v>
      </c>
      <c r="G1030" s="60">
        <f t="shared" si="161"/>
        <v>4.5001147460937503</v>
      </c>
      <c r="H1030" s="104">
        <v>18.000458984375001</v>
      </c>
      <c r="O1030" s="61">
        <f t="shared" ref="O1030:O1093" si="162">IF(($K$2*95%/4-E1030)*$M$8*$M$9&lt;0,0,($K$2*95%/4-E1030)*$M$8*$M$9)</f>
        <v>0</v>
      </c>
      <c r="P1030" s="62">
        <f t="shared" ref="P1030:P1093" si="163">IF(B1030&lt;=3,IF(D1030=1,$L$14*10/$K$11,$K$14*10/$K$11),IF(D1030=1,$L$15*10/$K$11,$K$15*10/$K$11))</f>
        <v>58.140770252324039</v>
      </c>
      <c r="Q1030" s="70">
        <v>33.383146879150068</v>
      </c>
      <c r="R1030" s="61">
        <f t="shared" ref="R1030:R1093" si="164">IF((P1030*95%-Q1030)/2&lt;0,0,(P1030*95%-Q1030)/2)</f>
        <v>10.925292430278883</v>
      </c>
      <c r="S1030" s="61">
        <f t="shared" ref="S1030:S1093" si="165">R1030*O1030</f>
        <v>0</v>
      </c>
      <c r="T1030" s="61">
        <f t="shared" ref="T1030:T1093" si="166">IF(($K$3*95%/4-G1030)*$M$8*$M$9&lt;0,0,($K$3*95%/4-G1030)*$M$8*$M$9)</f>
        <v>0</v>
      </c>
      <c r="U1030" s="61">
        <f t="shared" ref="U1030:U1093" si="167">IF(B1030&lt;=3,IF(D1030=1,$L$14*10/$K$11,$K$14*10/$K$11),IF(D1030=1,$L$15*10/$K$11,$K$15*10/$K$11))</f>
        <v>58.140770252324039</v>
      </c>
      <c r="V1030" s="70">
        <v>33.383146879150068</v>
      </c>
      <c r="W1030" s="61">
        <f t="shared" ref="W1030:W1093" si="168">IF((U1030*95%-V1030)/2&lt;0,0,(U1030*95%-V1030)/2)</f>
        <v>10.925292430278883</v>
      </c>
      <c r="X1030" s="61">
        <f t="shared" ref="X1030:X1093" si="169">W1030*T1030</f>
        <v>0</v>
      </c>
      <c r="Y1030" s="13"/>
      <c r="Z1030" s="22"/>
      <c r="AA1030" s="54"/>
      <c r="AB1030" s="22"/>
      <c r="AC1030" s="13"/>
    </row>
    <row r="1031" spans="1:29" x14ac:dyDescent="0.3">
      <c r="A1031" s="1">
        <f t="shared" si="160"/>
        <v>44996.697916664176</v>
      </c>
      <c r="B1031" s="7">
        <v>11</v>
      </c>
      <c r="C1031" s="7" t="s">
        <v>111</v>
      </c>
      <c r="D1031">
        <f>IF(HOUR(A1031)+MINUTE(A1031)/60&lt;=18,1,IF(HOUR(A1031)+MINUTE(A1031)/60&gt;=23.25,1,LOOKUP(DAY(A1031),calendario!$A$12:$A$42,calendario!$C$12:$C$42)))</f>
        <v>1</v>
      </c>
      <c r="E1031" s="60">
        <f t="shared" si="161"/>
        <v>4.5036245117187503</v>
      </c>
      <c r="F1031" s="86">
        <v>18.014498046875001</v>
      </c>
      <c r="G1031" s="60">
        <f t="shared" si="161"/>
        <v>4.4980747070312503</v>
      </c>
      <c r="H1031" s="104">
        <v>17.992298828125001</v>
      </c>
      <c r="O1031" s="61">
        <f t="shared" si="162"/>
        <v>0</v>
      </c>
      <c r="P1031" s="62">
        <f t="shared" si="163"/>
        <v>58.140770252324039</v>
      </c>
      <c r="Q1031" s="70">
        <v>29.343130411686584</v>
      </c>
      <c r="R1031" s="61">
        <f t="shared" si="164"/>
        <v>12.945300664010626</v>
      </c>
      <c r="S1031" s="61">
        <f t="shared" si="165"/>
        <v>0</v>
      </c>
      <c r="T1031" s="61">
        <f t="shared" si="166"/>
        <v>0</v>
      </c>
      <c r="U1031" s="61">
        <f t="shared" si="167"/>
        <v>58.140770252324039</v>
      </c>
      <c r="V1031" s="70">
        <v>29.343130411686584</v>
      </c>
      <c r="W1031" s="61">
        <f t="shared" si="168"/>
        <v>12.945300664010626</v>
      </c>
      <c r="X1031" s="61">
        <f t="shared" si="169"/>
        <v>0</v>
      </c>
      <c r="Y1031" s="13"/>
      <c r="Z1031" s="22"/>
      <c r="AA1031" s="54"/>
      <c r="AB1031" s="22"/>
      <c r="AC1031" s="13"/>
    </row>
    <row r="1032" spans="1:29" x14ac:dyDescent="0.3">
      <c r="A1032" s="1">
        <f t="shared" si="160"/>
        <v>44996.70833333084</v>
      </c>
      <c r="B1032" s="7">
        <v>11</v>
      </c>
      <c r="C1032" s="7" t="s">
        <v>112</v>
      </c>
      <c r="D1032">
        <f>IF(HOUR(A1032)+MINUTE(A1032)/60&lt;=18,1,IF(HOUR(A1032)+MINUTE(A1032)/60&gt;=23.25,1,LOOKUP(DAY(A1032),calendario!$A$12:$A$42,calendario!$C$12:$C$42)))</f>
        <v>1</v>
      </c>
      <c r="E1032" s="60">
        <f t="shared" si="161"/>
        <v>4.5441274414062498</v>
      </c>
      <c r="F1032" s="86">
        <v>18.176509765624999</v>
      </c>
      <c r="G1032" s="60">
        <f t="shared" si="161"/>
        <v>4.4989873046874997</v>
      </c>
      <c r="H1032" s="104">
        <v>17.995949218749999</v>
      </c>
      <c r="O1032" s="61">
        <f t="shared" si="162"/>
        <v>0</v>
      </c>
      <c r="P1032" s="62">
        <f t="shared" si="163"/>
        <v>58.140770252324039</v>
      </c>
      <c r="Q1032" s="70">
        <v>29.343130411686584</v>
      </c>
      <c r="R1032" s="61">
        <f t="shared" si="164"/>
        <v>12.945300664010626</v>
      </c>
      <c r="S1032" s="61">
        <f t="shared" si="165"/>
        <v>0</v>
      </c>
      <c r="T1032" s="61">
        <f t="shared" si="166"/>
        <v>0</v>
      </c>
      <c r="U1032" s="61">
        <f t="shared" si="167"/>
        <v>58.140770252324039</v>
      </c>
      <c r="V1032" s="70">
        <v>29.343130411686584</v>
      </c>
      <c r="W1032" s="61">
        <f t="shared" si="168"/>
        <v>12.945300664010626</v>
      </c>
      <c r="X1032" s="61">
        <f t="shared" si="169"/>
        <v>0</v>
      </c>
      <c r="Y1032" s="13"/>
      <c r="Z1032" s="22"/>
      <c r="AA1032" s="54"/>
      <c r="AB1032" s="22"/>
      <c r="AC1032" s="13"/>
    </row>
    <row r="1033" spans="1:29" x14ac:dyDescent="0.3">
      <c r="A1033" s="1">
        <f t="shared" si="160"/>
        <v>44996.718749997504</v>
      </c>
      <c r="B1033" s="7">
        <v>11</v>
      </c>
      <c r="C1033" s="7" t="s">
        <v>113</v>
      </c>
      <c r="D1033">
        <f>IF(HOUR(A1033)+MINUTE(A1033)/60&lt;=18,1,IF(HOUR(A1033)+MINUTE(A1033)/60&gt;=23.25,1,LOOKUP(DAY(A1033),calendario!$A$12:$A$42,calendario!$C$12:$C$42)))</f>
        <v>1</v>
      </c>
      <c r="E1033" s="60">
        <f t="shared" si="161"/>
        <v>4.6481708984374999</v>
      </c>
      <c r="F1033" s="86">
        <v>18.592683593749999</v>
      </c>
      <c r="G1033" s="60">
        <f t="shared" si="161"/>
        <v>4.6079121093750004</v>
      </c>
      <c r="H1033" s="104">
        <v>18.431648437500002</v>
      </c>
      <c r="O1033" s="61">
        <f t="shared" si="162"/>
        <v>0</v>
      </c>
      <c r="P1033" s="62">
        <f t="shared" si="163"/>
        <v>58.140770252324039</v>
      </c>
      <c r="Q1033" s="70">
        <v>29.630530411686586</v>
      </c>
      <c r="R1033" s="61">
        <f t="shared" si="164"/>
        <v>12.801600664010625</v>
      </c>
      <c r="S1033" s="61">
        <f t="shared" si="165"/>
        <v>0</v>
      </c>
      <c r="T1033" s="61">
        <f t="shared" si="166"/>
        <v>0</v>
      </c>
      <c r="U1033" s="61">
        <f t="shared" si="167"/>
        <v>58.140770252324039</v>
      </c>
      <c r="V1033" s="70">
        <v>29.630530411686586</v>
      </c>
      <c r="W1033" s="61">
        <f t="shared" si="168"/>
        <v>12.801600664010625</v>
      </c>
      <c r="X1033" s="61">
        <f t="shared" si="169"/>
        <v>0</v>
      </c>
      <c r="Y1033" s="13"/>
      <c r="Z1033" s="22"/>
      <c r="AA1033" s="54"/>
      <c r="AB1033" s="22"/>
      <c r="AC1033" s="13"/>
    </row>
    <row r="1034" spans="1:29" x14ac:dyDescent="0.3">
      <c r="A1034" s="1">
        <f t="shared" si="160"/>
        <v>44996.729166664169</v>
      </c>
      <c r="B1034" s="7">
        <v>11</v>
      </c>
      <c r="C1034" s="7" t="s">
        <v>114</v>
      </c>
      <c r="D1034">
        <f>IF(HOUR(A1034)+MINUTE(A1034)/60&lt;=18,1,IF(HOUR(A1034)+MINUTE(A1034)/60&gt;=23.25,1,LOOKUP(DAY(A1034),calendario!$A$12:$A$42,calendario!$C$12:$C$42)))</f>
        <v>1</v>
      </c>
      <c r="E1034" s="60">
        <f t="shared" si="161"/>
        <v>4.6481293945312503</v>
      </c>
      <c r="F1034" s="86">
        <v>18.592517578125001</v>
      </c>
      <c r="G1034" s="60">
        <f t="shared" si="161"/>
        <v>4.6522446289062502</v>
      </c>
      <c r="H1034" s="104">
        <v>18.608978515625001</v>
      </c>
      <c r="O1034" s="61">
        <f t="shared" si="162"/>
        <v>0</v>
      </c>
      <c r="P1034" s="62">
        <f t="shared" si="163"/>
        <v>58.140770252324039</v>
      </c>
      <c r="Q1034" s="70">
        <v>29.630530411686586</v>
      </c>
      <c r="R1034" s="61">
        <f t="shared" si="164"/>
        <v>12.801600664010625</v>
      </c>
      <c r="S1034" s="61">
        <f t="shared" si="165"/>
        <v>0</v>
      </c>
      <c r="T1034" s="61">
        <f t="shared" si="166"/>
        <v>0</v>
      </c>
      <c r="U1034" s="61">
        <f t="shared" si="167"/>
        <v>58.140770252324039</v>
      </c>
      <c r="V1034" s="70">
        <v>29.630530411686586</v>
      </c>
      <c r="W1034" s="61">
        <f t="shared" si="168"/>
        <v>12.801600664010625</v>
      </c>
      <c r="X1034" s="61">
        <f t="shared" si="169"/>
        <v>0</v>
      </c>
      <c r="Y1034" s="13"/>
      <c r="Z1034" s="22"/>
      <c r="AA1034" s="54"/>
      <c r="AB1034" s="22"/>
      <c r="AC1034" s="13"/>
    </row>
    <row r="1035" spans="1:29" x14ac:dyDescent="0.3">
      <c r="A1035" s="1">
        <f t="shared" si="160"/>
        <v>44996.739583330833</v>
      </c>
      <c r="B1035" s="7">
        <v>11</v>
      </c>
      <c r="C1035" s="7" t="s">
        <v>115</v>
      </c>
      <c r="D1035">
        <f>IF(HOUR(A1035)+MINUTE(A1035)/60&lt;=18,1,IF(HOUR(A1035)+MINUTE(A1035)/60&gt;=23.25,1,LOOKUP(DAY(A1035),calendario!$A$12:$A$42,calendario!$C$12:$C$42)))</f>
        <v>1</v>
      </c>
      <c r="E1035" s="60">
        <f t="shared" si="161"/>
        <v>4.6481865234375004</v>
      </c>
      <c r="F1035" s="86">
        <v>18.592746093750002</v>
      </c>
      <c r="G1035" s="60">
        <f t="shared" si="161"/>
        <v>4.65304150390625</v>
      </c>
      <c r="H1035" s="104">
        <v>18.612166015625</v>
      </c>
      <c r="O1035" s="61">
        <f t="shared" si="162"/>
        <v>0</v>
      </c>
      <c r="P1035" s="62">
        <f t="shared" si="163"/>
        <v>58.140770252324039</v>
      </c>
      <c r="Q1035" s="70">
        <v>28.072282071713147</v>
      </c>
      <c r="R1035" s="61">
        <f t="shared" si="164"/>
        <v>13.580724833997344</v>
      </c>
      <c r="S1035" s="61">
        <f t="shared" si="165"/>
        <v>0</v>
      </c>
      <c r="T1035" s="61">
        <f t="shared" si="166"/>
        <v>0</v>
      </c>
      <c r="U1035" s="61">
        <f t="shared" si="167"/>
        <v>58.140770252324039</v>
      </c>
      <c r="V1035" s="70">
        <v>28.072282071713147</v>
      </c>
      <c r="W1035" s="61">
        <f t="shared" si="168"/>
        <v>13.580724833997344</v>
      </c>
      <c r="X1035" s="61">
        <f t="shared" si="169"/>
        <v>0</v>
      </c>
      <c r="Y1035" s="13"/>
      <c r="Z1035" s="22"/>
      <c r="AA1035" s="54"/>
      <c r="AB1035" s="22"/>
      <c r="AC1035" s="13"/>
    </row>
    <row r="1036" spans="1:29" x14ac:dyDescent="0.3">
      <c r="A1036" s="1">
        <f t="shared" si="160"/>
        <v>44996.749999997497</v>
      </c>
      <c r="B1036" s="7">
        <v>11</v>
      </c>
      <c r="C1036" s="7" t="s">
        <v>116</v>
      </c>
      <c r="D1036">
        <f>IF(HOUR(A1036)+MINUTE(A1036)/60&lt;=18,1,IF(HOUR(A1036)+MINUTE(A1036)/60&gt;=23.25,1,LOOKUP(DAY(A1036),calendario!$A$12:$A$42,calendario!$C$12:$C$42)))</f>
        <v>1</v>
      </c>
      <c r="E1036" s="60">
        <f t="shared" si="161"/>
        <v>4.6487539062499996</v>
      </c>
      <c r="F1036" s="86">
        <v>18.595015624999998</v>
      </c>
      <c r="G1036" s="60">
        <f t="shared" si="161"/>
        <v>4.6522929687500003</v>
      </c>
      <c r="H1036" s="104">
        <v>18.609171875000001</v>
      </c>
      <c r="O1036" s="61">
        <f t="shared" si="162"/>
        <v>0</v>
      </c>
      <c r="P1036" s="62">
        <f t="shared" si="163"/>
        <v>58.140770252324039</v>
      </c>
      <c r="Q1036" s="70">
        <v>28.072282071713147</v>
      </c>
      <c r="R1036" s="61">
        <f t="shared" si="164"/>
        <v>13.580724833997344</v>
      </c>
      <c r="S1036" s="61">
        <f t="shared" si="165"/>
        <v>0</v>
      </c>
      <c r="T1036" s="61">
        <f t="shared" si="166"/>
        <v>0</v>
      </c>
      <c r="U1036" s="61">
        <f t="shared" si="167"/>
        <v>58.140770252324039</v>
      </c>
      <c r="V1036" s="70">
        <v>28.072282071713147</v>
      </c>
      <c r="W1036" s="61">
        <f t="shared" si="168"/>
        <v>13.580724833997344</v>
      </c>
      <c r="X1036" s="61">
        <f t="shared" si="169"/>
        <v>0</v>
      </c>
      <c r="Y1036" s="13"/>
      <c r="Z1036" s="22"/>
      <c r="AA1036" s="54"/>
      <c r="AB1036" s="22"/>
      <c r="AC1036" s="13"/>
    </row>
    <row r="1037" spans="1:29" x14ac:dyDescent="0.3">
      <c r="A1037" s="1">
        <f t="shared" si="160"/>
        <v>44996.760416664161</v>
      </c>
      <c r="B1037" s="7">
        <v>11</v>
      </c>
      <c r="C1037" s="7" t="s">
        <v>117</v>
      </c>
      <c r="D1037">
        <f>IF(HOUR(A1037)+MINUTE(A1037)/60&lt;=18,1,IF(HOUR(A1037)+MINUTE(A1037)/60&gt;=23.25,1,LOOKUP(DAY(A1037),calendario!$A$12:$A$42,calendario!$C$12:$C$42)))</f>
        <v>0</v>
      </c>
      <c r="E1037" s="60">
        <f t="shared" si="161"/>
        <v>4.6485952148437502</v>
      </c>
      <c r="F1037" s="86">
        <v>18.594380859375001</v>
      </c>
      <c r="G1037" s="60">
        <f t="shared" si="161"/>
        <v>4.6530615234374997</v>
      </c>
      <c r="H1037" s="104">
        <v>18.612246093749999</v>
      </c>
      <c r="O1037" s="61">
        <f t="shared" si="162"/>
        <v>0</v>
      </c>
      <c r="P1037" s="62">
        <f t="shared" si="163"/>
        <v>59.256308100929608</v>
      </c>
      <c r="Q1037" s="70">
        <v>28.244349003984063</v>
      </c>
      <c r="R1037" s="61">
        <f t="shared" si="164"/>
        <v>14.024571845949531</v>
      </c>
      <c r="S1037" s="61">
        <f t="shared" si="165"/>
        <v>0</v>
      </c>
      <c r="T1037" s="61">
        <f t="shared" si="166"/>
        <v>0</v>
      </c>
      <c r="U1037" s="61">
        <f t="shared" si="167"/>
        <v>59.256308100929608</v>
      </c>
      <c r="V1037" s="70">
        <v>28.244349003984063</v>
      </c>
      <c r="W1037" s="61">
        <f t="shared" si="168"/>
        <v>14.024571845949531</v>
      </c>
      <c r="X1037" s="61">
        <f t="shared" si="169"/>
        <v>0</v>
      </c>
      <c r="Y1037" s="13"/>
      <c r="Z1037" s="22"/>
      <c r="AA1037" s="54"/>
      <c r="AB1037" s="22"/>
      <c r="AC1037" s="13"/>
    </row>
    <row r="1038" spans="1:29" x14ac:dyDescent="0.3">
      <c r="A1038" s="1">
        <f t="shared" si="160"/>
        <v>44996.770833330826</v>
      </c>
      <c r="B1038" s="7">
        <v>11</v>
      </c>
      <c r="C1038" s="7" t="s">
        <v>118</v>
      </c>
      <c r="D1038">
        <f>IF(HOUR(A1038)+MINUTE(A1038)/60&lt;=18,1,IF(HOUR(A1038)+MINUTE(A1038)/60&gt;=23.25,1,LOOKUP(DAY(A1038),calendario!$A$12:$A$42,calendario!$C$12:$C$42)))</f>
        <v>0</v>
      </c>
      <c r="E1038" s="60">
        <f t="shared" si="161"/>
        <v>4.6483862304687502</v>
      </c>
      <c r="F1038" s="86">
        <v>18.593544921875001</v>
      </c>
      <c r="G1038" s="60">
        <f t="shared" si="161"/>
        <v>4.6531015624999998</v>
      </c>
      <c r="H1038" s="104">
        <v>18.612406249999999</v>
      </c>
      <c r="O1038" s="61">
        <f t="shared" si="162"/>
        <v>0</v>
      </c>
      <c r="P1038" s="62">
        <f t="shared" si="163"/>
        <v>59.256308100929608</v>
      </c>
      <c r="Q1038" s="70">
        <v>28.244349003984063</v>
      </c>
      <c r="R1038" s="61">
        <f t="shared" si="164"/>
        <v>14.024571845949531</v>
      </c>
      <c r="S1038" s="61">
        <f t="shared" si="165"/>
        <v>0</v>
      </c>
      <c r="T1038" s="61">
        <f t="shared" si="166"/>
        <v>0</v>
      </c>
      <c r="U1038" s="61">
        <f t="shared" si="167"/>
        <v>59.256308100929608</v>
      </c>
      <c r="V1038" s="70">
        <v>28.244349003984063</v>
      </c>
      <c r="W1038" s="61">
        <f t="shared" si="168"/>
        <v>14.024571845949531</v>
      </c>
      <c r="X1038" s="61">
        <f t="shared" si="169"/>
        <v>0</v>
      </c>
      <c r="Y1038" s="13"/>
      <c r="Z1038" s="22"/>
      <c r="AA1038" s="54"/>
      <c r="AB1038" s="22"/>
      <c r="AC1038" s="13"/>
    </row>
    <row r="1039" spans="1:29" x14ac:dyDescent="0.3">
      <c r="A1039" s="1">
        <f t="shared" si="160"/>
        <v>44996.78124999749</v>
      </c>
      <c r="B1039" s="7">
        <v>11</v>
      </c>
      <c r="C1039" s="7" t="s">
        <v>119</v>
      </c>
      <c r="D1039">
        <f>IF(HOUR(A1039)+MINUTE(A1039)/60&lt;=18,1,IF(HOUR(A1039)+MINUTE(A1039)/60&gt;=23.25,1,LOOKUP(DAY(A1039),calendario!$A$12:$A$42,calendario!$C$12:$C$42)))</f>
        <v>0</v>
      </c>
      <c r="E1039" s="60">
        <f t="shared" si="161"/>
        <v>4.6477246093750004</v>
      </c>
      <c r="F1039" s="86">
        <v>18.590898437500002</v>
      </c>
      <c r="G1039" s="60">
        <f t="shared" si="161"/>
        <v>4.6529697265624996</v>
      </c>
      <c r="H1039" s="104">
        <v>18.611878906249999</v>
      </c>
      <c r="O1039" s="61">
        <f t="shared" si="162"/>
        <v>0</v>
      </c>
      <c r="P1039" s="62">
        <f t="shared" si="163"/>
        <v>59.256308100929608</v>
      </c>
      <c r="Q1039" s="70">
        <v>32.814284727755641</v>
      </c>
      <c r="R1039" s="61">
        <f t="shared" si="164"/>
        <v>11.739603984063741</v>
      </c>
      <c r="S1039" s="61">
        <f t="shared" si="165"/>
        <v>0</v>
      </c>
      <c r="T1039" s="61">
        <f t="shared" si="166"/>
        <v>0</v>
      </c>
      <c r="U1039" s="61">
        <f t="shared" si="167"/>
        <v>59.256308100929608</v>
      </c>
      <c r="V1039" s="70">
        <v>32.814284727755641</v>
      </c>
      <c r="W1039" s="61">
        <f t="shared" si="168"/>
        <v>11.739603984063741</v>
      </c>
      <c r="X1039" s="61">
        <f t="shared" si="169"/>
        <v>0</v>
      </c>
      <c r="Y1039" s="13"/>
      <c r="Z1039" s="22"/>
      <c r="AA1039" s="54"/>
      <c r="AB1039" s="22"/>
      <c r="AC1039" s="13"/>
    </row>
    <row r="1040" spans="1:29" x14ac:dyDescent="0.3">
      <c r="A1040" s="1">
        <f t="shared" si="160"/>
        <v>44996.791666664154</v>
      </c>
      <c r="B1040" s="7">
        <v>11</v>
      </c>
      <c r="C1040" s="7" t="s">
        <v>120</v>
      </c>
      <c r="D1040">
        <f>IF(HOUR(A1040)+MINUTE(A1040)/60&lt;=18,1,IF(HOUR(A1040)+MINUTE(A1040)/60&gt;=23.25,1,LOOKUP(DAY(A1040),calendario!$A$12:$A$42,calendario!$C$12:$C$42)))</f>
        <v>0</v>
      </c>
      <c r="E1040" s="60">
        <f t="shared" si="161"/>
        <v>4.64787939453125</v>
      </c>
      <c r="F1040" s="86">
        <v>18.591517578125</v>
      </c>
      <c r="G1040" s="60">
        <f t="shared" si="161"/>
        <v>4.65226953125</v>
      </c>
      <c r="H1040" s="104">
        <v>18.609078125</v>
      </c>
      <c r="O1040" s="61">
        <f t="shared" si="162"/>
        <v>0</v>
      </c>
      <c r="P1040" s="62">
        <f t="shared" si="163"/>
        <v>59.256308100929608</v>
      </c>
      <c r="Q1040" s="70">
        <v>32.814284727755641</v>
      </c>
      <c r="R1040" s="61">
        <f t="shared" si="164"/>
        <v>11.739603984063741</v>
      </c>
      <c r="S1040" s="61">
        <f t="shared" si="165"/>
        <v>0</v>
      </c>
      <c r="T1040" s="61">
        <f t="shared" si="166"/>
        <v>0</v>
      </c>
      <c r="U1040" s="61">
        <f t="shared" si="167"/>
        <v>59.256308100929608</v>
      </c>
      <c r="V1040" s="70">
        <v>32.814284727755641</v>
      </c>
      <c r="W1040" s="61">
        <f t="shared" si="168"/>
        <v>11.739603984063741</v>
      </c>
      <c r="X1040" s="61">
        <f t="shared" si="169"/>
        <v>0</v>
      </c>
      <c r="Y1040" s="13"/>
      <c r="Z1040" s="22"/>
      <c r="AA1040" s="54"/>
      <c r="AB1040" s="22"/>
      <c r="AC1040" s="13"/>
    </row>
    <row r="1041" spans="1:29" x14ac:dyDescent="0.3">
      <c r="A1041" s="1">
        <f t="shared" si="160"/>
        <v>44996.802083330818</v>
      </c>
      <c r="B1041" s="7">
        <v>11</v>
      </c>
      <c r="C1041" s="7" t="s">
        <v>121</v>
      </c>
      <c r="D1041">
        <f>IF(HOUR(A1041)+MINUTE(A1041)/60&lt;=18,1,IF(HOUR(A1041)+MINUTE(A1041)/60&gt;=23.25,1,LOOKUP(DAY(A1041),calendario!$A$12:$A$42,calendario!$C$12:$C$42)))</f>
        <v>0</v>
      </c>
      <c r="E1041" s="60">
        <f t="shared" si="161"/>
        <v>4.6475366210937503</v>
      </c>
      <c r="F1041" s="86">
        <v>18.590146484375001</v>
      </c>
      <c r="G1041" s="60">
        <f t="shared" si="161"/>
        <v>4.6524692382812498</v>
      </c>
      <c r="H1041" s="104">
        <v>18.609876953124999</v>
      </c>
      <c r="O1041" s="61">
        <f t="shared" si="162"/>
        <v>0</v>
      </c>
      <c r="P1041" s="62">
        <f t="shared" si="163"/>
        <v>59.256308100929608</v>
      </c>
      <c r="Q1041" s="70">
        <v>33.558406108897742</v>
      </c>
      <c r="R1041" s="61">
        <f t="shared" si="164"/>
        <v>11.367543293492691</v>
      </c>
      <c r="S1041" s="61">
        <f t="shared" si="165"/>
        <v>0</v>
      </c>
      <c r="T1041" s="61">
        <f t="shared" si="166"/>
        <v>0</v>
      </c>
      <c r="U1041" s="61">
        <f t="shared" si="167"/>
        <v>59.256308100929608</v>
      </c>
      <c r="V1041" s="70">
        <v>33.558406108897742</v>
      </c>
      <c r="W1041" s="61">
        <f t="shared" si="168"/>
        <v>11.367543293492691</v>
      </c>
      <c r="X1041" s="61">
        <f t="shared" si="169"/>
        <v>0</v>
      </c>
      <c r="Y1041" s="13"/>
      <c r="Z1041" s="22"/>
      <c r="AA1041" s="54"/>
      <c r="AB1041" s="22"/>
      <c r="AC1041" s="13"/>
    </row>
    <row r="1042" spans="1:29" x14ac:dyDescent="0.3">
      <c r="A1042" s="1">
        <f t="shared" si="160"/>
        <v>44996.812499997483</v>
      </c>
      <c r="B1042" s="7">
        <v>11</v>
      </c>
      <c r="C1042" s="7" t="s">
        <v>122</v>
      </c>
      <c r="D1042">
        <f>IF(HOUR(A1042)+MINUTE(A1042)/60&lt;=18,1,IF(HOUR(A1042)+MINUTE(A1042)/60&gt;=23.25,1,LOOKUP(DAY(A1042),calendario!$A$12:$A$42,calendario!$C$12:$C$42)))</f>
        <v>0</v>
      </c>
      <c r="E1042" s="60">
        <f t="shared" si="161"/>
        <v>4.6477460937500004</v>
      </c>
      <c r="F1042" s="86">
        <v>18.590984375000001</v>
      </c>
      <c r="G1042" s="60">
        <f t="shared" si="161"/>
        <v>4.3856625976562498</v>
      </c>
      <c r="H1042" s="104">
        <v>17.542650390624999</v>
      </c>
      <c r="O1042" s="61">
        <f t="shared" si="162"/>
        <v>0</v>
      </c>
      <c r="P1042" s="62">
        <f t="shared" si="163"/>
        <v>59.256308100929608</v>
      </c>
      <c r="Q1042" s="70">
        <v>33.558406108897742</v>
      </c>
      <c r="R1042" s="61">
        <f t="shared" si="164"/>
        <v>11.367543293492691</v>
      </c>
      <c r="S1042" s="61">
        <f t="shared" si="165"/>
        <v>0</v>
      </c>
      <c r="T1042" s="61">
        <f t="shared" si="166"/>
        <v>5.2341995446133452E-2</v>
      </c>
      <c r="U1042" s="61">
        <f t="shared" si="167"/>
        <v>59.256308100929608</v>
      </c>
      <c r="V1042" s="70">
        <v>33.558406108897742</v>
      </c>
      <c r="W1042" s="61">
        <f t="shared" si="168"/>
        <v>11.367543293492691</v>
      </c>
      <c r="X1042" s="61">
        <f t="shared" si="169"/>
        <v>0.59499989930171926</v>
      </c>
      <c r="Y1042" s="13"/>
      <c r="Z1042" s="22"/>
      <c r="AA1042" s="54"/>
      <c r="AB1042" s="22"/>
      <c r="AC1042" s="13"/>
    </row>
    <row r="1043" spans="1:29" x14ac:dyDescent="0.3">
      <c r="A1043" s="1">
        <f t="shared" si="160"/>
        <v>44996.822916664147</v>
      </c>
      <c r="B1043" s="7">
        <v>11</v>
      </c>
      <c r="C1043" s="7" t="s">
        <v>123</v>
      </c>
      <c r="D1043">
        <f>IF(HOUR(A1043)+MINUTE(A1043)/60&lt;=18,1,IF(HOUR(A1043)+MINUTE(A1043)/60&gt;=23.25,1,LOOKUP(DAY(A1043),calendario!$A$12:$A$42,calendario!$C$12:$C$42)))</f>
        <v>0</v>
      </c>
      <c r="E1043" s="60">
        <f t="shared" si="161"/>
        <v>4.6472392578125001</v>
      </c>
      <c r="F1043" s="86">
        <v>18.588957031250001</v>
      </c>
      <c r="G1043" s="60">
        <f t="shared" si="161"/>
        <v>4.6036928710937497</v>
      </c>
      <c r="H1043" s="104">
        <v>18.414771484374999</v>
      </c>
      <c r="O1043" s="61">
        <f t="shared" si="162"/>
        <v>0</v>
      </c>
      <c r="P1043" s="62">
        <f t="shared" si="163"/>
        <v>59.256308100929608</v>
      </c>
      <c r="Q1043" s="70">
        <v>33.933233997343962</v>
      </c>
      <c r="R1043" s="61">
        <f t="shared" si="164"/>
        <v>11.180129349269581</v>
      </c>
      <c r="S1043" s="61">
        <f t="shared" si="165"/>
        <v>0</v>
      </c>
      <c r="T1043" s="61">
        <f t="shared" si="166"/>
        <v>0</v>
      </c>
      <c r="U1043" s="61">
        <f t="shared" si="167"/>
        <v>59.256308100929608</v>
      </c>
      <c r="V1043" s="70">
        <v>33.933233997343962</v>
      </c>
      <c r="W1043" s="61">
        <f t="shared" si="168"/>
        <v>11.180129349269581</v>
      </c>
      <c r="X1043" s="61">
        <f t="shared" si="169"/>
        <v>0</v>
      </c>
      <c r="Y1043" s="13"/>
      <c r="Z1043" s="22"/>
      <c r="AA1043" s="54"/>
      <c r="AB1043" s="22"/>
      <c r="AC1043" s="13"/>
    </row>
    <row r="1044" spans="1:29" x14ac:dyDescent="0.3">
      <c r="A1044" s="1">
        <f t="shared" si="160"/>
        <v>44996.833333330811</v>
      </c>
      <c r="B1044" s="7">
        <v>11</v>
      </c>
      <c r="C1044" s="7" t="s">
        <v>124</v>
      </c>
      <c r="D1044">
        <f>IF(HOUR(A1044)+MINUTE(A1044)/60&lt;=18,1,IF(HOUR(A1044)+MINUTE(A1044)/60&gt;=23.25,1,LOOKUP(DAY(A1044),calendario!$A$12:$A$42,calendario!$C$12:$C$42)))</f>
        <v>0</v>
      </c>
      <c r="E1044" s="60">
        <f t="shared" si="161"/>
        <v>4.64705126953125</v>
      </c>
      <c r="F1044" s="86">
        <v>18.588205078125</v>
      </c>
      <c r="G1044" s="60">
        <f t="shared" si="161"/>
        <v>4.6501757812499998</v>
      </c>
      <c r="H1044" s="104">
        <v>18.600703124999999</v>
      </c>
      <c r="O1044" s="61">
        <f t="shared" si="162"/>
        <v>0</v>
      </c>
      <c r="P1044" s="62">
        <f t="shared" si="163"/>
        <v>59.256308100929608</v>
      </c>
      <c r="Q1044" s="70">
        <v>33.933233997343962</v>
      </c>
      <c r="R1044" s="61">
        <f t="shared" si="164"/>
        <v>11.180129349269581</v>
      </c>
      <c r="S1044" s="61">
        <f t="shared" si="165"/>
        <v>0</v>
      </c>
      <c r="T1044" s="61">
        <f t="shared" si="166"/>
        <v>0</v>
      </c>
      <c r="U1044" s="61">
        <f t="shared" si="167"/>
        <v>59.256308100929608</v>
      </c>
      <c r="V1044" s="70">
        <v>33.933233997343962</v>
      </c>
      <c r="W1044" s="61">
        <f t="shared" si="168"/>
        <v>11.180129349269581</v>
      </c>
      <c r="X1044" s="61">
        <f t="shared" si="169"/>
        <v>0</v>
      </c>
      <c r="Y1044" s="13"/>
      <c r="Z1044" s="22"/>
      <c r="AA1044" s="54"/>
      <c r="AB1044" s="22"/>
      <c r="AC1044" s="13"/>
    </row>
    <row r="1045" spans="1:29" x14ac:dyDescent="0.3">
      <c r="A1045" s="1">
        <f t="shared" si="160"/>
        <v>44996.843749997475</v>
      </c>
      <c r="B1045" s="7">
        <v>11</v>
      </c>
      <c r="C1045" s="7" t="s">
        <v>125</v>
      </c>
      <c r="D1045">
        <f>IF(HOUR(A1045)+MINUTE(A1045)/60&lt;=18,1,IF(HOUR(A1045)+MINUTE(A1045)/60&gt;=23.25,1,LOOKUP(DAY(A1045),calendario!$A$12:$A$42,calendario!$C$12:$C$42)))</f>
        <v>0</v>
      </c>
      <c r="E1045" s="60">
        <f t="shared" si="161"/>
        <v>4.6469199218749999</v>
      </c>
      <c r="F1045" s="86">
        <v>18.5876796875</v>
      </c>
      <c r="G1045" s="60">
        <f t="shared" si="161"/>
        <v>4.6365385742187497</v>
      </c>
      <c r="H1045" s="104">
        <v>18.546154296874999</v>
      </c>
      <c r="O1045" s="61">
        <f t="shared" si="162"/>
        <v>0</v>
      </c>
      <c r="P1045" s="62">
        <f t="shared" si="163"/>
        <v>59.256308100929608</v>
      </c>
      <c r="Q1045" s="70">
        <v>33.706873572377155</v>
      </c>
      <c r="R1045" s="61">
        <f t="shared" si="164"/>
        <v>11.293309561752984</v>
      </c>
      <c r="S1045" s="61">
        <f t="shared" si="165"/>
        <v>0</v>
      </c>
      <c r="T1045" s="61">
        <f t="shared" si="166"/>
        <v>0</v>
      </c>
      <c r="U1045" s="61">
        <f t="shared" si="167"/>
        <v>59.256308100929608</v>
      </c>
      <c r="V1045" s="70">
        <v>33.706873572377155</v>
      </c>
      <c r="W1045" s="61">
        <f t="shared" si="168"/>
        <v>11.293309561752984</v>
      </c>
      <c r="X1045" s="61">
        <f t="shared" si="169"/>
        <v>0</v>
      </c>
      <c r="Y1045" s="13"/>
      <c r="Z1045" s="22"/>
      <c r="AA1045" s="54"/>
      <c r="AB1045" s="22"/>
      <c r="AC1045" s="13"/>
    </row>
    <row r="1046" spans="1:29" x14ac:dyDescent="0.3">
      <c r="A1046" s="1">
        <f t="shared" si="160"/>
        <v>44996.854166664139</v>
      </c>
      <c r="B1046" s="7">
        <v>11</v>
      </c>
      <c r="C1046" s="7" t="s">
        <v>126</v>
      </c>
      <c r="D1046">
        <f>IF(HOUR(A1046)+MINUTE(A1046)/60&lt;=18,1,IF(HOUR(A1046)+MINUTE(A1046)/60&gt;=23.25,1,LOOKUP(DAY(A1046),calendario!$A$12:$A$42,calendario!$C$12:$C$42)))</f>
        <v>0</v>
      </c>
      <c r="E1046" s="60">
        <f t="shared" si="161"/>
        <v>4.6473271484375003</v>
      </c>
      <c r="F1046" s="86">
        <v>18.589308593750001</v>
      </c>
      <c r="G1046" s="60">
        <f t="shared" si="161"/>
        <v>4.5927822265625</v>
      </c>
      <c r="H1046" s="104">
        <v>18.37112890625</v>
      </c>
      <c r="O1046" s="61">
        <f t="shared" si="162"/>
        <v>0</v>
      </c>
      <c r="P1046" s="62">
        <f t="shared" si="163"/>
        <v>59.256308100929608</v>
      </c>
      <c r="Q1046" s="70">
        <v>33.706873572377155</v>
      </c>
      <c r="R1046" s="61">
        <f t="shared" si="164"/>
        <v>11.293309561752984</v>
      </c>
      <c r="S1046" s="61">
        <f t="shared" si="165"/>
        <v>0</v>
      </c>
      <c r="T1046" s="61">
        <f t="shared" si="166"/>
        <v>0</v>
      </c>
      <c r="U1046" s="61">
        <f t="shared" si="167"/>
        <v>59.256308100929608</v>
      </c>
      <c r="V1046" s="70">
        <v>33.706873572377155</v>
      </c>
      <c r="W1046" s="61">
        <f t="shared" si="168"/>
        <v>11.293309561752984</v>
      </c>
      <c r="X1046" s="61">
        <f t="shared" si="169"/>
        <v>0</v>
      </c>
      <c r="Y1046" s="13"/>
      <c r="Z1046" s="22"/>
      <c r="AA1046" s="54"/>
      <c r="AB1046" s="22"/>
      <c r="AC1046" s="13"/>
    </row>
    <row r="1047" spans="1:29" x14ac:dyDescent="0.3">
      <c r="A1047" s="1">
        <f t="shared" si="160"/>
        <v>44996.864583330804</v>
      </c>
      <c r="B1047" s="7">
        <v>11</v>
      </c>
      <c r="C1047" s="7" t="s">
        <v>127</v>
      </c>
      <c r="D1047">
        <f>IF(HOUR(A1047)+MINUTE(A1047)/60&lt;=18,1,IF(HOUR(A1047)+MINUTE(A1047)/60&gt;=23.25,1,LOOKUP(DAY(A1047),calendario!$A$12:$A$42,calendario!$C$12:$C$42)))</f>
        <v>0</v>
      </c>
      <c r="E1047" s="60">
        <f t="shared" si="161"/>
        <v>4.6475185546875002</v>
      </c>
      <c r="F1047" s="86">
        <v>18.590074218750001</v>
      </c>
      <c r="G1047" s="60">
        <f t="shared" si="161"/>
        <v>4.6171274414062502</v>
      </c>
      <c r="H1047" s="104">
        <v>18.468509765625001</v>
      </c>
      <c r="O1047" s="61">
        <f t="shared" si="162"/>
        <v>0</v>
      </c>
      <c r="P1047" s="62">
        <f t="shared" si="163"/>
        <v>59.256308100929608</v>
      </c>
      <c r="Q1047" s="70">
        <v>33.948135723771578</v>
      </c>
      <c r="R1047" s="61">
        <f t="shared" si="164"/>
        <v>11.172678486055773</v>
      </c>
      <c r="S1047" s="61">
        <f t="shared" si="165"/>
        <v>0</v>
      </c>
      <c r="T1047" s="61">
        <f t="shared" si="166"/>
        <v>0</v>
      </c>
      <c r="U1047" s="61">
        <f t="shared" si="167"/>
        <v>59.256308100929608</v>
      </c>
      <c r="V1047" s="70">
        <v>33.948135723771578</v>
      </c>
      <c r="W1047" s="61">
        <f t="shared" si="168"/>
        <v>11.172678486055773</v>
      </c>
      <c r="X1047" s="61">
        <f t="shared" si="169"/>
        <v>0</v>
      </c>
      <c r="Y1047" s="13"/>
      <c r="Z1047" s="22"/>
      <c r="AA1047" s="54"/>
      <c r="AB1047" s="22"/>
      <c r="AC1047" s="13"/>
    </row>
    <row r="1048" spans="1:29" x14ac:dyDescent="0.3">
      <c r="A1048" s="1">
        <f t="shared" si="160"/>
        <v>44996.874999997468</v>
      </c>
      <c r="B1048" s="7">
        <v>11</v>
      </c>
      <c r="C1048" s="7" t="s">
        <v>128</v>
      </c>
      <c r="D1048">
        <f>IF(HOUR(A1048)+MINUTE(A1048)/60&lt;=18,1,IF(HOUR(A1048)+MINUTE(A1048)/60&gt;=23.25,1,LOOKUP(DAY(A1048),calendario!$A$12:$A$42,calendario!$C$12:$C$42)))</f>
        <v>0</v>
      </c>
      <c r="E1048" s="60">
        <f t="shared" si="161"/>
        <v>4.6469897460937499</v>
      </c>
      <c r="F1048" s="86">
        <v>18.587958984375</v>
      </c>
      <c r="G1048" s="60">
        <f t="shared" si="161"/>
        <v>4.6434985351562501</v>
      </c>
      <c r="H1048" s="104">
        <v>18.573994140625</v>
      </c>
      <c r="O1048" s="61">
        <f t="shared" si="162"/>
        <v>0</v>
      </c>
      <c r="P1048" s="62">
        <f t="shared" si="163"/>
        <v>59.256308100929608</v>
      </c>
      <c r="Q1048" s="70">
        <v>33.948135723771578</v>
      </c>
      <c r="R1048" s="61">
        <f t="shared" si="164"/>
        <v>11.172678486055773</v>
      </c>
      <c r="S1048" s="61">
        <f t="shared" si="165"/>
        <v>0</v>
      </c>
      <c r="T1048" s="61">
        <f t="shared" si="166"/>
        <v>0</v>
      </c>
      <c r="U1048" s="61">
        <f t="shared" si="167"/>
        <v>59.256308100929608</v>
      </c>
      <c r="V1048" s="70">
        <v>33.948135723771578</v>
      </c>
      <c r="W1048" s="61">
        <f t="shared" si="168"/>
        <v>11.172678486055773</v>
      </c>
      <c r="X1048" s="61">
        <f t="shared" si="169"/>
        <v>0</v>
      </c>
      <c r="Y1048" s="13"/>
      <c r="Z1048" s="22"/>
      <c r="AA1048" s="54"/>
      <c r="AB1048" s="22"/>
      <c r="AC1048" s="13"/>
    </row>
    <row r="1049" spans="1:29" x14ac:dyDescent="0.3">
      <c r="A1049" s="1">
        <f t="shared" si="160"/>
        <v>44996.885416664132</v>
      </c>
      <c r="B1049" s="7">
        <v>11</v>
      </c>
      <c r="C1049" s="7" t="s">
        <v>129</v>
      </c>
      <c r="D1049">
        <f>IF(HOUR(A1049)+MINUTE(A1049)/60&lt;=18,1,IF(HOUR(A1049)+MINUTE(A1049)/60&gt;=23.25,1,LOOKUP(DAY(A1049),calendario!$A$12:$A$42,calendario!$C$12:$C$42)))</f>
        <v>0</v>
      </c>
      <c r="E1049" s="60">
        <f t="shared" si="161"/>
        <v>4.6477465820312496</v>
      </c>
      <c r="F1049" s="86">
        <v>18.590986328124998</v>
      </c>
      <c r="G1049" s="60">
        <f t="shared" si="161"/>
        <v>4.6516416015625</v>
      </c>
      <c r="H1049" s="104">
        <v>18.60656640625</v>
      </c>
      <c r="O1049" s="61">
        <f t="shared" si="162"/>
        <v>0</v>
      </c>
      <c r="P1049" s="62">
        <f t="shared" si="163"/>
        <v>59.256308100929608</v>
      </c>
      <c r="Q1049" s="70">
        <v>33.007095351925628</v>
      </c>
      <c r="R1049" s="61">
        <f t="shared" si="164"/>
        <v>11.643198671978748</v>
      </c>
      <c r="S1049" s="61">
        <f t="shared" si="165"/>
        <v>0</v>
      </c>
      <c r="T1049" s="61">
        <f t="shared" si="166"/>
        <v>0</v>
      </c>
      <c r="U1049" s="61">
        <f t="shared" si="167"/>
        <v>59.256308100929608</v>
      </c>
      <c r="V1049" s="70">
        <v>33.007095351925628</v>
      </c>
      <c r="W1049" s="61">
        <f t="shared" si="168"/>
        <v>11.643198671978748</v>
      </c>
      <c r="X1049" s="61">
        <f t="shared" si="169"/>
        <v>0</v>
      </c>
      <c r="Y1049" s="13"/>
      <c r="Z1049" s="22"/>
      <c r="AA1049" s="54"/>
      <c r="AB1049" s="22"/>
      <c r="AC1049" s="13"/>
    </row>
    <row r="1050" spans="1:29" x14ac:dyDescent="0.3">
      <c r="A1050" s="1">
        <f t="shared" si="160"/>
        <v>44996.895833330796</v>
      </c>
      <c r="B1050" s="7">
        <v>11</v>
      </c>
      <c r="C1050" s="7" t="s">
        <v>130</v>
      </c>
      <c r="D1050">
        <f>IF(HOUR(A1050)+MINUTE(A1050)/60&lt;=18,1,IF(HOUR(A1050)+MINUTE(A1050)/60&gt;=23.25,1,LOOKUP(DAY(A1050),calendario!$A$12:$A$42,calendario!$C$12:$C$42)))</f>
        <v>0</v>
      </c>
      <c r="E1050" s="60">
        <f t="shared" si="161"/>
        <v>4.6482011718749998</v>
      </c>
      <c r="F1050" s="86">
        <v>18.592804687499999</v>
      </c>
      <c r="G1050" s="60">
        <f t="shared" si="161"/>
        <v>4.6508027343749996</v>
      </c>
      <c r="H1050" s="104">
        <v>18.603210937499998</v>
      </c>
      <c r="O1050" s="61">
        <f t="shared" si="162"/>
        <v>0</v>
      </c>
      <c r="P1050" s="62">
        <f t="shared" si="163"/>
        <v>59.256308100929608</v>
      </c>
      <c r="Q1050" s="70">
        <v>33.007095351925628</v>
      </c>
      <c r="R1050" s="61">
        <f t="shared" si="164"/>
        <v>11.643198671978748</v>
      </c>
      <c r="S1050" s="61">
        <f t="shared" si="165"/>
        <v>0</v>
      </c>
      <c r="T1050" s="61">
        <f t="shared" si="166"/>
        <v>0</v>
      </c>
      <c r="U1050" s="61">
        <f t="shared" si="167"/>
        <v>59.256308100929608</v>
      </c>
      <c r="V1050" s="70">
        <v>33.007095351925628</v>
      </c>
      <c r="W1050" s="61">
        <f t="shared" si="168"/>
        <v>11.643198671978748</v>
      </c>
      <c r="X1050" s="61">
        <f t="shared" si="169"/>
        <v>0</v>
      </c>
      <c r="Y1050" s="13"/>
      <c r="Z1050" s="22"/>
      <c r="AA1050" s="54"/>
      <c r="AB1050" s="22"/>
      <c r="AC1050" s="13"/>
    </row>
    <row r="1051" spans="1:29" x14ac:dyDescent="0.3">
      <c r="A1051" s="1">
        <f t="shared" si="160"/>
        <v>44996.906249997461</v>
      </c>
      <c r="B1051" s="7">
        <v>11</v>
      </c>
      <c r="C1051" s="7" t="s">
        <v>131</v>
      </c>
      <c r="D1051">
        <f>IF(HOUR(A1051)+MINUTE(A1051)/60&lt;=18,1,IF(HOUR(A1051)+MINUTE(A1051)/60&gt;=23.25,1,LOOKUP(DAY(A1051),calendario!$A$12:$A$42,calendario!$C$12:$C$42)))</f>
        <v>0</v>
      </c>
      <c r="E1051" s="60">
        <f t="shared" si="161"/>
        <v>4.6486386718750001</v>
      </c>
      <c r="F1051" s="86">
        <v>18.594554687500001</v>
      </c>
      <c r="G1051" s="60">
        <f t="shared" si="161"/>
        <v>4.6516562500000003</v>
      </c>
      <c r="H1051" s="104">
        <v>18.606625000000001</v>
      </c>
      <c r="O1051" s="61">
        <f t="shared" si="162"/>
        <v>0</v>
      </c>
      <c r="P1051" s="62">
        <f t="shared" si="163"/>
        <v>59.256308100929608</v>
      </c>
      <c r="Q1051" s="70">
        <v>34.801683134130144</v>
      </c>
      <c r="R1051" s="61">
        <f t="shared" si="164"/>
        <v>10.74590478087649</v>
      </c>
      <c r="S1051" s="61">
        <f t="shared" si="165"/>
        <v>0</v>
      </c>
      <c r="T1051" s="61">
        <f t="shared" si="166"/>
        <v>0</v>
      </c>
      <c r="U1051" s="61">
        <f t="shared" si="167"/>
        <v>59.256308100929608</v>
      </c>
      <c r="V1051" s="70">
        <v>34.801683134130144</v>
      </c>
      <c r="W1051" s="61">
        <f t="shared" si="168"/>
        <v>10.74590478087649</v>
      </c>
      <c r="X1051" s="61">
        <f t="shared" si="169"/>
        <v>0</v>
      </c>
      <c r="Y1051" s="13"/>
      <c r="Z1051" s="22"/>
      <c r="AA1051" s="54"/>
      <c r="AB1051" s="22"/>
      <c r="AC1051" s="13"/>
    </row>
    <row r="1052" spans="1:29" x14ac:dyDescent="0.3">
      <c r="A1052" s="1">
        <f t="shared" si="160"/>
        <v>44996.916666664125</v>
      </c>
      <c r="B1052" s="7">
        <v>11</v>
      </c>
      <c r="C1052" s="7" t="s">
        <v>132</v>
      </c>
      <c r="D1052">
        <f>IF(HOUR(A1052)+MINUTE(A1052)/60&lt;=18,1,IF(HOUR(A1052)+MINUTE(A1052)/60&gt;=23.25,1,LOOKUP(DAY(A1052),calendario!$A$12:$A$42,calendario!$C$12:$C$42)))</f>
        <v>0</v>
      </c>
      <c r="E1052" s="60">
        <f t="shared" si="161"/>
        <v>4.6482314453124998</v>
      </c>
      <c r="F1052" s="86">
        <v>18.592925781249999</v>
      </c>
      <c r="G1052" s="60">
        <f t="shared" si="161"/>
        <v>4.6498559570312503</v>
      </c>
      <c r="H1052" s="104">
        <v>18.599423828125001</v>
      </c>
      <c r="O1052" s="61">
        <f t="shared" si="162"/>
        <v>0</v>
      </c>
      <c r="P1052" s="62">
        <f t="shared" si="163"/>
        <v>59.256308100929608</v>
      </c>
      <c r="Q1052" s="70">
        <v>34.801683134130144</v>
      </c>
      <c r="R1052" s="61">
        <f t="shared" si="164"/>
        <v>10.74590478087649</v>
      </c>
      <c r="S1052" s="61">
        <f t="shared" si="165"/>
        <v>0</v>
      </c>
      <c r="T1052" s="61">
        <f t="shared" si="166"/>
        <v>0</v>
      </c>
      <c r="U1052" s="61">
        <f t="shared" si="167"/>
        <v>59.256308100929608</v>
      </c>
      <c r="V1052" s="70">
        <v>34.801683134130144</v>
      </c>
      <c r="W1052" s="61">
        <f t="shared" si="168"/>
        <v>10.74590478087649</v>
      </c>
      <c r="X1052" s="61">
        <f t="shared" si="169"/>
        <v>0</v>
      </c>
      <c r="Y1052" s="13"/>
      <c r="Z1052" s="22"/>
      <c r="AA1052" s="54"/>
      <c r="AB1052" s="22"/>
      <c r="AC1052" s="13"/>
    </row>
    <row r="1053" spans="1:29" x14ac:dyDescent="0.3">
      <c r="A1053" s="1">
        <f t="shared" si="160"/>
        <v>44996.927083330789</v>
      </c>
      <c r="B1053" s="7">
        <v>11</v>
      </c>
      <c r="C1053" s="7" t="s">
        <v>133</v>
      </c>
      <c r="D1053">
        <f>IF(HOUR(A1053)+MINUTE(A1053)/60&lt;=18,1,IF(HOUR(A1053)+MINUTE(A1053)/60&gt;=23.25,1,LOOKUP(DAY(A1053),calendario!$A$12:$A$42,calendario!$C$12:$C$42)))</f>
        <v>0</v>
      </c>
      <c r="E1053" s="60">
        <f t="shared" si="161"/>
        <v>4.6481054687499999</v>
      </c>
      <c r="F1053" s="86">
        <v>18.592421874999999</v>
      </c>
      <c r="G1053" s="60">
        <f t="shared" si="161"/>
        <v>4.6511889648437501</v>
      </c>
      <c r="H1053" s="104">
        <v>18.604755859375</v>
      </c>
      <c r="O1053" s="61">
        <f t="shared" si="162"/>
        <v>0</v>
      </c>
      <c r="P1053" s="62">
        <f t="shared" si="163"/>
        <v>59.256308100929608</v>
      </c>
      <c r="Q1053" s="70">
        <v>33.427388844621511</v>
      </c>
      <c r="R1053" s="61">
        <f t="shared" si="164"/>
        <v>11.433051925630807</v>
      </c>
      <c r="S1053" s="61">
        <f t="shared" si="165"/>
        <v>0</v>
      </c>
      <c r="T1053" s="61">
        <f t="shared" si="166"/>
        <v>0</v>
      </c>
      <c r="U1053" s="61">
        <f t="shared" si="167"/>
        <v>59.256308100929608</v>
      </c>
      <c r="V1053" s="70">
        <v>33.427388844621511</v>
      </c>
      <c r="W1053" s="61">
        <f t="shared" si="168"/>
        <v>11.433051925630807</v>
      </c>
      <c r="X1053" s="61">
        <f t="shared" si="169"/>
        <v>0</v>
      </c>
      <c r="Y1053" s="13"/>
      <c r="Z1053" s="22"/>
      <c r="AA1053" s="54"/>
      <c r="AB1053" s="22"/>
      <c r="AC1053" s="13"/>
    </row>
    <row r="1054" spans="1:29" x14ac:dyDescent="0.3">
      <c r="A1054" s="1">
        <f t="shared" si="160"/>
        <v>44996.937499997453</v>
      </c>
      <c r="B1054" s="7">
        <v>11</v>
      </c>
      <c r="C1054" s="7" t="s">
        <v>134</v>
      </c>
      <c r="D1054">
        <f>IF(HOUR(A1054)+MINUTE(A1054)/60&lt;=18,1,IF(HOUR(A1054)+MINUTE(A1054)/60&gt;=23.25,1,LOOKUP(DAY(A1054),calendario!$A$12:$A$42,calendario!$C$12:$C$42)))</f>
        <v>0</v>
      </c>
      <c r="E1054" s="60">
        <f t="shared" si="161"/>
        <v>4.6482504882812501</v>
      </c>
      <c r="F1054" s="86">
        <v>18.593001953125</v>
      </c>
      <c r="G1054" s="60">
        <f t="shared" si="161"/>
        <v>4.6515273437499998</v>
      </c>
      <c r="H1054" s="104">
        <v>18.606109374999999</v>
      </c>
      <c r="O1054" s="61">
        <f t="shared" si="162"/>
        <v>0</v>
      </c>
      <c r="P1054" s="62">
        <f t="shared" si="163"/>
        <v>59.256308100929608</v>
      </c>
      <c r="Q1054" s="70">
        <v>33.427388844621511</v>
      </c>
      <c r="R1054" s="61">
        <f t="shared" si="164"/>
        <v>11.433051925630807</v>
      </c>
      <c r="S1054" s="61">
        <f t="shared" si="165"/>
        <v>0</v>
      </c>
      <c r="T1054" s="61">
        <f t="shared" si="166"/>
        <v>0</v>
      </c>
      <c r="U1054" s="61">
        <f t="shared" si="167"/>
        <v>59.256308100929608</v>
      </c>
      <c r="V1054" s="70">
        <v>33.427388844621511</v>
      </c>
      <c r="W1054" s="61">
        <f t="shared" si="168"/>
        <v>11.433051925630807</v>
      </c>
      <c r="X1054" s="61">
        <f t="shared" si="169"/>
        <v>0</v>
      </c>
      <c r="Y1054" s="13"/>
      <c r="Z1054" s="22"/>
      <c r="AA1054" s="54"/>
      <c r="AB1054" s="22"/>
      <c r="AC1054" s="13"/>
    </row>
    <row r="1055" spans="1:29" x14ac:dyDescent="0.3">
      <c r="A1055" s="1">
        <f t="shared" si="160"/>
        <v>44996.947916664118</v>
      </c>
      <c r="B1055" s="7">
        <v>11</v>
      </c>
      <c r="C1055" s="7" t="s">
        <v>135</v>
      </c>
      <c r="D1055">
        <f>IF(HOUR(A1055)+MINUTE(A1055)/60&lt;=18,1,IF(HOUR(A1055)+MINUTE(A1055)/60&gt;=23.25,1,LOOKUP(DAY(A1055),calendario!$A$12:$A$42,calendario!$C$12:$C$42)))</f>
        <v>0</v>
      </c>
      <c r="E1055" s="60">
        <f t="shared" si="161"/>
        <v>4.6482285156250001</v>
      </c>
      <c r="F1055" s="86">
        <v>18.5929140625</v>
      </c>
      <c r="G1055" s="60">
        <f t="shared" si="161"/>
        <v>4.6515375976562501</v>
      </c>
      <c r="H1055" s="104">
        <v>18.606150390625</v>
      </c>
      <c r="O1055" s="61">
        <f t="shared" si="162"/>
        <v>0</v>
      </c>
      <c r="P1055" s="62">
        <f t="shared" si="163"/>
        <v>59.256308100929608</v>
      </c>
      <c r="Q1055" s="70">
        <v>33.1605181938911</v>
      </c>
      <c r="R1055" s="61">
        <f t="shared" si="164"/>
        <v>11.566487250996012</v>
      </c>
      <c r="S1055" s="61">
        <f t="shared" si="165"/>
        <v>0</v>
      </c>
      <c r="T1055" s="61">
        <f t="shared" si="166"/>
        <v>0</v>
      </c>
      <c r="U1055" s="61">
        <f t="shared" si="167"/>
        <v>59.256308100929608</v>
      </c>
      <c r="V1055" s="70">
        <v>33.1605181938911</v>
      </c>
      <c r="W1055" s="61">
        <f t="shared" si="168"/>
        <v>11.566487250996012</v>
      </c>
      <c r="X1055" s="61">
        <f t="shared" si="169"/>
        <v>0</v>
      </c>
      <c r="Y1055" s="13"/>
      <c r="Z1055" s="22"/>
      <c r="AA1055" s="54"/>
      <c r="AB1055" s="22"/>
      <c r="AC1055" s="13"/>
    </row>
    <row r="1056" spans="1:29" x14ac:dyDescent="0.3">
      <c r="A1056" s="1">
        <f t="shared" si="160"/>
        <v>44996.958333330782</v>
      </c>
      <c r="B1056" s="7">
        <v>11</v>
      </c>
      <c r="C1056" s="7" t="s">
        <v>136</v>
      </c>
      <c r="D1056">
        <f>IF(HOUR(A1056)+MINUTE(A1056)/60&lt;=18,1,IF(HOUR(A1056)+MINUTE(A1056)/60&gt;=23.25,1,LOOKUP(DAY(A1056),calendario!$A$12:$A$42,calendario!$C$12:$C$42)))</f>
        <v>0</v>
      </c>
      <c r="E1056" s="60">
        <f t="shared" si="161"/>
        <v>4.6480727539062503</v>
      </c>
      <c r="F1056" s="86">
        <v>18.592291015625001</v>
      </c>
      <c r="G1056" s="60">
        <f t="shared" si="161"/>
        <v>4.6519990234374999</v>
      </c>
      <c r="H1056" s="104">
        <v>18.60799609375</v>
      </c>
      <c r="O1056" s="61">
        <f t="shared" si="162"/>
        <v>0</v>
      </c>
      <c r="P1056" s="62">
        <f t="shared" si="163"/>
        <v>59.256308100929608</v>
      </c>
      <c r="Q1056" s="70">
        <v>33.1605181938911</v>
      </c>
      <c r="R1056" s="61">
        <f t="shared" si="164"/>
        <v>11.566487250996012</v>
      </c>
      <c r="S1056" s="61">
        <f t="shared" si="165"/>
        <v>0</v>
      </c>
      <c r="T1056" s="61">
        <f t="shared" si="166"/>
        <v>0</v>
      </c>
      <c r="U1056" s="61">
        <f t="shared" si="167"/>
        <v>59.256308100929608</v>
      </c>
      <c r="V1056" s="70">
        <v>33.1605181938911</v>
      </c>
      <c r="W1056" s="61">
        <f t="shared" si="168"/>
        <v>11.566487250996012</v>
      </c>
      <c r="X1056" s="61">
        <f t="shared" si="169"/>
        <v>0</v>
      </c>
      <c r="Y1056" s="13"/>
      <c r="Z1056" s="22"/>
      <c r="AA1056" s="54"/>
      <c r="AB1056" s="22"/>
      <c r="AC1056" s="13"/>
    </row>
    <row r="1057" spans="1:29" x14ac:dyDescent="0.3">
      <c r="A1057" s="1">
        <f t="shared" si="160"/>
        <v>44996.968749997446</v>
      </c>
      <c r="B1057" s="7">
        <v>11</v>
      </c>
      <c r="C1057" s="7" t="s">
        <v>137</v>
      </c>
      <c r="D1057">
        <f>IF(HOUR(A1057)+MINUTE(A1057)/60&lt;=18,1,IF(HOUR(A1057)+MINUTE(A1057)/60&gt;=23.25,1,LOOKUP(DAY(A1057),calendario!$A$12:$A$42,calendario!$C$12:$C$42)))</f>
        <v>1</v>
      </c>
      <c r="E1057" s="60">
        <f t="shared" si="161"/>
        <v>4.6481635742187501</v>
      </c>
      <c r="F1057" s="86">
        <v>18.592654296875001</v>
      </c>
      <c r="G1057" s="60">
        <f t="shared" si="161"/>
        <v>4.6516479492187504</v>
      </c>
      <c r="H1057" s="104">
        <v>18.606591796875001</v>
      </c>
      <c r="O1057" s="61">
        <f t="shared" si="162"/>
        <v>0</v>
      </c>
      <c r="P1057" s="62">
        <f t="shared" si="163"/>
        <v>58.140770252324039</v>
      </c>
      <c r="Q1057" s="70">
        <v>29.827599734395747</v>
      </c>
      <c r="R1057" s="61">
        <f t="shared" si="164"/>
        <v>12.703066002656044</v>
      </c>
      <c r="S1057" s="61">
        <f t="shared" si="165"/>
        <v>0</v>
      </c>
      <c r="T1057" s="61">
        <f t="shared" si="166"/>
        <v>0</v>
      </c>
      <c r="U1057" s="61">
        <f t="shared" si="167"/>
        <v>58.140770252324039</v>
      </c>
      <c r="V1057" s="70">
        <v>29.827599734395747</v>
      </c>
      <c r="W1057" s="61">
        <f t="shared" si="168"/>
        <v>12.703066002656044</v>
      </c>
      <c r="X1057" s="61">
        <f t="shared" si="169"/>
        <v>0</v>
      </c>
      <c r="Y1057" s="13"/>
      <c r="Z1057" s="22"/>
      <c r="AA1057" s="54"/>
      <c r="AB1057" s="22"/>
      <c r="AC1057" s="13"/>
    </row>
    <row r="1058" spans="1:29" x14ac:dyDescent="0.3">
      <c r="A1058" s="1">
        <f t="shared" si="160"/>
        <v>44996.97916666411</v>
      </c>
      <c r="B1058" s="7">
        <v>11</v>
      </c>
      <c r="C1058" s="7" t="s">
        <v>138</v>
      </c>
      <c r="D1058">
        <f>IF(HOUR(A1058)+MINUTE(A1058)/60&lt;=18,1,IF(HOUR(A1058)+MINUTE(A1058)/60&gt;=23.25,1,LOOKUP(DAY(A1058),calendario!$A$12:$A$42,calendario!$C$12:$C$42)))</f>
        <v>1</v>
      </c>
      <c r="E1058" s="60">
        <f t="shared" si="161"/>
        <v>4.5108320312499997</v>
      </c>
      <c r="F1058" s="86">
        <v>18.043328124999999</v>
      </c>
      <c r="G1058" s="60">
        <f t="shared" si="161"/>
        <v>4.6053740234375002</v>
      </c>
      <c r="H1058" s="104">
        <v>18.421496093750001</v>
      </c>
      <c r="O1058" s="61">
        <f t="shared" si="162"/>
        <v>0</v>
      </c>
      <c r="P1058" s="62">
        <f t="shared" si="163"/>
        <v>58.140770252324039</v>
      </c>
      <c r="Q1058" s="70">
        <v>29.827599734395747</v>
      </c>
      <c r="R1058" s="61">
        <f t="shared" si="164"/>
        <v>12.703066002656044</v>
      </c>
      <c r="S1058" s="61">
        <f t="shared" si="165"/>
        <v>0</v>
      </c>
      <c r="T1058" s="61">
        <f t="shared" si="166"/>
        <v>0</v>
      </c>
      <c r="U1058" s="61">
        <f t="shared" si="167"/>
        <v>58.140770252324039</v>
      </c>
      <c r="V1058" s="70">
        <v>29.827599734395747</v>
      </c>
      <c r="W1058" s="61">
        <f t="shared" si="168"/>
        <v>12.703066002656044</v>
      </c>
      <c r="X1058" s="61">
        <f t="shared" si="169"/>
        <v>0</v>
      </c>
      <c r="Y1058" s="13"/>
      <c r="Z1058" s="22"/>
      <c r="AA1058" s="54"/>
      <c r="AB1058" s="22"/>
      <c r="AC1058" s="13"/>
    </row>
    <row r="1059" spans="1:29" x14ac:dyDescent="0.3">
      <c r="A1059" s="1">
        <f t="shared" si="160"/>
        <v>44996.989583330775</v>
      </c>
      <c r="B1059" s="7">
        <v>11</v>
      </c>
      <c r="C1059" s="7" t="s">
        <v>139</v>
      </c>
      <c r="D1059">
        <f>IF(HOUR(A1059)+MINUTE(A1059)/60&lt;=18,1,IF(HOUR(A1059)+MINUTE(A1059)/60&gt;=23.25,1,LOOKUP(DAY(A1059),calendario!$A$12:$A$42,calendario!$C$12:$C$42)))</f>
        <v>1</v>
      </c>
      <c r="E1059" s="60">
        <f t="shared" si="161"/>
        <v>4.5041206054687501</v>
      </c>
      <c r="F1059" s="86">
        <v>18.016482421875001</v>
      </c>
      <c r="G1059" s="60">
        <f t="shared" si="161"/>
        <v>4.4981147460937496</v>
      </c>
      <c r="H1059" s="104">
        <v>17.992458984374998</v>
      </c>
      <c r="O1059" s="61">
        <f t="shared" si="162"/>
        <v>0</v>
      </c>
      <c r="P1059" s="62">
        <f t="shared" si="163"/>
        <v>58.140770252324039</v>
      </c>
      <c r="Q1059" s="70">
        <v>33.624281806108897</v>
      </c>
      <c r="R1059" s="61">
        <f t="shared" si="164"/>
        <v>10.804724966799469</v>
      </c>
      <c r="S1059" s="61">
        <f t="shared" si="165"/>
        <v>0</v>
      </c>
      <c r="T1059" s="61">
        <f t="shared" si="166"/>
        <v>0</v>
      </c>
      <c r="U1059" s="61">
        <f t="shared" si="167"/>
        <v>58.140770252324039</v>
      </c>
      <c r="V1059" s="70">
        <v>33.624281806108897</v>
      </c>
      <c r="W1059" s="61">
        <f t="shared" si="168"/>
        <v>10.804724966799469</v>
      </c>
      <c r="X1059" s="61">
        <f t="shared" si="169"/>
        <v>0</v>
      </c>
      <c r="Y1059" s="13"/>
      <c r="Z1059" s="22"/>
      <c r="AA1059" s="54"/>
      <c r="AB1059" s="22"/>
      <c r="AC1059" s="13"/>
    </row>
    <row r="1060" spans="1:29" x14ac:dyDescent="0.3">
      <c r="A1060" s="1">
        <f t="shared" si="160"/>
        <v>44996.999999997439</v>
      </c>
      <c r="B1060" s="7">
        <v>11</v>
      </c>
      <c r="C1060" s="7" t="s">
        <v>140</v>
      </c>
      <c r="D1060">
        <f>IF(HOUR(A1060)+MINUTE(A1060)/60&lt;=18,1,IF(HOUR(A1060)+MINUTE(A1060)/60&gt;=23.25,1,LOOKUP(DAY(A1060),calendario!$A$12:$A$42,calendario!$C$12:$C$42)))</f>
        <v>1</v>
      </c>
      <c r="E1060" s="60">
        <f t="shared" si="161"/>
        <v>4.5037290039062503</v>
      </c>
      <c r="F1060" s="86">
        <v>18.014916015625001</v>
      </c>
      <c r="G1060" s="60">
        <f t="shared" si="161"/>
        <v>4.4983574218750002</v>
      </c>
      <c r="H1060" s="104">
        <v>17.993429687500001</v>
      </c>
      <c r="O1060" s="61">
        <f t="shared" si="162"/>
        <v>0</v>
      </c>
      <c r="P1060" s="62">
        <f t="shared" si="163"/>
        <v>58.140770252324039</v>
      </c>
      <c r="Q1060" s="70">
        <v>33.624281806108897</v>
      </c>
      <c r="R1060" s="61">
        <f t="shared" si="164"/>
        <v>10.804724966799469</v>
      </c>
      <c r="S1060" s="61">
        <f t="shared" si="165"/>
        <v>0</v>
      </c>
      <c r="T1060" s="61">
        <f t="shared" si="166"/>
        <v>0</v>
      </c>
      <c r="U1060" s="61">
        <f t="shared" si="167"/>
        <v>58.140770252324039</v>
      </c>
      <c r="V1060" s="70">
        <v>33.624281806108897</v>
      </c>
      <c r="W1060" s="61">
        <f t="shared" si="168"/>
        <v>10.804724966799469</v>
      </c>
      <c r="X1060" s="61">
        <f t="shared" si="169"/>
        <v>0</v>
      </c>
      <c r="Y1060" s="13"/>
      <c r="Z1060" s="22"/>
      <c r="AA1060" s="54"/>
      <c r="AB1060" s="22"/>
      <c r="AC1060" s="13"/>
    </row>
    <row r="1061" spans="1:29" x14ac:dyDescent="0.3">
      <c r="A1061" s="1">
        <f t="shared" si="160"/>
        <v>44997.010416664103</v>
      </c>
      <c r="B1061" s="7">
        <v>12</v>
      </c>
      <c r="C1061" s="7" t="s">
        <v>141</v>
      </c>
      <c r="D1061">
        <f>IF(HOUR(A1061)+MINUTE(A1061)/60&lt;=18,1,IF(HOUR(A1061)+MINUTE(A1061)/60&gt;=23.25,1,LOOKUP(DAY(A1061),calendario!$A$12:$A$42,calendario!$C$12:$C$42)))</f>
        <v>1</v>
      </c>
      <c r="E1061" s="60">
        <f t="shared" si="161"/>
        <v>4.4842124023437497</v>
      </c>
      <c r="F1061" s="86">
        <v>17.936849609374999</v>
      </c>
      <c r="G1061" s="60">
        <f t="shared" si="161"/>
        <v>4.4983320312500004</v>
      </c>
      <c r="H1061" s="104">
        <v>17.993328125000001</v>
      </c>
      <c r="O1061" s="61">
        <f t="shared" si="162"/>
        <v>0</v>
      </c>
      <c r="P1061" s="62">
        <f t="shared" si="163"/>
        <v>58.140770252324039</v>
      </c>
      <c r="Q1061" s="70">
        <v>29.119362549800794</v>
      </c>
      <c r="R1061" s="61">
        <f t="shared" si="164"/>
        <v>13.057184594953521</v>
      </c>
      <c r="S1061" s="61">
        <f t="shared" si="165"/>
        <v>0</v>
      </c>
      <c r="T1061" s="61">
        <f t="shared" si="166"/>
        <v>0</v>
      </c>
      <c r="U1061" s="61">
        <f t="shared" si="167"/>
        <v>58.140770252324039</v>
      </c>
      <c r="V1061" s="70">
        <v>29.119362549800794</v>
      </c>
      <c r="W1061" s="61">
        <f t="shared" si="168"/>
        <v>13.057184594953521</v>
      </c>
      <c r="X1061" s="61">
        <f t="shared" si="169"/>
        <v>0</v>
      </c>
      <c r="Y1061" s="13"/>
      <c r="Z1061" s="22"/>
      <c r="AA1061" s="54"/>
      <c r="AB1061" s="22"/>
      <c r="AC1061" s="13"/>
    </row>
    <row r="1062" spans="1:29" x14ac:dyDescent="0.3">
      <c r="A1062" s="1">
        <f t="shared" si="160"/>
        <v>44997.020833330767</v>
      </c>
      <c r="B1062" s="7">
        <v>12</v>
      </c>
      <c r="C1062" s="7" t="s">
        <v>33</v>
      </c>
      <c r="D1062">
        <f>IF(HOUR(A1062)+MINUTE(A1062)/60&lt;=18,1,IF(HOUR(A1062)+MINUTE(A1062)/60&gt;=23.25,1,LOOKUP(DAY(A1062),calendario!$A$12:$A$42,calendario!$C$12:$C$42)))</f>
        <v>1</v>
      </c>
      <c r="E1062" s="60">
        <f t="shared" si="161"/>
        <v>0.77532098388671877</v>
      </c>
      <c r="F1062" s="86">
        <v>3.1012839355468751</v>
      </c>
      <c r="G1062" s="60">
        <f t="shared" si="161"/>
        <v>0.90269317626953127</v>
      </c>
      <c r="H1062" s="104">
        <v>3.6107727050781251</v>
      </c>
      <c r="O1062" s="61">
        <f t="shared" si="162"/>
        <v>3.7351257996608567</v>
      </c>
      <c r="P1062" s="62">
        <f t="shared" si="163"/>
        <v>58.140770252324039</v>
      </c>
      <c r="Q1062" s="70">
        <v>29.119362549800794</v>
      </c>
      <c r="R1062" s="61">
        <f t="shared" si="164"/>
        <v>13.057184594953521</v>
      </c>
      <c r="S1062" s="61">
        <f t="shared" si="165"/>
        <v>48.770227051545184</v>
      </c>
      <c r="T1062" s="61">
        <f t="shared" si="166"/>
        <v>3.6051978600371664</v>
      </c>
      <c r="U1062" s="61">
        <f t="shared" si="167"/>
        <v>58.140770252324039</v>
      </c>
      <c r="V1062" s="70">
        <v>29.119362549800794</v>
      </c>
      <c r="W1062" s="61">
        <f t="shared" si="168"/>
        <v>13.057184594953521</v>
      </c>
      <c r="X1062" s="61">
        <f t="shared" si="169"/>
        <v>47.073733959836687</v>
      </c>
      <c r="Y1062" s="13"/>
      <c r="Z1062" s="22"/>
      <c r="AA1062" s="54"/>
      <c r="AB1062" s="22"/>
      <c r="AC1062" s="13"/>
    </row>
    <row r="1063" spans="1:29" x14ac:dyDescent="0.3">
      <c r="A1063" s="1">
        <f t="shared" si="160"/>
        <v>44997.031249997432</v>
      </c>
      <c r="B1063" s="7">
        <v>12</v>
      </c>
      <c r="C1063" s="7" t="s">
        <v>35</v>
      </c>
      <c r="D1063">
        <f>IF(HOUR(A1063)+MINUTE(A1063)/60&lt;=18,1,IF(HOUR(A1063)+MINUTE(A1063)/60&gt;=23.25,1,LOOKUP(DAY(A1063),calendario!$A$12:$A$42,calendario!$C$12:$C$42)))</f>
        <v>1</v>
      </c>
      <c r="E1063" s="60">
        <f t="shared" si="161"/>
        <v>0</v>
      </c>
      <c r="F1063" s="86">
        <v>0</v>
      </c>
      <c r="G1063" s="60">
        <f t="shared" si="161"/>
        <v>0</v>
      </c>
      <c r="H1063" s="104">
        <v>0</v>
      </c>
      <c r="O1063" s="61">
        <f t="shared" si="162"/>
        <v>4.5260037464002503</v>
      </c>
      <c r="P1063" s="62">
        <f t="shared" si="163"/>
        <v>58.140770252324039</v>
      </c>
      <c r="Q1063" s="70">
        <v>28.983368924302788</v>
      </c>
      <c r="R1063" s="61">
        <f t="shared" si="164"/>
        <v>13.125181407702524</v>
      </c>
      <c r="S1063" s="61">
        <f t="shared" si="165"/>
        <v>59.404620223444532</v>
      </c>
      <c r="T1063" s="61">
        <f t="shared" si="166"/>
        <v>4.5260037464002503</v>
      </c>
      <c r="U1063" s="61">
        <f t="shared" si="167"/>
        <v>58.140770252324039</v>
      </c>
      <c r="V1063" s="70">
        <v>28.983368924302788</v>
      </c>
      <c r="W1063" s="61">
        <f t="shared" si="168"/>
        <v>13.125181407702524</v>
      </c>
      <c r="X1063" s="61">
        <f t="shared" si="169"/>
        <v>59.404620223444532</v>
      </c>
      <c r="Y1063" s="13"/>
      <c r="Z1063" s="22"/>
      <c r="AA1063" s="54"/>
      <c r="AB1063" s="22"/>
      <c r="AC1063" s="13"/>
    </row>
    <row r="1064" spans="1:29" x14ac:dyDescent="0.3">
      <c r="A1064" s="1">
        <f t="shared" si="160"/>
        <v>44997.041666664096</v>
      </c>
      <c r="B1064" s="7">
        <v>12</v>
      </c>
      <c r="C1064" s="7" t="s">
        <v>37</v>
      </c>
      <c r="D1064">
        <f>IF(HOUR(A1064)+MINUTE(A1064)/60&lt;=18,1,IF(HOUR(A1064)+MINUTE(A1064)/60&gt;=23.25,1,LOOKUP(DAY(A1064),calendario!$A$12:$A$42,calendario!$C$12:$C$42)))</f>
        <v>1</v>
      </c>
      <c r="E1064" s="60">
        <f t="shared" si="161"/>
        <v>0</v>
      </c>
      <c r="F1064" s="86">
        <v>0</v>
      </c>
      <c r="G1064" s="60">
        <f t="shared" si="161"/>
        <v>0</v>
      </c>
      <c r="H1064" s="104">
        <v>0</v>
      </c>
      <c r="O1064" s="61">
        <f t="shared" si="162"/>
        <v>4.5260037464002503</v>
      </c>
      <c r="P1064" s="62">
        <f t="shared" si="163"/>
        <v>58.140770252324039</v>
      </c>
      <c r="Q1064" s="70">
        <v>28.983368924302788</v>
      </c>
      <c r="R1064" s="61">
        <f t="shared" si="164"/>
        <v>13.125181407702524</v>
      </c>
      <c r="S1064" s="61">
        <f t="shared" si="165"/>
        <v>59.404620223444532</v>
      </c>
      <c r="T1064" s="61">
        <f t="shared" si="166"/>
        <v>4.5260037464002503</v>
      </c>
      <c r="U1064" s="61">
        <f t="shared" si="167"/>
        <v>58.140770252324039</v>
      </c>
      <c r="V1064" s="70">
        <v>28.983368924302788</v>
      </c>
      <c r="W1064" s="61">
        <f t="shared" si="168"/>
        <v>13.125181407702524</v>
      </c>
      <c r="X1064" s="61">
        <f t="shared" si="169"/>
        <v>59.404620223444532</v>
      </c>
      <c r="Y1064" s="13"/>
      <c r="Z1064" s="22"/>
      <c r="AA1064" s="54"/>
      <c r="AB1064" s="22"/>
      <c r="AC1064" s="13"/>
    </row>
    <row r="1065" spans="1:29" x14ac:dyDescent="0.3">
      <c r="A1065" s="1">
        <f t="shared" si="160"/>
        <v>44997.05208333076</v>
      </c>
      <c r="B1065" s="7">
        <v>12</v>
      </c>
      <c r="C1065" s="7" t="s">
        <v>39</v>
      </c>
      <c r="D1065">
        <f>IF(HOUR(A1065)+MINUTE(A1065)/60&lt;=18,1,IF(HOUR(A1065)+MINUTE(A1065)/60&gt;=23.25,1,LOOKUP(DAY(A1065),calendario!$A$12:$A$42,calendario!$C$12:$C$42)))</f>
        <v>1</v>
      </c>
      <c r="E1065" s="60">
        <f t="shared" si="161"/>
        <v>0</v>
      </c>
      <c r="F1065" s="86">
        <v>0</v>
      </c>
      <c r="G1065" s="60">
        <f t="shared" si="161"/>
        <v>0</v>
      </c>
      <c r="H1065" s="104">
        <v>0</v>
      </c>
      <c r="O1065" s="61">
        <f t="shared" si="162"/>
        <v>4.5260037464002503</v>
      </c>
      <c r="P1065" s="62">
        <f t="shared" si="163"/>
        <v>58.140770252324039</v>
      </c>
      <c r="Q1065" s="70">
        <v>30.709626560424969</v>
      </c>
      <c r="R1065" s="61">
        <f t="shared" si="164"/>
        <v>12.262052589641433</v>
      </c>
      <c r="S1065" s="61">
        <f t="shared" si="165"/>
        <v>55.498095959274018</v>
      </c>
      <c r="T1065" s="61">
        <f t="shared" si="166"/>
        <v>4.5260037464002503</v>
      </c>
      <c r="U1065" s="61">
        <f t="shared" si="167"/>
        <v>58.140770252324039</v>
      </c>
      <c r="V1065" s="70">
        <v>30.709626560424969</v>
      </c>
      <c r="W1065" s="61">
        <f t="shared" si="168"/>
        <v>12.262052589641433</v>
      </c>
      <c r="X1065" s="61">
        <f t="shared" si="169"/>
        <v>55.498095959274018</v>
      </c>
      <c r="Y1065" s="13"/>
      <c r="Z1065" s="22"/>
      <c r="AA1065" s="54"/>
      <c r="AB1065" s="22"/>
      <c r="AC1065" s="13"/>
    </row>
    <row r="1066" spans="1:29" x14ac:dyDescent="0.3">
      <c r="A1066" s="1">
        <f t="shared" si="160"/>
        <v>44997.062499997424</v>
      </c>
      <c r="B1066" s="7">
        <v>12</v>
      </c>
      <c r="C1066" s="7" t="s">
        <v>41</v>
      </c>
      <c r="D1066">
        <f>IF(HOUR(A1066)+MINUTE(A1066)/60&lt;=18,1,IF(HOUR(A1066)+MINUTE(A1066)/60&gt;=23.25,1,LOOKUP(DAY(A1066),calendario!$A$12:$A$42,calendario!$C$12:$C$42)))</f>
        <v>1</v>
      </c>
      <c r="E1066" s="60">
        <f t="shared" si="161"/>
        <v>0</v>
      </c>
      <c r="F1066" s="86">
        <v>0</v>
      </c>
      <c r="G1066" s="60">
        <f t="shared" si="161"/>
        <v>0</v>
      </c>
      <c r="H1066" s="104">
        <v>0</v>
      </c>
      <c r="O1066" s="61">
        <f t="shared" si="162"/>
        <v>4.5260037464002503</v>
      </c>
      <c r="P1066" s="62">
        <f t="shared" si="163"/>
        <v>58.140770252324039</v>
      </c>
      <c r="Q1066" s="70">
        <v>30.709626560424969</v>
      </c>
      <c r="R1066" s="61">
        <f t="shared" si="164"/>
        <v>12.262052589641433</v>
      </c>
      <c r="S1066" s="61">
        <f t="shared" si="165"/>
        <v>55.498095959274018</v>
      </c>
      <c r="T1066" s="61">
        <f t="shared" si="166"/>
        <v>4.5260037464002503</v>
      </c>
      <c r="U1066" s="61">
        <f t="shared" si="167"/>
        <v>58.140770252324039</v>
      </c>
      <c r="V1066" s="70">
        <v>30.709626560424969</v>
      </c>
      <c r="W1066" s="61">
        <f t="shared" si="168"/>
        <v>12.262052589641433</v>
      </c>
      <c r="X1066" s="61">
        <f t="shared" si="169"/>
        <v>55.498095959274018</v>
      </c>
      <c r="Y1066" s="13"/>
      <c r="Z1066" s="22"/>
      <c r="AA1066" s="54"/>
      <c r="AB1066" s="22"/>
      <c r="AC1066" s="13"/>
    </row>
    <row r="1067" spans="1:29" x14ac:dyDescent="0.3">
      <c r="A1067" s="1">
        <f t="shared" si="160"/>
        <v>44997.072916664089</v>
      </c>
      <c r="B1067" s="7">
        <v>12</v>
      </c>
      <c r="C1067" s="7" t="s">
        <v>42</v>
      </c>
      <c r="D1067">
        <f>IF(HOUR(A1067)+MINUTE(A1067)/60&lt;=18,1,IF(HOUR(A1067)+MINUTE(A1067)/60&gt;=23.25,1,LOOKUP(DAY(A1067),calendario!$A$12:$A$42,calendario!$C$12:$C$42)))</f>
        <v>1</v>
      </c>
      <c r="E1067" s="60">
        <f t="shared" si="161"/>
        <v>0</v>
      </c>
      <c r="F1067" s="86">
        <v>0</v>
      </c>
      <c r="G1067" s="60">
        <f t="shared" si="161"/>
        <v>0</v>
      </c>
      <c r="H1067" s="104">
        <v>0</v>
      </c>
      <c r="O1067" s="61">
        <f t="shared" si="162"/>
        <v>4.5260037464002503</v>
      </c>
      <c r="P1067" s="62">
        <f t="shared" si="163"/>
        <v>58.140770252324039</v>
      </c>
      <c r="Q1067" s="70">
        <v>29.170708632138115</v>
      </c>
      <c r="R1067" s="61">
        <f t="shared" si="164"/>
        <v>13.03151155378486</v>
      </c>
      <c r="S1067" s="61">
        <f t="shared" si="165"/>
        <v>58.980670113688419</v>
      </c>
      <c r="T1067" s="61">
        <f t="shared" si="166"/>
        <v>4.5260037464002503</v>
      </c>
      <c r="U1067" s="61">
        <f t="shared" si="167"/>
        <v>58.140770252324039</v>
      </c>
      <c r="V1067" s="70">
        <v>29.170708632138115</v>
      </c>
      <c r="W1067" s="61">
        <f t="shared" si="168"/>
        <v>13.03151155378486</v>
      </c>
      <c r="X1067" s="61">
        <f t="shared" si="169"/>
        <v>58.980670113688419</v>
      </c>
      <c r="Y1067" s="13"/>
      <c r="Z1067" s="22"/>
      <c r="AA1067" s="54"/>
      <c r="AB1067" s="22"/>
      <c r="AC1067" s="13"/>
    </row>
    <row r="1068" spans="1:29" x14ac:dyDescent="0.3">
      <c r="A1068" s="1">
        <f t="shared" si="160"/>
        <v>44997.083333330753</v>
      </c>
      <c r="B1068" s="7">
        <v>12</v>
      </c>
      <c r="C1068" s="7" t="s">
        <v>44</v>
      </c>
      <c r="D1068">
        <f>IF(HOUR(A1068)+MINUTE(A1068)/60&lt;=18,1,IF(HOUR(A1068)+MINUTE(A1068)/60&gt;=23.25,1,LOOKUP(DAY(A1068),calendario!$A$12:$A$42,calendario!$C$12:$C$42)))</f>
        <v>1</v>
      </c>
      <c r="E1068" s="60">
        <f t="shared" si="161"/>
        <v>0</v>
      </c>
      <c r="F1068" s="86">
        <v>0</v>
      </c>
      <c r="G1068" s="60">
        <f t="shared" si="161"/>
        <v>0</v>
      </c>
      <c r="H1068" s="104">
        <v>0</v>
      </c>
      <c r="O1068" s="61">
        <f t="shared" si="162"/>
        <v>4.5260037464002503</v>
      </c>
      <c r="P1068" s="62">
        <f t="shared" si="163"/>
        <v>58.140770252324039</v>
      </c>
      <c r="Q1068" s="70">
        <v>29.170708632138115</v>
      </c>
      <c r="R1068" s="61">
        <f t="shared" si="164"/>
        <v>13.03151155378486</v>
      </c>
      <c r="S1068" s="61">
        <f t="shared" si="165"/>
        <v>58.980670113688419</v>
      </c>
      <c r="T1068" s="61">
        <f t="shared" si="166"/>
        <v>4.5260037464002503</v>
      </c>
      <c r="U1068" s="61">
        <f t="shared" si="167"/>
        <v>58.140770252324039</v>
      </c>
      <c r="V1068" s="70">
        <v>29.170708632138115</v>
      </c>
      <c r="W1068" s="61">
        <f t="shared" si="168"/>
        <v>13.03151155378486</v>
      </c>
      <c r="X1068" s="61">
        <f t="shared" si="169"/>
        <v>58.980670113688419</v>
      </c>
      <c r="Y1068" s="13"/>
      <c r="Z1068" s="22"/>
      <c r="AA1068" s="54"/>
      <c r="AB1068" s="22"/>
      <c r="AC1068" s="13"/>
    </row>
    <row r="1069" spans="1:29" x14ac:dyDescent="0.3">
      <c r="A1069" s="1">
        <f t="shared" si="160"/>
        <v>44997.093749997417</v>
      </c>
      <c r="B1069" s="7">
        <v>12</v>
      </c>
      <c r="C1069" s="7" t="s">
        <v>45</v>
      </c>
      <c r="D1069">
        <f>IF(HOUR(A1069)+MINUTE(A1069)/60&lt;=18,1,IF(HOUR(A1069)+MINUTE(A1069)/60&gt;=23.25,1,LOOKUP(DAY(A1069),calendario!$A$12:$A$42,calendario!$C$12:$C$42)))</f>
        <v>1</v>
      </c>
      <c r="E1069" s="60">
        <f t="shared" si="161"/>
        <v>0</v>
      </c>
      <c r="F1069" s="86">
        <v>0</v>
      </c>
      <c r="G1069" s="60">
        <f t="shared" si="161"/>
        <v>0</v>
      </c>
      <c r="H1069" s="104">
        <v>0</v>
      </c>
      <c r="O1069" s="61">
        <f t="shared" si="162"/>
        <v>4.5260037464002503</v>
      </c>
      <c r="P1069" s="62">
        <f t="shared" si="163"/>
        <v>58.140770252324039</v>
      </c>
      <c r="Q1069" s="70">
        <v>27.786491633466134</v>
      </c>
      <c r="R1069" s="61">
        <f t="shared" si="164"/>
        <v>13.72362005312085</v>
      </c>
      <c r="S1069" s="61">
        <f t="shared" si="165"/>
        <v>62.113155774598567</v>
      </c>
      <c r="T1069" s="61">
        <f t="shared" si="166"/>
        <v>4.5260037464002503</v>
      </c>
      <c r="U1069" s="61">
        <f t="shared" si="167"/>
        <v>58.140770252324039</v>
      </c>
      <c r="V1069" s="70">
        <v>27.786491633466134</v>
      </c>
      <c r="W1069" s="61">
        <f t="shared" si="168"/>
        <v>13.72362005312085</v>
      </c>
      <c r="X1069" s="61">
        <f t="shared" si="169"/>
        <v>62.113155774598567</v>
      </c>
      <c r="Y1069" s="13"/>
      <c r="Z1069" s="22"/>
      <c r="AA1069" s="54"/>
      <c r="AB1069" s="22"/>
      <c r="AC1069" s="13"/>
    </row>
    <row r="1070" spans="1:29" x14ac:dyDescent="0.3">
      <c r="A1070" s="1">
        <f t="shared" si="160"/>
        <v>44997.104166664081</v>
      </c>
      <c r="B1070" s="7">
        <v>12</v>
      </c>
      <c r="C1070" s="7" t="s">
        <v>48</v>
      </c>
      <c r="D1070">
        <f>IF(HOUR(A1070)+MINUTE(A1070)/60&lt;=18,1,IF(HOUR(A1070)+MINUTE(A1070)/60&gt;=23.25,1,LOOKUP(DAY(A1070),calendario!$A$12:$A$42,calendario!$C$12:$C$42)))</f>
        <v>1</v>
      </c>
      <c r="E1070" s="60">
        <f t="shared" si="161"/>
        <v>0</v>
      </c>
      <c r="F1070" s="86">
        <v>0</v>
      </c>
      <c r="G1070" s="60">
        <f t="shared" si="161"/>
        <v>0</v>
      </c>
      <c r="H1070" s="104">
        <v>0</v>
      </c>
      <c r="O1070" s="61">
        <f t="shared" si="162"/>
        <v>4.5260037464002503</v>
      </c>
      <c r="P1070" s="62">
        <f t="shared" si="163"/>
        <v>58.140770252324039</v>
      </c>
      <c r="Q1070" s="70">
        <v>27.786491633466134</v>
      </c>
      <c r="R1070" s="61">
        <f t="shared" si="164"/>
        <v>13.72362005312085</v>
      </c>
      <c r="S1070" s="61">
        <f t="shared" si="165"/>
        <v>62.113155774598567</v>
      </c>
      <c r="T1070" s="61">
        <f t="shared" si="166"/>
        <v>4.5260037464002503</v>
      </c>
      <c r="U1070" s="61">
        <f t="shared" si="167"/>
        <v>58.140770252324039</v>
      </c>
      <c r="V1070" s="70">
        <v>27.786491633466134</v>
      </c>
      <c r="W1070" s="61">
        <f t="shared" si="168"/>
        <v>13.72362005312085</v>
      </c>
      <c r="X1070" s="61">
        <f t="shared" si="169"/>
        <v>62.113155774598567</v>
      </c>
      <c r="Y1070" s="13"/>
      <c r="Z1070" s="22"/>
      <c r="AA1070" s="54"/>
      <c r="AB1070" s="22"/>
      <c r="AC1070" s="13"/>
    </row>
    <row r="1071" spans="1:29" x14ac:dyDescent="0.3">
      <c r="A1071" s="1">
        <f t="shared" si="160"/>
        <v>44997.114583330746</v>
      </c>
      <c r="B1071" s="7">
        <v>12</v>
      </c>
      <c r="C1071" s="7" t="s">
        <v>51</v>
      </c>
      <c r="D1071">
        <f>IF(HOUR(A1071)+MINUTE(A1071)/60&lt;=18,1,IF(HOUR(A1071)+MINUTE(A1071)/60&gt;=23.25,1,LOOKUP(DAY(A1071),calendario!$A$12:$A$42,calendario!$C$12:$C$42)))</f>
        <v>1</v>
      </c>
      <c r="E1071" s="60">
        <f t="shared" si="161"/>
        <v>0</v>
      </c>
      <c r="F1071" s="86">
        <v>0</v>
      </c>
      <c r="G1071" s="60">
        <f t="shared" si="161"/>
        <v>0</v>
      </c>
      <c r="H1071" s="104">
        <v>0</v>
      </c>
      <c r="O1071" s="61">
        <f t="shared" si="162"/>
        <v>4.5260037464002503</v>
      </c>
      <c r="P1071" s="62">
        <f t="shared" si="163"/>
        <v>58.140770252324039</v>
      </c>
      <c r="Q1071" s="70">
        <v>28.065807171314741</v>
      </c>
      <c r="R1071" s="61">
        <f t="shared" si="164"/>
        <v>13.583962284196547</v>
      </c>
      <c r="S1071" s="61">
        <f t="shared" si="165"/>
        <v>61.481064189233273</v>
      </c>
      <c r="T1071" s="61">
        <f t="shared" si="166"/>
        <v>4.5260037464002503</v>
      </c>
      <c r="U1071" s="61">
        <f t="shared" si="167"/>
        <v>58.140770252324039</v>
      </c>
      <c r="V1071" s="70">
        <v>28.065807171314741</v>
      </c>
      <c r="W1071" s="61">
        <f t="shared" si="168"/>
        <v>13.583962284196547</v>
      </c>
      <c r="X1071" s="61">
        <f t="shared" si="169"/>
        <v>61.481064189233273</v>
      </c>
      <c r="Y1071" s="13"/>
      <c r="Z1071" s="22"/>
      <c r="AA1071" s="54"/>
      <c r="AB1071" s="22"/>
      <c r="AC1071" s="13"/>
    </row>
    <row r="1072" spans="1:29" x14ac:dyDescent="0.3">
      <c r="A1072" s="1">
        <f t="shared" si="160"/>
        <v>44997.12499999741</v>
      </c>
      <c r="B1072" s="7">
        <v>12</v>
      </c>
      <c r="C1072" s="7" t="s">
        <v>53</v>
      </c>
      <c r="D1072">
        <f>IF(HOUR(A1072)+MINUTE(A1072)/60&lt;=18,1,IF(HOUR(A1072)+MINUTE(A1072)/60&gt;=23.25,1,LOOKUP(DAY(A1072),calendario!$A$12:$A$42,calendario!$C$12:$C$42)))</f>
        <v>1</v>
      </c>
      <c r="E1072" s="60">
        <f t="shared" si="161"/>
        <v>0</v>
      </c>
      <c r="F1072" s="86">
        <v>0</v>
      </c>
      <c r="G1072" s="60">
        <f t="shared" si="161"/>
        <v>0</v>
      </c>
      <c r="H1072" s="104">
        <v>0</v>
      </c>
      <c r="O1072" s="61">
        <f t="shared" si="162"/>
        <v>4.5260037464002503</v>
      </c>
      <c r="P1072" s="62">
        <f t="shared" si="163"/>
        <v>58.140770252324039</v>
      </c>
      <c r="Q1072" s="70">
        <v>28.065807171314741</v>
      </c>
      <c r="R1072" s="61">
        <f t="shared" si="164"/>
        <v>13.583962284196547</v>
      </c>
      <c r="S1072" s="61">
        <f t="shared" si="165"/>
        <v>61.481064189233273</v>
      </c>
      <c r="T1072" s="61">
        <f t="shared" si="166"/>
        <v>4.5260037464002503</v>
      </c>
      <c r="U1072" s="61">
        <f t="shared" si="167"/>
        <v>58.140770252324039</v>
      </c>
      <c r="V1072" s="70">
        <v>28.065807171314741</v>
      </c>
      <c r="W1072" s="61">
        <f t="shared" si="168"/>
        <v>13.583962284196547</v>
      </c>
      <c r="X1072" s="61">
        <f t="shared" si="169"/>
        <v>61.481064189233273</v>
      </c>
      <c r="Y1072" s="13"/>
      <c r="Z1072" s="22"/>
      <c r="AA1072" s="54"/>
      <c r="AB1072" s="22"/>
      <c r="AC1072" s="13"/>
    </row>
    <row r="1073" spans="1:29" x14ac:dyDescent="0.3">
      <c r="A1073" s="1">
        <f t="shared" si="160"/>
        <v>44997.135416664074</v>
      </c>
      <c r="B1073" s="7">
        <v>12</v>
      </c>
      <c r="C1073" s="7" t="s">
        <v>54</v>
      </c>
      <c r="D1073">
        <f>IF(HOUR(A1073)+MINUTE(A1073)/60&lt;=18,1,IF(HOUR(A1073)+MINUTE(A1073)/60&gt;=23.25,1,LOOKUP(DAY(A1073),calendario!$A$12:$A$42,calendario!$C$12:$C$42)))</f>
        <v>1</v>
      </c>
      <c r="E1073" s="60">
        <f t="shared" si="161"/>
        <v>0</v>
      </c>
      <c r="F1073" s="86">
        <v>0</v>
      </c>
      <c r="G1073" s="60">
        <f t="shared" si="161"/>
        <v>0</v>
      </c>
      <c r="H1073" s="104">
        <v>0</v>
      </c>
      <c r="O1073" s="61">
        <f t="shared" si="162"/>
        <v>4.5260037464002503</v>
      </c>
      <c r="P1073" s="62">
        <f t="shared" si="163"/>
        <v>58.140770252324039</v>
      </c>
      <c r="Q1073" s="70">
        <v>28.066320584329347</v>
      </c>
      <c r="R1073" s="61">
        <f t="shared" si="164"/>
        <v>13.583705577689244</v>
      </c>
      <c r="S1073" s="61">
        <f t="shared" si="165"/>
        <v>61.479902334619496</v>
      </c>
      <c r="T1073" s="61">
        <f t="shared" si="166"/>
        <v>4.5260037464002503</v>
      </c>
      <c r="U1073" s="61">
        <f t="shared" si="167"/>
        <v>58.140770252324039</v>
      </c>
      <c r="V1073" s="70">
        <v>28.066320584329347</v>
      </c>
      <c r="W1073" s="61">
        <f t="shared" si="168"/>
        <v>13.583705577689244</v>
      </c>
      <c r="X1073" s="61">
        <f t="shared" si="169"/>
        <v>61.479902334619496</v>
      </c>
      <c r="Y1073" s="13"/>
      <c r="Z1073" s="22"/>
      <c r="AA1073" s="54"/>
      <c r="AB1073" s="22"/>
      <c r="AC1073" s="13"/>
    </row>
    <row r="1074" spans="1:29" x14ac:dyDescent="0.3">
      <c r="A1074" s="1">
        <f t="shared" si="160"/>
        <v>44997.145833330738</v>
      </c>
      <c r="B1074" s="7">
        <v>12</v>
      </c>
      <c r="C1074" s="7" t="s">
        <v>55</v>
      </c>
      <c r="D1074">
        <f>IF(HOUR(A1074)+MINUTE(A1074)/60&lt;=18,1,IF(HOUR(A1074)+MINUTE(A1074)/60&gt;=23.25,1,LOOKUP(DAY(A1074),calendario!$A$12:$A$42,calendario!$C$12:$C$42)))</f>
        <v>1</v>
      </c>
      <c r="E1074" s="60">
        <f t="shared" si="161"/>
        <v>0</v>
      </c>
      <c r="F1074" s="86">
        <v>0</v>
      </c>
      <c r="G1074" s="60">
        <f t="shared" si="161"/>
        <v>0</v>
      </c>
      <c r="H1074" s="104">
        <v>0</v>
      </c>
      <c r="O1074" s="61">
        <f t="shared" si="162"/>
        <v>4.5260037464002503</v>
      </c>
      <c r="P1074" s="62">
        <f t="shared" si="163"/>
        <v>58.140770252324039</v>
      </c>
      <c r="Q1074" s="70">
        <v>28.066320584329347</v>
      </c>
      <c r="R1074" s="61">
        <f t="shared" si="164"/>
        <v>13.583705577689244</v>
      </c>
      <c r="S1074" s="61">
        <f t="shared" si="165"/>
        <v>61.479902334619496</v>
      </c>
      <c r="T1074" s="61">
        <f t="shared" si="166"/>
        <v>4.5260037464002503</v>
      </c>
      <c r="U1074" s="61">
        <f t="shared" si="167"/>
        <v>58.140770252324039</v>
      </c>
      <c r="V1074" s="70">
        <v>28.066320584329347</v>
      </c>
      <c r="W1074" s="61">
        <f t="shared" si="168"/>
        <v>13.583705577689244</v>
      </c>
      <c r="X1074" s="61">
        <f t="shared" si="169"/>
        <v>61.479902334619496</v>
      </c>
      <c r="Y1074" s="13"/>
      <c r="Z1074" s="22"/>
      <c r="AA1074" s="54"/>
      <c r="AB1074" s="22"/>
      <c r="AC1074" s="13"/>
    </row>
    <row r="1075" spans="1:29" x14ac:dyDescent="0.3">
      <c r="A1075" s="1">
        <f t="shared" si="160"/>
        <v>44997.156249997402</v>
      </c>
      <c r="B1075" s="7">
        <v>12</v>
      </c>
      <c r="C1075" s="7" t="s">
        <v>56</v>
      </c>
      <c r="D1075">
        <f>IF(HOUR(A1075)+MINUTE(A1075)/60&lt;=18,1,IF(HOUR(A1075)+MINUTE(A1075)/60&gt;=23.25,1,LOOKUP(DAY(A1075),calendario!$A$12:$A$42,calendario!$C$12:$C$42)))</f>
        <v>1</v>
      </c>
      <c r="E1075" s="60">
        <f t="shared" si="161"/>
        <v>0</v>
      </c>
      <c r="F1075" s="86">
        <v>0</v>
      </c>
      <c r="G1075" s="60">
        <f t="shared" si="161"/>
        <v>0</v>
      </c>
      <c r="H1075" s="104">
        <v>0</v>
      </c>
      <c r="O1075" s="61">
        <f t="shared" si="162"/>
        <v>4.5260037464002503</v>
      </c>
      <c r="P1075" s="62">
        <f t="shared" si="163"/>
        <v>58.140770252324039</v>
      </c>
      <c r="Q1075" s="70">
        <v>28.002453652058431</v>
      </c>
      <c r="R1075" s="61">
        <f t="shared" si="164"/>
        <v>13.615639043824702</v>
      </c>
      <c r="S1075" s="61">
        <f t="shared" si="165"/>
        <v>61.624433321984121</v>
      </c>
      <c r="T1075" s="61">
        <f t="shared" si="166"/>
        <v>4.5260037464002503</v>
      </c>
      <c r="U1075" s="61">
        <f t="shared" si="167"/>
        <v>58.140770252324039</v>
      </c>
      <c r="V1075" s="70">
        <v>28.002453652058431</v>
      </c>
      <c r="W1075" s="61">
        <f t="shared" si="168"/>
        <v>13.615639043824702</v>
      </c>
      <c r="X1075" s="61">
        <f t="shared" si="169"/>
        <v>61.624433321984121</v>
      </c>
      <c r="Y1075" s="13"/>
      <c r="Z1075" s="22"/>
      <c r="AA1075" s="54"/>
      <c r="AB1075" s="22"/>
      <c r="AC1075" s="13"/>
    </row>
    <row r="1076" spans="1:29" x14ac:dyDescent="0.3">
      <c r="A1076" s="1">
        <f t="shared" si="160"/>
        <v>44997.166666664067</v>
      </c>
      <c r="B1076" s="7">
        <v>12</v>
      </c>
      <c r="C1076" s="7" t="s">
        <v>57</v>
      </c>
      <c r="D1076">
        <f>IF(HOUR(A1076)+MINUTE(A1076)/60&lt;=18,1,IF(HOUR(A1076)+MINUTE(A1076)/60&gt;=23.25,1,LOOKUP(DAY(A1076),calendario!$A$12:$A$42,calendario!$C$12:$C$42)))</f>
        <v>1</v>
      </c>
      <c r="E1076" s="60">
        <f t="shared" si="161"/>
        <v>0</v>
      </c>
      <c r="F1076" s="86">
        <v>0</v>
      </c>
      <c r="G1076" s="60">
        <f t="shared" si="161"/>
        <v>0</v>
      </c>
      <c r="H1076" s="104">
        <v>0</v>
      </c>
      <c r="O1076" s="61">
        <f t="shared" si="162"/>
        <v>4.5260037464002503</v>
      </c>
      <c r="P1076" s="62">
        <f t="shared" si="163"/>
        <v>58.140770252324039</v>
      </c>
      <c r="Q1076" s="70">
        <v>28.002453652058431</v>
      </c>
      <c r="R1076" s="61">
        <f t="shared" si="164"/>
        <v>13.615639043824702</v>
      </c>
      <c r="S1076" s="61">
        <f t="shared" si="165"/>
        <v>61.624433321984121</v>
      </c>
      <c r="T1076" s="61">
        <f t="shared" si="166"/>
        <v>4.5260037464002503</v>
      </c>
      <c r="U1076" s="61">
        <f t="shared" si="167"/>
        <v>58.140770252324039</v>
      </c>
      <c r="V1076" s="70">
        <v>28.002453652058431</v>
      </c>
      <c r="W1076" s="61">
        <f t="shared" si="168"/>
        <v>13.615639043824702</v>
      </c>
      <c r="X1076" s="61">
        <f t="shared" si="169"/>
        <v>61.624433321984121</v>
      </c>
      <c r="Y1076" s="13"/>
      <c r="Z1076" s="22"/>
      <c r="AA1076" s="54"/>
      <c r="AB1076" s="22"/>
      <c r="AC1076" s="13"/>
    </row>
    <row r="1077" spans="1:29" x14ac:dyDescent="0.3">
      <c r="A1077" s="1">
        <f t="shared" si="160"/>
        <v>44997.177083330731</v>
      </c>
      <c r="B1077" s="7">
        <v>12</v>
      </c>
      <c r="C1077" s="7" t="s">
        <v>59</v>
      </c>
      <c r="D1077">
        <f>IF(HOUR(A1077)+MINUTE(A1077)/60&lt;=18,1,IF(HOUR(A1077)+MINUTE(A1077)/60&gt;=23.25,1,LOOKUP(DAY(A1077),calendario!$A$12:$A$42,calendario!$C$12:$C$42)))</f>
        <v>1</v>
      </c>
      <c r="E1077" s="60">
        <f t="shared" si="161"/>
        <v>0</v>
      </c>
      <c r="F1077" s="86">
        <v>0</v>
      </c>
      <c r="G1077" s="60">
        <f t="shared" si="161"/>
        <v>0</v>
      </c>
      <c r="H1077" s="104">
        <v>0</v>
      </c>
      <c r="O1077" s="61">
        <f t="shared" si="162"/>
        <v>4.5260037464002503</v>
      </c>
      <c r="P1077" s="62">
        <f t="shared" si="163"/>
        <v>58.140770252324039</v>
      </c>
      <c r="Q1077" s="70">
        <v>27.049569721115535</v>
      </c>
      <c r="R1077" s="61">
        <f t="shared" si="164"/>
        <v>14.09208100929615</v>
      </c>
      <c r="S1077" s="61">
        <f t="shared" si="165"/>
        <v>63.780811442650197</v>
      </c>
      <c r="T1077" s="61">
        <f t="shared" si="166"/>
        <v>4.5260037464002503</v>
      </c>
      <c r="U1077" s="61">
        <f t="shared" si="167"/>
        <v>58.140770252324039</v>
      </c>
      <c r="V1077" s="70">
        <v>27.049569721115535</v>
      </c>
      <c r="W1077" s="61">
        <f t="shared" si="168"/>
        <v>14.09208100929615</v>
      </c>
      <c r="X1077" s="61">
        <f t="shared" si="169"/>
        <v>63.780811442650197</v>
      </c>
      <c r="Y1077" s="13"/>
      <c r="Z1077" s="22"/>
      <c r="AA1077" s="54"/>
      <c r="AB1077" s="22"/>
      <c r="AC1077" s="13"/>
    </row>
    <row r="1078" spans="1:29" x14ac:dyDescent="0.3">
      <c r="A1078" s="1">
        <f t="shared" si="160"/>
        <v>44997.187499997395</v>
      </c>
      <c r="B1078" s="7">
        <v>12</v>
      </c>
      <c r="C1078" s="7" t="s">
        <v>60</v>
      </c>
      <c r="D1078">
        <f>IF(HOUR(A1078)+MINUTE(A1078)/60&lt;=18,1,IF(HOUR(A1078)+MINUTE(A1078)/60&gt;=23.25,1,LOOKUP(DAY(A1078),calendario!$A$12:$A$42,calendario!$C$12:$C$42)))</f>
        <v>1</v>
      </c>
      <c r="E1078" s="60">
        <f t="shared" si="161"/>
        <v>0</v>
      </c>
      <c r="F1078" s="86">
        <v>0</v>
      </c>
      <c r="G1078" s="60">
        <f t="shared" si="161"/>
        <v>0</v>
      </c>
      <c r="H1078" s="104">
        <v>0</v>
      </c>
      <c r="O1078" s="61">
        <f t="shared" si="162"/>
        <v>4.5260037464002503</v>
      </c>
      <c r="P1078" s="62">
        <f t="shared" si="163"/>
        <v>58.140770252324039</v>
      </c>
      <c r="Q1078" s="70">
        <v>27.049569721115535</v>
      </c>
      <c r="R1078" s="61">
        <f t="shared" si="164"/>
        <v>14.09208100929615</v>
      </c>
      <c r="S1078" s="61">
        <f t="shared" si="165"/>
        <v>63.780811442650197</v>
      </c>
      <c r="T1078" s="61">
        <f t="shared" si="166"/>
        <v>4.5260037464002503</v>
      </c>
      <c r="U1078" s="61">
        <f t="shared" si="167"/>
        <v>58.140770252324039</v>
      </c>
      <c r="V1078" s="70">
        <v>27.049569721115535</v>
      </c>
      <c r="W1078" s="61">
        <f t="shared" si="168"/>
        <v>14.09208100929615</v>
      </c>
      <c r="X1078" s="61">
        <f t="shared" si="169"/>
        <v>63.780811442650197</v>
      </c>
      <c r="Y1078" s="13"/>
      <c r="Z1078" s="22"/>
      <c r="AA1078" s="54"/>
      <c r="AB1078" s="22"/>
      <c r="AC1078" s="13"/>
    </row>
    <row r="1079" spans="1:29" x14ac:dyDescent="0.3">
      <c r="A1079" s="1">
        <f t="shared" si="160"/>
        <v>44997.197916664059</v>
      </c>
      <c r="B1079" s="7">
        <v>12</v>
      </c>
      <c r="C1079" s="7" t="s">
        <v>61</v>
      </c>
      <c r="D1079">
        <f>IF(HOUR(A1079)+MINUTE(A1079)/60&lt;=18,1,IF(HOUR(A1079)+MINUTE(A1079)/60&gt;=23.25,1,LOOKUP(DAY(A1079),calendario!$A$12:$A$42,calendario!$C$12:$C$42)))</f>
        <v>1</v>
      </c>
      <c r="E1079" s="60">
        <f t="shared" si="161"/>
        <v>0</v>
      </c>
      <c r="F1079" s="86">
        <v>0</v>
      </c>
      <c r="G1079" s="60">
        <f t="shared" si="161"/>
        <v>0</v>
      </c>
      <c r="H1079" s="104">
        <v>0</v>
      </c>
      <c r="O1079" s="61">
        <f t="shared" si="162"/>
        <v>4.5260037464002503</v>
      </c>
      <c r="P1079" s="62">
        <f t="shared" si="163"/>
        <v>58.140770252324039</v>
      </c>
      <c r="Q1079" s="70">
        <v>27.284065073041166</v>
      </c>
      <c r="R1079" s="61">
        <f t="shared" si="164"/>
        <v>13.974833333333335</v>
      </c>
      <c r="S1079" s="61">
        <f t="shared" si="165"/>
        <v>63.250148021985773</v>
      </c>
      <c r="T1079" s="61">
        <f t="shared" si="166"/>
        <v>4.5260037464002503</v>
      </c>
      <c r="U1079" s="61">
        <f t="shared" si="167"/>
        <v>58.140770252324039</v>
      </c>
      <c r="V1079" s="70">
        <v>27.284065073041166</v>
      </c>
      <c r="W1079" s="61">
        <f t="shared" si="168"/>
        <v>13.974833333333335</v>
      </c>
      <c r="X1079" s="61">
        <f t="shared" si="169"/>
        <v>63.250148021985773</v>
      </c>
      <c r="Y1079" s="13"/>
      <c r="Z1079" s="22"/>
      <c r="AA1079" s="54"/>
      <c r="AB1079" s="22"/>
      <c r="AC1079" s="13"/>
    </row>
    <row r="1080" spans="1:29" x14ac:dyDescent="0.3">
      <c r="A1080" s="1">
        <f t="shared" si="160"/>
        <v>44997.208333330724</v>
      </c>
      <c r="B1080" s="7">
        <v>12</v>
      </c>
      <c r="C1080" s="7" t="s">
        <v>62</v>
      </c>
      <c r="D1080">
        <f>IF(HOUR(A1080)+MINUTE(A1080)/60&lt;=18,1,IF(HOUR(A1080)+MINUTE(A1080)/60&gt;=23.25,1,LOOKUP(DAY(A1080),calendario!$A$12:$A$42,calendario!$C$12:$C$42)))</f>
        <v>1</v>
      </c>
      <c r="E1080" s="60">
        <f t="shared" si="161"/>
        <v>0</v>
      </c>
      <c r="F1080" s="86">
        <v>0</v>
      </c>
      <c r="G1080" s="60">
        <f t="shared" si="161"/>
        <v>0</v>
      </c>
      <c r="H1080" s="104">
        <v>0</v>
      </c>
      <c r="O1080" s="61">
        <f t="shared" si="162"/>
        <v>4.5260037464002503</v>
      </c>
      <c r="P1080" s="62">
        <f t="shared" si="163"/>
        <v>58.140770252324039</v>
      </c>
      <c r="Q1080" s="70">
        <v>27.284065073041166</v>
      </c>
      <c r="R1080" s="61">
        <f t="shared" si="164"/>
        <v>13.974833333333335</v>
      </c>
      <c r="S1080" s="61">
        <f t="shared" si="165"/>
        <v>63.250148021985773</v>
      </c>
      <c r="T1080" s="61">
        <f t="shared" si="166"/>
        <v>4.5260037464002503</v>
      </c>
      <c r="U1080" s="61">
        <f t="shared" si="167"/>
        <v>58.140770252324039</v>
      </c>
      <c r="V1080" s="70">
        <v>27.284065073041166</v>
      </c>
      <c r="W1080" s="61">
        <f t="shared" si="168"/>
        <v>13.974833333333335</v>
      </c>
      <c r="X1080" s="61">
        <f t="shared" si="169"/>
        <v>63.250148021985773</v>
      </c>
      <c r="Y1080" s="13"/>
      <c r="Z1080" s="22"/>
      <c r="AA1080" s="54"/>
      <c r="AB1080" s="22"/>
      <c r="AC1080" s="13"/>
    </row>
    <row r="1081" spans="1:29" x14ac:dyDescent="0.3">
      <c r="A1081" s="1">
        <f t="shared" si="160"/>
        <v>44997.218749997388</v>
      </c>
      <c r="B1081" s="7">
        <v>12</v>
      </c>
      <c r="C1081" s="7" t="s">
        <v>63</v>
      </c>
      <c r="D1081">
        <f>IF(HOUR(A1081)+MINUTE(A1081)/60&lt;=18,1,IF(HOUR(A1081)+MINUTE(A1081)/60&gt;=23.25,1,LOOKUP(DAY(A1081),calendario!$A$12:$A$42,calendario!$C$12:$C$42)))</f>
        <v>1</v>
      </c>
      <c r="E1081" s="60">
        <f t="shared" si="161"/>
        <v>0</v>
      </c>
      <c r="F1081" s="86">
        <v>0</v>
      </c>
      <c r="G1081" s="60">
        <f t="shared" si="161"/>
        <v>0</v>
      </c>
      <c r="H1081" s="104">
        <v>0</v>
      </c>
      <c r="O1081" s="61">
        <f t="shared" si="162"/>
        <v>4.5260037464002503</v>
      </c>
      <c r="P1081" s="62">
        <f t="shared" si="163"/>
        <v>58.140770252324039</v>
      </c>
      <c r="Q1081" s="70">
        <v>26.722430810092963</v>
      </c>
      <c r="R1081" s="61">
        <f t="shared" si="164"/>
        <v>14.255650464807436</v>
      </c>
      <c r="S1081" s="61">
        <f t="shared" si="165"/>
        <v>64.52112741109093</v>
      </c>
      <c r="T1081" s="61">
        <f t="shared" si="166"/>
        <v>4.5260037464002503</v>
      </c>
      <c r="U1081" s="61">
        <f t="shared" si="167"/>
        <v>58.140770252324039</v>
      </c>
      <c r="V1081" s="70">
        <v>26.722430810092963</v>
      </c>
      <c r="W1081" s="61">
        <f t="shared" si="168"/>
        <v>14.255650464807436</v>
      </c>
      <c r="X1081" s="61">
        <f t="shared" si="169"/>
        <v>64.52112741109093</v>
      </c>
      <c r="Y1081" s="13"/>
      <c r="Z1081" s="22"/>
      <c r="AA1081" s="54"/>
      <c r="AB1081" s="22"/>
      <c r="AC1081" s="13"/>
    </row>
    <row r="1082" spans="1:29" x14ac:dyDescent="0.3">
      <c r="A1082" s="1">
        <f t="shared" si="160"/>
        <v>44997.229166664052</v>
      </c>
      <c r="B1082" s="7">
        <v>12</v>
      </c>
      <c r="C1082" s="7" t="s">
        <v>64</v>
      </c>
      <c r="D1082">
        <f>IF(HOUR(A1082)+MINUTE(A1082)/60&lt;=18,1,IF(HOUR(A1082)+MINUTE(A1082)/60&gt;=23.25,1,LOOKUP(DAY(A1082),calendario!$A$12:$A$42,calendario!$C$12:$C$42)))</f>
        <v>1</v>
      </c>
      <c r="E1082" s="60">
        <f t="shared" si="161"/>
        <v>0</v>
      </c>
      <c r="F1082" s="86">
        <v>0</v>
      </c>
      <c r="G1082" s="60">
        <f t="shared" si="161"/>
        <v>0</v>
      </c>
      <c r="H1082" s="104">
        <v>0</v>
      </c>
      <c r="O1082" s="61">
        <f t="shared" si="162"/>
        <v>4.5260037464002503</v>
      </c>
      <c r="P1082" s="62">
        <f t="shared" si="163"/>
        <v>58.140770252324039</v>
      </c>
      <c r="Q1082" s="70">
        <v>26.722430810092963</v>
      </c>
      <c r="R1082" s="61">
        <f t="shared" si="164"/>
        <v>14.255650464807436</v>
      </c>
      <c r="S1082" s="61">
        <f t="shared" si="165"/>
        <v>64.52112741109093</v>
      </c>
      <c r="T1082" s="61">
        <f t="shared" si="166"/>
        <v>4.5260037464002503</v>
      </c>
      <c r="U1082" s="61">
        <f t="shared" si="167"/>
        <v>58.140770252324039</v>
      </c>
      <c r="V1082" s="70">
        <v>26.722430810092963</v>
      </c>
      <c r="W1082" s="61">
        <f t="shared" si="168"/>
        <v>14.255650464807436</v>
      </c>
      <c r="X1082" s="61">
        <f t="shared" si="169"/>
        <v>64.52112741109093</v>
      </c>
      <c r="Y1082" s="13"/>
      <c r="Z1082" s="22"/>
      <c r="AA1082" s="54"/>
      <c r="AB1082" s="22"/>
      <c r="AC1082" s="13"/>
    </row>
    <row r="1083" spans="1:29" x14ac:dyDescent="0.3">
      <c r="A1083" s="1">
        <f t="shared" si="160"/>
        <v>44997.239583330716</v>
      </c>
      <c r="B1083" s="7">
        <v>12</v>
      </c>
      <c r="C1083" s="7" t="s">
        <v>65</v>
      </c>
      <c r="D1083">
        <f>IF(HOUR(A1083)+MINUTE(A1083)/60&lt;=18,1,IF(HOUR(A1083)+MINUTE(A1083)/60&gt;=23.25,1,LOOKUP(DAY(A1083),calendario!$A$12:$A$42,calendario!$C$12:$C$42)))</f>
        <v>1</v>
      </c>
      <c r="E1083" s="60">
        <f t="shared" si="161"/>
        <v>0</v>
      </c>
      <c r="F1083" s="86">
        <v>0</v>
      </c>
      <c r="G1083" s="60">
        <f t="shared" si="161"/>
        <v>0</v>
      </c>
      <c r="H1083" s="104">
        <v>0</v>
      </c>
      <c r="O1083" s="61">
        <f t="shared" si="162"/>
        <v>4.5260037464002503</v>
      </c>
      <c r="P1083" s="62">
        <f t="shared" si="163"/>
        <v>58.140770252324039</v>
      </c>
      <c r="Q1083" s="70">
        <v>27.013000265604248</v>
      </c>
      <c r="R1083" s="61">
        <f t="shared" si="164"/>
        <v>14.110365737051794</v>
      </c>
      <c r="S1083" s="61">
        <f t="shared" si="165"/>
        <v>63.863568188974149</v>
      </c>
      <c r="T1083" s="61">
        <f t="shared" si="166"/>
        <v>4.5260037464002503</v>
      </c>
      <c r="U1083" s="61">
        <f t="shared" si="167"/>
        <v>58.140770252324039</v>
      </c>
      <c r="V1083" s="70">
        <v>27.013000265604248</v>
      </c>
      <c r="W1083" s="61">
        <f t="shared" si="168"/>
        <v>14.110365737051794</v>
      </c>
      <c r="X1083" s="61">
        <f t="shared" si="169"/>
        <v>63.863568188974149</v>
      </c>
      <c r="Y1083" s="13"/>
      <c r="Z1083" s="22"/>
      <c r="AA1083" s="54"/>
      <c r="AB1083" s="22"/>
      <c r="AC1083" s="13"/>
    </row>
    <row r="1084" spans="1:29" x14ac:dyDescent="0.3">
      <c r="A1084" s="1">
        <f t="shared" si="160"/>
        <v>44997.249999997381</v>
      </c>
      <c r="B1084" s="7">
        <v>12</v>
      </c>
      <c r="C1084" s="7" t="s">
        <v>66</v>
      </c>
      <c r="D1084">
        <f>IF(HOUR(A1084)+MINUTE(A1084)/60&lt;=18,1,IF(HOUR(A1084)+MINUTE(A1084)/60&gt;=23.25,1,LOOKUP(DAY(A1084),calendario!$A$12:$A$42,calendario!$C$12:$C$42)))</f>
        <v>1</v>
      </c>
      <c r="E1084" s="60">
        <f t="shared" si="161"/>
        <v>0</v>
      </c>
      <c r="F1084" s="86">
        <v>0</v>
      </c>
      <c r="G1084" s="60">
        <f t="shared" si="161"/>
        <v>0</v>
      </c>
      <c r="H1084" s="104">
        <v>0</v>
      </c>
      <c r="O1084" s="61">
        <f t="shared" si="162"/>
        <v>4.5260037464002503</v>
      </c>
      <c r="P1084" s="62">
        <f t="shared" si="163"/>
        <v>58.140770252324039</v>
      </c>
      <c r="Q1084" s="70">
        <v>27.013000265604248</v>
      </c>
      <c r="R1084" s="61">
        <f t="shared" si="164"/>
        <v>14.110365737051794</v>
      </c>
      <c r="S1084" s="61">
        <f t="shared" si="165"/>
        <v>63.863568188974149</v>
      </c>
      <c r="T1084" s="61">
        <f t="shared" si="166"/>
        <v>4.5260037464002503</v>
      </c>
      <c r="U1084" s="61">
        <f t="shared" si="167"/>
        <v>58.140770252324039</v>
      </c>
      <c r="V1084" s="70">
        <v>27.013000265604248</v>
      </c>
      <c r="W1084" s="61">
        <f t="shared" si="168"/>
        <v>14.110365737051794</v>
      </c>
      <c r="X1084" s="61">
        <f t="shared" si="169"/>
        <v>63.863568188974149</v>
      </c>
      <c r="Y1084" s="13"/>
      <c r="Z1084" s="22"/>
      <c r="AA1084" s="54"/>
      <c r="AB1084" s="22"/>
      <c r="AC1084" s="13"/>
    </row>
    <row r="1085" spans="1:29" x14ac:dyDescent="0.3">
      <c r="A1085" s="1">
        <f t="shared" si="160"/>
        <v>44997.260416664045</v>
      </c>
      <c r="B1085" s="7">
        <v>12</v>
      </c>
      <c r="C1085" s="7" t="s">
        <v>67</v>
      </c>
      <c r="D1085">
        <f>IF(HOUR(A1085)+MINUTE(A1085)/60&lt;=18,1,IF(HOUR(A1085)+MINUTE(A1085)/60&gt;=23.25,1,LOOKUP(DAY(A1085),calendario!$A$12:$A$42,calendario!$C$12:$C$42)))</f>
        <v>1</v>
      </c>
      <c r="E1085" s="60">
        <f t="shared" si="161"/>
        <v>0</v>
      </c>
      <c r="F1085" s="86">
        <v>0</v>
      </c>
      <c r="G1085" s="60">
        <f t="shared" si="161"/>
        <v>0</v>
      </c>
      <c r="H1085" s="104">
        <v>0</v>
      </c>
      <c r="O1085" s="61">
        <f t="shared" si="162"/>
        <v>4.5260037464002503</v>
      </c>
      <c r="P1085" s="62">
        <f t="shared" si="163"/>
        <v>58.140770252324039</v>
      </c>
      <c r="Q1085" s="70">
        <v>27.135324302788845</v>
      </c>
      <c r="R1085" s="61">
        <f t="shared" si="164"/>
        <v>14.049203718459495</v>
      </c>
      <c r="S1085" s="61">
        <f t="shared" si="165"/>
        <v>63.586748663687999</v>
      </c>
      <c r="T1085" s="61">
        <f t="shared" si="166"/>
        <v>4.5260037464002503</v>
      </c>
      <c r="U1085" s="61">
        <f t="shared" si="167"/>
        <v>58.140770252324039</v>
      </c>
      <c r="V1085" s="70">
        <v>27.135324302788845</v>
      </c>
      <c r="W1085" s="61">
        <f t="shared" si="168"/>
        <v>14.049203718459495</v>
      </c>
      <c r="X1085" s="61">
        <f t="shared" si="169"/>
        <v>63.586748663687999</v>
      </c>
      <c r="Y1085" s="13"/>
      <c r="Z1085" s="22"/>
      <c r="AA1085" s="54"/>
      <c r="AB1085" s="22"/>
      <c r="AC1085" s="13"/>
    </row>
    <row r="1086" spans="1:29" x14ac:dyDescent="0.3">
      <c r="A1086" s="1">
        <f t="shared" si="160"/>
        <v>44997.270833330709</v>
      </c>
      <c r="B1086" s="7">
        <v>12</v>
      </c>
      <c r="C1086" s="7" t="s">
        <v>68</v>
      </c>
      <c r="D1086">
        <f>IF(HOUR(A1086)+MINUTE(A1086)/60&lt;=18,1,IF(HOUR(A1086)+MINUTE(A1086)/60&gt;=23.25,1,LOOKUP(DAY(A1086),calendario!$A$12:$A$42,calendario!$C$12:$C$42)))</f>
        <v>1</v>
      </c>
      <c r="E1086" s="60">
        <f t="shared" si="161"/>
        <v>0</v>
      </c>
      <c r="F1086" s="86">
        <v>0</v>
      </c>
      <c r="G1086" s="60">
        <f t="shared" si="161"/>
        <v>0.10751258850097656</v>
      </c>
      <c r="H1086" s="104">
        <v>0.43005035400390623</v>
      </c>
      <c r="O1086" s="61">
        <f t="shared" si="162"/>
        <v>4.5260037464002503</v>
      </c>
      <c r="P1086" s="62">
        <f t="shared" si="163"/>
        <v>58.140770252324039</v>
      </c>
      <c r="Q1086" s="70">
        <v>27.135324302788845</v>
      </c>
      <c r="R1086" s="61">
        <f t="shared" si="164"/>
        <v>14.049203718459495</v>
      </c>
      <c r="S1086" s="61">
        <f t="shared" si="165"/>
        <v>63.586748663687999</v>
      </c>
      <c r="T1086" s="61">
        <f t="shared" si="166"/>
        <v>4.416333897383609</v>
      </c>
      <c r="U1086" s="61">
        <f t="shared" si="167"/>
        <v>58.140770252324039</v>
      </c>
      <c r="V1086" s="70">
        <v>27.135324302788845</v>
      </c>
      <c r="W1086" s="61">
        <f t="shared" si="168"/>
        <v>14.049203718459495</v>
      </c>
      <c r="X1086" s="61">
        <f t="shared" si="169"/>
        <v>62.04597461308051</v>
      </c>
      <c r="Y1086" s="13"/>
      <c r="Z1086" s="22"/>
      <c r="AA1086" s="54"/>
      <c r="AB1086" s="22"/>
      <c r="AC1086" s="13"/>
    </row>
    <row r="1087" spans="1:29" x14ac:dyDescent="0.3">
      <c r="A1087" s="1">
        <f t="shared" si="160"/>
        <v>44997.281249997373</v>
      </c>
      <c r="B1087" s="7">
        <v>12</v>
      </c>
      <c r="C1087" s="7" t="s">
        <v>69</v>
      </c>
      <c r="D1087">
        <f>IF(HOUR(A1087)+MINUTE(A1087)/60&lt;=18,1,IF(HOUR(A1087)+MINUTE(A1087)/60&gt;=23.25,1,LOOKUP(DAY(A1087),calendario!$A$12:$A$42,calendario!$C$12:$C$42)))</f>
        <v>1</v>
      </c>
      <c r="E1087" s="60">
        <f t="shared" si="161"/>
        <v>1.857527587890625</v>
      </c>
      <c r="F1087" s="86">
        <v>7.4301103515625</v>
      </c>
      <c r="G1087" s="60">
        <f t="shared" si="161"/>
        <v>3.7795517578125</v>
      </c>
      <c r="H1087" s="104">
        <v>15.11820703125</v>
      </c>
      <c r="O1087" s="61">
        <f t="shared" si="162"/>
        <v>2.6312045145283571</v>
      </c>
      <c r="P1087" s="62">
        <f t="shared" si="163"/>
        <v>58.140770252324039</v>
      </c>
      <c r="Q1087" s="70">
        <v>26.331924568393095</v>
      </c>
      <c r="R1087" s="61">
        <f t="shared" si="164"/>
        <v>14.45090358565737</v>
      </c>
      <c r="S1087" s="61">
        <f t="shared" si="165"/>
        <v>38.023282753595694</v>
      </c>
      <c r="T1087" s="61">
        <f t="shared" si="166"/>
        <v>0.67061456445240775</v>
      </c>
      <c r="U1087" s="61">
        <f t="shared" si="167"/>
        <v>58.140770252324039</v>
      </c>
      <c r="V1087" s="70">
        <v>26.331924568393095</v>
      </c>
      <c r="W1087" s="61">
        <f t="shared" si="168"/>
        <v>14.45090358565737</v>
      </c>
      <c r="X1087" s="61">
        <f t="shared" si="169"/>
        <v>9.6909864140393545</v>
      </c>
      <c r="Y1087" s="13"/>
      <c r="Z1087" s="22"/>
      <c r="AA1087" s="54"/>
      <c r="AB1087" s="22"/>
      <c r="AC1087" s="13"/>
    </row>
    <row r="1088" spans="1:29" x14ac:dyDescent="0.3">
      <c r="A1088" s="1">
        <f t="shared" si="160"/>
        <v>44997.291666664038</v>
      </c>
      <c r="B1088" s="7">
        <v>12</v>
      </c>
      <c r="C1088" s="7" t="s">
        <v>70</v>
      </c>
      <c r="D1088">
        <f>IF(HOUR(A1088)+MINUTE(A1088)/60&lt;=18,1,IF(HOUR(A1088)+MINUTE(A1088)/60&gt;=23.25,1,LOOKUP(DAY(A1088),calendario!$A$12:$A$42,calendario!$C$12:$C$42)))</f>
        <v>1</v>
      </c>
      <c r="E1088" s="60">
        <f t="shared" si="161"/>
        <v>4.4799526367187497</v>
      </c>
      <c r="F1088" s="86">
        <v>17.919810546874999</v>
      </c>
      <c r="G1088" s="60">
        <f t="shared" si="161"/>
        <v>4.4961567382812504</v>
      </c>
      <c r="H1088" s="104">
        <v>17.984626953125002</v>
      </c>
      <c r="O1088" s="61">
        <f t="shared" si="162"/>
        <v>0</v>
      </c>
      <c r="P1088" s="62">
        <f t="shared" si="163"/>
        <v>58.140770252324039</v>
      </c>
      <c r="Q1088" s="70">
        <v>26.331924568393095</v>
      </c>
      <c r="R1088" s="61">
        <f t="shared" si="164"/>
        <v>14.45090358565737</v>
      </c>
      <c r="S1088" s="61">
        <f t="shared" si="165"/>
        <v>0</v>
      </c>
      <c r="T1088" s="61">
        <f t="shared" si="166"/>
        <v>0</v>
      </c>
      <c r="U1088" s="61">
        <f t="shared" si="167"/>
        <v>58.140770252324039</v>
      </c>
      <c r="V1088" s="70">
        <v>26.331924568393095</v>
      </c>
      <c r="W1088" s="61">
        <f t="shared" si="168"/>
        <v>14.45090358565737</v>
      </c>
      <c r="X1088" s="61">
        <f t="shared" si="169"/>
        <v>0</v>
      </c>
      <c r="Y1088" s="13"/>
      <c r="Z1088" s="22"/>
      <c r="AA1088" s="54"/>
      <c r="AB1088" s="22"/>
      <c r="AC1088" s="13"/>
    </row>
    <row r="1089" spans="1:29" x14ac:dyDescent="0.3">
      <c r="A1089" s="1">
        <f t="shared" si="160"/>
        <v>44997.302083330702</v>
      </c>
      <c r="B1089" s="7">
        <v>12</v>
      </c>
      <c r="C1089" s="7" t="s">
        <v>71</v>
      </c>
      <c r="D1089">
        <f>IF(HOUR(A1089)+MINUTE(A1089)/60&lt;=18,1,IF(HOUR(A1089)+MINUTE(A1089)/60&gt;=23.25,1,LOOKUP(DAY(A1089),calendario!$A$12:$A$42,calendario!$C$12:$C$42)))</f>
        <v>1</v>
      </c>
      <c r="E1089" s="60">
        <f t="shared" si="161"/>
        <v>4.50368408203125</v>
      </c>
      <c r="F1089" s="86">
        <v>18.014736328125</v>
      </c>
      <c r="G1089" s="60">
        <f t="shared" si="161"/>
        <v>4.4963217773437503</v>
      </c>
      <c r="H1089" s="104">
        <v>17.985287109375001</v>
      </c>
      <c r="O1089" s="61">
        <f t="shared" si="162"/>
        <v>0</v>
      </c>
      <c r="P1089" s="62">
        <f t="shared" si="163"/>
        <v>58.140770252324039</v>
      </c>
      <c r="Q1089" s="70">
        <v>26.77429561752988</v>
      </c>
      <c r="R1089" s="61">
        <f t="shared" si="164"/>
        <v>14.229718061088978</v>
      </c>
      <c r="S1089" s="61">
        <f t="shared" si="165"/>
        <v>0</v>
      </c>
      <c r="T1089" s="61">
        <f t="shared" si="166"/>
        <v>0</v>
      </c>
      <c r="U1089" s="61">
        <f t="shared" si="167"/>
        <v>58.140770252324039</v>
      </c>
      <c r="V1089" s="70">
        <v>26.77429561752988</v>
      </c>
      <c r="W1089" s="61">
        <f t="shared" si="168"/>
        <v>14.229718061088978</v>
      </c>
      <c r="X1089" s="61">
        <f t="shared" si="169"/>
        <v>0</v>
      </c>
      <c r="Y1089" s="13"/>
      <c r="Z1089" s="22"/>
      <c r="AA1089" s="54"/>
      <c r="AB1089" s="22"/>
      <c r="AC1089" s="13"/>
    </row>
    <row r="1090" spans="1:29" x14ac:dyDescent="0.3">
      <c r="A1090" s="1">
        <f t="shared" si="160"/>
        <v>44997.312499997366</v>
      </c>
      <c r="B1090" s="7">
        <v>12</v>
      </c>
      <c r="C1090" s="7" t="s">
        <v>72</v>
      </c>
      <c r="D1090">
        <f>IF(HOUR(A1090)+MINUTE(A1090)/60&lt;=18,1,IF(HOUR(A1090)+MINUTE(A1090)/60&gt;=23.25,1,LOOKUP(DAY(A1090),calendario!$A$12:$A$42,calendario!$C$12:$C$42)))</f>
        <v>1</v>
      </c>
      <c r="E1090" s="60">
        <f t="shared" si="161"/>
        <v>4.5025791015624996</v>
      </c>
      <c r="F1090" s="86">
        <v>18.010316406249999</v>
      </c>
      <c r="G1090" s="60">
        <f t="shared" si="161"/>
        <v>4.4961918945312496</v>
      </c>
      <c r="H1090" s="104">
        <v>17.984767578124998</v>
      </c>
      <c r="O1090" s="61">
        <f t="shared" si="162"/>
        <v>0</v>
      </c>
      <c r="P1090" s="62">
        <f t="shared" si="163"/>
        <v>58.140770252324039</v>
      </c>
      <c r="Q1090" s="70">
        <v>26.77429561752988</v>
      </c>
      <c r="R1090" s="61">
        <f t="shared" si="164"/>
        <v>14.229718061088978</v>
      </c>
      <c r="S1090" s="61">
        <f t="shared" si="165"/>
        <v>0</v>
      </c>
      <c r="T1090" s="61">
        <f t="shared" si="166"/>
        <v>0</v>
      </c>
      <c r="U1090" s="61">
        <f t="shared" si="167"/>
        <v>58.140770252324039</v>
      </c>
      <c r="V1090" s="70">
        <v>26.77429561752988</v>
      </c>
      <c r="W1090" s="61">
        <f t="shared" si="168"/>
        <v>14.229718061088978</v>
      </c>
      <c r="X1090" s="61">
        <f t="shared" si="169"/>
        <v>0</v>
      </c>
      <c r="Y1090" s="13"/>
      <c r="Z1090" s="22"/>
      <c r="AA1090" s="54"/>
      <c r="AB1090" s="22"/>
      <c r="AC1090" s="13"/>
    </row>
    <row r="1091" spans="1:29" x14ac:dyDescent="0.3">
      <c r="A1091" s="1">
        <f t="shared" si="160"/>
        <v>44997.32291666403</v>
      </c>
      <c r="B1091" s="7">
        <v>12</v>
      </c>
      <c r="C1091" s="7" t="s">
        <v>73</v>
      </c>
      <c r="D1091">
        <f>IF(HOUR(A1091)+MINUTE(A1091)/60&lt;=18,1,IF(HOUR(A1091)+MINUTE(A1091)/60&gt;=23.25,1,LOOKUP(DAY(A1091),calendario!$A$12:$A$42,calendario!$C$12:$C$42)))</f>
        <v>1</v>
      </c>
      <c r="E1091" s="60">
        <f t="shared" si="161"/>
        <v>4.5021782226562497</v>
      </c>
      <c r="F1091" s="86">
        <v>18.008712890624999</v>
      </c>
      <c r="G1091" s="60">
        <f t="shared" si="161"/>
        <v>4.4971352539062499</v>
      </c>
      <c r="H1091" s="104">
        <v>17.988541015625</v>
      </c>
      <c r="O1091" s="61">
        <f t="shared" si="162"/>
        <v>0</v>
      </c>
      <c r="P1091" s="62">
        <f t="shared" si="163"/>
        <v>58.140770252324039</v>
      </c>
      <c r="Q1091" s="70">
        <v>26.451041699867197</v>
      </c>
      <c r="R1091" s="61">
        <f t="shared" si="164"/>
        <v>14.391345019920319</v>
      </c>
      <c r="S1091" s="61">
        <f t="shared" si="165"/>
        <v>0</v>
      </c>
      <c r="T1091" s="61">
        <f t="shared" si="166"/>
        <v>0</v>
      </c>
      <c r="U1091" s="61">
        <f t="shared" si="167"/>
        <v>58.140770252324039</v>
      </c>
      <c r="V1091" s="70">
        <v>26.451041699867197</v>
      </c>
      <c r="W1091" s="61">
        <f t="shared" si="168"/>
        <v>14.391345019920319</v>
      </c>
      <c r="X1091" s="61">
        <f t="shared" si="169"/>
        <v>0</v>
      </c>
      <c r="Y1091" s="13"/>
      <c r="Z1091" s="22"/>
      <c r="AA1091" s="54"/>
      <c r="AB1091" s="22"/>
      <c r="AC1091" s="13"/>
    </row>
    <row r="1092" spans="1:29" x14ac:dyDescent="0.3">
      <c r="A1092" s="1">
        <f t="shared" si="160"/>
        <v>44997.333333330695</v>
      </c>
      <c r="B1092" s="7">
        <v>12</v>
      </c>
      <c r="C1092" s="7" t="s">
        <v>74</v>
      </c>
      <c r="D1092">
        <f>IF(HOUR(A1092)+MINUTE(A1092)/60&lt;=18,1,IF(HOUR(A1092)+MINUTE(A1092)/60&gt;=23.25,1,LOOKUP(DAY(A1092),calendario!$A$12:$A$42,calendario!$C$12:$C$42)))</f>
        <v>1</v>
      </c>
      <c r="E1092" s="60">
        <f t="shared" si="161"/>
        <v>4.5023085937499996</v>
      </c>
      <c r="F1092" s="86">
        <v>18.009234374999998</v>
      </c>
      <c r="G1092" s="60">
        <f t="shared" si="161"/>
        <v>4.49703955078125</v>
      </c>
      <c r="H1092" s="104">
        <v>17.988158203125</v>
      </c>
      <c r="O1092" s="61">
        <f t="shared" si="162"/>
        <v>0</v>
      </c>
      <c r="P1092" s="62">
        <f t="shared" si="163"/>
        <v>58.140770252324039</v>
      </c>
      <c r="Q1092" s="70">
        <v>26.451041699867197</v>
      </c>
      <c r="R1092" s="61">
        <f t="shared" si="164"/>
        <v>14.391345019920319</v>
      </c>
      <c r="S1092" s="61">
        <f t="shared" si="165"/>
        <v>0</v>
      </c>
      <c r="T1092" s="61">
        <f t="shared" si="166"/>
        <v>0</v>
      </c>
      <c r="U1092" s="61">
        <f t="shared" si="167"/>
        <v>58.140770252324039</v>
      </c>
      <c r="V1092" s="70">
        <v>26.451041699867197</v>
      </c>
      <c r="W1092" s="61">
        <f t="shared" si="168"/>
        <v>14.391345019920319</v>
      </c>
      <c r="X1092" s="61">
        <f t="shared" si="169"/>
        <v>0</v>
      </c>
      <c r="Y1092" s="13"/>
      <c r="Z1092" s="22"/>
      <c r="AA1092" s="54"/>
      <c r="AB1092" s="22"/>
      <c r="AC1092" s="13"/>
    </row>
    <row r="1093" spans="1:29" x14ac:dyDescent="0.3">
      <c r="A1093" s="1">
        <f t="shared" si="160"/>
        <v>44997.343749997359</v>
      </c>
      <c r="B1093" s="7">
        <v>12</v>
      </c>
      <c r="C1093" s="7" t="s">
        <v>75</v>
      </c>
      <c r="D1093">
        <f>IF(HOUR(A1093)+MINUTE(A1093)/60&lt;=18,1,IF(HOUR(A1093)+MINUTE(A1093)/60&gt;=23.25,1,LOOKUP(DAY(A1093),calendario!$A$12:$A$42,calendario!$C$12:$C$42)))</f>
        <v>1</v>
      </c>
      <c r="E1093" s="60">
        <f t="shared" si="161"/>
        <v>4.5026337890625001</v>
      </c>
      <c r="F1093" s="86">
        <v>18.01053515625</v>
      </c>
      <c r="G1093" s="60">
        <f t="shared" si="161"/>
        <v>4.4968833007812501</v>
      </c>
      <c r="H1093" s="104">
        <v>17.987533203125</v>
      </c>
      <c r="O1093" s="61">
        <f t="shared" si="162"/>
        <v>0</v>
      </c>
      <c r="P1093" s="62">
        <f t="shared" si="163"/>
        <v>58.140770252324039</v>
      </c>
      <c r="Q1093" s="70">
        <v>27.537026029216467</v>
      </c>
      <c r="R1093" s="61">
        <f t="shared" si="164"/>
        <v>13.848352855245684</v>
      </c>
      <c r="S1093" s="61">
        <f t="shared" si="165"/>
        <v>0</v>
      </c>
      <c r="T1093" s="61">
        <f t="shared" si="166"/>
        <v>0</v>
      </c>
      <c r="U1093" s="61">
        <f t="shared" si="167"/>
        <v>58.140770252324039</v>
      </c>
      <c r="V1093" s="70">
        <v>27.537026029216467</v>
      </c>
      <c r="W1093" s="61">
        <f t="shared" si="168"/>
        <v>13.848352855245684</v>
      </c>
      <c r="X1093" s="61">
        <f t="shared" si="169"/>
        <v>0</v>
      </c>
      <c r="Y1093" s="13"/>
      <c r="Z1093" s="22"/>
      <c r="AA1093" s="54"/>
      <c r="AB1093" s="22"/>
      <c r="AC1093" s="13"/>
    </row>
    <row r="1094" spans="1:29" x14ac:dyDescent="0.3">
      <c r="A1094" s="1">
        <f t="shared" ref="A1094:A1157" si="170">A1093+0.0104166666666667</f>
        <v>44997.354166664023</v>
      </c>
      <c r="B1094" s="7">
        <v>12</v>
      </c>
      <c r="C1094" s="7" t="s">
        <v>76</v>
      </c>
      <c r="D1094">
        <f>IF(HOUR(A1094)+MINUTE(A1094)/60&lt;=18,1,IF(HOUR(A1094)+MINUTE(A1094)/60&gt;=23.25,1,LOOKUP(DAY(A1094),calendario!$A$12:$A$42,calendario!$C$12:$C$42)))</f>
        <v>1</v>
      </c>
      <c r="E1094" s="60">
        <f t="shared" ref="E1094:G1157" si="171">F1094/4</f>
        <v>4.5017299804687498</v>
      </c>
      <c r="F1094" s="86">
        <v>18.006919921874999</v>
      </c>
      <c r="G1094" s="60">
        <f t="shared" si="171"/>
        <v>4.4971142578125001</v>
      </c>
      <c r="H1094" s="104">
        <v>17.98845703125</v>
      </c>
      <c r="O1094" s="61">
        <f t="shared" ref="O1094:O1157" si="172">IF(($K$2*95%/4-E1094)*$M$8*$M$9&lt;0,0,($K$2*95%/4-E1094)*$M$8*$M$9)</f>
        <v>0</v>
      </c>
      <c r="P1094" s="62">
        <f t="shared" ref="P1094:P1157" si="173">IF(B1094&lt;=3,IF(D1094=1,$L$14*10/$K$11,$K$14*10/$K$11),IF(D1094=1,$L$15*10/$K$11,$K$15*10/$K$11))</f>
        <v>58.140770252324039</v>
      </c>
      <c r="Q1094" s="70">
        <v>27.537026029216467</v>
      </c>
      <c r="R1094" s="61">
        <f t="shared" ref="R1094:R1157" si="174">IF((P1094*95%-Q1094)/2&lt;0,0,(P1094*95%-Q1094)/2)</f>
        <v>13.848352855245684</v>
      </c>
      <c r="S1094" s="61">
        <f t="shared" ref="S1094:S1157" si="175">R1094*O1094</f>
        <v>0</v>
      </c>
      <c r="T1094" s="61">
        <f t="shared" ref="T1094:T1157" si="176">IF(($K$3*95%/4-G1094)*$M$8*$M$9&lt;0,0,($K$3*95%/4-G1094)*$M$8*$M$9)</f>
        <v>0</v>
      </c>
      <c r="U1094" s="61">
        <f t="shared" ref="U1094:U1157" si="177">IF(B1094&lt;=3,IF(D1094=1,$L$14*10/$K$11,$K$14*10/$K$11),IF(D1094=1,$L$15*10/$K$11,$K$15*10/$K$11))</f>
        <v>58.140770252324039</v>
      </c>
      <c r="V1094" s="70">
        <v>27.537026029216467</v>
      </c>
      <c r="W1094" s="61">
        <f t="shared" ref="W1094:W1157" si="178">IF((U1094*95%-V1094)/2&lt;0,0,(U1094*95%-V1094)/2)</f>
        <v>13.848352855245684</v>
      </c>
      <c r="X1094" s="61">
        <f t="shared" ref="X1094:X1157" si="179">W1094*T1094</f>
        <v>0</v>
      </c>
      <c r="Y1094" s="13"/>
      <c r="Z1094" s="22"/>
      <c r="AA1094" s="54"/>
      <c r="AB1094" s="22"/>
      <c r="AC1094" s="13"/>
    </row>
    <row r="1095" spans="1:29" x14ac:dyDescent="0.3">
      <c r="A1095" s="1">
        <f t="shared" si="170"/>
        <v>44997.364583330687</v>
      </c>
      <c r="B1095" s="7">
        <v>12</v>
      </c>
      <c r="C1095" s="7" t="s">
        <v>77</v>
      </c>
      <c r="D1095">
        <f>IF(HOUR(A1095)+MINUTE(A1095)/60&lt;=18,1,IF(HOUR(A1095)+MINUTE(A1095)/60&gt;=23.25,1,LOOKUP(DAY(A1095),calendario!$A$12:$A$42,calendario!$C$12:$C$42)))</f>
        <v>1</v>
      </c>
      <c r="E1095" s="60">
        <f t="shared" si="171"/>
        <v>4.5013525390625002</v>
      </c>
      <c r="F1095" s="86">
        <v>18.005410156250001</v>
      </c>
      <c r="G1095" s="60">
        <f t="shared" si="171"/>
        <v>4.4971586914062502</v>
      </c>
      <c r="H1095" s="104">
        <v>17.988634765625001</v>
      </c>
      <c r="O1095" s="61">
        <f t="shared" si="172"/>
        <v>0</v>
      </c>
      <c r="P1095" s="62">
        <f t="shared" si="173"/>
        <v>58.140770252324039</v>
      </c>
      <c r="Q1095" s="70">
        <v>27.889980345285522</v>
      </c>
      <c r="R1095" s="61">
        <f t="shared" si="174"/>
        <v>13.671875697211156</v>
      </c>
      <c r="S1095" s="61">
        <f t="shared" si="175"/>
        <v>0</v>
      </c>
      <c r="T1095" s="61">
        <f t="shared" si="176"/>
        <v>0</v>
      </c>
      <c r="U1095" s="61">
        <f t="shared" si="177"/>
        <v>58.140770252324039</v>
      </c>
      <c r="V1095" s="70">
        <v>27.889980345285522</v>
      </c>
      <c r="W1095" s="61">
        <f t="shared" si="178"/>
        <v>13.671875697211156</v>
      </c>
      <c r="X1095" s="61">
        <f t="shared" si="179"/>
        <v>0</v>
      </c>
      <c r="Y1095" s="13"/>
      <c r="Z1095" s="22"/>
      <c r="AA1095" s="54"/>
      <c r="AB1095" s="22"/>
      <c r="AC1095" s="13"/>
    </row>
    <row r="1096" spans="1:29" x14ac:dyDescent="0.3">
      <c r="A1096" s="1">
        <f t="shared" si="170"/>
        <v>44997.374999997352</v>
      </c>
      <c r="B1096" s="7">
        <v>12</v>
      </c>
      <c r="C1096" s="7" t="s">
        <v>78</v>
      </c>
      <c r="D1096">
        <f>IF(HOUR(A1096)+MINUTE(A1096)/60&lt;=18,1,IF(HOUR(A1096)+MINUTE(A1096)/60&gt;=23.25,1,LOOKUP(DAY(A1096),calendario!$A$12:$A$42,calendario!$C$12:$C$42)))</f>
        <v>1</v>
      </c>
      <c r="E1096" s="60">
        <f t="shared" si="171"/>
        <v>4.5006264648437497</v>
      </c>
      <c r="F1096" s="86">
        <v>18.002505859374999</v>
      </c>
      <c r="G1096" s="60">
        <f t="shared" si="171"/>
        <v>4.4970654296874999</v>
      </c>
      <c r="H1096" s="104">
        <v>17.98826171875</v>
      </c>
      <c r="O1096" s="61">
        <f t="shared" si="172"/>
        <v>0</v>
      </c>
      <c r="P1096" s="62">
        <f t="shared" si="173"/>
        <v>58.140770252324039</v>
      </c>
      <c r="Q1096" s="70">
        <v>27.889980345285522</v>
      </c>
      <c r="R1096" s="61">
        <f t="shared" si="174"/>
        <v>13.671875697211156</v>
      </c>
      <c r="S1096" s="61">
        <f t="shared" si="175"/>
        <v>0</v>
      </c>
      <c r="T1096" s="61">
        <f t="shared" si="176"/>
        <v>0</v>
      </c>
      <c r="U1096" s="61">
        <f t="shared" si="177"/>
        <v>58.140770252324039</v>
      </c>
      <c r="V1096" s="70">
        <v>27.889980345285522</v>
      </c>
      <c r="W1096" s="61">
        <f t="shared" si="178"/>
        <v>13.671875697211156</v>
      </c>
      <c r="X1096" s="61">
        <f t="shared" si="179"/>
        <v>0</v>
      </c>
      <c r="Y1096" s="13"/>
      <c r="Z1096" s="22"/>
      <c r="AA1096" s="54"/>
      <c r="AB1096" s="22"/>
      <c r="AC1096" s="13"/>
    </row>
    <row r="1097" spans="1:29" x14ac:dyDescent="0.3">
      <c r="A1097" s="1">
        <f t="shared" si="170"/>
        <v>44997.385416664016</v>
      </c>
      <c r="B1097" s="7">
        <v>12</v>
      </c>
      <c r="C1097" s="7" t="s">
        <v>79</v>
      </c>
      <c r="D1097">
        <f>IF(HOUR(A1097)+MINUTE(A1097)/60&lt;=18,1,IF(HOUR(A1097)+MINUTE(A1097)/60&gt;=23.25,1,LOOKUP(DAY(A1097),calendario!$A$12:$A$42,calendario!$C$12:$C$42)))</f>
        <v>1</v>
      </c>
      <c r="E1097" s="60">
        <f t="shared" si="171"/>
        <v>4.4998242187499997</v>
      </c>
      <c r="F1097" s="86">
        <v>17.999296874999999</v>
      </c>
      <c r="G1097" s="60">
        <f t="shared" si="171"/>
        <v>4.4968222656250001</v>
      </c>
      <c r="H1097" s="104">
        <v>17.9872890625</v>
      </c>
      <c r="O1097" s="61">
        <f t="shared" si="172"/>
        <v>0</v>
      </c>
      <c r="P1097" s="62">
        <f t="shared" si="173"/>
        <v>58.140770252324039</v>
      </c>
      <c r="Q1097" s="70">
        <v>27.530922974767595</v>
      </c>
      <c r="R1097" s="61">
        <f t="shared" si="174"/>
        <v>13.85140438247012</v>
      </c>
      <c r="S1097" s="61">
        <f t="shared" si="175"/>
        <v>0</v>
      </c>
      <c r="T1097" s="61">
        <f t="shared" si="176"/>
        <v>0</v>
      </c>
      <c r="U1097" s="61">
        <f t="shared" si="177"/>
        <v>58.140770252324039</v>
      </c>
      <c r="V1097" s="70">
        <v>27.530922974767595</v>
      </c>
      <c r="W1097" s="61">
        <f t="shared" si="178"/>
        <v>13.85140438247012</v>
      </c>
      <c r="X1097" s="61">
        <f t="shared" si="179"/>
        <v>0</v>
      </c>
      <c r="Y1097" s="13"/>
      <c r="Z1097" s="22"/>
      <c r="AA1097" s="54"/>
      <c r="AB1097" s="22"/>
      <c r="AC1097" s="13"/>
    </row>
    <row r="1098" spans="1:29" x14ac:dyDescent="0.3">
      <c r="A1098" s="1">
        <f t="shared" si="170"/>
        <v>44997.39583333068</v>
      </c>
      <c r="B1098" s="7">
        <v>12</v>
      </c>
      <c r="C1098" s="7" t="s">
        <v>80</v>
      </c>
      <c r="D1098">
        <f>IF(HOUR(A1098)+MINUTE(A1098)/60&lt;=18,1,IF(HOUR(A1098)+MINUTE(A1098)/60&gt;=23.25,1,LOOKUP(DAY(A1098),calendario!$A$12:$A$42,calendario!$C$12:$C$42)))</f>
        <v>1</v>
      </c>
      <c r="E1098" s="60">
        <f t="shared" si="171"/>
        <v>4.4989702148437498</v>
      </c>
      <c r="F1098" s="86">
        <v>17.995880859374999</v>
      </c>
      <c r="G1098" s="60">
        <f t="shared" si="171"/>
        <v>4.4969775390624998</v>
      </c>
      <c r="H1098" s="104">
        <v>17.987910156249999</v>
      </c>
      <c r="O1098" s="61">
        <f t="shared" si="172"/>
        <v>0</v>
      </c>
      <c r="P1098" s="62">
        <f t="shared" si="173"/>
        <v>58.140770252324039</v>
      </c>
      <c r="Q1098" s="70">
        <v>27.530922974767595</v>
      </c>
      <c r="R1098" s="61">
        <f t="shared" si="174"/>
        <v>13.85140438247012</v>
      </c>
      <c r="S1098" s="61">
        <f t="shared" si="175"/>
        <v>0</v>
      </c>
      <c r="T1098" s="61">
        <f t="shared" si="176"/>
        <v>0</v>
      </c>
      <c r="U1098" s="61">
        <f t="shared" si="177"/>
        <v>58.140770252324039</v>
      </c>
      <c r="V1098" s="70">
        <v>27.530922974767595</v>
      </c>
      <c r="W1098" s="61">
        <f t="shared" si="178"/>
        <v>13.85140438247012</v>
      </c>
      <c r="X1098" s="61">
        <f t="shared" si="179"/>
        <v>0</v>
      </c>
      <c r="Y1098" s="13"/>
      <c r="Z1098" s="22"/>
      <c r="AA1098" s="54"/>
      <c r="AB1098" s="22"/>
      <c r="AC1098" s="13"/>
    </row>
    <row r="1099" spans="1:29" x14ac:dyDescent="0.3">
      <c r="A1099" s="1">
        <f t="shared" si="170"/>
        <v>44997.406249997344</v>
      </c>
      <c r="B1099" s="7">
        <v>12</v>
      </c>
      <c r="C1099" s="7" t="s">
        <v>81</v>
      </c>
      <c r="D1099">
        <f>IF(HOUR(A1099)+MINUTE(A1099)/60&lt;=18,1,IF(HOUR(A1099)+MINUTE(A1099)/60&gt;=23.25,1,LOOKUP(DAY(A1099),calendario!$A$12:$A$42,calendario!$C$12:$C$42)))</f>
        <v>1</v>
      </c>
      <c r="E1099" s="60">
        <f t="shared" si="171"/>
        <v>4.4976206054687502</v>
      </c>
      <c r="F1099" s="86">
        <v>17.990482421875001</v>
      </c>
      <c r="G1099" s="60">
        <f t="shared" si="171"/>
        <v>4.4966845703124996</v>
      </c>
      <c r="H1099" s="104">
        <v>17.986738281249998</v>
      </c>
      <c r="O1099" s="61">
        <f t="shared" si="172"/>
        <v>0</v>
      </c>
      <c r="P1099" s="62">
        <f t="shared" si="173"/>
        <v>58.140770252324039</v>
      </c>
      <c r="Q1099" s="70">
        <v>28.642339176626827</v>
      </c>
      <c r="R1099" s="61">
        <f t="shared" si="174"/>
        <v>13.295696281540504</v>
      </c>
      <c r="S1099" s="61">
        <f t="shared" si="175"/>
        <v>0</v>
      </c>
      <c r="T1099" s="61">
        <f t="shared" si="176"/>
        <v>0</v>
      </c>
      <c r="U1099" s="61">
        <f t="shared" si="177"/>
        <v>58.140770252324039</v>
      </c>
      <c r="V1099" s="70">
        <v>28.642339176626827</v>
      </c>
      <c r="W1099" s="61">
        <f t="shared" si="178"/>
        <v>13.295696281540504</v>
      </c>
      <c r="X1099" s="61">
        <f t="shared" si="179"/>
        <v>0</v>
      </c>
      <c r="Y1099" s="13"/>
      <c r="Z1099" s="22"/>
      <c r="AA1099" s="54"/>
      <c r="AB1099" s="22"/>
      <c r="AC1099" s="13"/>
    </row>
    <row r="1100" spans="1:29" x14ac:dyDescent="0.3">
      <c r="A1100" s="1">
        <f t="shared" si="170"/>
        <v>44997.416666664009</v>
      </c>
      <c r="B1100" s="7">
        <v>12</v>
      </c>
      <c r="C1100" s="7" t="s">
        <v>82</v>
      </c>
      <c r="D1100">
        <f>IF(HOUR(A1100)+MINUTE(A1100)/60&lt;=18,1,IF(HOUR(A1100)+MINUTE(A1100)/60&gt;=23.25,1,LOOKUP(DAY(A1100),calendario!$A$12:$A$42,calendario!$C$12:$C$42)))</f>
        <v>1</v>
      </c>
      <c r="E1100" s="60">
        <f t="shared" si="171"/>
        <v>4.4962607421875003</v>
      </c>
      <c r="F1100" s="86">
        <v>17.985042968750001</v>
      </c>
      <c r="G1100" s="60">
        <f t="shared" si="171"/>
        <v>4.4971733398437497</v>
      </c>
      <c r="H1100" s="104">
        <v>17.988693359374999</v>
      </c>
      <c r="O1100" s="61">
        <f t="shared" si="172"/>
        <v>0</v>
      </c>
      <c r="P1100" s="62">
        <f t="shared" si="173"/>
        <v>58.140770252324039</v>
      </c>
      <c r="Q1100" s="70">
        <v>28.642339176626827</v>
      </c>
      <c r="R1100" s="61">
        <f t="shared" si="174"/>
        <v>13.295696281540504</v>
      </c>
      <c r="S1100" s="61">
        <f t="shared" si="175"/>
        <v>0</v>
      </c>
      <c r="T1100" s="61">
        <f t="shared" si="176"/>
        <v>0</v>
      </c>
      <c r="U1100" s="61">
        <f t="shared" si="177"/>
        <v>58.140770252324039</v>
      </c>
      <c r="V1100" s="70">
        <v>28.642339176626827</v>
      </c>
      <c r="W1100" s="61">
        <f t="shared" si="178"/>
        <v>13.295696281540504</v>
      </c>
      <c r="X1100" s="61">
        <f t="shared" si="179"/>
        <v>0</v>
      </c>
      <c r="Y1100" s="13"/>
      <c r="Z1100" s="22"/>
      <c r="AA1100" s="54"/>
      <c r="AB1100" s="22"/>
      <c r="AC1100" s="13"/>
    </row>
    <row r="1101" spans="1:29" x14ac:dyDescent="0.3">
      <c r="A1101" s="1">
        <f t="shared" si="170"/>
        <v>44997.427083330673</v>
      </c>
      <c r="B1101" s="7">
        <v>12</v>
      </c>
      <c r="C1101" s="7" t="s">
        <v>83</v>
      </c>
      <c r="D1101">
        <f>IF(HOUR(A1101)+MINUTE(A1101)/60&lt;=18,1,IF(HOUR(A1101)+MINUTE(A1101)/60&gt;=23.25,1,LOOKUP(DAY(A1101),calendario!$A$12:$A$42,calendario!$C$12:$C$42)))</f>
        <v>1</v>
      </c>
      <c r="E1101" s="60">
        <f t="shared" si="171"/>
        <v>4.4960649414062503</v>
      </c>
      <c r="F1101" s="86">
        <v>17.984259765625001</v>
      </c>
      <c r="G1101" s="60">
        <f t="shared" si="171"/>
        <v>4.4917314453125003</v>
      </c>
      <c r="H1101" s="104">
        <v>17.966925781250001</v>
      </c>
      <c r="O1101" s="61">
        <f t="shared" si="172"/>
        <v>0</v>
      </c>
      <c r="P1101" s="62">
        <f t="shared" si="173"/>
        <v>58.140770252324039</v>
      </c>
      <c r="Q1101" s="70">
        <v>27.845947410358562</v>
      </c>
      <c r="R1101" s="61">
        <f t="shared" si="174"/>
        <v>13.693892164674637</v>
      </c>
      <c r="S1101" s="61">
        <f t="shared" si="175"/>
        <v>0</v>
      </c>
      <c r="T1101" s="61">
        <f t="shared" si="176"/>
        <v>0</v>
      </c>
      <c r="U1101" s="61">
        <f t="shared" si="177"/>
        <v>58.140770252324039</v>
      </c>
      <c r="V1101" s="70">
        <v>27.845947410358562</v>
      </c>
      <c r="W1101" s="61">
        <f t="shared" si="178"/>
        <v>13.693892164674637</v>
      </c>
      <c r="X1101" s="61">
        <f t="shared" si="179"/>
        <v>0</v>
      </c>
      <c r="Y1101" s="13"/>
      <c r="Z1101" s="22"/>
      <c r="AA1101" s="54"/>
      <c r="AB1101" s="22"/>
      <c r="AC1101" s="13"/>
    </row>
    <row r="1102" spans="1:29" x14ac:dyDescent="0.3">
      <c r="A1102" s="1">
        <f t="shared" si="170"/>
        <v>44997.437499997337</v>
      </c>
      <c r="B1102" s="7">
        <v>12</v>
      </c>
      <c r="C1102" s="7" t="s">
        <v>84</v>
      </c>
      <c r="D1102">
        <f>IF(HOUR(A1102)+MINUTE(A1102)/60&lt;=18,1,IF(HOUR(A1102)+MINUTE(A1102)/60&gt;=23.25,1,LOOKUP(DAY(A1102),calendario!$A$12:$A$42,calendario!$C$12:$C$42)))</f>
        <v>1</v>
      </c>
      <c r="E1102" s="60">
        <f t="shared" si="171"/>
        <v>4.4960439453124996</v>
      </c>
      <c r="F1102" s="86">
        <v>17.984175781249998</v>
      </c>
      <c r="G1102" s="60">
        <f t="shared" si="171"/>
        <v>4.4952583007812503</v>
      </c>
      <c r="H1102" s="104">
        <v>17.981033203125001</v>
      </c>
      <c r="O1102" s="61">
        <f t="shared" si="172"/>
        <v>0</v>
      </c>
      <c r="P1102" s="62">
        <f t="shared" si="173"/>
        <v>58.140770252324039</v>
      </c>
      <c r="Q1102" s="70">
        <v>27.845947410358562</v>
      </c>
      <c r="R1102" s="61">
        <f t="shared" si="174"/>
        <v>13.693892164674637</v>
      </c>
      <c r="S1102" s="61">
        <f t="shared" si="175"/>
        <v>0</v>
      </c>
      <c r="T1102" s="61">
        <f t="shared" si="176"/>
        <v>0</v>
      </c>
      <c r="U1102" s="61">
        <f t="shared" si="177"/>
        <v>58.140770252324039</v>
      </c>
      <c r="V1102" s="70">
        <v>27.845947410358562</v>
      </c>
      <c r="W1102" s="61">
        <f t="shared" si="178"/>
        <v>13.693892164674637</v>
      </c>
      <c r="X1102" s="61">
        <f t="shared" si="179"/>
        <v>0</v>
      </c>
      <c r="Y1102" s="13"/>
      <c r="Z1102" s="22"/>
      <c r="AA1102" s="54"/>
      <c r="AB1102" s="22"/>
      <c r="AC1102" s="13"/>
    </row>
    <row r="1103" spans="1:29" x14ac:dyDescent="0.3">
      <c r="A1103" s="1">
        <f t="shared" si="170"/>
        <v>44997.447916664001</v>
      </c>
      <c r="B1103" s="7">
        <v>12</v>
      </c>
      <c r="C1103" s="7" t="s">
        <v>85</v>
      </c>
      <c r="D1103">
        <f>IF(HOUR(A1103)+MINUTE(A1103)/60&lt;=18,1,IF(HOUR(A1103)+MINUTE(A1103)/60&gt;=23.25,1,LOOKUP(DAY(A1103),calendario!$A$12:$A$42,calendario!$C$12:$C$42)))</f>
        <v>1</v>
      </c>
      <c r="E1103" s="60">
        <f t="shared" si="171"/>
        <v>4.4956630859375002</v>
      </c>
      <c r="F1103" s="86">
        <v>17.982652343750001</v>
      </c>
      <c r="G1103" s="60">
        <f t="shared" si="171"/>
        <v>4.4968989257812497</v>
      </c>
      <c r="H1103" s="104">
        <v>17.987595703124999</v>
      </c>
      <c r="O1103" s="61">
        <f t="shared" si="172"/>
        <v>0</v>
      </c>
      <c r="P1103" s="62">
        <f t="shared" si="173"/>
        <v>58.140770252324039</v>
      </c>
      <c r="Q1103" s="70">
        <v>28.16530278884462</v>
      </c>
      <c r="R1103" s="61">
        <f t="shared" si="174"/>
        <v>13.534214475431607</v>
      </c>
      <c r="S1103" s="61">
        <f t="shared" si="175"/>
        <v>0</v>
      </c>
      <c r="T1103" s="61">
        <f t="shared" si="176"/>
        <v>0</v>
      </c>
      <c r="U1103" s="61">
        <f t="shared" si="177"/>
        <v>58.140770252324039</v>
      </c>
      <c r="V1103" s="70">
        <v>28.16530278884462</v>
      </c>
      <c r="W1103" s="61">
        <f t="shared" si="178"/>
        <v>13.534214475431607</v>
      </c>
      <c r="X1103" s="61">
        <f t="shared" si="179"/>
        <v>0</v>
      </c>
      <c r="Y1103" s="13"/>
      <c r="Z1103" s="22"/>
      <c r="AA1103" s="54"/>
      <c r="AB1103" s="22"/>
      <c r="AC1103" s="13"/>
    </row>
    <row r="1104" spans="1:29" x14ac:dyDescent="0.3">
      <c r="A1104" s="1">
        <f t="shared" si="170"/>
        <v>44997.458333330665</v>
      </c>
      <c r="B1104" s="7">
        <v>12</v>
      </c>
      <c r="C1104" s="7" t="s">
        <v>86</v>
      </c>
      <c r="D1104">
        <f>IF(HOUR(A1104)+MINUTE(A1104)/60&lt;=18,1,IF(HOUR(A1104)+MINUTE(A1104)/60&gt;=23.25,1,LOOKUP(DAY(A1104),calendario!$A$12:$A$42,calendario!$C$12:$C$42)))</f>
        <v>1</v>
      </c>
      <c r="E1104" s="60">
        <f t="shared" si="171"/>
        <v>4.4957744140624998</v>
      </c>
      <c r="F1104" s="86">
        <v>17.983097656249999</v>
      </c>
      <c r="G1104" s="60">
        <f t="shared" si="171"/>
        <v>4.4971015625000001</v>
      </c>
      <c r="H1104" s="104">
        <v>17.988406250000001</v>
      </c>
      <c r="O1104" s="61">
        <f t="shared" si="172"/>
        <v>0</v>
      </c>
      <c r="P1104" s="62">
        <f t="shared" si="173"/>
        <v>58.140770252324039</v>
      </c>
      <c r="Q1104" s="70">
        <v>28.16530278884462</v>
      </c>
      <c r="R1104" s="61">
        <f t="shared" si="174"/>
        <v>13.534214475431607</v>
      </c>
      <c r="S1104" s="61">
        <f t="shared" si="175"/>
        <v>0</v>
      </c>
      <c r="T1104" s="61">
        <f t="shared" si="176"/>
        <v>0</v>
      </c>
      <c r="U1104" s="61">
        <f t="shared" si="177"/>
        <v>58.140770252324039</v>
      </c>
      <c r="V1104" s="70">
        <v>28.16530278884462</v>
      </c>
      <c r="W1104" s="61">
        <f t="shared" si="178"/>
        <v>13.534214475431607</v>
      </c>
      <c r="X1104" s="61">
        <f t="shared" si="179"/>
        <v>0</v>
      </c>
      <c r="Y1104" s="13"/>
      <c r="Z1104" s="22"/>
      <c r="AA1104" s="54"/>
      <c r="AB1104" s="22"/>
      <c r="AC1104" s="13"/>
    </row>
    <row r="1105" spans="1:29" x14ac:dyDescent="0.3">
      <c r="A1105" s="1">
        <f t="shared" si="170"/>
        <v>44997.46874999733</v>
      </c>
      <c r="B1105" s="7">
        <v>12</v>
      </c>
      <c r="C1105" s="7" t="s">
        <v>87</v>
      </c>
      <c r="D1105">
        <f>IF(HOUR(A1105)+MINUTE(A1105)/60&lt;=18,1,IF(HOUR(A1105)+MINUTE(A1105)/60&gt;=23.25,1,LOOKUP(DAY(A1105),calendario!$A$12:$A$42,calendario!$C$12:$C$42)))</f>
        <v>1</v>
      </c>
      <c r="E1105" s="60">
        <f t="shared" si="171"/>
        <v>4.4960366210937499</v>
      </c>
      <c r="F1105" s="86">
        <v>17.984146484375</v>
      </c>
      <c r="G1105" s="60">
        <f t="shared" si="171"/>
        <v>4.4974125976562496</v>
      </c>
      <c r="H1105" s="104">
        <v>17.989650390624998</v>
      </c>
      <c r="O1105" s="61">
        <f t="shared" si="172"/>
        <v>0</v>
      </c>
      <c r="P1105" s="62">
        <f t="shared" si="173"/>
        <v>58.140770252324039</v>
      </c>
      <c r="Q1105" s="70">
        <v>33.017740239043825</v>
      </c>
      <c r="R1105" s="61">
        <f t="shared" si="174"/>
        <v>11.107995750332005</v>
      </c>
      <c r="S1105" s="61">
        <f t="shared" si="175"/>
        <v>0</v>
      </c>
      <c r="T1105" s="61">
        <f t="shared" si="176"/>
        <v>0</v>
      </c>
      <c r="U1105" s="61">
        <f t="shared" si="177"/>
        <v>58.140770252324039</v>
      </c>
      <c r="V1105" s="70">
        <v>33.017740239043825</v>
      </c>
      <c r="W1105" s="61">
        <f t="shared" si="178"/>
        <v>11.107995750332005</v>
      </c>
      <c r="X1105" s="61">
        <f t="shared" si="179"/>
        <v>0</v>
      </c>
      <c r="Y1105" s="13"/>
      <c r="Z1105" s="22"/>
      <c r="AA1105" s="54"/>
      <c r="AB1105" s="22"/>
      <c r="AC1105" s="13"/>
    </row>
    <row r="1106" spans="1:29" x14ac:dyDescent="0.3">
      <c r="A1106" s="1">
        <f t="shared" si="170"/>
        <v>44997.479166663994</v>
      </c>
      <c r="B1106" s="7">
        <v>12</v>
      </c>
      <c r="C1106" s="7" t="s">
        <v>88</v>
      </c>
      <c r="D1106">
        <f>IF(HOUR(A1106)+MINUTE(A1106)/60&lt;=18,1,IF(HOUR(A1106)+MINUTE(A1106)/60&gt;=23.25,1,LOOKUP(DAY(A1106),calendario!$A$12:$A$42,calendario!$C$12:$C$42)))</f>
        <v>1</v>
      </c>
      <c r="E1106" s="60">
        <f t="shared" si="171"/>
        <v>4.4958325195312501</v>
      </c>
      <c r="F1106" s="86">
        <v>17.983330078125</v>
      </c>
      <c r="G1106" s="60">
        <f t="shared" si="171"/>
        <v>4.4976059570312499</v>
      </c>
      <c r="H1106" s="104">
        <v>17.990423828125</v>
      </c>
      <c r="O1106" s="61">
        <f t="shared" si="172"/>
        <v>0</v>
      </c>
      <c r="P1106" s="62">
        <f t="shared" si="173"/>
        <v>58.140770252324039</v>
      </c>
      <c r="Q1106" s="70">
        <v>33.017740239043825</v>
      </c>
      <c r="R1106" s="61">
        <f t="shared" si="174"/>
        <v>11.107995750332005</v>
      </c>
      <c r="S1106" s="61">
        <f t="shared" si="175"/>
        <v>0</v>
      </c>
      <c r="T1106" s="61">
        <f t="shared" si="176"/>
        <v>0</v>
      </c>
      <c r="U1106" s="61">
        <f t="shared" si="177"/>
        <v>58.140770252324039</v>
      </c>
      <c r="V1106" s="70">
        <v>33.017740239043825</v>
      </c>
      <c r="W1106" s="61">
        <f t="shared" si="178"/>
        <v>11.107995750332005</v>
      </c>
      <c r="X1106" s="61">
        <f t="shared" si="179"/>
        <v>0</v>
      </c>
      <c r="Y1106" s="13"/>
      <c r="Z1106" s="22"/>
      <c r="AA1106" s="54"/>
      <c r="AB1106" s="22"/>
      <c r="AC1106" s="13"/>
    </row>
    <row r="1107" spans="1:29" x14ac:dyDescent="0.3">
      <c r="A1107" s="1">
        <f t="shared" si="170"/>
        <v>44997.489583330658</v>
      </c>
      <c r="B1107" s="7">
        <v>12</v>
      </c>
      <c r="C1107" s="7" t="s">
        <v>89</v>
      </c>
      <c r="D1107">
        <f>IF(HOUR(A1107)+MINUTE(A1107)/60&lt;=18,1,IF(HOUR(A1107)+MINUTE(A1107)/60&gt;=23.25,1,LOOKUP(DAY(A1107),calendario!$A$12:$A$42,calendario!$C$12:$C$42)))</f>
        <v>1</v>
      </c>
      <c r="E1107" s="60">
        <f t="shared" si="171"/>
        <v>4.4959570312499997</v>
      </c>
      <c r="F1107" s="86">
        <v>17.983828124999999</v>
      </c>
      <c r="G1107" s="60">
        <f t="shared" si="171"/>
        <v>4.4978222656250004</v>
      </c>
      <c r="H1107" s="104">
        <v>17.991289062500002</v>
      </c>
      <c r="O1107" s="61">
        <f t="shared" si="172"/>
        <v>0</v>
      </c>
      <c r="P1107" s="62">
        <f t="shared" si="173"/>
        <v>58.140770252324039</v>
      </c>
      <c r="Q1107" s="70">
        <v>27.972131208499334</v>
      </c>
      <c r="R1107" s="61">
        <f t="shared" si="174"/>
        <v>13.63080026560425</v>
      </c>
      <c r="S1107" s="61">
        <f t="shared" si="175"/>
        <v>0</v>
      </c>
      <c r="T1107" s="61">
        <f t="shared" si="176"/>
        <v>0</v>
      </c>
      <c r="U1107" s="61">
        <f t="shared" si="177"/>
        <v>58.140770252324039</v>
      </c>
      <c r="V1107" s="70">
        <v>27.972131208499334</v>
      </c>
      <c r="W1107" s="61">
        <f t="shared" si="178"/>
        <v>13.63080026560425</v>
      </c>
      <c r="X1107" s="61">
        <f t="shared" si="179"/>
        <v>0</v>
      </c>
      <c r="Y1107" s="13"/>
      <c r="Z1107" s="22"/>
      <c r="AA1107" s="54"/>
      <c r="AB1107" s="22"/>
      <c r="AC1107" s="13"/>
    </row>
    <row r="1108" spans="1:29" x14ac:dyDescent="0.3">
      <c r="A1108" s="1">
        <f t="shared" si="170"/>
        <v>44997.499999997322</v>
      </c>
      <c r="B1108" s="7">
        <v>12</v>
      </c>
      <c r="C1108" s="7" t="s">
        <v>90</v>
      </c>
      <c r="D1108">
        <f>IF(HOUR(A1108)+MINUTE(A1108)/60&lt;=18,1,IF(HOUR(A1108)+MINUTE(A1108)/60&gt;=23.25,1,LOOKUP(DAY(A1108),calendario!$A$12:$A$42,calendario!$C$12:$C$42)))</f>
        <v>1</v>
      </c>
      <c r="E1108" s="60">
        <f t="shared" si="171"/>
        <v>4.4957387695312496</v>
      </c>
      <c r="F1108" s="86">
        <v>17.982955078124998</v>
      </c>
      <c r="G1108" s="60">
        <f t="shared" si="171"/>
        <v>4.4977465820312501</v>
      </c>
      <c r="H1108" s="104">
        <v>17.990986328125</v>
      </c>
      <c r="O1108" s="61">
        <f t="shared" si="172"/>
        <v>0</v>
      </c>
      <c r="P1108" s="62">
        <f t="shared" si="173"/>
        <v>58.140770252324039</v>
      </c>
      <c r="Q1108" s="70">
        <v>27.972131208499334</v>
      </c>
      <c r="R1108" s="61">
        <f t="shared" si="174"/>
        <v>13.63080026560425</v>
      </c>
      <c r="S1108" s="61">
        <f t="shared" si="175"/>
        <v>0</v>
      </c>
      <c r="T1108" s="61">
        <f t="shared" si="176"/>
        <v>0</v>
      </c>
      <c r="U1108" s="61">
        <f t="shared" si="177"/>
        <v>58.140770252324039</v>
      </c>
      <c r="V1108" s="70">
        <v>27.972131208499334</v>
      </c>
      <c r="W1108" s="61">
        <f t="shared" si="178"/>
        <v>13.63080026560425</v>
      </c>
      <c r="X1108" s="61">
        <f t="shared" si="179"/>
        <v>0</v>
      </c>
      <c r="Y1108" s="13"/>
      <c r="Z1108" s="22"/>
      <c r="AA1108" s="54"/>
      <c r="AB1108" s="22"/>
      <c r="AC1108" s="13"/>
    </row>
    <row r="1109" spans="1:29" x14ac:dyDescent="0.3">
      <c r="A1109" s="1">
        <f t="shared" si="170"/>
        <v>44997.510416663987</v>
      </c>
      <c r="B1109" s="7">
        <v>12</v>
      </c>
      <c r="C1109" s="7" t="s">
        <v>92</v>
      </c>
      <c r="D1109">
        <f>IF(HOUR(A1109)+MINUTE(A1109)/60&lt;=18,1,IF(HOUR(A1109)+MINUTE(A1109)/60&gt;=23.25,1,LOOKUP(DAY(A1109),calendario!$A$12:$A$42,calendario!$C$12:$C$42)))</f>
        <v>1</v>
      </c>
      <c r="E1109" s="60">
        <f t="shared" si="171"/>
        <v>4.4962958984375003</v>
      </c>
      <c r="F1109" s="86">
        <v>17.985183593750001</v>
      </c>
      <c r="G1109" s="60">
        <f t="shared" si="171"/>
        <v>4.498177734375</v>
      </c>
      <c r="H1109" s="104">
        <v>17.9927109375</v>
      </c>
      <c r="O1109" s="61">
        <f t="shared" si="172"/>
        <v>0</v>
      </c>
      <c r="P1109" s="62">
        <f t="shared" si="173"/>
        <v>58.140770252324039</v>
      </c>
      <c r="Q1109" s="70">
        <v>28.740529880478086</v>
      </c>
      <c r="R1109" s="61">
        <f t="shared" si="174"/>
        <v>13.246600929614875</v>
      </c>
      <c r="S1109" s="61">
        <f t="shared" si="175"/>
        <v>0</v>
      </c>
      <c r="T1109" s="61">
        <f t="shared" si="176"/>
        <v>0</v>
      </c>
      <c r="U1109" s="61">
        <f t="shared" si="177"/>
        <v>58.140770252324039</v>
      </c>
      <c r="V1109" s="70">
        <v>28.740529880478086</v>
      </c>
      <c r="W1109" s="61">
        <f t="shared" si="178"/>
        <v>13.246600929614875</v>
      </c>
      <c r="X1109" s="61">
        <f t="shared" si="179"/>
        <v>0</v>
      </c>
      <c r="Y1109" s="13"/>
      <c r="Z1109" s="22"/>
      <c r="AA1109" s="54"/>
      <c r="AB1109" s="22"/>
      <c r="AC1109" s="13"/>
    </row>
    <row r="1110" spans="1:29" x14ac:dyDescent="0.3">
      <c r="A1110" s="1">
        <f t="shared" si="170"/>
        <v>44997.520833330651</v>
      </c>
      <c r="B1110" s="7">
        <v>12</v>
      </c>
      <c r="C1110" s="7" t="s">
        <v>93</v>
      </c>
      <c r="D1110">
        <f>IF(HOUR(A1110)+MINUTE(A1110)/60&lt;=18,1,IF(HOUR(A1110)+MINUTE(A1110)/60&gt;=23.25,1,LOOKUP(DAY(A1110),calendario!$A$12:$A$42,calendario!$C$12:$C$42)))</f>
        <v>1</v>
      </c>
      <c r="E1110" s="60">
        <f t="shared" si="171"/>
        <v>4.4960517578125003</v>
      </c>
      <c r="F1110" s="86">
        <v>17.984207031250001</v>
      </c>
      <c r="G1110" s="60">
        <f t="shared" si="171"/>
        <v>4.4983305664062501</v>
      </c>
      <c r="H1110" s="104">
        <v>17.993322265625</v>
      </c>
      <c r="O1110" s="61">
        <f t="shared" si="172"/>
        <v>0</v>
      </c>
      <c r="P1110" s="62">
        <f t="shared" si="173"/>
        <v>58.140770252324039</v>
      </c>
      <c r="Q1110" s="70">
        <v>28.740529880478086</v>
      </c>
      <c r="R1110" s="61">
        <f t="shared" si="174"/>
        <v>13.246600929614875</v>
      </c>
      <c r="S1110" s="61">
        <f t="shared" si="175"/>
        <v>0</v>
      </c>
      <c r="T1110" s="61">
        <f t="shared" si="176"/>
        <v>0</v>
      </c>
      <c r="U1110" s="61">
        <f t="shared" si="177"/>
        <v>58.140770252324039</v>
      </c>
      <c r="V1110" s="70">
        <v>28.740529880478086</v>
      </c>
      <c r="W1110" s="61">
        <f t="shared" si="178"/>
        <v>13.246600929614875</v>
      </c>
      <c r="X1110" s="61">
        <f t="shared" si="179"/>
        <v>0</v>
      </c>
      <c r="Y1110" s="13"/>
      <c r="Z1110" s="22"/>
      <c r="AA1110" s="54"/>
      <c r="AB1110" s="22"/>
      <c r="AC1110" s="13"/>
    </row>
    <row r="1111" spans="1:29" x14ac:dyDescent="0.3">
      <c r="A1111" s="1">
        <f t="shared" si="170"/>
        <v>44997.531249997315</v>
      </c>
      <c r="B1111" s="7">
        <v>12</v>
      </c>
      <c r="C1111" s="7" t="s">
        <v>95</v>
      </c>
      <c r="D1111">
        <f>IF(HOUR(A1111)+MINUTE(A1111)/60&lt;=18,1,IF(HOUR(A1111)+MINUTE(A1111)/60&gt;=23.25,1,LOOKUP(DAY(A1111),calendario!$A$12:$A$42,calendario!$C$12:$C$42)))</f>
        <v>1</v>
      </c>
      <c r="E1111" s="60">
        <f t="shared" si="171"/>
        <v>4.4959438476562497</v>
      </c>
      <c r="F1111" s="86">
        <v>17.983775390624999</v>
      </c>
      <c r="G1111" s="60">
        <f t="shared" si="171"/>
        <v>4.4986113281250004</v>
      </c>
      <c r="H1111" s="104">
        <v>17.994445312500002</v>
      </c>
      <c r="O1111" s="61">
        <f t="shared" si="172"/>
        <v>0</v>
      </c>
      <c r="P1111" s="62">
        <f t="shared" si="173"/>
        <v>58.140770252324039</v>
      </c>
      <c r="Q1111" s="70">
        <v>28.537840903054448</v>
      </c>
      <c r="R1111" s="61">
        <f t="shared" si="174"/>
        <v>13.347945418326693</v>
      </c>
      <c r="S1111" s="61">
        <f t="shared" si="175"/>
        <v>0</v>
      </c>
      <c r="T1111" s="61">
        <f t="shared" si="176"/>
        <v>0</v>
      </c>
      <c r="U1111" s="61">
        <f t="shared" si="177"/>
        <v>58.140770252324039</v>
      </c>
      <c r="V1111" s="70">
        <v>28.537840903054448</v>
      </c>
      <c r="W1111" s="61">
        <f t="shared" si="178"/>
        <v>13.347945418326693</v>
      </c>
      <c r="X1111" s="61">
        <f t="shared" si="179"/>
        <v>0</v>
      </c>
      <c r="Y1111" s="13"/>
      <c r="Z1111" s="22"/>
      <c r="AA1111" s="54"/>
      <c r="AB1111" s="22"/>
      <c r="AC1111" s="13"/>
    </row>
    <row r="1112" spans="1:29" x14ac:dyDescent="0.3">
      <c r="A1112" s="1">
        <f t="shared" si="170"/>
        <v>44997.541666663979</v>
      </c>
      <c r="B1112" s="7">
        <v>12</v>
      </c>
      <c r="C1112" s="7" t="s">
        <v>96</v>
      </c>
      <c r="D1112">
        <f>IF(HOUR(A1112)+MINUTE(A1112)/60&lt;=18,1,IF(HOUR(A1112)+MINUTE(A1112)/60&gt;=23.25,1,LOOKUP(DAY(A1112),calendario!$A$12:$A$42,calendario!$C$12:$C$42)))</f>
        <v>1</v>
      </c>
      <c r="E1112" s="60">
        <f t="shared" si="171"/>
        <v>4.4957763671875002</v>
      </c>
      <c r="F1112" s="86">
        <v>17.983105468750001</v>
      </c>
      <c r="G1112" s="60">
        <f t="shared" si="171"/>
        <v>4.4984936523437504</v>
      </c>
      <c r="H1112" s="104">
        <v>17.993974609375002</v>
      </c>
      <c r="O1112" s="61">
        <f t="shared" si="172"/>
        <v>0</v>
      </c>
      <c r="P1112" s="62">
        <f t="shared" si="173"/>
        <v>58.140770252324039</v>
      </c>
      <c r="Q1112" s="70">
        <v>28.537840903054448</v>
      </c>
      <c r="R1112" s="61">
        <f t="shared" si="174"/>
        <v>13.347945418326693</v>
      </c>
      <c r="S1112" s="61">
        <f t="shared" si="175"/>
        <v>0</v>
      </c>
      <c r="T1112" s="61">
        <f t="shared" si="176"/>
        <v>0</v>
      </c>
      <c r="U1112" s="61">
        <f t="shared" si="177"/>
        <v>58.140770252324039</v>
      </c>
      <c r="V1112" s="70">
        <v>28.537840903054448</v>
      </c>
      <c r="W1112" s="61">
        <f t="shared" si="178"/>
        <v>13.347945418326693</v>
      </c>
      <c r="X1112" s="61">
        <f t="shared" si="179"/>
        <v>0</v>
      </c>
      <c r="Y1112" s="13"/>
      <c r="Z1112" s="22"/>
      <c r="AA1112" s="54"/>
      <c r="AB1112" s="22"/>
      <c r="AC1112" s="13"/>
    </row>
    <row r="1113" spans="1:29" x14ac:dyDescent="0.3">
      <c r="A1113" s="1">
        <f t="shared" si="170"/>
        <v>44997.552083330644</v>
      </c>
      <c r="B1113" s="7">
        <v>12</v>
      </c>
      <c r="C1113" s="7" t="s">
        <v>97</v>
      </c>
      <c r="D1113">
        <f>IF(HOUR(A1113)+MINUTE(A1113)/60&lt;=18,1,IF(HOUR(A1113)+MINUTE(A1113)/60&gt;=23.25,1,LOOKUP(DAY(A1113),calendario!$A$12:$A$42,calendario!$C$12:$C$42)))</f>
        <v>1</v>
      </c>
      <c r="E1113" s="60">
        <f t="shared" si="171"/>
        <v>4.4959204101562502</v>
      </c>
      <c r="F1113" s="86">
        <v>17.983681640625001</v>
      </c>
      <c r="G1113" s="60">
        <f t="shared" si="171"/>
        <v>4.4986787109374999</v>
      </c>
      <c r="H1113" s="104">
        <v>17.99471484375</v>
      </c>
      <c r="O1113" s="61">
        <f t="shared" si="172"/>
        <v>0</v>
      </c>
      <c r="P1113" s="62">
        <f t="shared" si="173"/>
        <v>58.140770252324039</v>
      </c>
      <c r="Q1113" s="70">
        <v>28.48008632138114</v>
      </c>
      <c r="R1113" s="61">
        <f t="shared" si="174"/>
        <v>13.376822709163347</v>
      </c>
      <c r="S1113" s="61">
        <f t="shared" si="175"/>
        <v>0</v>
      </c>
      <c r="T1113" s="61">
        <f t="shared" si="176"/>
        <v>0</v>
      </c>
      <c r="U1113" s="61">
        <f t="shared" si="177"/>
        <v>58.140770252324039</v>
      </c>
      <c r="V1113" s="70">
        <v>28.48008632138114</v>
      </c>
      <c r="W1113" s="61">
        <f t="shared" si="178"/>
        <v>13.376822709163347</v>
      </c>
      <c r="X1113" s="61">
        <f t="shared" si="179"/>
        <v>0</v>
      </c>
      <c r="Y1113" s="13"/>
      <c r="Z1113" s="22"/>
      <c r="AA1113" s="54"/>
      <c r="AB1113" s="22"/>
      <c r="AC1113" s="13"/>
    </row>
    <row r="1114" spans="1:29" x14ac:dyDescent="0.3">
      <c r="A1114" s="1">
        <f t="shared" si="170"/>
        <v>44997.562499997308</v>
      </c>
      <c r="B1114" s="7">
        <v>12</v>
      </c>
      <c r="C1114" s="7" t="s">
        <v>98</v>
      </c>
      <c r="D1114">
        <f>IF(HOUR(A1114)+MINUTE(A1114)/60&lt;=18,1,IF(HOUR(A1114)+MINUTE(A1114)/60&gt;=23.25,1,LOOKUP(DAY(A1114),calendario!$A$12:$A$42,calendario!$C$12:$C$42)))</f>
        <v>1</v>
      </c>
      <c r="E1114" s="60">
        <f t="shared" si="171"/>
        <v>4.4959794921874998</v>
      </c>
      <c r="F1114" s="86">
        <v>17.983917968749999</v>
      </c>
      <c r="G1114" s="60">
        <f t="shared" si="171"/>
        <v>4.4983105468750004</v>
      </c>
      <c r="H1114" s="104">
        <v>17.993242187500002</v>
      </c>
      <c r="O1114" s="61">
        <f t="shared" si="172"/>
        <v>0</v>
      </c>
      <c r="P1114" s="62">
        <f t="shared" si="173"/>
        <v>58.140770252324039</v>
      </c>
      <c r="Q1114" s="70">
        <v>28.48008632138114</v>
      </c>
      <c r="R1114" s="61">
        <f t="shared" si="174"/>
        <v>13.376822709163347</v>
      </c>
      <c r="S1114" s="61">
        <f t="shared" si="175"/>
        <v>0</v>
      </c>
      <c r="T1114" s="61">
        <f t="shared" si="176"/>
        <v>0</v>
      </c>
      <c r="U1114" s="61">
        <f t="shared" si="177"/>
        <v>58.140770252324039</v>
      </c>
      <c r="V1114" s="70">
        <v>28.48008632138114</v>
      </c>
      <c r="W1114" s="61">
        <f t="shared" si="178"/>
        <v>13.376822709163347</v>
      </c>
      <c r="X1114" s="61">
        <f t="shared" si="179"/>
        <v>0</v>
      </c>
      <c r="Y1114" s="13"/>
      <c r="Z1114" s="22"/>
      <c r="AA1114" s="54"/>
      <c r="AB1114" s="22"/>
      <c r="AC1114" s="13"/>
    </row>
    <row r="1115" spans="1:29" x14ac:dyDescent="0.3">
      <c r="A1115" s="1">
        <f t="shared" si="170"/>
        <v>44997.572916663972</v>
      </c>
      <c r="B1115" s="7">
        <v>12</v>
      </c>
      <c r="C1115" s="7" t="s">
        <v>99</v>
      </c>
      <c r="D1115">
        <f>IF(HOUR(A1115)+MINUTE(A1115)/60&lt;=18,1,IF(HOUR(A1115)+MINUTE(A1115)/60&gt;=23.25,1,LOOKUP(DAY(A1115),calendario!$A$12:$A$42,calendario!$C$12:$C$42)))</f>
        <v>1</v>
      </c>
      <c r="E1115" s="60">
        <f t="shared" si="171"/>
        <v>4.4959931640624999</v>
      </c>
      <c r="F1115" s="86">
        <v>17.98397265625</v>
      </c>
      <c r="G1115" s="60">
        <f t="shared" si="171"/>
        <v>4.4984833984375001</v>
      </c>
      <c r="H1115" s="104">
        <v>17.99393359375</v>
      </c>
      <c r="O1115" s="61">
        <f t="shared" si="172"/>
        <v>0</v>
      </c>
      <c r="P1115" s="62">
        <f t="shared" si="173"/>
        <v>58.140770252324039</v>
      </c>
      <c r="Q1115" s="70">
        <v>28.460508632138112</v>
      </c>
      <c r="R1115" s="61">
        <f t="shared" si="174"/>
        <v>13.386611553784862</v>
      </c>
      <c r="S1115" s="61">
        <f t="shared" si="175"/>
        <v>0</v>
      </c>
      <c r="T1115" s="61">
        <f t="shared" si="176"/>
        <v>0</v>
      </c>
      <c r="U1115" s="61">
        <f t="shared" si="177"/>
        <v>58.140770252324039</v>
      </c>
      <c r="V1115" s="70">
        <v>28.460508632138112</v>
      </c>
      <c r="W1115" s="61">
        <f t="shared" si="178"/>
        <v>13.386611553784862</v>
      </c>
      <c r="X1115" s="61">
        <f t="shared" si="179"/>
        <v>0</v>
      </c>
      <c r="Y1115" s="13"/>
      <c r="Z1115" s="22"/>
      <c r="AA1115" s="54"/>
      <c r="AB1115" s="22"/>
      <c r="AC1115" s="13"/>
    </row>
    <row r="1116" spans="1:29" x14ac:dyDescent="0.3">
      <c r="A1116" s="1">
        <f t="shared" si="170"/>
        <v>44997.583333330636</v>
      </c>
      <c r="B1116" s="7">
        <v>12</v>
      </c>
      <c r="C1116" s="7" t="s">
        <v>100</v>
      </c>
      <c r="D1116">
        <f>IF(HOUR(A1116)+MINUTE(A1116)/60&lt;=18,1,IF(HOUR(A1116)+MINUTE(A1116)/60&gt;=23.25,1,LOOKUP(DAY(A1116),calendario!$A$12:$A$42,calendario!$C$12:$C$42)))</f>
        <v>1</v>
      </c>
      <c r="E1116" s="60">
        <f t="shared" si="171"/>
        <v>4.4963681640625</v>
      </c>
      <c r="F1116" s="86">
        <v>17.98547265625</v>
      </c>
      <c r="G1116" s="60">
        <f t="shared" si="171"/>
        <v>4.4983149414062504</v>
      </c>
      <c r="H1116" s="104">
        <v>17.993259765625002</v>
      </c>
      <c r="O1116" s="61">
        <f t="shared" si="172"/>
        <v>0</v>
      </c>
      <c r="P1116" s="62">
        <f t="shared" si="173"/>
        <v>58.140770252324039</v>
      </c>
      <c r="Q1116" s="70">
        <v>28.460508632138112</v>
      </c>
      <c r="R1116" s="61">
        <f t="shared" si="174"/>
        <v>13.386611553784862</v>
      </c>
      <c r="S1116" s="61">
        <f t="shared" si="175"/>
        <v>0</v>
      </c>
      <c r="T1116" s="61">
        <f t="shared" si="176"/>
        <v>0</v>
      </c>
      <c r="U1116" s="61">
        <f t="shared" si="177"/>
        <v>58.140770252324039</v>
      </c>
      <c r="V1116" s="70">
        <v>28.460508632138112</v>
      </c>
      <c r="W1116" s="61">
        <f t="shared" si="178"/>
        <v>13.386611553784862</v>
      </c>
      <c r="X1116" s="61">
        <f t="shared" si="179"/>
        <v>0</v>
      </c>
      <c r="Y1116" s="13"/>
      <c r="Z1116" s="22"/>
      <c r="AA1116" s="54"/>
      <c r="AB1116" s="22"/>
      <c r="AC1116" s="13"/>
    </row>
    <row r="1117" spans="1:29" x14ac:dyDescent="0.3">
      <c r="A1117" s="1">
        <f t="shared" si="170"/>
        <v>44997.593749997301</v>
      </c>
      <c r="B1117" s="7">
        <v>12</v>
      </c>
      <c r="C1117" s="7" t="s">
        <v>101</v>
      </c>
      <c r="D1117">
        <f>IF(HOUR(A1117)+MINUTE(A1117)/60&lt;=18,1,IF(HOUR(A1117)+MINUTE(A1117)/60&gt;=23.25,1,LOOKUP(DAY(A1117),calendario!$A$12:$A$42,calendario!$C$12:$C$42)))</f>
        <v>1</v>
      </c>
      <c r="E1117" s="60">
        <f t="shared" si="171"/>
        <v>4.49372216796875</v>
      </c>
      <c r="F1117" s="86">
        <v>17.974888671875</v>
      </c>
      <c r="G1117" s="60">
        <f t="shared" si="171"/>
        <v>4.4982548828124997</v>
      </c>
      <c r="H1117" s="104">
        <v>17.993019531249999</v>
      </c>
      <c r="O1117" s="61">
        <f t="shared" si="172"/>
        <v>0</v>
      </c>
      <c r="P1117" s="62">
        <f t="shared" si="173"/>
        <v>58.140770252324039</v>
      </c>
      <c r="Q1117" s="70">
        <v>26.826615405046478</v>
      </c>
      <c r="R1117" s="61">
        <f t="shared" si="174"/>
        <v>14.203558167330678</v>
      </c>
      <c r="S1117" s="61">
        <f t="shared" si="175"/>
        <v>0</v>
      </c>
      <c r="T1117" s="61">
        <f t="shared" si="176"/>
        <v>0</v>
      </c>
      <c r="U1117" s="61">
        <f t="shared" si="177"/>
        <v>58.140770252324039</v>
      </c>
      <c r="V1117" s="70">
        <v>26.826615405046478</v>
      </c>
      <c r="W1117" s="61">
        <f t="shared" si="178"/>
        <v>14.203558167330678</v>
      </c>
      <c r="X1117" s="61">
        <f t="shared" si="179"/>
        <v>0</v>
      </c>
      <c r="Y1117" s="13"/>
      <c r="Z1117" s="22"/>
      <c r="AA1117" s="54"/>
      <c r="AB1117" s="22"/>
      <c r="AC1117" s="13"/>
    </row>
    <row r="1118" spans="1:29" x14ac:dyDescent="0.3">
      <c r="A1118" s="1">
        <f t="shared" si="170"/>
        <v>44997.604166663965</v>
      </c>
      <c r="B1118" s="7">
        <v>12</v>
      </c>
      <c r="C1118" s="7" t="s">
        <v>102</v>
      </c>
      <c r="D1118">
        <f>IF(HOUR(A1118)+MINUTE(A1118)/60&lt;=18,1,IF(HOUR(A1118)+MINUTE(A1118)/60&gt;=23.25,1,LOOKUP(DAY(A1118),calendario!$A$12:$A$42,calendario!$C$12:$C$42)))</f>
        <v>1</v>
      </c>
      <c r="E1118" s="60">
        <f t="shared" si="171"/>
        <v>4.4963652343750002</v>
      </c>
      <c r="F1118" s="86">
        <v>17.985460937500001</v>
      </c>
      <c r="G1118" s="60">
        <f t="shared" si="171"/>
        <v>4.4983725585937497</v>
      </c>
      <c r="H1118" s="104">
        <v>17.993490234374999</v>
      </c>
      <c r="O1118" s="61">
        <f t="shared" si="172"/>
        <v>0</v>
      </c>
      <c r="P1118" s="62">
        <f t="shared" si="173"/>
        <v>58.140770252324039</v>
      </c>
      <c r="Q1118" s="70">
        <v>26.826615405046478</v>
      </c>
      <c r="R1118" s="61">
        <f t="shared" si="174"/>
        <v>14.203558167330678</v>
      </c>
      <c r="S1118" s="61">
        <f t="shared" si="175"/>
        <v>0</v>
      </c>
      <c r="T1118" s="61">
        <f t="shared" si="176"/>
        <v>0</v>
      </c>
      <c r="U1118" s="61">
        <f t="shared" si="177"/>
        <v>58.140770252324039</v>
      </c>
      <c r="V1118" s="70">
        <v>26.826615405046478</v>
      </c>
      <c r="W1118" s="61">
        <f t="shared" si="178"/>
        <v>14.203558167330678</v>
      </c>
      <c r="X1118" s="61">
        <f t="shared" si="179"/>
        <v>0</v>
      </c>
      <c r="Y1118" s="13"/>
      <c r="Z1118" s="22"/>
      <c r="AA1118" s="54"/>
      <c r="AB1118" s="22"/>
      <c r="AC1118" s="13"/>
    </row>
    <row r="1119" spans="1:29" x14ac:dyDescent="0.3">
      <c r="A1119" s="1">
        <f t="shared" si="170"/>
        <v>44997.614583330629</v>
      </c>
      <c r="B1119" s="7">
        <v>12</v>
      </c>
      <c r="C1119" s="7" t="s">
        <v>103</v>
      </c>
      <c r="D1119">
        <f>IF(HOUR(A1119)+MINUTE(A1119)/60&lt;=18,1,IF(HOUR(A1119)+MINUTE(A1119)/60&gt;=23.25,1,LOOKUP(DAY(A1119),calendario!$A$12:$A$42,calendario!$C$12:$C$42)))</f>
        <v>1</v>
      </c>
      <c r="E1119" s="60">
        <f t="shared" si="171"/>
        <v>4.4969301757812499</v>
      </c>
      <c r="F1119" s="86">
        <v>17.987720703124999</v>
      </c>
      <c r="G1119" s="60">
        <f t="shared" si="171"/>
        <v>4.4986010742187501</v>
      </c>
      <c r="H1119" s="104">
        <v>17.994404296875</v>
      </c>
      <c r="O1119" s="61">
        <f t="shared" si="172"/>
        <v>0</v>
      </c>
      <c r="P1119" s="62">
        <f t="shared" si="173"/>
        <v>58.140770252324039</v>
      </c>
      <c r="Q1119" s="70">
        <v>27.25930066401062</v>
      </c>
      <c r="R1119" s="61">
        <f t="shared" si="174"/>
        <v>13.987215537848607</v>
      </c>
      <c r="S1119" s="61">
        <f t="shared" si="175"/>
        <v>0</v>
      </c>
      <c r="T1119" s="61">
        <f t="shared" si="176"/>
        <v>0</v>
      </c>
      <c r="U1119" s="61">
        <f t="shared" si="177"/>
        <v>58.140770252324039</v>
      </c>
      <c r="V1119" s="70">
        <v>27.25930066401062</v>
      </c>
      <c r="W1119" s="61">
        <f t="shared" si="178"/>
        <v>13.987215537848607</v>
      </c>
      <c r="X1119" s="61">
        <f t="shared" si="179"/>
        <v>0</v>
      </c>
      <c r="Y1119" s="13"/>
      <c r="Z1119" s="22"/>
      <c r="AA1119" s="54"/>
      <c r="AB1119" s="22"/>
      <c r="AC1119" s="13"/>
    </row>
    <row r="1120" spans="1:29" x14ac:dyDescent="0.3">
      <c r="A1120" s="1">
        <f t="shared" si="170"/>
        <v>44997.624999997293</v>
      </c>
      <c r="B1120" s="7">
        <v>12</v>
      </c>
      <c r="C1120" s="7" t="s">
        <v>104</v>
      </c>
      <c r="D1120">
        <f>IF(HOUR(A1120)+MINUTE(A1120)/60&lt;=18,1,IF(HOUR(A1120)+MINUTE(A1120)/60&gt;=23.25,1,LOOKUP(DAY(A1120),calendario!$A$12:$A$42,calendario!$C$12:$C$42)))</f>
        <v>1</v>
      </c>
      <c r="E1120" s="60">
        <f t="shared" si="171"/>
        <v>4.4970253906249997</v>
      </c>
      <c r="F1120" s="86">
        <v>17.988101562499999</v>
      </c>
      <c r="G1120" s="60">
        <f t="shared" si="171"/>
        <v>4.4988188476562501</v>
      </c>
      <c r="H1120" s="104">
        <v>17.995275390625</v>
      </c>
      <c r="O1120" s="61">
        <f t="shared" si="172"/>
        <v>0</v>
      </c>
      <c r="P1120" s="62">
        <f t="shared" si="173"/>
        <v>58.140770252324039</v>
      </c>
      <c r="Q1120" s="70">
        <v>27.25930066401062</v>
      </c>
      <c r="R1120" s="61">
        <f t="shared" si="174"/>
        <v>13.987215537848607</v>
      </c>
      <c r="S1120" s="61">
        <f t="shared" si="175"/>
        <v>0</v>
      </c>
      <c r="T1120" s="61">
        <f t="shared" si="176"/>
        <v>0</v>
      </c>
      <c r="U1120" s="61">
        <f t="shared" si="177"/>
        <v>58.140770252324039</v>
      </c>
      <c r="V1120" s="70">
        <v>27.25930066401062</v>
      </c>
      <c r="W1120" s="61">
        <f t="shared" si="178"/>
        <v>13.987215537848607</v>
      </c>
      <c r="X1120" s="61">
        <f t="shared" si="179"/>
        <v>0</v>
      </c>
      <c r="Y1120" s="13"/>
      <c r="Z1120" s="22"/>
      <c r="AA1120" s="54"/>
      <c r="AB1120" s="22"/>
      <c r="AC1120" s="13"/>
    </row>
    <row r="1121" spans="1:29" x14ac:dyDescent="0.3">
      <c r="A1121" s="1">
        <f t="shared" si="170"/>
        <v>44997.635416663958</v>
      </c>
      <c r="B1121" s="7">
        <v>12</v>
      </c>
      <c r="C1121" s="7" t="s">
        <v>105</v>
      </c>
      <c r="D1121">
        <f>IF(HOUR(A1121)+MINUTE(A1121)/60&lt;=18,1,IF(HOUR(A1121)+MINUTE(A1121)/60&gt;=23.25,1,LOOKUP(DAY(A1121),calendario!$A$12:$A$42,calendario!$C$12:$C$42)))</f>
        <v>1</v>
      </c>
      <c r="E1121" s="60">
        <f t="shared" si="171"/>
        <v>4.49580615234375</v>
      </c>
      <c r="F1121" s="86">
        <v>17.983224609375</v>
      </c>
      <c r="G1121" s="60">
        <f t="shared" si="171"/>
        <v>4.498779296875</v>
      </c>
      <c r="H1121" s="104">
        <v>17.9951171875</v>
      </c>
      <c r="O1121" s="61">
        <f t="shared" si="172"/>
        <v>0</v>
      </c>
      <c r="P1121" s="62">
        <f t="shared" si="173"/>
        <v>58.140770252324039</v>
      </c>
      <c r="Q1121" s="70">
        <v>27.100397343957503</v>
      </c>
      <c r="R1121" s="61">
        <f t="shared" si="174"/>
        <v>14.066667197875166</v>
      </c>
      <c r="S1121" s="61">
        <f t="shared" si="175"/>
        <v>0</v>
      </c>
      <c r="T1121" s="61">
        <f t="shared" si="176"/>
        <v>0</v>
      </c>
      <c r="U1121" s="61">
        <f t="shared" si="177"/>
        <v>58.140770252324039</v>
      </c>
      <c r="V1121" s="70">
        <v>27.100397343957503</v>
      </c>
      <c r="W1121" s="61">
        <f t="shared" si="178"/>
        <v>14.066667197875166</v>
      </c>
      <c r="X1121" s="61">
        <f t="shared" si="179"/>
        <v>0</v>
      </c>
      <c r="Y1121" s="13"/>
      <c r="Z1121" s="22"/>
      <c r="AA1121" s="54"/>
      <c r="AB1121" s="22"/>
      <c r="AC1121" s="13"/>
    </row>
    <row r="1122" spans="1:29" x14ac:dyDescent="0.3">
      <c r="A1122" s="1">
        <f t="shared" si="170"/>
        <v>44997.645833330622</v>
      </c>
      <c r="B1122" s="7">
        <v>12</v>
      </c>
      <c r="C1122" s="7" t="s">
        <v>106</v>
      </c>
      <c r="D1122">
        <f>IF(HOUR(A1122)+MINUTE(A1122)/60&lt;=18,1,IF(HOUR(A1122)+MINUTE(A1122)/60&gt;=23.25,1,LOOKUP(DAY(A1122),calendario!$A$12:$A$42,calendario!$C$12:$C$42)))</f>
        <v>1</v>
      </c>
      <c r="E1122" s="60">
        <f t="shared" si="171"/>
        <v>4.49590185546875</v>
      </c>
      <c r="F1122" s="86">
        <v>17.983607421875</v>
      </c>
      <c r="G1122" s="60">
        <f t="shared" si="171"/>
        <v>4.4980732421875</v>
      </c>
      <c r="H1122" s="104">
        <v>17.99229296875</v>
      </c>
      <c r="O1122" s="61">
        <f t="shared" si="172"/>
        <v>0</v>
      </c>
      <c r="P1122" s="62">
        <f t="shared" si="173"/>
        <v>58.140770252324039</v>
      </c>
      <c r="Q1122" s="70">
        <v>27.100397343957503</v>
      </c>
      <c r="R1122" s="61">
        <f t="shared" si="174"/>
        <v>14.066667197875166</v>
      </c>
      <c r="S1122" s="61">
        <f t="shared" si="175"/>
        <v>0</v>
      </c>
      <c r="T1122" s="61">
        <f t="shared" si="176"/>
        <v>0</v>
      </c>
      <c r="U1122" s="61">
        <f t="shared" si="177"/>
        <v>58.140770252324039</v>
      </c>
      <c r="V1122" s="70">
        <v>27.100397343957503</v>
      </c>
      <c r="W1122" s="61">
        <f t="shared" si="178"/>
        <v>14.066667197875166</v>
      </c>
      <c r="X1122" s="61">
        <f t="shared" si="179"/>
        <v>0</v>
      </c>
      <c r="Y1122" s="13"/>
      <c r="Z1122" s="22"/>
      <c r="AA1122" s="54"/>
      <c r="AB1122" s="22"/>
      <c r="AC1122" s="13"/>
    </row>
    <row r="1123" spans="1:29" x14ac:dyDescent="0.3">
      <c r="A1123" s="1">
        <f t="shared" si="170"/>
        <v>44997.656249997286</v>
      </c>
      <c r="B1123" s="7">
        <v>12</v>
      </c>
      <c r="C1123" s="7" t="s">
        <v>107</v>
      </c>
      <c r="D1123">
        <f>IF(HOUR(A1123)+MINUTE(A1123)/60&lt;=18,1,IF(HOUR(A1123)+MINUTE(A1123)/60&gt;=23.25,1,LOOKUP(DAY(A1123),calendario!$A$12:$A$42,calendario!$C$12:$C$42)))</f>
        <v>1</v>
      </c>
      <c r="E1123" s="60">
        <f t="shared" si="171"/>
        <v>4.4958208007812503</v>
      </c>
      <c r="F1123" s="86">
        <v>17.983283203125001</v>
      </c>
      <c r="G1123" s="60">
        <f t="shared" si="171"/>
        <v>4.4984379882812497</v>
      </c>
      <c r="H1123" s="104">
        <v>17.993751953124999</v>
      </c>
      <c r="O1123" s="61">
        <f t="shared" si="172"/>
        <v>0</v>
      </c>
      <c r="P1123" s="62">
        <f t="shared" si="173"/>
        <v>58.140770252324039</v>
      </c>
      <c r="Q1123" s="70">
        <v>27.073553253652058</v>
      </c>
      <c r="R1123" s="61">
        <f t="shared" si="174"/>
        <v>14.080089243027889</v>
      </c>
      <c r="S1123" s="61">
        <f t="shared" si="175"/>
        <v>0</v>
      </c>
      <c r="T1123" s="61">
        <f t="shared" si="176"/>
        <v>0</v>
      </c>
      <c r="U1123" s="61">
        <f t="shared" si="177"/>
        <v>58.140770252324039</v>
      </c>
      <c r="V1123" s="70">
        <v>27.073553253652058</v>
      </c>
      <c r="W1123" s="61">
        <f t="shared" si="178"/>
        <v>14.080089243027889</v>
      </c>
      <c r="X1123" s="61">
        <f t="shared" si="179"/>
        <v>0</v>
      </c>
      <c r="Y1123" s="13"/>
      <c r="Z1123" s="22"/>
      <c r="AA1123" s="54"/>
      <c r="AB1123" s="22"/>
      <c r="AC1123" s="13"/>
    </row>
    <row r="1124" spans="1:29" x14ac:dyDescent="0.3">
      <c r="A1124" s="1">
        <f t="shared" si="170"/>
        <v>44997.66666666395</v>
      </c>
      <c r="B1124" s="7">
        <v>12</v>
      </c>
      <c r="C1124" s="7" t="s">
        <v>108</v>
      </c>
      <c r="D1124">
        <f>IF(HOUR(A1124)+MINUTE(A1124)/60&lt;=18,1,IF(HOUR(A1124)+MINUTE(A1124)/60&gt;=23.25,1,LOOKUP(DAY(A1124),calendario!$A$12:$A$42,calendario!$C$12:$C$42)))</f>
        <v>1</v>
      </c>
      <c r="E1124" s="60">
        <f t="shared" si="171"/>
        <v>4.4963603515625001</v>
      </c>
      <c r="F1124" s="86">
        <v>17.985441406250001</v>
      </c>
      <c r="G1124" s="60">
        <f t="shared" si="171"/>
        <v>4.4994077148437501</v>
      </c>
      <c r="H1124" s="104">
        <v>17.997630859375001</v>
      </c>
      <c r="O1124" s="61">
        <f t="shared" si="172"/>
        <v>0</v>
      </c>
      <c r="P1124" s="62">
        <f t="shared" si="173"/>
        <v>58.140770252324039</v>
      </c>
      <c r="Q1124" s="70">
        <v>27.073553253652058</v>
      </c>
      <c r="R1124" s="61">
        <f t="shared" si="174"/>
        <v>14.080089243027889</v>
      </c>
      <c r="S1124" s="61">
        <f t="shared" si="175"/>
        <v>0</v>
      </c>
      <c r="T1124" s="61">
        <f t="shared" si="176"/>
        <v>0</v>
      </c>
      <c r="U1124" s="61">
        <f t="shared" si="177"/>
        <v>58.140770252324039</v>
      </c>
      <c r="V1124" s="70">
        <v>27.073553253652058</v>
      </c>
      <c r="W1124" s="61">
        <f t="shared" si="178"/>
        <v>14.080089243027889</v>
      </c>
      <c r="X1124" s="61">
        <f t="shared" si="179"/>
        <v>0</v>
      </c>
      <c r="Y1124" s="13"/>
      <c r="Z1124" s="22"/>
      <c r="AA1124" s="54"/>
      <c r="AB1124" s="22"/>
      <c r="AC1124" s="13"/>
    </row>
    <row r="1125" spans="1:29" x14ac:dyDescent="0.3">
      <c r="A1125" s="1">
        <f t="shared" si="170"/>
        <v>44997.677083330615</v>
      </c>
      <c r="B1125" s="7">
        <v>12</v>
      </c>
      <c r="C1125" s="7" t="s">
        <v>109</v>
      </c>
      <c r="D1125">
        <f>IF(HOUR(A1125)+MINUTE(A1125)/60&lt;=18,1,IF(HOUR(A1125)+MINUTE(A1125)/60&gt;=23.25,1,LOOKUP(DAY(A1125),calendario!$A$12:$A$42,calendario!$C$12:$C$42)))</f>
        <v>1</v>
      </c>
      <c r="E1125" s="60">
        <f t="shared" si="171"/>
        <v>4.49635107421875</v>
      </c>
      <c r="F1125" s="86">
        <v>17.985404296875</v>
      </c>
      <c r="G1125" s="60">
        <f t="shared" si="171"/>
        <v>4.4996567382812502</v>
      </c>
      <c r="H1125" s="104">
        <v>17.998626953125001</v>
      </c>
      <c r="O1125" s="61">
        <f t="shared" si="172"/>
        <v>0</v>
      </c>
      <c r="P1125" s="62">
        <f t="shared" si="173"/>
        <v>58.140770252324039</v>
      </c>
      <c r="Q1125" s="70">
        <v>27.22247224435591</v>
      </c>
      <c r="R1125" s="61">
        <f t="shared" si="174"/>
        <v>14.005629747675963</v>
      </c>
      <c r="S1125" s="61">
        <f t="shared" si="175"/>
        <v>0</v>
      </c>
      <c r="T1125" s="61">
        <f t="shared" si="176"/>
        <v>0</v>
      </c>
      <c r="U1125" s="61">
        <f t="shared" si="177"/>
        <v>58.140770252324039</v>
      </c>
      <c r="V1125" s="70">
        <v>27.22247224435591</v>
      </c>
      <c r="W1125" s="61">
        <f t="shared" si="178"/>
        <v>14.005629747675963</v>
      </c>
      <c r="X1125" s="61">
        <f t="shared" si="179"/>
        <v>0</v>
      </c>
      <c r="Y1125" s="13"/>
      <c r="Z1125" s="22"/>
      <c r="AA1125" s="54"/>
      <c r="AB1125" s="22"/>
      <c r="AC1125" s="13"/>
    </row>
    <row r="1126" spans="1:29" x14ac:dyDescent="0.3">
      <c r="A1126" s="1">
        <f t="shared" si="170"/>
        <v>44997.687499997279</v>
      </c>
      <c r="B1126" s="7">
        <v>12</v>
      </c>
      <c r="C1126" s="7" t="s">
        <v>110</v>
      </c>
      <c r="D1126">
        <f>IF(HOUR(A1126)+MINUTE(A1126)/60&lt;=18,1,IF(HOUR(A1126)+MINUTE(A1126)/60&gt;=23.25,1,LOOKUP(DAY(A1126),calendario!$A$12:$A$42,calendario!$C$12:$C$42)))</f>
        <v>1</v>
      </c>
      <c r="E1126" s="60">
        <f t="shared" si="171"/>
        <v>4.4962607421875003</v>
      </c>
      <c r="F1126" s="86">
        <v>17.985042968750001</v>
      </c>
      <c r="G1126" s="60">
        <f t="shared" si="171"/>
        <v>4.4999931640625004</v>
      </c>
      <c r="H1126" s="104">
        <v>17.999972656250002</v>
      </c>
      <c r="O1126" s="61">
        <f t="shared" si="172"/>
        <v>0</v>
      </c>
      <c r="P1126" s="62">
        <f t="shared" si="173"/>
        <v>58.140770252324039</v>
      </c>
      <c r="Q1126" s="70">
        <v>27.22247224435591</v>
      </c>
      <c r="R1126" s="61">
        <f t="shared" si="174"/>
        <v>14.005629747675963</v>
      </c>
      <c r="S1126" s="61">
        <f t="shared" si="175"/>
        <v>0</v>
      </c>
      <c r="T1126" s="61">
        <f t="shared" si="176"/>
        <v>0</v>
      </c>
      <c r="U1126" s="61">
        <f t="shared" si="177"/>
        <v>58.140770252324039</v>
      </c>
      <c r="V1126" s="70">
        <v>27.22247224435591</v>
      </c>
      <c r="W1126" s="61">
        <f t="shared" si="178"/>
        <v>14.005629747675963</v>
      </c>
      <c r="X1126" s="61">
        <f t="shared" si="179"/>
        <v>0</v>
      </c>
      <c r="Y1126" s="13"/>
      <c r="Z1126" s="22"/>
      <c r="AA1126" s="54"/>
      <c r="AB1126" s="22"/>
      <c r="AC1126" s="13"/>
    </row>
    <row r="1127" spans="1:29" x14ac:dyDescent="0.3">
      <c r="A1127" s="1">
        <f t="shared" si="170"/>
        <v>44997.697916663943</v>
      </c>
      <c r="B1127" s="7">
        <v>12</v>
      </c>
      <c r="C1127" s="7" t="s">
        <v>111</v>
      </c>
      <c r="D1127">
        <f>IF(HOUR(A1127)+MINUTE(A1127)/60&lt;=18,1,IF(HOUR(A1127)+MINUTE(A1127)/60&gt;=23.25,1,LOOKUP(DAY(A1127),calendario!$A$12:$A$42,calendario!$C$12:$C$42)))</f>
        <v>1</v>
      </c>
      <c r="E1127" s="60">
        <f t="shared" si="171"/>
        <v>4.4960747070312497</v>
      </c>
      <c r="F1127" s="86">
        <v>17.984298828124999</v>
      </c>
      <c r="G1127" s="60">
        <f t="shared" si="171"/>
        <v>4.5000888671875003</v>
      </c>
      <c r="H1127" s="104">
        <v>18.000355468750001</v>
      </c>
      <c r="O1127" s="61">
        <f t="shared" si="172"/>
        <v>0</v>
      </c>
      <c r="P1127" s="62">
        <f t="shared" si="173"/>
        <v>58.140770252324039</v>
      </c>
      <c r="Q1127" s="70">
        <v>26.756987250996012</v>
      </c>
      <c r="R1127" s="61">
        <f t="shared" si="174"/>
        <v>14.238372244355912</v>
      </c>
      <c r="S1127" s="61">
        <f t="shared" si="175"/>
        <v>0</v>
      </c>
      <c r="T1127" s="61">
        <f t="shared" si="176"/>
        <v>0</v>
      </c>
      <c r="U1127" s="61">
        <f t="shared" si="177"/>
        <v>58.140770252324039</v>
      </c>
      <c r="V1127" s="70">
        <v>26.756987250996012</v>
      </c>
      <c r="W1127" s="61">
        <f t="shared" si="178"/>
        <v>14.238372244355912</v>
      </c>
      <c r="X1127" s="61">
        <f t="shared" si="179"/>
        <v>0</v>
      </c>
      <c r="Y1127" s="13"/>
      <c r="Z1127" s="22"/>
      <c r="AA1127" s="54"/>
      <c r="AB1127" s="22"/>
      <c r="AC1127" s="13"/>
    </row>
    <row r="1128" spans="1:29" x14ac:dyDescent="0.3">
      <c r="A1128" s="1">
        <f t="shared" si="170"/>
        <v>44997.708333330607</v>
      </c>
      <c r="B1128" s="7">
        <v>12</v>
      </c>
      <c r="C1128" s="7" t="s">
        <v>112</v>
      </c>
      <c r="D1128">
        <f>IF(HOUR(A1128)+MINUTE(A1128)/60&lt;=18,1,IF(HOUR(A1128)+MINUTE(A1128)/60&gt;=23.25,1,LOOKUP(DAY(A1128),calendario!$A$12:$A$42,calendario!$C$12:$C$42)))</f>
        <v>1</v>
      </c>
      <c r="E1128" s="60">
        <f t="shared" si="171"/>
        <v>4.4959941406250001</v>
      </c>
      <c r="F1128" s="86">
        <v>17.983976562500001</v>
      </c>
      <c r="G1128" s="60">
        <f t="shared" si="171"/>
        <v>4.5005600585937504</v>
      </c>
      <c r="H1128" s="104">
        <v>18.002240234375002</v>
      </c>
      <c r="O1128" s="61">
        <f t="shared" si="172"/>
        <v>0</v>
      </c>
      <c r="P1128" s="62">
        <f t="shared" si="173"/>
        <v>58.140770252324039</v>
      </c>
      <c r="Q1128" s="70">
        <v>26.756987250996012</v>
      </c>
      <c r="R1128" s="61">
        <f t="shared" si="174"/>
        <v>14.238372244355912</v>
      </c>
      <c r="S1128" s="61">
        <f t="shared" si="175"/>
        <v>0</v>
      </c>
      <c r="T1128" s="61">
        <f t="shared" si="176"/>
        <v>0</v>
      </c>
      <c r="U1128" s="61">
        <f t="shared" si="177"/>
        <v>58.140770252324039</v>
      </c>
      <c r="V1128" s="70">
        <v>26.756987250996012</v>
      </c>
      <c r="W1128" s="61">
        <f t="shared" si="178"/>
        <v>14.238372244355912</v>
      </c>
      <c r="X1128" s="61">
        <f t="shared" si="179"/>
        <v>0</v>
      </c>
      <c r="Y1128" s="13"/>
      <c r="Z1128" s="22"/>
      <c r="AA1128" s="54"/>
      <c r="AB1128" s="22"/>
      <c r="AC1128" s="13"/>
    </row>
    <row r="1129" spans="1:29" x14ac:dyDescent="0.3">
      <c r="A1129" s="1">
        <f t="shared" si="170"/>
        <v>44997.718749997272</v>
      </c>
      <c r="B1129" s="7">
        <v>12</v>
      </c>
      <c r="C1129" s="7" t="s">
        <v>113</v>
      </c>
      <c r="D1129">
        <f>IF(HOUR(A1129)+MINUTE(A1129)/60&lt;=18,1,IF(HOUR(A1129)+MINUTE(A1129)/60&gt;=23.25,1,LOOKUP(DAY(A1129),calendario!$A$12:$A$42,calendario!$C$12:$C$42)))</f>
        <v>1</v>
      </c>
      <c r="E1129" s="60">
        <f t="shared" si="171"/>
        <v>4.4962119140625001</v>
      </c>
      <c r="F1129" s="86">
        <v>17.98484765625</v>
      </c>
      <c r="G1129" s="60">
        <f t="shared" si="171"/>
        <v>4.5007084960937496</v>
      </c>
      <c r="H1129" s="104">
        <v>18.002833984374998</v>
      </c>
      <c r="O1129" s="61">
        <f t="shared" si="172"/>
        <v>0</v>
      </c>
      <c r="P1129" s="62">
        <f t="shared" si="173"/>
        <v>58.140770252324039</v>
      </c>
      <c r="Q1129" s="70">
        <v>27.284981938911024</v>
      </c>
      <c r="R1129" s="61">
        <f t="shared" si="174"/>
        <v>13.974374900398406</v>
      </c>
      <c r="S1129" s="61">
        <f t="shared" si="175"/>
        <v>0</v>
      </c>
      <c r="T1129" s="61">
        <f t="shared" si="176"/>
        <v>0</v>
      </c>
      <c r="U1129" s="61">
        <f t="shared" si="177"/>
        <v>58.140770252324039</v>
      </c>
      <c r="V1129" s="70">
        <v>27.284981938911024</v>
      </c>
      <c r="W1129" s="61">
        <f t="shared" si="178"/>
        <v>13.974374900398406</v>
      </c>
      <c r="X1129" s="61">
        <f t="shared" si="179"/>
        <v>0</v>
      </c>
      <c r="Y1129" s="13"/>
      <c r="Z1129" s="22"/>
      <c r="AA1129" s="54"/>
      <c r="AB1129" s="22"/>
      <c r="AC1129" s="13"/>
    </row>
    <row r="1130" spans="1:29" x14ac:dyDescent="0.3">
      <c r="A1130" s="1">
        <f t="shared" si="170"/>
        <v>44997.729166663936</v>
      </c>
      <c r="B1130" s="7">
        <v>12</v>
      </c>
      <c r="C1130" s="7" t="s">
        <v>114</v>
      </c>
      <c r="D1130">
        <f>IF(HOUR(A1130)+MINUTE(A1130)/60&lt;=18,1,IF(HOUR(A1130)+MINUTE(A1130)/60&gt;=23.25,1,LOOKUP(DAY(A1130),calendario!$A$12:$A$42,calendario!$C$12:$C$42)))</f>
        <v>1</v>
      </c>
      <c r="E1130" s="60">
        <f t="shared" si="171"/>
        <v>4.4965009765625004</v>
      </c>
      <c r="F1130" s="86">
        <v>17.986003906250001</v>
      </c>
      <c r="G1130" s="60">
        <f t="shared" si="171"/>
        <v>4.5005727539062503</v>
      </c>
      <c r="H1130" s="104">
        <v>18.002291015625001</v>
      </c>
      <c r="O1130" s="61">
        <f t="shared" si="172"/>
        <v>0</v>
      </c>
      <c r="P1130" s="62">
        <f t="shared" si="173"/>
        <v>58.140770252324039</v>
      </c>
      <c r="Q1130" s="70">
        <v>27.284981938911024</v>
      </c>
      <c r="R1130" s="61">
        <f t="shared" si="174"/>
        <v>13.974374900398406</v>
      </c>
      <c r="S1130" s="61">
        <f t="shared" si="175"/>
        <v>0</v>
      </c>
      <c r="T1130" s="61">
        <f t="shared" si="176"/>
        <v>0</v>
      </c>
      <c r="U1130" s="61">
        <f t="shared" si="177"/>
        <v>58.140770252324039</v>
      </c>
      <c r="V1130" s="70">
        <v>27.284981938911024</v>
      </c>
      <c r="W1130" s="61">
        <f t="shared" si="178"/>
        <v>13.974374900398406</v>
      </c>
      <c r="X1130" s="61">
        <f t="shared" si="179"/>
        <v>0</v>
      </c>
      <c r="Y1130" s="13"/>
      <c r="Z1130" s="22"/>
      <c r="AA1130" s="54"/>
      <c r="AB1130" s="22"/>
      <c r="AC1130" s="13"/>
    </row>
    <row r="1131" spans="1:29" x14ac:dyDescent="0.3">
      <c r="A1131" s="1">
        <f t="shared" si="170"/>
        <v>44997.7395833306</v>
      </c>
      <c r="B1131" s="7">
        <v>12</v>
      </c>
      <c r="C1131" s="7" t="s">
        <v>115</v>
      </c>
      <c r="D1131">
        <f>IF(HOUR(A1131)+MINUTE(A1131)/60&lt;=18,1,IF(HOUR(A1131)+MINUTE(A1131)/60&gt;=23.25,1,LOOKUP(DAY(A1131),calendario!$A$12:$A$42,calendario!$C$12:$C$42)))</f>
        <v>1</v>
      </c>
      <c r="E1131" s="60">
        <f t="shared" si="171"/>
        <v>4.4960175781249996</v>
      </c>
      <c r="F1131" s="86">
        <v>17.984070312499998</v>
      </c>
      <c r="G1131" s="60">
        <f t="shared" si="171"/>
        <v>4.5005092773437498</v>
      </c>
      <c r="H1131" s="104">
        <v>18.002037109374999</v>
      </c>
      <c r="O1131" s="61">
        <f t="shared" si="172"/>
        <v>0</v>
      </c>
      <c r="P1131" s="62">
        <f t="shared" si="173"/>
        <v>58.140770252324039</v>
      </c>
      <c r="Q1131" s="70">
        <v>27.149027091633467</v>
      </c>
      <c r="R1131" s="61">
        <f t="shared" si="174"/>
        <v>14.042352324037184</v>
      </c>
      <c r="S1131" s="61">
        <f t="shared" si="175"/>
        <v>0</v>
      </c>
      <c r="T1131" s="61">
        <f t="shared" si="176"/>
        <v>0</v>
      </c>
      <c r="U1131" s="61">
        <f t="shared" si="177"/>
        <v>58.140770252324039</v>
      </c>
      <c r="V1131" s="70">
        <v>27.149027091633467</v>
      </c>
      <c r="W1131" s="61">
        <f t="shared" si="178"/>
        <v>14.042352324037184</v>
      </c>
      <c r="X1131" s="61">
        <f t="shared" si="179"/>
        <v>0</v>
      </c>
      <c r="Y1131" s="13"/>
      <c r="Z1131" s="22"/>
      <c r="AA1131" s="54"/>
      <c r="AB1131" s="22"/>
      <c r="AC1131" s="13"/>
    </row>
    <row r="1132" spans="1:29" x14ac:dyDescent="0.3">
      <c r="A1132" s="1">
        <f t="shared" si="170"/>
        <v>44997.749999997264</v>
      </c>
      <c r="B1132" s="7">
        <v>12</v>
      </c>
      <c r="C1132" s="7" t="s">
        <v>116</v>
      </c>
      <c r="D1132">
        <f>IF(HOUR(A1132)+MINUTE(A1132)/60&lt;=18,1,IF(HOUR(A1132)+MINUTE(A1132)/60&gt;=23.25,1,LOOKUP(DAY(A1132),calendario!$A$12:$A$42,calendario!$C$12:$C$42)))</f>
        <v>1</v>
      </c>
      <c r="E1132" s="60">
        <f t="shared" si="171"/>
        <v>4.4962490234374997</v>
      </c>
      <c r="F1132" s="86">
        <v>17.984996093749999</v>
      </c>
      <c r="G1132" s="60">
        <f t="shared" si="171"/>
        <v>4.5004189453125001</v>
      </c>
      <c r="H1132" s="104">
        <v>18.00167578125</v>
      </c>
      <c r="O1132" s="61">
        <f t="shared" si="172"/>
        <v>0</v>
      </c>
      <c r="P1132" s="62">
        <f t="shared" si="173"/>
        <v>58.140770252324039</v>
      </c>
      <c r="Q1132" s="70">
        <v>27.149027091633467</v>
      </c>
      <c r="R1132" s="61">
        <f t="shared" si="174"/>
        <v>14.042352324037184</v>
      </c>
      <c r="S1132" s="61">
        <f t="shared" si="175"/>
        <v>0</v>
      </c>
      <c r="T1132" s="61">
        <f t="shared" si="176"/>
        <v>0</v>
      </c>
      <c r="U1132" s="61">
        <f t="shared" si="177"/>
        <v>58.140770252324039</v>
      </c>
      <c r="V1132" s="70">
        <v>27.149027091633467</v>
      </c>
      <c r="W1132" s="61">
        <f t="shared" si="178"/>
        <v>14.042352324037184</v>
      </c>
      <c r="X1132" s="61">
        <f t="shared" si="179"/>
        <v>0</v>
      </c>
      <c r="Y1132" s="13"/>
      <c r="Z1132" s="22"/>
      <c r="AA1132" s="54"/>
      <c r="AB1132" s="22"/>
      <c r="AC1132" s="13"/>
    </row>
    <row r="1133" spans="1:29" x14ac:dyDescent="0.3">
      <c r="A1133" s="1">
        <f t="shared" si="170"/>
        <v>44997.760416663928</v>
      </c>
      <c r="B1133" s="7">
        <v>12</v>
      </c>
      <c r="C1133" s="7" t="s">
        <v>117</v>
      </c>
      <c r="D1133">
        <f>IF(HOUR(A1133)+MINUTE(A1133)/60&lt;=18,1,IF(HOUR(A1133)+MINUTE(A1133)/60&gt;=23.25,1,LOOKUP(DAY(A1133),calendario!$A$12:$A$42,calendario!$C$12:$C$42)))</f>
        <v>1</v>
      </c>
      <c r="E1133" s="60">
        <f t="shared" si="171"/>
        <v>4.4960107421875</v>
      </c>
      <c r="F1133" s="86">
        <v>17.98404296875</v>
      </c>
      <c r="G1133" s="60">
        <f t="shared" si="171"/>
        <v>4.4999731445312499</v>
      </c>
      <c r="H1133" s="104">
        <v>17.999892578124999</v>
      </c>
      <c r="O1133" s="61">
        <f t="shared" si="172"/>
        <v>0</v>
      </c>
      <c r="P1133" s="62">
        <f t="shared" si="173"/>
        <v>58.140770252324039</v>
      </c>
      <c r="Q1133" s="70">
        <v>28.002678618857903</v>
      </c>
      <c r="R1133" s="61">
        <f t="shared" si="174"/>
        <v>13.615526560424966</v>
      </c>
      <c r="S1133" s="61">
        <f t="shared" si="175"/>
        <v>0</v>
      </c>
      <c r="T1133" s="61">
        <f t="shared" si="176"/>
        <v>0</v>
      </c>
      <c r="U1133" s="61">
        <f t="shared" si="177"/>
        <v>58.140770252324039</v>
      </c>
      <c r="V1133" s="70">
        <v>28.002678618857903</v>
      </c>
      <c r="W1133" s="61">
        <f t="shared" si="178"/>
        <v>13.615526560424966</v>
      </c>
      <c r="X1133" s="61">
        <f t="shared" si="179"/>
        <v>0</v>
      </c>
      <c r="Y1133" s="13"/>
      <c r="Z1133" s="22"/>
      <c r="AA1133" s="54"/>
      <c r="AB1133" s="22"/>
      <c r="AC1133" s="13"/>
    </row>
    <row r="1134" spans="1:29" x14ac:dyDescent="0.3">
      <c r="A1134" s="1">
        <f t="shared" si="170"/>
        <v>44997.770833330593</v>
      </c>
      <c r="B1134" s="7">
        <v>12</v>
      </c>
      <c r="C1134" s="7" t="s">
        <v>118</v>
      </c>
      <c r="D1134">
        <f>IF(HOUR(A1134)+MINUTE(A1134)/60&lt;=18,1,IF(HOUR(A1134)+MINUTE(A1134)/60&gt;=23.25,1,LOOKUP(DAY(A1134),calendario!$A$12:$A$42,calendario!$C$12:$C$42)))</f>
        <v>1</v>
      </c>
      <c r="E1134" s="60">
        <f t="shared" si="171"/>
        <v>4.4960639648437501</v>
      </c>
      <c r="F1134" s="86">
        <v>17.984255859375001</v>
      </c>
      <c r="G1134" s="60">
        <f t="shared" si="171"/>
        <v>4.4991386718750004</v>
      </c>
      <c r="H1134" s="104">
        <v>17.996554687500002</v>
      </c>
      <c r="O1134" s="61">
        <f t="shared" si="172"/>
        <v>0</v>
      </c>
      <c r="P1134" s="62">
        <f t="shared" si="173"/>
        <v>58.140770252324039</v>
      </c>
      <c r="Q1134" s="70">
        <v>28.002678618857903</v>
      </c>
      <c r="R1134" s="61">
        <f t="shared" si="174"/>
        <v>13.615526560424966</v>
      </c>
      <c r="S1134" s="61">
        <f t="shared" si="175"/>
        <v>0</v>
      </c>
      <c r="T1134" s="61">
        <f t="shared" si="176"/>
        <v>0</v>
      </c>
      <c r="U1134" s="61">
        <f t="shared" si="177"/>
        <v>58.140770252324039</v>
      </c>
      <c r="V1134" s="70">
        <v>28.002678618857903</v>
      </c>
      <c r="W1134" s="61">
        <f t="shared" si="178"/>
        <v>13.615526560424966</v>
      </c>
      <c r="X1134" s="61">
        <f t="shared" si="179"/>
        <v>0</v>
      </c>
      <c r="Y1134" s="13"/>
      <c r="Z1134" s="22"/>
      <c r="AA1134" s="54"/>
      <c r="AB1134" s="22"/>
      <c r="AC1134" s="13"/>
    </row>
    <row r="1135" spans="1:29" x14ac:dyDescent="0.3">
      <c r="A1135" s="1">
        <f t="shared" si="170"/>
        <v>44997.781249997257</v>
      </c>
      <c r="B1135" s="7">
        <v>12</v>
      </c>
      <c r="C1135" s="7" t="s">
        <v>119</v>
      </c>
      <c r="D1135">
        <f>IF(HOUR(A1135)+MINUTE(A1135)/60&lt;=18,1,IF(HOUR(A1135)+MINUTE(A1135)/60&gt;=23.25,1,LOOKUP(DAY(A1135),calendario!$A$12:$A$42,calendario!$C$12:$C$42)))</f>
        <v>1</v>
      </c>
      <c r="E1135" s="60">
        <f t="shared" si="171"/>
        <v>4.4961557617187502</v>
      </c>
      <c r="F1135" s="86">
        <v>17.984623046875001</v>
      </c>
      <c r="G1135" s="60">
        <f t="shared" si="171"/>
        <v>4.4992729492187502</v>
      </c>
      <c r="H1135" s="104">
        <v>17.997091796875001</v>
      </c>
      <c r="O1135" s="61">
        <f t="shared" si="172"/>
        <v>0</v>
      </c>
      <c r="P1135" s="62">
        <f t="shared" si="173"/>
        <v>58.140770252324039</v>
      </c>
      <c r="Q1135" s="70">
        <v>37.570818857901727</v>
      </c>
      <c r="R1135" s="61">
        <f t="shared" si="174"/>
        <v>8.8314564409030538</v>
      </c>
      <c r="S1135" s="61">
        <f t="shared" si="175"/>
        <v>0</v>
      </c>
      <c r="T1135" s="61">
        <f t="shared" si="176"/>
        <v>0</v>
      </c>
      <c r="U1135" s="61">
        <f t="shared" si="177"/>
        <v>58.140770252324039</v>
      </c>
      <c r="V1135" s="70">
        <v>37.570818857901727</v>
      </c>
      <c r="W1135" s="61">
        <f t="shared" si="178"/>
        <v>8.8314564409030538</v>
      </c>
      <c r="X1135" s="61">
        <f t="shared" si="179"/>
        <v>0</v>
      </c>
      <c r="Y1135" s="13"/>
      <c r="Z1135" s="22"/>
      <c r="AA1135" s="54"/>
      <c r="AB1135" s="22"/>
      <c r="AC1135" s="13"/>
    </row>
    <row r="1136" spans="1:29" x14ac:dyDescent="0.3">
      <c r="A1136" s="1">
        <f t="shared" si="170"/>
        <v>44997.791666663921</v>
      </c>
      <c r="B1136" s="7">
        <v>12</v>
      </c>
      <c r="C1136" s="7" t="s">
        <v>120</v>
      </c>
      <c r="D1136">
        <f>IF(HOUR(A1136)+MINUTE(A1136)/60&lt;=18,1,IF(HOUR(A1136)+MINUTE(A1136)/60&gt;=23.25,1,LOOKUP(DAY(A1136),calendario!$A$12:$A$42,calendario!$C$12:$C$42)))</f>
        <v>1</v>
      </c>
      <c r="E1136" s="60">
        <f t="shared" si="171"/>
        <v>4.4959052734374998</v>
      </c>
      <c r="F1136" s="86">
        <v>17.983621093749999</v>
      </c>
      <c r="G1136" s="60">
        <f t="shared" si="171"/>
        <v>4.4989824218749996</v>
      </c>
      <c r="H1136" s="104">
        <v>17.995929687499999</v>
      </c>
      <c r="O1136" s="61">
        <f t="shared" si="172"/>
        <v>0</v>
      </c>
      <c r="P1136" s="62">
        <f t="shared" si="173"/>
        <v>58.140770252324039</v>
      </c>
      <c r="Q1136" s="70">
        <v>37.570818857901727</v>
      </c>
      <c r="R1136" s="61">
        <f t="shared" si="174"/>
        <v>8.8314564409030538</v>
      </c>
      <c r="S1136" s="61">
        <f t="shared" si="175"/>
        <v>0</v>
      </c>
      <c r="T1136" s="61">
        <f t="shared" si="176"/>
        <v>0</v>
      </c>
      <c r="U1136" s="61">
        <f t="shared" si="177"/>
        <v>58.140770252324039</v>
      </c>
      <c r="V1136" s="70">
        <v>37.570818857901727</v>
      </c>
      <c r="W1136" s="61">
        <f t="shared" si="178"/>
        <v>8.8314564409030538</v>
      </c>
      <c r="X1136" s="61">
        <f t="shared" si="179"/>
        <v>0</v>
      </c>
      <c r="Y1136" s="13"/>
      <c r="Z1136" s="22"/>
      <c r="AA1136" s="54"/>
      <c r="AB1136" s="22"/>
      <c r="AC1136" s="13"/>
    </row>
    <row r="1137" spans="1:29" x14ac:dyDescent="0.3">
      <c r="A1137" s="1">
        <f t="shared" si="170"/>
        <v>44997.802083330585</v>
      </c>
      <c r="B1137" s="7">
        <v>12</v>
      </c>
      <c r="C1137" s="7" t="s">
        <v>121</v>
      </c>
      <c r="D1137">
        <f>IF(HOUR(A1137)+MINUTE(A1137)/60&lt;=18,1,IF(HOUR(A1137)+MINUTE(A1137)/60&gt;=23.25,1,LOOKUP(DAY(A1137),calendario!$A$12:$A$42,calendario!$C$12:$C$42)))</f>
        <v>1</v>
      </c>
      <c r="E1137" s="60">
        <f t="shared" si="171"/>
        <v>4.4962539062499998</v>
      </c>
      <c r="F1137" s="86">
        <v>17.985015624999999</v>
      </c>
      <c r="G1137" s="60">
        <f t="shared" si="171"/>
        <v>4.4985361328125002</v>
      </c>
      <c r="H1137" s="104">
        <v>17.994144531250001</v>
      </c>
      <c r="O1137" s="61">
        <f t="shared" si="172"/>
        <v>0</v>
      </c>
      <c r="P1137" s="62">
        <f t="shared" si="173"/>
        <v>58.140770252324039</v>
      </c>
      <c r="Q1137" s="70">
        <v>40.773662948207175</v>
      </c>
      <c r="R1137" s="61">
        <f t="shared" si="174"/>
        <v>7.2300343957503301</v>
      </c>
      <c r="S1137" s="61">
        <f t="shared" si="175"/>
        <v>0</v>
      </c>
      <c r="T1137" s="61">
        <f t="shared" si="176"/>
        <v>0</v>
      </c>
      <c r="U1137" s="61">
        <f t="shared" si="177"/>
        <v>58.140770252324039</v>
      </c>
      <c r="V1137" s="70">
        <v>40.773662948207175</v>
      </c>
      <c r="W1137" s="61">
        <f t="shared" si="178"/>
        <v>7.2300343957503301</v>
      </c>
      <c r="X1137" s="61">
        <f t="shared" si="179"/>
        <v>0</v>
      </c>
      <c r="Y1137" s="13"/>
      <c r="Z1137" s="22"/>
      <c r="AA1137" s="54"/>
      <c r="AB1137" s="22"/>
      <c r="AC1137" s="13"/>
    </row>
    <row r="1138" spans="1:29" x14ac:dyDescent="0.3">
      <c r="A1138" s="1">
        <f t="shared" si="170"/>
        <v>44997.81249999725</v>
      </c>
      <c r="B1138" s="7">
        <v>12</v>
      </c>
      <c r="C1138" s="7" t="s">
        <v>122</v>
      </c>
      <c r="D1138">
        <f>IF(HOUR(A1138)+MINUTE(A1138)/60&lt;=18,1,IF(HOUR(A1138)+MINUTE(A1138)/60&gt;=23.25,1,LOOKUP(DAY(A1138),calendario!$A$12:$A$42,calendario!$C$12:$C$42)))</f>
        <v>1</v>
      </c>
      <c r="E1138" s="60">
        <f t="shared" si="171"/>
        <v>4.4957353515624998</v>
      </c>
      <c r="F1138" s="86">
        <v>17.982941406249999</v>
      </c>
      <c r="G1138" s="60">
        <f t="shared" si="171"/>
        <v>4.4983496093750004</v>
      </c>
      <c r="H1138" s="104">
        <v>17.993398437500002</v>
      </c>
      <c r="O1138" s="61">
        <f t="shared" si="172"/>
        <v>0</v>
      </c>
      <c r="P1138" s="62">
        <f t="shared" si="173"/>
        <v>58.140770252324039</v>
      </c>
      <c r="Q1138" s="70">
        <v>40.773662948207175</v>
      </c>
      <c r="R1138" s="61">
        <f t="shared" si="174"/>
        <v>7.2300343957503301</v>
      </c>
      <c r="S1138" s="61">
        <f t="shared" si="175"/>
        <v>0</v>
      </c>
      <c r="T1138" s="61">
        <f t="shared" si="176"/>
        <v>0</v>
      </c>
      <c r="U1138" s="61">
        <f t="shared" si="177"/>
        <v>58.140770252324039</v>
      </c>
      <c r="V1138" s="70">
        <v>40.773662948207175</v>
      </c>
      <c r="W1138" s="61">
        <f t="shared" si="178"/>
        <v>7.2300343957503301</v>
      </c>
      <c r="X1138" s="61">
        <f t="shared" si="179"/>
        <v>0</v>
      </c>
      <c r="Y1138" s="13"/>
      <c r="Z1138" s="22"/>
      <c r="AA1138" s="54"/>
      <c r="AB1138" s="22"/>
      <c r="AC1138" s="13"/>
    </row>
    <row r="1139" spans="1:29" x14ac:dyDescent="0.3">
      <c r="A1139" s="1">
        <f t="shared" si="170"/>
        <v>44997.822916663914</v>
      </c>
      <c r="B1139" s="7">
        <v>12</v>
      </c>
      <c r="C1139" s="7" t="s">
        <v>123</v>
      </c>
      <c r="D1139">
        <f>IF(HOUR(A1139)+MINUTE(A1139)/60&lt;=18,1,IF(HOUR(A1139)+MINUTE(A1139)/60&gt;=23.25,1,LOOKUP(DAY(A1139),calendario!$A$12:$A$42,calendario!$C$12:$C$42)))</f>
        <v>1</v>
      </c>
      <c r="E1139" s="60">
        <f t="shared" si="171"/>
        <v>4.4957480468749997</v>
      </c>
      <c r="F1139" s="86">
        <v>17.982992187499999</v>
      </c>
      <c r="G1139" s="60">
        <f t="shared" si="171"/>
        <v>4.4985234375000003</v>
      </c>
      <c r="H1139" s="104">
        <v>17.994093750000001</v>
      </c>
      <c r="O1139" s="61">
        <f t="shared" si="172"/>
        <v>0</v>
      </c>
      <c r="P1139" s="62">
        <f t="shared" si="173"/>
        <v>58.140770252324039</v>
      </c>
      <c r="Q1139" s="70">
        <v>40.116349800796812</v>
      </c>
      <c r="R1139" s="61">
        <f t="shared" si="174"/>
        <v>7.5586909694555118</v>
      </c>
      <c r="S1139" s="61">
        <f t="shared" si="175"/>
        <v>0</v>
      </c>
      <c r="T1139" s="61">
        <f t="shared" si="176"/>
        <v>0</v>
      </c>
      <c r="U1139" s="61">
        <f t="shared" si="177"/>
        <v>58.140770252324039</v>
      </c>
      <c r="V1139" s="70">
        <v>40.116349800796812</v>
      </c>
      <c r="W1139" s="61">
        <f t="shared" si="178"/>
        <v>7.5586909694555118</v>
      </c>
      <c r="X1139" s="61">
        <f t="shared" si="179"/>
        <v>0</v>
      </c>
      <c r="Y1139" s="13"/>
      <c r="Z1139" s="22"/>
      <c r="AA1139" s="54"/>
      <c r="AB1139" s="22"/>
      <c r="AC1139" s="13"/>
    </row>
    <row r="1140" spans="1:29" x14ac:dyDescent="0.3">
      <c r="A1140" s="1">
        <f t="shared" si="170"/>
        <v>44997.833333330578</v>
      </c>
      <c r="B1140" s="7">
        <v>12</v>
      </c>
      <c r="C1140" s="7" t="s">
        <v>124</v>
      </c>
      <c r="D1140">
        <f>IF(HOUR(A1140)+MINUTE(A1140)/60&lt;=18,1,IF(HOUR(A1140)+MINUTE(A1140)/60&gt;=23.25,1,LOOKUP(DAY(A1140),calendario!$A$12:$A$42,calendario!$C$12:$C$42)))</f>
        <v>1</v>
      </c>
      <c r="E1140" s="60">
        <f t="shared" si="171"/>
        <v>4.4957851562500002</v>
      </c>
      <c r="F1140" s="86">
        <v>17.983140625000001</v>
      </c>
      <c r="G1140" s="60">
        <f t="shared" si="171"/>
        <v>4.4982817382812499</v>
      </c>
      <c r="H1140" s="104">
        <v>17.993126953125</v>
      </c>
      <c r="O1140" s="61">
        <f t="shared" si="172"/>
        <v>0</v>
      </c>
      <c r="P1140" s="62">
        <f t="shared" si="173"/>
        <v>58.140770252324039</v>
      </c>
      <c r="Q1140" s="70">
        <v>40.116349800796812</v>
      </c>
      <c r="R1140" s="61">
        <f t="shared" si="174"/>
        <v>7.5586909694555118</v>
      </c>
      <c r="S1140" s="61">
        <f t="shared" si="175"/>
        <v>0</v>
      </c>
      <c r="T1140" s="61">
        <f t="shared" si="176"/>
        <v>0</v>
      </c>
      <c r="U1140" s="61">
        <f t="shared" si="177"/>
        <v>58.140770252324039</v>
      </c>
      <c r="V1140" s="70">
        <v>40.116349800796812</v>
      </c>
      <c r="W1140" s="61">
        <f t="shared" si="178"/>
        <v>7.5586909694555118</v>
      </c>
      <c r="X1140" s="61">
        <f t="shared" si="179"/>
        <v>0</v>
      </c>
      <c r="Y1140" s="13"/>
      <c r="Z1140" s="22"/>
      <c r="AA1140" s="54"/>
      <c r="AB1140" s="22"/>
      <c r="AC1140" s="13"/>
    </row>
    <row r="1141" spans="1:29" x14ac:dyDescent="0.3">
      <c r="A1141" s="1">
        <f t="shared" si="170"/>
        <v>44997.843749997242</v>
      </c>
      <c r="B1141" s="7">
        <v>12</v>
      </c>
      <c r="C1141" s="7" t="s">
        <v>125</v>
      </c>
      <c r="D1141">
        <f>IF(HOUR(A1141)+MINUTE(A1141)/60&lt;=18,1,IF(HOUR(A1141)+MINUTE(A1141)/60&gt;=23.25,1,LOOKUP(DAY(A1141),calendario!$A$12:$A$42,calendario!$C$12:$C$42)))</f>
        <v>1</v>
      </c>
      <c r="E1141" s="60">
        <f t="shared" si="171"/>
        <v>4.4959218749999996</v>
      </c>
      <c r="F1141" s="86">
        <v>17.983687499999998</v>
      </c>
      <c r="G1141" s="60">
        <f t="shared" si="171"/>
        <v>4.4982021484374997</v>
      </c>
      <c r="H1141" s="104">
        <v>17.992808593749999</v>
      </c>
      <c r="O1141" s="61">
        <f t="shared" si="172"/>
        <v>0</v>
      </c>
      <c r="P1141" s="62">
        <f t="shared" si="173"/>
        <v>58.140770252324039</v>
      </c>
      <c r="Q1141" s="70">
        <v>42.918824701195213</v>
      </c>
      <c r="R1141" s="61">
        <f t="shared" si="174"/>
        <v>6.1574535192563111</v>
      </c>
      <c r="S1141" s="61">
        <f t="shared" si="175"/>
        <v>0</v>
      </c>
      <c r="T1141" s="61">
        <f t="shared" si="176"/>
        <v>0</v>
      </c>
      <c r="U1141" s="61">
        <f t="shared" si="177"/>
        <v>58.140770252324039</v>
      </c>
      <c r="V1141" s="70">
        <v>42.918824701195213</v>
      </c>
      <c r="W1141" s="61">
        <f t="shared" si="178"/>
        <v>6.1574535192563111</v>
      </c>
      <c r="X1141" s="61">
        <f t="shared" si="179"/>
        <v>0</v>
      </c>
      <c r="Y1141" s="13"/>
      <c r="Z1141" s="22"/>
      <c r="AA1141" s="54"/>
      <c r="AB1141" s="22"/>
      <c r="AC1141" s="13"/>
    </row>
    <row r="1142" spans="1:29" x14ac:dyDescent="0.3">
      <c r="A1142" s="1">
        <f t="shared" si="170"/>
        <v>44997.854166663907</v>
      </c>
      <c r="B1142" s="7">
        <v>12</v>
      </c>
      <c r="C1142" s="7" t="s">
        <v>126</v>
      </c>
      <c r="D1142">
        <f>IF(HOUR(A1142)+MINUTE(A1142)/60&lt;=18,1,IF(HOUR(A1142)+MINUTE(A1142)/60&gt;=23.25,1,LOOKUP(DAY(A1142),calendario!$A$12:$A$42,calendario!$C$12:$C$42)))</f>
        <v>1</v>
      </c>
      <c r="E1142" s="60">
        <f t="shared" si="171"/>
        <v>4.4964208984375</v>
      </c>
      <c r="F1142" s="86">
        <v>17.98568359375</v>
      </c>
      <c r="G1142" s="60">
        <f t="shared" si="171"/>
        <v>4.4979931640624997</v>
      </c>
      <c r="H1142" s="104">
        <v>17.991972656249999</v>
      </c>
      <c r="O1142" s="61">
        <f t="shared" si="172"/>
        <v>0</v>
      </c>
      <c r="P1142" s="62">
        <f t="shared" si="173"/>
        <v>58.140770252324039</v>
      </c>
      <c r="Q1142" s="70">
        <v>42.918824701195213</v>
      </c>
      <c r="R1142" s="61">
        <f t="shared" si="174"/>
        <v>6.1574535192563111</v>
      </c>
      <c r="S1142" s="61">
        <f t="shared" si="175"/>
        <v>0</v>
      </c>
      <c r="T1142" s="61">
        <f t="shared" si="176"/>
        <v>0</v>
      </c>
      <c r="U1142" s="61">
        <f t="shared" si="177"/>
        <v>58.140770252324039</v>
      </c>
      <c r="V1142" s="70">
        <v>42.918824701195213</v>
      </c>
      <c r="W1142" s="61">
        <f t="shared" si="178"/>
        <v>6.1574535192563111</v>
      </c>
      <c r="X1142" s="61">
        <f t="shared" si="179"/>
        <v>0</v>
      </c>
      <c r="Y1142" s="13"/>
      <c r="Z1142" s="22"/>
      <c r="AA1142" s="54"/>
      <c r="AB1142" s="22"/>
      <c r="AC1142" s="13"/>
    </row>
    <row r="1143" spans="1:29" x14ac:dyDescent="0.3">
      <c r="A1143" s="1">
        <f t="shared" si="170"/>
        <v>44997.864583330571</v>
      </c>
      <c r="B1143" s="7">
        <v>12</v>
      </c>
      <c r="C1143" s="7" t="s">
        <v>127</v>
      </c>
      <c r="D1143">
        <f>IF(HOUR(A1143)+MINUTE(A1143)/60&lt;=18,1,IF(HOUR(A1143)+MINUTE(A1143)/60&gt;=23.25,1,LOOKUP(DAY(A1143),calendario!$A$12:$A$42,calendario!$C$12:$C$42)))</f>
        <v>1</v>
      </c>
      <c r="E1143" s="60">
        <f t="shared" si="171"/>
        <v>4.4965258789062501</v>
      </c>
      <c r="F1143" s="86">
        <v>17.986103515625</v>
      </c>
      <c r="G1143" s="60">
        <f t="shared" si="171"/>
        <v>4.4982597656249999</v>
      </c>
      <c r="H1143" s="104">
        <v>17.993039062499999</v>
      </c>
      <c r="O1143" s="61">
        <f t="shared" si="172"/>
        <v>0</v>
      </c>
      <c r="P1143" s="62">
        <f t="shared" si="173"/>
        <v>58.140770252324039</v>
      </c>
      <c r="Q1143" s="70">
        <v>43.339649136786186</v>
      </c>
      <c r="R1143" s="61">
        <f t="shared" si="174"/>
        <v>5.9470413014608248</v>
      </c>
      <c r="S1143" s="61">
        <f t="shared" si="175"/>
        <v>0</v>
      </c>
      <c r="T1143" s="61">
        <f t="shared" si="176"/>
        <v>0</v>
      </c>
      <c r="U1143" s="61">
        <f t="shared" si="177"/>
        <v>58.140770252324039</v>
      </c>
      <c r="V1143" s="70">
        <v>43.339649136786186</v>
      </c>
      <c r="W1143" s="61">
        <f t="shared" si="178"/>
        <v>5.9470413014608248</v>
      </c>
      <c r="X1143" s="61">
        <f t="shared" si="179"/>
        <v>0</v>
      </c>
      <c r="Y1143" s="13"/>
      <c r="Z1143" s="22"/>
      <c r="AA1143" s="54"/>
      <c r="AB1143" s="22"/>
      <c r="AC1143" s="13"/>
    </row>
    <row r="1144" spans="1:29" x14ac:dyDescent="0.3">
      <c r="A1144" s="1">
        <f t="shared" si="170"/>
        <v>44997.874999997235</v>
      </c>
      <c r="B1144" s="7">
        <v>12</v>
      </c>
      <c r="C1144" s="7" t="s">
        <v>128</v>
      </c>
      <c r="D1144">
        <f>IF(HOUR(A1144)+MINUTE(A1144)/60&lt;=18,1,IF(HOUR(A1144)+MINUTE(A1144)/60&gt;=23.25,1,LOOKUP(DAY(A1144),calendario!$A$12:$A$42,calendario!$C$12:$C$42)))</f>
        <v>1</v>
      </c>
      <c r="E1144" s="60">
        <f t="shared" si="171"/>
        <v>4.4975400390624998</v>
      </c>
      <c r="F1144" s="86">
        <v>17.990160156249999</v>
      </c>
      <c r="G1144" s="60">
        <f t="shared" si="171"/>
        <v>4.4981464843749999</v>
      </c>
      <c r="H1144" s="104">
        <v>17.992585937499999</v>
      </c>
      <c r="O1144" s="61">
        <f t="shared" si="172"/>
        <v>0</v>
      </c>
      <c r="P1144" s="62">
        <f t="shared" si="173"/>
        <v>58.140770252324039</v>
      </c>
      <c r="Q1144" s="70">
        <v>43.339649136786186</v>
      </c>
      <c r="R1144" s="61">
        <f t="shared" si="174"/>
        <v>5.9470413014608248</v>
      </c>
      <c r="S1144" s="61">
        <f t="shared" si="175"/>
        <v>0</v>
      </c>
      <c r="T1144" s="61">
        <f t="shared" si="176"/>
        <v>0</v>
      </c>
      <c r="U1144" s="61">
        <f t="shared" si="177"/>
        <v>58.140770252324039</v>
      </c>
      <c r="V1144" s="70">
        <v>43.339649136786186</v>
      </c>
      <c r="W1144" s="61">
        <f t="shared" si="178"/>
        <v>5.9470413014608248</v>
      </c>
      <c r="X1144" s="61">
        <f t="shared" si="179"/>
        <v>0</v>
      </c>
      <c r="Y1144" s="13"/>
      <c r="Z1144" s="22"/>
      <c r="AA1144" s="54"/>
      <c r="AB1144" s="22"/>
      <c r="AC1144" s="13"/>
    </row>
    <row r="1145" spans="1:29" x14ac:dyDescent="0.3">
      <c r="A1145" s="1">
        <f t="shared" si="170"/>
        <v>44997.885416663899</v>
      </c>
      <c r="B1145" s="7">
        <v>12</v>
      </c>
      <c r="C1145" s="7" t="s">
        <v>129</v>
      </c>
      <c r="D1145">
        <f>IF(HOUR(A1145)+MINUTE(A1145)/60&lt;=18,1,IF(HOUR(A1145)+MINUTE(A1145)/60&gt;=23.25,1,LOOKUP(DAY(A1145),calendario!$A$12:$A$42,calendario!$C$12:$C$42)))</f>
        <v>1</v>
      </c>
      <c r="E1145" s="60">
        <f t="shared" si="171"/>
        <v>4.4975361328124999</v>
      </c>
      <c r="F1145" s="86">
        <v>17.990144531249999</v>
      </c>
      <c r="G1145" s="60">
        <f t="shared" si="171"/>
        <v>4.4978085937500003</v>
      </c>
      <c r="H1145" s="104">
        <v>17.991234375000001</v>
      </c>
      <c r="O1145" s="61">
        <f t="shared" si="172"/>
        <v>0</v>
      </c>
      <c r="P1145" s="62">
        <f t="shared" si="173"/>
        <v>58.140770252324039</v>
      </c>
      <c r="Q1145" s="70">
        <v>40.803607968127487</v>
      </c>
      <c r="R1145" s="61">
        <f t="shared" si="174"/>
        <v>7.215061885790174</v>
      </c>
      <c r="S1145" s="61">
        <f t="shared" si="175"/>
        <v>0</v>
      </c>
      <c r="T1145" s="61">
        <f t="shared" si="176"/>
        <v>0</v>
      </c>
      <c r="U1145" s="61">
        <f t="shared" si="177"/>
        <v>58.140770252324039</v>
      </c>
      <c r="V1145" s="70">
        <v>40.803607968127487</v>
      </c>
      <c r="W1145" s="61">
        <f t="shared" si="178"/>
        <v>7.215061885790174</v>
      </c>
      <c r="X1145" s="61">
        <f t="shared" si="179"/>
        <v>0</v>
      </c>
      <c r="Y1145" s="13"/>
      <c r="Z1145" s="22"/>
      <c r="AA1145" s="54"/>
      <c r="AB1145" s="22"/>
      <c r="AC1145" s="13"/>
    </row>
    <row r="1146" spans="1:29" x14ac:dyDescent="0.3">
      <c r="A1146" s="1">
        <f t="shared" si="170"/>
        <v>44997.895833330564</v>
      </c>
      <c r="B1146" s="7">
        <v>12</v>
      </c>
      <c r="C1146" s="7" t="s">
        <v>130</v>
      </c>
      <c r="D1146">
        <f>IF(HOUR(A1146)+MINUTE(A1146)/60&lt;=18,1,IF(HOUR(A1146)+MINUTE(A1146)/60&gt;=23.25,1,LOOKUP(DAY(A1146),calendario!$A$12:$A$42,calendario!$C$12:$C$42)))</f>
        <v>1</v>
      </c>
      <c r="E1146" s="60">
        <f t="shared" si="171"/>
        <v>4.4977211914062503</v>
      </c>
      <c r="F1146" s="86">
        <v>17.990884765625001</v>
      </c>
      <c r="G1146" s="60">
        <f t="shared" si="171"/>
        <v>4.4980117187499999</v>
      </c>
      <c r="H1146" s="104">
        <v>17.992046875</v>
      </c>
      <c r="O1146" s="61">
        <f t="shared" si="172"/>
        <v>0</v>
      </c>
      <c r="P1146" s="62">
        <f t="shared" si="173"/>
        <v>58.140770252324039</v>
      </c>
      <c r="Q1146" s="70">
        <v>40.803607968127487</v>
      </c>
      <c r="R1146" s="61">
        <f t="shared" si="174"/>
        <v>7.215061885790174</v>
      </c>
      <c r="S1146" s="61">
        <f t="shared" si="175"/>
        <v>0</v>
      </c>
      <c r="T1146" s="61">
        <f t="shared" si="176"/>
        <v>0</v>
      </c>
      <c r="U1146" s="61">
        <f t="shared" si="177"/>
        <v>58.140770252324039</v>
      </c>
      <c r="V1146" s="70">
        <v>40.803607968127487</v>
      </c>
      <c r="W1146" s="61">
        <f t="shared" si="178"/>
        <v>7.215061885790174</v>
      </c>
      <c r="X1146" s="61">
        <f t="shared" si="179"/>
        <v>0</v>
      </c>
      <c r="Y1146" s="13"/>
      <c r="Z1146" s="22"/>
      <c r="AA1146" s="54"/>
      <c r="AB1146" s="22"/>
      <c r="AC1146" s="13"/>
    </row>
    <row r="1147" spans="1:29" x14ac:dyDescent="0.3">
      <c r="A1147" s="1">
        <f t="shared" si="170"/>
        <v>44997.906249997228</v>
      </c>
      <c r="B1147" s="7">
        <v>12</v>
      </c>
      <c r="C1147" s="7" t="s">
        <v>131</v>
      </c>
      <c r="D1147">
        <f>IF(HOUR(A1147)+MINUTE(A1147)/60&lt;=18,1,IF(HOUR(A1147)+MINUTE(A1147)/60&gt;=23.25,1,LOOKUP(DAY(A1147),calendario!$A$12:$A$42,calendario!$C$12:$C$42)))</f>
        <v>1</v>
      </c>
      <c r="E1147" s="60">
        <f t="shared" si="171"/>
        <v>4.4982446289062503</v>
      </c>
      <c r="F1147" s="86">
        <v>17.992978515625001</v>
      </c>
      <c r="G1147" s="60">
        <f t="shared" si="171"/>
        <v>4.4978339843750001</v>
      </c>
      <c r="H1147" s="104">
        <v>17.991335937500001</v>
      </c>
      <c r="O1147" s="61">
        <f t="shared" si="172"/>
        <v>0</v>
      </c>
      <c r="P1147" s="62">
        <f t="shared" si="173"/>
        <v>58.140770252324039</v>
      </c>
      <c r="Q1147" s="70">
        <v>40.28989455511288</v>
      </c>
      <c r="R1147" s="61">
        <f t="shared" si="174"/>
        <v>7.4719185922974773</v>
      </c>
      <c r="S1147" s="61">
        <f t="shared" si="175"/>
        <v>0</v>
      </c>
      <c r="T1147" s="61">
        <f t="shared" si="176"/>
        <v>0</v>
      </c>
      <c r="U1147" s="61">
        <f t="shared" si="177"/>
        <v>58.140770252324039</v>
      </c>
      <c r="V1147" s="70">
        <v>40.28989455511288</v>
      </c>
      <c r="W1147" s="61">
        <f t="shared" si="178"/>
        <v>7.4719185922974773</v>
      </c>
      <c r="X1147" s="61">
        <f t="shared" si="179"/>
        <v>0</v>
      </c>
      <c r="Y1147" s="13"/>
      <c r="Z1147" s="22"/>
      <c r="AA1147" s="54"/>
      <c r="AB1147" s="22"/>
      <c r="AC1147" s="13"/>
    </row>
    <row r="1148" spans="1:29" x14ac:dyDescent="0.3">
      <c r="A1148" s="1">
        <f t="shared" si="170"/>
        <v>44997.916666663892</v>
      </c>
      <c r="B1148" s="7">
        <v>12</v>
      </c>
      <c r="C1148" s="7" t="s">
        <v>132</v>
      </c>
      <c r="D1148">
        <f>IF(HOUR(A1148)+MINUTE(A1148)/60&lt;=18,1,IF(HOUR(A1148)+MINUTE(A1148)/60&gt;=23.25,1,LOOKUP(DAY(A1148),calendario!$A$12:$A$42,calendario!$C$12:$C$42)))</f>
        <v>1</v>
      </c>
      <c r="E1148" s="60">
        <f t="shared" si="171"/>
        <v>4.4999116210937498</v>
      </c>
      <c r="F1148" s="86">
        <v>17.999646484374999</v>
      </c>
      <c r="G1148" s="60">
        <f t="shared" si="171"/>
        <v>4.4978759765624998</v>
      </c>
      <c r="H1148" s="104">
        <v>17.991503906249999</v>
      </c>
      <c r="O1148" s="61">
        <f t="shared" si="172"/>
        <v>0</v>
      </c>
      <c r="P1148" s="62">
        <f t="shared" si="173"/>
        <v>58.140770252324039</v>
      </c>
      <c r="Q1148" s="70">
        <v>40.28989455511288</v>
      </c>
      <c r="R1148" s="61">
        <f t="shared" si="174"/>
        <v>7.4719185922974773</v>
      </c>
      <c r="S1148" s="61">
        <f t="shared" si="175"/>
        <v>0</v>
      </c>
      <c r="T1148" s="61">
        <f t="shared" si="176"/>
        <v>0</v>
      </c>
      <c r="U1148" s="61">
        <f t="shared" si="177"/>
        <v>58.140770252324039</v>
      </c>
      <c r="V1148" s="70">
        <v>40.28989455511288</v>
      </c>
      <c r="W1148" s="61">
        <f t="shared" si="178"/>
        <v>7.4719185922974773</v>
      </c>
      <c r="X1148" s="61">
        <f t="shared" si="179"/>
        <v>0</v>
      </c>
      <c r="Y1148" s="13"/>
      <c r="Z1148" s="22"/>
      <c r="AA1148" s="54"/>
      <c r="AB1148" s="22"/>
      <c r="AC1148" s="13"/>
    </row>
    <row r="1149" spans="1:29" x14ac:dyDescent="0.3">
      <c r="A1149" s="1">
        <f t="shared" si="170"/>
        <v>44997.927083330556</v>
      </c>
      <c r="B1149" s="7">
        <v>12</v>
      </c>
      <c r="C1149" s="7" t="s">
        <v>133</v>
      </c>
      <c r="D1149">
        <f>IF(HOUR(A1149)+MINUTE(A1149)/60&lt;=18,1,IF(HOUR(A1149)+MINUTE(A1149)/60&gt;=23.25,1,LOOKUP(DAY(A1149),calendario!$A$12:$A$42,calendario!$C$12:$C$42)))</f>
        <v>1</v>
      </c>
      <c r="E1149" s="60">
        <f t="shared" si="171"/>
        <v>4.5004379882812504</v>
      </c>
      <c r="F1149" s="86">
        <v>18.001751953125002</v>
      </c>
      <c r="G1149" s="60">
        <f t="shared" si="171"/>
        <v>4.4973061523437501</v>
      </c>
      <c r="H1149" s="104">
        <v>17.989224609375</v>
      </c>
      <c r="O1149" s="61">
        <f t="shared" si="172"/>
        <v>0</v>
      </c>
      <c r="P1149" s="62">
        <f t="shared" si="173"/>
        <v>58.140770252324039</v>
      </c>
      <c r="Q1149" s="70">
        <v>38.718120584329341</v>
      </c>
      <c r="R1149" s="61">
        <f t="shared" si="174"/>
        <v>8.2578055776892469</v>
      </c>
      <c r="S1149" s="61">
        <f t="shared" si="175"/>
        <v>0</v>
      </c>
      <c r="T1149" s="61">
        <f t="shared" si="176"/>
        <v>0</v>
      </c>
      <c r="U1149" s="61">
        <f t="shared" si="177"/>
        <v>58.140770252324039</v>
      </c>
      <c r="V1149" s="70">
        <v>38.718120584329341</v>
      </c>
      <c r="W1149" s="61">
        <f t="shared" si="178"/>
        <v>8.2578055776892469</v>
      </c>
      <c r="X1149" s="61">
        <f t="shared" si="179"/>
        <v>0</v>
      </c>
      <c r="Y1149" s="13"/>
      <c r="Z1149" s="22"/>
      <c r="AA1149" s="54"/>
      <c r="AB1149" s="22"/>
      <c r="AC1149" s="13"/>
    </row>
    <row r="1150" spans="1:29" x14ac:dyDescent="0.3">
      <c r="A1150" s="1">
        <f t="shared" si="170"/>
        <v>44997.937499997221</v>
      </c>
      <c r="B1150" s="7">
        <v>12</v>
      </c>
      <c r="C1150" s="7" t="s">
        <v>134</v>
      </c>
      <c r="D1150">
        <f>IF(HOUR(A1150)+MINUTE(A1150)/60&lt;=18,1,IF(HOUR(A1150)+MINUTE(A1150)/60&gt;=23.25,1,LOOKUP(DAY(A1150),calendario!$A$12:$A$42,calendario!$C$12:$C$42)))</f>
        <v>1</v>
      </c>
      <c r="E1150" s="60">
        <f t="shared" si="171"/>
        <v>4.5001601562499998</v>
      </c>
      <c r="F1150" s="86">
        <v>18.000640624999999</v>
      </c>
      <c r="G1150" s="60">
        <f t="shared" si="171"/>
        <v>4.4974907226562504</v>
      </c>
      <c r="H1150" s="104">
        <v>17.989962890625002</v>
      </c>
      <c r="O1150" s="61">
        <f t="shared" si="172"/>
        <v>0</v>
      </c>
      <c r="P1150" s="62">
        <f t="shared" si="173"/>
        <v>58.140770252324039</v>
      </c>
      <c r="Q1150" s="70">
        <v>38.718120584329341</v>
      </c>
      <c r="R1150" s="61">
        <f t="shared" si="174"/>
        <v>8.2578055776892469</v>
      </c>
      <c r="S1150" s="61">
        <f t="shared" si="175"/>
        <v>0</v>
      </c>
      <c r="T1150" s="61">
        <f t="shared" si="176"/>
        <v>0</v>
      </c>
      <c r="U1150" s="61">
        <f t="shared" si="177"/>
        <v>58.140770252324039</v>
      </c>
      <c r="V1150" s="70">
        <v>38.718120584329341</v>
      </c>
      <c r="W1150" s="61">
        <f t="shared" si="178"/>
        <v>8.2578055776892469</v>
      </c>
      <c r="X1150" s="61">
        <f t="shared" si="179"/>
        <v>0</v>
      </c>
      <c r="Y1150" s="13"/>
      <c r="Z1150" s="22"/>
      <c r="AA1150" s="54"/>
      <c r="AB1150" s="22"/>
      <c r="AC1150" s="13"/>
    </row>
    <row r="1151" spans="1:29" x14ac:dyDescent="0.3">
      <c r="A1151" s="1">
        <f t="shared" si="170"/>
        <v>44997.947916663885</v>
      </c>
      <c r="B1151" s="7">
        <v>12</v>
      </c>
      <c r="C1151" s="7" t="s">
        <v>135</v>
      </c>
      <c r="D1151">
        <f>IF(HOUR(A1151)+MINUTE(A1151)/60&lt;=18,1,IF(HOUR(A1151)+MINUTE(A1151)/60&gt;=23.25,1,LOOKUP(DAY(A1151),calendario!$A$12:$A$42,calendario!$C$12:$C$42)))</f>
        <v>1</v>
      </c>
      <c r="E1151" s="60">
        <f t="shared" si="171"/>
        <v>4.5003168945312497</v>
      </c>
      <c r="F1151" s="86">
        <v>18.001267578124999</v>
      </c>
      <c r="G1151" s="60">
        <f t="shared" si="171"/>
        <v>4.4973818359375004</v>
      </c>
      <c r="H1151" s="104">
        <v>17.989527343750002</v>
      </c>
      <c r="O1151" s="61">
        <f t="shared" si="172"/>
        <v>0</v>
      </c>
      <c r="P1151" s="62">
        <f t="shared" si="173"/>
        <v>58.140770252324039</v>
      </c>
      <c r="Q1151" s="70">
        <v>29.039384329349268</v>
      </c>
      <c r="R1151" s="61">
        <f t="shared" si="174"/>
        <v>13.097173705179284</v>
      </c>
      <c r="S1151" s="61">
        <f t="shared" si="175"/>
        <v>0</v>
      </c>
      <c r="T1151" s="61">
        <f t="shared" si="176"/>
        <v>0</v>
      </c>
      <c r="U1151" s="61">
        <f t="shared" si="177"/>
        <v>58.140770252324039</v>
      </c>
      <c r="V1151" s="70">
        <v>29.039384329349268</v>
      </c>
      <c r="W1151" s="61">
        <f t="shared" si="178"/>
        <v>13.097173705179284</v>
      </c>
      <c r="X1151" s="61">
        <f t="shared" si="179"/>
        <v>0</v>
      </c>
      <c r="Y1151" s="13"/>
      <c r="Z1151" s="22"/>
      <c r="AA1151" s="54"/>
      <c r="AB1151" s="22"/>
      <c r="AC1151" s="13"/>
    </row>
    <row r="1152" spans="1:29" x14ac:dyDescent="0.3">
      <c r="A1152" s="1">
        <f t="shared" si="170"/>
        <v>44997.958333330549</v>
      </c>
      <c r="B1152" s="7">
        <v>12</v>
      </c>
      <c r="C1152" s="7" t="s">
        <v>136</v>
      </c>
      <c r="D1152">
        <f>IF(HOUR(A1152)+MINUTE(A1152)/60&lt;=18,1,IF(HOUR(A1152)+MINUTE(A1152)/60&gt;=23.25,1,LOOKUP(DAY(A1152),calendario!$A$12:$A$42,calendario!$C$12:$C$42)))</f>
        <v>1</v>
      </c>
      <c r="E1152" s="60">
        <f t="shared" si="171"/>
        <v>4.5010166015625002</v>
      </c>
      <c r="F1152" s="86">
        <v>18.004066406250001</v>
      </c>
      <c r="G1152" s="60">
        <f t="shared" si="171"/>
        <v>4.4970190429687502</v>
      </c>
      <c r="H1152" s="104">
        <v>17.988076171875001</v>
      </c>
      <c r="O1152" s="61">
        <f t="shared" si="172"/>
        <v>0</v>
      </c>
      <c r="P1152" s="62">
        <f t="shared" si="173"/>
        <v>58.140770252324039</v>
      </c>
      <c r="Q1152" s="70">
        <v>29.039384329349268</v>
      </c>
      <c r="R1152" s="61">
        <f t="shared" si="174"/>
        <v>13.097173705179284</v>
      </c>
      <c r="S1152" s="61">
        <f t="shared" si="175"/>
        <v>0</v>
      </c>
      <c r="T1152" s="61">
        <f t="shared" si="176"/>
        <v>0</v>
      </c>
      <c r="U1152" s="61">
        <f t="shared" si="177"/>
        <v>58.140770252324039</v>
      </c>
      <c r="V1152" s="70">
        <v>29.039384329349268</v>
      </c>
      <c r="W1152" s="61">
        <f t="shared" si="178"/>
        <v>13.097173705179284</v>
      </c>
      <c r="X1152" s="61">
        <f t="shared" si="179"/>
        <v>0</v>
      </c>
      <c r="Y1152" s="13"/>
      <c r="Z1152" s="22"/>
      <c r="AA1152" s="54"/>
      <c r="AB1152" s="22"/>
      <c r="AC1152" s="13"/>
    </row>
    <row r="1153" spans="1:29" x14ac:dyDescent="0.3">
      <c r="A1153" s="1">
        <f t="shared" si="170"/>
        <v>44997.968749997213</v>
      </c>
      <c r="B1153" s="7">
        <v>12</v>
      </c>
      <c r="C1153" s="7" t="s">
        <v>137</v>
      </c>
      <c r="D1153">
        <f>IF(HOUR(A1153)+MINUTE(A1153)/60&lt;=18,1,IF(HOUR(A1153)+MINUTE(A1153)/60&gt;=23.25,1,LOOKUP(DAY(A1153),calendario!$A$12:$A$42,calendario!$C$12:$C$42)))</f>
        <v>1</v>
      </c>
      <c r="E1153" s="60">
        <f t="shared" si="171"/>
        <v>4.5011000976562503</v>
      </c>
      <c r="F1153" s="86">
        <v>18.004400390625001</v>
      </c>
      <c r="G1153" s="60">
        <f t="shared" si="171"/>
        <v>4.4969936523437504</v>
      </c>
      <c r="H1153" s="104">
        <v>17.987974609375001</v>
      </c>
      <c r="O1153" s="61">
        <f t="shared" si="172"/>
        <v>0</v>
      </c>
      <c r="P1153" s="62">
        <f t="shared" si="173"/>
        <v>58.140770252324039</v>
      </c>
      <c r="Q1153" s="70">
        <v>27.693775033200527</v>
      </c>
      <c r="R1153" s="61">
        <f t="shared" si="174"/>
        <v>13.769978353253654</v>
      </c>
      <c r="S1153" s="61">
        <f t="shared" si="175"/>
        <v>0</v>
      </c>
      <c r="T1153" s="61">
        <f t="shared" si="176"/>
        <v>0</v>
      </c>
      <c r="U1153" s="61">
        <f t="shared" si="177"/>
        <v>58.140770252324039</v>
      </c>
      <c r="V1153" s="70">
        <v>27.693775033200527</v>
      </c>
      <c r="W1153" s="61">
        <f t="shared" si="178"/>
        <v>13.769978353253654</v>
      </c>
      <c r="X1153" s="61">
        <f t="shared" si="179"/>
        <v>0</v>
      </c>
      <c r="Y1153" s="13"/>
      <c r="Z1153" s="22"/>
      <c r="AA1153" s="54"/>
      <c r="AB1153" s="22"/>
      <c r="AC1153" s="13"/>
    </row>
    <row r="1154" spans="1:29" x14ac:dyDescent="0.3">
      <c r="A1154" s="1">
        <f t="shared" si="170"/>
        <v>44997.979166663878</v>
      </c>
      <c r="B1154" s="7">
        <v>12</v>
      </c>
      <c r="C1154" s="7" t="s">
        <v>138</v>
      </c>
      <c r="D1154">
        <f>IF(HOUR(A1154)+MINUTE(A1154)/60&lt;=18,1,IF(HOUR(A1154)+MINUTE(A1154)/60&gt;=23.25,1,LOOKUP(DAY(A1154),calendario!$A$12:$A$42,calendario!$C$12:$C$42)))</f>
        <v>1</v>
      </c>
      <c r="E1154" s="60">
        <f t="shared" si="171"/>
        <v>4.5010400390624996</v>
      </c>
      <c r="F1154" s="86">
        <v>18.004160156249998</v>
      </c>
      <c r="G1154" s="60">
        <f t="shared" si="171"/>
        <v>4.4973007812499999</v>
      </c>
      <c r="H1154" s="104">
        <v>17.989203125</v>
      </c>
      <c r="O1154" s="61">
        <f t="shared" si="172"/>
        <v>0</v>
      </c>
      <c r="P1154" s="62">
        <f t="shared" si="173"/>
        <v>58.140770252324039</v>
      </c>
      <c r="Q1154" s="70">
        <v>27.693775033200527</v>
      </c>
      <c r="R1154" s="61">
        <f t="shared" si="174"/>
        <v>13.769978353253654</v>
      </c>
      <c r="S1154" s="61">
        <f t="shared" si="175"/>
        <v>0</v>
      </c>
      <c r="T1154" s="61">
        <f t="shared" si="176"/>
        <v>0</v>
      </c>
      <c r="U1154" s="61">
        <f t="shared" si="177"/>
        <v>58.140770252324039</v>
      </c>
      <c r="V1154" s="70">
        <v>27.693775033200527</v>
      </c>
      <c r="W1154" s="61">
        <f t="shared" si="178"/>
        <v>13.769978353253654</v>
      </c>
      <c r="X1154" s="61">
        <f t="shared" si="179"/>
        <v>0</v>
      </c>
      <c r="Y1154" s="13"/>
      <c r="Z1154" s="22"/>
      <c r="AA1154" s="54"/>
      <c r="AB1154" s="22"/>
      <c r="AC1154" s="13"/>
    </row>
    <row r="1155" spans="1:29" x14ac:dyDescent="0.3">
      <c r="A1155" s="1">
        <f t="shared" si="170"/>
        <v>44997.989583330542</v>
      </c>
      <c r="B1155" s="7">
        <v>12</v>
      </c>
      <c r="C1155" s="7" t="s">
        <v>139</v>
      </c>
      <c r="D1155">
        <f>IF(HOUR(A1155)+MINUTE(A1155)/60&lt;=18,1,IF(HOUR(A1155)+MINUTE(A1155)/60&gt;=23.25,1,LOOKUP(DAY(A1155),calendario!$A$12:$A$42,calendario!$C$12:$C$42)))</f>
        <v>1</v>
      </c>
      <c r="E1155" s="60">
        <f t="shared" si="171"/>
        <v>4.4999545898437496</v>
      </c>
      <c r="F1155" s="86">
        <v>17.999818359374999</v>
      </c>
      <c r="G1155" s="60">
        <f t="shared" si="171"/>
        <v>4.4972675781250002</v>
      </c>
      <c r="H1155" s="104">
        <v>17.989070312500001</v>
      </c>
      <c r="O1155" s="61">
        <f t="shared" si="172"/>
        <v>0</v>
      </c>
      <c r="P1155" s="62">
        <f t="shared" si="173"/>
        <v>58.140770252324039</v>
      </c>
      <c r="Q1155" s="70">
        <v>26.824032669322705</v>
      </c>
      <c r="R1155" s="61">
        <f t="shared" si="174"/>
        <v>14.204849535192565</v>
      </c>
      <c r="S1155" s="61">
        <f t="shared" si="175"/>
        <v>0</v>
      </c>
      <c r="T1155" s="61">
        <f t="shared" si="176"/>
        <v>0</v>
      </c>
      <c r="U1155" s="61">
        <f t="shared" si="177"/>
        <v>58.140770252324039</v>
      </c>
      <c r="V1155" s="70">
        <v>26.824032669322705</v>
      </c>
      <c r="W1155" s="61">
        <f t="shared" si="178"/>
        <v>14.204849535192565</v>
      </c>
      <c r="X1155" s="61">
        <f t="shared" si="179"/>
        <v>0</v>
      </c>
      <c r="Y1155" s="13"/>
      <c r="Z1155" s="22"/>
      <c r="AA1155" s="54"/>
      <c r="AB1155" s="22"/>
      <c r="AC1155" s="13"/>
    </row>
    <row r="1156" spans="1:29" x14ac:dyDescent="0.3">
      <c r="A1156" s="1">
        <f t="shared" si="170"/>
        <v>44997.999999997206</v>
      </c>
      <c r="B1156" s="7">
        <v>12</v>
      </c>
      <c r="C1156" s="7" t="s">
        <v>140</v>
      </c>
      <c r="D1156">
        <f>IF(HOUR(A1156)+MINUTE(A1156)/60&lt;=18,1,IF(HOUR(A1156)+MINUTE(A1156)/60&gt;=23.25,1,LOOKUP(DAY(A1156),calendario!$A$12:$A$42,calendario!$C$12:$C$42)))</f>
        <v>1</v>
      </c>
      <c r="E1156" s="60">
        <f t="shared" si="171"/>
        <v>4.4993959960937504</v>
      </c>
      <c r="F1156" s="86">
        <v>17.997583984375002</v>
      </c>
      <c r="G1156" s="60">
        <f t="shared" si="171"/>
        <v>4.4970361328125001</v>
      </c>
      <c r="H1156" s="104">
        <v>17.988144531250001</v>
      </c>
      <c r="O1156" s="61">
        <f t="shared" si="172"/>
        <v>0</v>
      </c>
      <c r="P1156" s="62">
        <f t="shared" si="173"/>
        <v>58.140770252324039</v>
      </c>
      <c r="Q1156" s="70">
        <v>26.824032669322705</v>
      </c>
      <c r="R1156" s="61">
        <f t="shared" si="174"/>
        <v>14.204849535192565</v>
      </c>
      <c r="S1156" s="61">
        <f t="shared" si="175"/>
        <v>0</v>
      </c>
      <c r="T1156" s="61">
        <f t="shared" si="176"/>
        <v>0</v>
      </c>
      <c r="U1156" s="61">
        <f t="shared" si="177"/>
        <v>58.140770252324039</v>
      </c>
      <c r="V1156" s="70">
        <v>26.824032669322705</v>
      </c>
      <c r="W1156" s="61">
        <f t="shared" si="178"/>
        <v>14.204849535192565</v>
      </c>
      <c r="X1156" s="61">
        <f t="shared" si="179"/>
        <v>0</v>
      </c>
      <c r="Y1156" s="13"/>
      <c r="Z1156" s="22"/>
      <c r="AA1156" s="54"/>
      <c r="AB1156" s="22"/>
      <c r="AC1156" s="13"/>
    </row>
    <row r="1157" spans="1:29" x14ac:dyDescent="0.3">
      <c r="A1157" s="1">
        <f t="shared" si="170"/>
        <v>44998.01041666387</v>
      </c>
      <c r="B1157" s="7">
        <v>13</v>
      </c>
      <c r="C1157" s="7" t="s">
        <v>141</v>
      </c>
      <c r="D1157">
        <f>IF(HOUR(A1157)+MINUTE(A1157)/60&lt;=18,1,IF(HOUR(A1157)+MINUTE(A1157)/60&gt;=23.25,1,LOOKUP(DAY(A1157),calendario!$A$12:$A$42,calendario!$C$12:$C$42)))</f>
        <v>1</v>
      </c>
      <c r="E1157" s="60">
        <f t="shared" si="171"/>
        <v>4.45852685546875</v>
      </c>
      <c r="F1157" s="86">
        <v>17.834107421875</v>
      </c>
      <c r="G1157" s="60">
        <f t="shared" si="171"/>
        <v>4.2906987304687503</v>
      </c>
      <c r="H1157" s="104">
        <v>17.162794921875001</v>
      </c>
      <c r="O1157" s="61">
        <f t="shared" si="172"/>
        <v>0</v>
      </c>
      <c r="P1157" s="62">
        <f t="shared" si="173"/>
        <v>58.140770252324039</v>
      </c>
      <c r="Q1157" s="70">
        <v>27.034208764940235</v>
      </c>
      <c r="R1157" s="61">
        <f t="shared" si="174"/>
        <v>14.0997614873838</v>
      </c>
      <c r="S1157" s="61">
        <f t="shared" si="175"/>
        <v>0</v>
      </c>
      <c r="T1157" s="61">
        <f t="shared" si="176"/>
        <v>0.14921133067188488</v>
      </c>
      <c r="U1157" s="61">
        <f t="shared" si="177"/>
        <v>58.140770252324039</v>
      </c>
      <c r="V1157" s="70">
        <v>27.034208764940235</v>
      </c>
      <c r="W1157" s="61">
        <f t="shared" si="178"/>
        <v>14.0997614873838</v>
      </c>
      <c r="X1157" s="61">
        <f t="shared" si="179"/>
        <v>2.1038441736887314</v>
      </c>
      <c r="Y1157" s="13"/>
      <c r="Z1157" s="22"/>
      <c r="AA1157" s="54"/>
      <c r="AB1157" s="22"/>
      <c r="AC1157" s="13"/>
    </row>
    <row r="1158" spans="1:29" x14ac:dyDescent="0.3">
      <c r="A1158" s="1">
        <f t="shared" ref="A1158:A1221" si="180">A1157+0.0104166666666667</f>
        <v>44998.020833330535</v>
      </c>
      <c r="B1158" s="7">
        <v>13</v>
      </c>
      <c r="C1158" s="7" t="s">
        <v>33</v>
      </c>
      <c r="D1158">
        <f>IF(HOUR(A1158)+MINUTE(A1158)/60&lt;=18,1,IF(HOUR(A1158)+MINUTE(A1158)/60&gt;=23.25,1,LOOKUP(DAY(A1158),calendario!$A$12:$A$42,calendario!$C$12:$C$42)))</f>
        <v>1</v>
      </c>
      <c r="E1158" s="60">
        <f t="shared" ref="E1158:G1221" si="181">F1158/4</f>
        <v>0.74747174072265621</v>
      </c>
      <c r="F1158" s="86">
        <v>2.9898869628906248</v>
      </c>
      <c r="G1158" s="60">
        <f t="shared" si="181"/>
        <v>0.66649755859375004</v>
      </c>
      <c r="H1158" s="104">
        <v>2.6659902343750002</v>
      </c>
      <c r="O1158" s="61">
        <f t="shared" ref="O1158:O1221" si="182">IF(($K$2*95%/4-E1158)*$M$8*$M$9&lt;0,0,($K$2*95%/4-E1158)*$M$8*$M$9)</f>
        <v>3.7635338431803622</v>
      </c>
      <c r="P1158" s="62">
        <f t="shared" ref="P1158:P1221" si="183">IF(B1158&lt;=3,IF(D1158=1,$L$14*10/$K$11,$K$14*10/$K$11),IF(D1158=1,$L$15*10/$K$11,$K$15*10/$K$11))</f>
        <v>58.140770252324039</v>
      </c>
      <c r="Q1158" s="70">
        <v>27.034208764940235</v>
      </c>
      <c r="R1158" s="61">
        <f t="shared" ref="R1158:R1221" si="184">IF((P1158*95%-Q1158)/2&lt;0,0,(P1158*95%-Q1158)/2)</f>
        <v>14.0997614873838</v>
      </c>
      <c r="S1158" s="61">
        <f t="shared" ref="S1158:S1221" si="185">R1158*O1158</f>
        <v>53.064929538540014</v>
      </c>
      <c r="T1158" s="61">
        <f t="shared" ref="T1158:T1221" si="186">IF(($K$3*95%/4-G1158)*$M$8*$M$9&lt;0,0,($K$3*95%/4-G1158)*$M$8*$M$9)</f>
        <v>3.8461327876587794</v>
      </c>
      <c r="U1158" s="61">
        <f t="shared" ref="U1158:U1221" si="187">IF(B1158&lt;=3,IF(D1158=1,$L$14*10/$K$11,$K$14*10/$K$11),IF(D1158=1,$L$15*10/$K$11,$K$15*10/$K$11))</f>
        <v>58.140770252324039</v>
      </c>
      <c r="V1158" s="70">
        <v>27.034208764940235</v>
      </c>
      <c r="W1158" s="61">
        <f t="shared" ref="W1158:W1221" si="188">IF((U1158*95%-V1158)/2&lt;0,0,(U1158*95%-V1158)/2)</f>
        <v>14.0997614873838</v>
      </c>
      <c r="X1158" s="61">
        <f t="shared" ref="X1158:X1221" si="189">W1158*T1158</f>
        <v>54.229554954795354</v>
      </c>
      <c r="Y1158" s="13"/>
      <c r="Z1158" s="22"/>
      <c r="AA1158" s="54"/>
      <c r="AB1158" s="22"/>
      <c r="AC1158" s="13"/>
    </row>
    <row r="1159" spans="1:29" x14ac:dyDescent="0.3">
      <c r="A1159" s="1">
        <f t="shared" si="180"/>
        <v>44998.031249997199</v>
      </c>
      <c r="B1159" s="7">
        <v>13</v>
      </c>
      <c r="C1159" s="7" t="s">
        <v>35</v>
      </c>
      <c r="D1159">
        <f>IF(HOUR(A1159)+MINUTE(A1159)/60&lt;=18,1,IF(HOUR(A1159)+MINUTE(A1159)/60&gt;=23.25,1,LOOKUP(DAY(A1159),calendario!$A$12:$A$42,calendario!$C$12:$C$42)))</f>
        <v>1</v>
      </c>
      <c r="E1159" s="60">
        <f t="shared" si="181"/>
        <v>0</v>
      </c>
      <c r="F1159" s="86">
        <v>0</v>
      </c>
      <c r="G1159" s="60">
        <f t="shared" si="181"/>
        <v>0</v>
      </c>
      <c r="H1159" s="104">
        <v>0</v>
      </c>
      <c r="O1159" s="61">
        <f t="shared" si="182"/>
        <v>4.5260037464002503</v>
      </c>
      <c r="P1159" s="62">
        <f t="shared" si="183"/>
        <v>58.140770252324039</v>
      </c>
      <c r="Q1159" s="70">
        <v>27.865551660026561</v>
      </c>
      <c r="R1159" s="61">
        <f t="shared" si="184"/>
        <v>13.684090039840637</v>
      </c>
      <c r="S1159" s="61">
        <f t="shared" si="185"/>
        <v>61.934242786397071</v>
      </c>
      <c r="T1159" s="61">
        <f t="shared" si="186"/>
        <v>4.5260037464002503</v>
      </c>
      <c r="U1159" s="61">
        <f t="shared" si="187"/>
        <v>58.140770252324039</v>
      </c>
      <c r="V1159" s="70">
        <v>27.865551660026561</v>
      </c>
      <c r="W1159" s="61">
        <f t="shared" si="188"/>
        <v>13.684090039840637</v>
      </c>
      <c r="X1159" s="61">
        <f t="shared" si="189"/>
        <v>61.934242786397071</v>
      </c>
      <c r="Y1159" s="13"/>
      <c r="Z1159" s="22"/>
      <c r="AA1159" s="54"/>
      <c r="AB1159" s="22"/>
      <c r="AC1159" s="13"/>
    </row>
    <row r="1160" spans="1:29" x14ac:dyDescent="0.3">
      <c r="A1160" s="1">
        <f t="shared" si="180"/>
        <v>44998.041666663863</v>
      </c>
      <c r="B1160" s="7">
        <v>13</v>
      </c>
      <c r="C1160" s="7" t="s">
        <v>37</v>
      </c>
      <c r="D1160">
        <f>IF(HOUR(A1160)+MINUTE(A1160)/60&lt;=18,1,IF(HOUR(A1160)+MINUTE(A1160)/60&gt;=23.25,1,LOOKUP(DAY(A1160),calendario!$A$12:$A$42,calendario!$C$12:$C$42)))</f>
        <v>1</v>
      </c>
      <c r="E1160" s="60">
        <f t="shared" si="181"/>
        <v>0</v>
      </c>
      <c r="F1160" s="86">
        <v>0</v>
      </c>
      <c r="G1160" s="60">
        <f t="shared" si="181"/>
        <v>0</v>
      </c>
      <c r="H1160" s="104">
        <v>0</v>
      </c>
      <c r="O1160" s="61">
        <f t="shared" si="182"/>
        <v>4.5260037464002503</v>
      </c>
      <c r="P1160" s="62">
        <f t="shared" si="183"/>
        <v>58.140770252324039</v>
      </c>
      <c r="Q1160" s="70">
        <v>27.865551660026561</v>
      </c>
      <c r="R1160" s="61">
        <f t="shared" si="184"/>
        <v>13.684090039840637</v>
      </c>
      <c r="S1160" s="61">
        <f t="shared" si="185"/>
        <v>61.934242786397071</v>
      </c>
      <c r="T1160" s="61">
        <f t="shared" si="186"/>
        <v>4.5260037464002503</v>
      </c>
      <c r="U1160" s="61">
        <f t="shared" si="187"/>
        <v>58.140770252324039</v>
      </c>
      <c r="V1160" s="70">
        <v>27.865551660026561</v>
      </c>
      <c r="W1160" s="61">
        <f t="shared" si="188"/>
        <v>13.684090039840637</v>
      </c>
      <c r="X1160" s="61">
        <f t="shared" si="189"/>
        <v>61.934242786397071</v>
      </c>
      <c r="Y1160" s="13"/>
      <c r="Z1160" s="22"/>
      <c r="AA1160" s="54"/>
      <c r="AB1160" s="22"/>
      <c r="AC1160" s="13"/>
    </row>
    <row r="1161" spans="1:29" x14ac:dyDescent="0.3">
      <c r="A1161" s="1">
        <f t="shared" si="180"/>
        <v>44998.052083330527</v>
      </c>
      <c r="B1161" s="7">
        <v>13</v>
      </c>
      <c r="C1161" s="7" t="s">
        <v>39</v>
      </c>
      <c r="D1161">
        <f>IF(HOUR(A1161)+MINUTE(A1161)/60&lt;=18,1,IF(HOUR(A1161)+MINUTE(A1161)/60&gt;=23.25,1,LOOKUP(DAY(A1161),calendario!$A$12:$A$42,calendario!$C$12:$C$42)))</f>
        <v>1</v>
      </c>
      <c r="E1161" s="60">
        <f t="shared" si="181"/>
        <v>0</v>
      </c>
      <c r="F1161" s="86">
        <v>0</v>
      </c>
      <c r="G1161" s="60">
        <f t="shared" si="181"/>
        <v>0</v>
      </c>
      <c r="H1161" s="104">
        <v>0</v>
      </c>
      <c r="O1161" s="61">
        <f t="shared" si="182"/>
        <v>4.5260037464002503</v>
      </c>
      <c r="P1161" s="62">
        <f t="shared" si="183"/>
        <v>58.140770252324039</v>
      </c>
      <c r="Q1161" s="70">
        <v>28.14576839309429</v>
      </c>
      <c r="R1161" s="61">
        <f t="shared" si="184"/>
        <v>13.543981673306773</v>
      </c>
      <c r="S1161" s="61">
        <f t="shared" si="185"/>
        <v>61.300111794562781</v>
      </c>
      <c r="T1161" s="61">
        <f t="shared" si="186"/>
        <v>4.5260037464002503</v>
      </c>
      <c r="U1161" s="61">
        <f t="shared" si="187"/>
        <v>58.140770252324039</v>
      </c>
      <c r="V1161" s="70">
        <v>28.14576839309429</v>
      </c>
      <c r="W1161" s="61">
        <f t="shared" si="188"/>
        <v>13.543981673306773</v>
      </c>
      <c r="X1161" s="61">
        <f t="shared" si="189"/>
        <v>61.300111794562781</v>
      </c>
      <c r="Y1161" s="13"/>
      <c r="Z1161" s="22"/>
      <c r="AA1161" s="54"/>
      <c r="AB1161" s="22"/>
      <c r="AC1161" s="13"/>
    </row>
    <row r="1162" spans="1:29" x14ac:dyDescent="0.3">
      <c r="A1162" s="1">
        <f t="shared" si="180"/>
        <v>44998.062499997191</v>
      </c>
      <c r="B1162" s="7">
        <v>13</v>
      </c>
      <c r="C1162" s="7" t="s">
        <v>41</v>
      </c>
      <c r="D1162">
        <f>IF(HOUR(A1162)+MINUTE(A1162)/60&lt;=18,1,IF(HOUR(A1162)+MINUTE(A1162)/60&gt;=23.25,1,LOOKUP(DAY(A1162),calendario!$A$12:$A$42,calendario!$C$12:$C$42)))</f>
        <v>1</v>
      </c>
      <c r="E1162" s="60">
        <f t="shared" si="181"/>
        <v>0</v>
      </c>
      <c r="F1162" s="86">
        <v>0</v>
      </c>
      <c r="G1162" s="60">
        <f t="shared" si="181"/>
        <v>0</v>
      </c>
      <c r="H1162" s="104">
        <v>0</v>
      </c>
      <c r="O1162" s="61">
        <f t="shared" si="182"/>
        <v>4.5260037464002503</v>
      </c>
      <c r="P1162" s="62">
        <f t="shared" si="183"/>
        <v>58.140770252324039</v>
      </c>
      <c r="Q1162" s="70">
        <v>28.14576839309429</v>
      </c>
      <c r="R1162" s="61">
        <f t="shared" si="184"/>
        <v>13.543981673306773</v>
      </c>
      <c r="S1162" s="61">
        <f t="shared" si="185"/>
        <v>61.300111794562781</v>
      </c>
      <c r="T1162" s="61">
        <f t="shared" si="186"/>
        <v>4.5260037464002503</v>
      </c>
      <c r="U1162" s="61">
        <f t="shared" si="187"/>
        <v>58.140770252324039</v>
      </c>
      <c r="V1162" s="70">
        <v>28.14576839309429</v>
      </c>
      <c r="W1162" s="61">
        <f t="shared" si="188"/>
        <v>13.543981673306773</v>
      </c>
      <c r="X1162" s="61">
        <f t="shared" si="189"/>
        <v>61.300111794562781</v>
      </c>
      <c r="Y1162" s="13"/>
      <c r="Z1162" s="22"/>
      <c r="AA1162" s="54"/>
      <c r="AB1162" s="22"/>
      <c r="AC1162" s="13"/>
    </row>
    <row r="1163" spans="1:29" x14ac:dyDescent="0.3">
      <c r="A1163" s="1">
        <f t="shared" si="180"/>
        <v>44998.072916663856</v>
      </c>
      <c r="B1163" s="7">
        <v>13</v>
      </c>
      <c r="C1163" s="7" t="s">
        <v>42</v>
      </c>
      <c r="D1163">
        <f>IF(HOUR(A1163)+MINUTE(A1163)/60&lt;=18,1,IF(HOUR(A1163)+MINUTE(A1163)/60&gt;=23.25,1,LOOKUP(DAY(A1163),calendario!$A$12:$A$42,calendario!$C$12:$C$42)))</f>
        <v>1</v>
      </c>
      <c r="E1163" s="60">
        <f t="shared" si="181"/>
        <v>0</v>
      </c>
      <c r="F1163" s="86">
        <v>0</v>
      </c>
      <c r="G1163" s="60">
        <f t="shared" si="181"/>
        <v>0</v>
      </c>
      <c r="H1163" s="104">
        <v>0</v>
      </c>
      <c r="O1163" s="61">
        <f t="shared" si="182"/>
        <v>4.5260037464002503</v>
      </c>
      <c r="P1163" s="62">
        <f t="shared" si="183"/>
        <v>58.140770252324039</v>
      </c>
      <c r="Q1163" s="70">
        <v>27.695407968127491</v>
      </c>
      <c r="R1163" s="61">
        <f t="shared" si="184"/>
        <v>13.769161885790172</v>
      </c>
      <c r="S1163" s="61">
        <f t="shared" si="185"/>
        <v>62.319278279877857</v>
      </c>
      <c r="T1163" s="61">
        <f t="shared" si="186"/>
        <v>4.5260037464002503</v>
      </c>
      <c r="U1163" s="61">
        <f t="shared" si="187"/>
        <v>58.140770252324039</v>
      </c>
      <c r="V1163" s="70">
        <v>27.695407968127491</v>
      </c>
      <c r="W1163" s="61">
        <f t="shared" si="188"/>
        <v>13.769161885790172</v>
      </c>
      <c r="X1163" s="61">
        <f t="shared" si="189"/>
        <v>62.319278279877857</v>
      </c>
      <c r="Y1163" s="13"/>
      <c r="Z1163" s="22"/>
      <c r="AA1163" s="54"/>
      <c r="AB1163" s="22"/>
      <c r="AC1163" s="13"/>
    </row>
    <row r="1164" spans="1:29" x14ac:dyDescent="0.3">
      <c r="A1164" s="1">
        <f t="shared" si="180"/>
        <v>44998.08333333052</v>
      </c>
      <c r="B1164" s="7">
        <v>13</v>
      </c>
      <c r="C1164" s="7" t="s">
        <v>44</v>
      </c>
      <c r="D1164">
        <f>IF(HOUR(A1164)+MINUTE(A1164)/60&lt;=18,1,IF(HOUR(A1164)+MINUTE(A1164)/60&gt;=23.25,1,LOOKUP(DAY(A1164),calendario!$A$12:$A$42,calendario!$C$12:$C$42)))</f>
        <v>1</v>
      </c>
      <c r="E1164" s="60">
        <f t="shared" si="181"/>
        <v>0</v>
      </c>
      <c r="F1164" s="86">
        <v>0</v>
      </c>
      <c r="G1164" s="60">
        <f t="shared" si="181"/>
        <v>0</v>
      </c>
      <c r="H1164" s="104">
        <v>0</v>
      </c>
      <c r="O1164" s="61">
        <f t="shared" si="182"/>
        <v>4.5260037464002503</v>
      </c>
      <c r="P1164" s="62">
        <f t="shared" si="183"/>
        <v>58.140770252324039</v>
      </c>
      <c r="Q1164" s="70">
        <v>27.695407968127491</v>
      </c>
      <c r="R1164" s="61">
        <f t="shared" si="184"/>
        <v>13.769161885790172</v>
      </c>
      <c r="S1164" s="61">
        <f t="shared" si="185"/>
        <v>62.319278279877857</v>
      </c>
      <c r="T1164" s="61">
        <f t="shared" si="186"/>
        <v>4.5260037464002503</v>
      </c>
      <c r="U1164" s="61">
        <f t="shared" si="187"/>
        <v>58.140770252324039</v>
      </c>
      <c r="V1164" s="70">
        <v>27.695407968127491</v>
      </c>
      <c r="W1164" s="61">
        <f t="shared" si="188"/>
        <v>13.769161885790172</v>
      </c>
      <c r="X1164" s="61">
        <f t="shared" si="189"/>
        <v>62.319278279877857</v>
      </c>
      <c r="Y1164" s="13"/>
      <c r="Z1164" s="22"/>
      <c r="AA1164" s="54"/>
      <c r="AB1164" s="22"/>
      <c r="AC1164" s="13"/>
    </row>
    <row r="1165" spans="1:29" x14ac:dyDescent="0.3">
      <c r="A1165" s="1">
        <f t="shared" si="180"/>
        <v>44998.093749997184</v>
      </c>
      <c r="B1165" s="7">
        <v>13</v>
      </c>
      <c r="C1165" s="7" t="s">
        <v>45</v>
      </c>
      <c r="D1165">
        <f>IF(HOUR(A1165)+MINUTE(A1165)/60&lt;=18,1,IF(HOUR(A1165)+MINUTE(A1165)/60&gt;=23.25,1,LOOKUP(DAY(A1165),calendario!$A$12:$A$42,calendario!$C$12:$C$42)))</f>
        <v>1</v>
      </c>
      <c r="E1165" s="60">
        <f t="shared" si="181"/>
        <v>0</v>
      </c>
      <c r="F1165" s="86">
        <v>0</v>
      </c>
      <c r="G1165" s="60">
        <f t="shared" si="181"/>
        <v>0</v>
      </c>
      <c r="H1165" s="104">
        <v>0</v>
      </c>
      <c r="O1165" s="61">
        <f t="shared" si="182"/>
        <v>4.5260037464002503</v>
      </c>
      <c r="P1165" s="62">
        <f t="shared" si="183"/>
        <v>58.140770252324039</v>
      </c>
      <c r="Q1165" s="70">
        <v>27.268990438247013</v>
      </c>
      <c r="R1165" s="61">
        <f t="shared" si="184"/>
        <v>13.982370650730411</v>
      </c>
      <c r="S1165" s="61">
        <f t="shared" si="185"/>
        <v>63.284261948762747</v>
      </c>
      <c r="T1165" s="61">
        <f t="shared" si="186"/>
        <v>4.5260037464002503</v>
      </c>
      <c r="U1165" s="61">
        <f t="shared" si="187"/>
        <v>58.140770252324039</v>
      </c>
      <c r="V1165" s="70">
        <v>27.268990438247013</v>
      </c>
      <c r="W1165" s="61">
        <f t="shared" si="188"/>
        <v>13.982370650730411</v>
      </c>
      <c r="X1165" s="61">
        <f t="shared" si="189"/>
        <v>63.284261948762747</v>
      </c>
      <c r="Y1165" s="13"/>
      <c r="Z1165" s="22"/>
      <c r="AA1165" s="54"/>
      <c r="AB1165" s="22"/>
      <c r="AC1165" s="13"/>
    </row>
    <row r="1166" spans="1:29" x14ac:dyDescent="0.3">
      <c r="A1166" s="1">
        <f t="shared" si="180"/>
        <v>44998.104166663848</v>
      </c>
      <c r="B1166" s="7">
        <v>13</v>
      </c>
      <c r="C1166" s="7" t="s">
        <v>48</v>
      </c>
      <c r="D1166">
        <f>IF(HOUR(A1166)+MINUTE(A1166)/60&lt;=18,1,IF(HOUR(A1166)+MINUTE(A1166)/60&gt;=23.25,1,LOOKUP(DAY(A1166),calendario!$A$12:$A$42,calendario!$C$12:$C$42)))</f>
        <v>1</v>
      </c>
      <c r="E1166" s="60">
        <f t="shared" si="181"/>
        <v>0</v>
      </c>
      <c r="F1166" s="86">
        <v>0</v>
      </c>
      <c r="G1166" s="60">
        <f t="shared" si="181"/>
        <v>0</v>
      </c>
      <c r="H1166" s="104">
        <v>0</v>
      </c>
      <c r="O1166" s="61">
        <f t="shared" si="182"/>
        <v>4.5260037464002503</v>
      </c>
      <c r="P1166" s="62">
        <f t="shared" si="183"/>
        <v>58.140770252324039</v>
      </c>
      <c r="Q1166" s="70">
        <v>27.268990438247013</v>
      </c>
      <c r="R1166" s="61">
        <f t="shared" si="184"/>
        <v>13.982370650730411</v>
      </c>
      <c r="S1166" s="61">
        <f t="shared" si="185"/>
        <v>63.284261948762747</v>
      </c>
      <c r="T1166" s="61">
        <f t="shared" si="186"/>
        <v>4.5260037464002503</v>
      </c>
      <c r="U1166" s="61">
        <f t="shared" si="187"/>
        <v>58.140770252324039</v>
      </c>
      <c r="V1166" s="70">
        <v>27.268990438247013</v>
      </c>
      <c r="W1166" s="61">
        <f t="shared" si="188"/>
        <v>13.982370650730411</v>
      </c>
      <c r="X1166" s="61">
        <f t="shared" si="189"/>
        <v>63.284261948762747</v>
      </c>
      <c r="Y1166" s="13"/>
      <c r="Z1166" s="22"/>
      <c r="AA1166" s="54"/>
      <c r="AB1166" s="22"/>
      <c r="AC1166" s="13"/>
    </row>
    <row r="1167" spans="1:29" x14ac:dyDescent="0.3">
      <c r="A1167" s="1">
        <f t="shared" si="180"/>
        <v>44998.114583330513</v>
      </c>
      <c r="B1167" s="7">
        <v>13</v>
      </c>
      <c r="C1167" s="7" t="s">
        <v>51</v>
      </c>
      <c r="D1167">
        <f>IF(HOUR(A1167)+MINUTE(A1167)/60&lt;=18,1,IF(HOUR(A1167)+MINUTE(A1167)/60&gt;=23.25,1,LOOKUP(DAY(A1167),calendario!$A$12:$A$42,calendario!$C$12:$C$42)))</f>
        <v>1</v>
      </c>
      <c r="E1167" s="60">
        <f t="shared" si="181"/>
        <v>0</v>
      </c>
      <c r="F1167" s="86">
        <v>0</v>
      </c>
      <c r="G1167" s="60">
        <f t="shared" si="181"/>
        <v>0</v>
      </c>
      <c r="H1167" s="104">
        <v>0</v>
      </c>
      <c r="O1167" s="61">
        <f t="shared" si="182"/>
        <v>4.5260037464002503</v>
      </c>
      <c r="P1167" s="62">
        <f t="shared" si="183"/>
        <v>58.140770252324039</v>
      </c>
      <c r="Q1167" s="70">
        <v>27.474873572377156</v>
      </c>
      <c r="R1167" s="61">
        <f t="shared" si="184"/>
        <v>13.87942908366534</v>
      </c>
      <c r="S1167" s="61">
        <f t="shared" si="185"/>
        <v>62.818348030565922</v>
      </c>
      <c r="T1167" s="61">
        <f t="shared" si="186"/>
        <v>4.5260037464002503</v>
      </c>
      <c r="U1167" s="61">
        <f t="shared" si="187"/>
        <v>58.140770252324039</v>
      </c>
      <c r="V1167" s="70">
        <v>27.474873572377156</v>
      </c>
      <c r="W1167" s="61">
        <f t="shared" si="188"/>
        <v>13.87942908366534</v>
      </c>
      <c r="X1167" s="61">
        <f t="shared" si="189"/>
        <v>62.818348030565922</v>
      </c>
      <c r="Y1167" s="13"/>
      <c r="Z1167" s="22"/>
      <c r="AA1167" s="54"/>
      <c r="AB1167" s="22"/>
      <c r="AC1167" s="13"/>
    </row>
    <row r="1168" spans="1:29" x14ac:dyDescent="0.3">
      <c r="A1168" s="1">
        <f t="shared" si="180"/>
        <v>44998.124999997177</v>
      </c>
      <c r="B1168" s="7">
        <v>13</v>
      </c>
      <c r="C1168" s="7" t="s">
        <v>53</v>
      </c>
      <c r="D1168">
        <f>IF(HOUR(A1168)+MINUTE(A1168)/60&lt;=18,1,IF(HOUR(A1168)+MINUTE(A1168)/60&gt;=23.25,1,LOOKUP(DAY(A1168),calendario!$A$12:$A$42,calendario!$C$12:$C$42)))</f>
        <v>1</v>
      </c>
      <c r="E1168" s="60">
        <f t="shared" si="181"/>
        <v>0</v>
      </c>
      <c r="F1168" s="86">
        <v>0</v>
      </c>
      <c r="G1168" s="60">
        <f t="shared" si="181"/>
        <v>0</v>
      </c>
      <c r="H1168" s="104">
        <v>0</v>
      </c>
      <c r="O1168" s="61">
        <f t="shared" si="182"/>
        <v>4.5260037464002503</v>
      </c>
      <c r="P1168" s="62">
        <f t="shared" si="183"/>
        <v>58.140770252324039</v>
      </c>
      <c r="Q1168" s="70">
        <v>27.474873572377156</v>
      </c>
      <c r="R1168" s="61">
        <f t="shared" si="184"/>
        <v>13.87942908366534</v>
      </c>
      <c r="S1168" s="61">
        <f t="shared" si="185"/>
        <v>62.818348030565922</v>
      </c>
      <c r="T1168" s="61">
        <f t="shared" si="186"/>
        <v>4.5260037464002503</v>
      </c>
      <c r="U1168" s="61">
        <f t="shared" si="187"/>
        <v>58.140770252324039</v>
      </c>
      <c r="V1168" s="70">
        <v>27.474873572377156</v>
      </c>
      <c r="W1168" s="61">
        <f t="shared" si="188"/>
        <v>13.87942908366534</v>
      </c>
      <c r="X1168" s="61">
        <f t="shared" si="189"/>
        <v>62.818348030565922</v>
      </c>
      <c r="Y1168" s="13"/>
      <c r="Z1168" s="22"/>
      <c r="AA1168" s="54"/>
      <c r="AB1168" s="22"/>
      <c r="AC1168" s="13"/>
    </row>
    <row r="1169" spans="1:29" x14ac:dyDescent="0.3">
      <c r="A1169" s="1">
        <f t="shared" si="180"/>
        <v>44998.135416663841</v>
      </c>
      <c r="B1169" s="7">
        <v>13</v>
      </c>
      <c r="C1169" s="7" t="s">
        <v>54</v>
      </c>
      <c r="D1169">
        <f>IF(HOUR(A1169)+MINUTE(A1169)/60&lt;=18,1,IF(HOUR(A1169)+MINUTE(A1169)/60&gt;=23.25,1,LOOKUP(DAY(A1169),calendario!$A$12:$A$42,calendario!$C$12:$C$42)))</f>
        <v>1</v>
      </c>
      <c r="E1169" s="60">
        <f t="shared" si="181"/>
        <v>0</v>
      </c>
      <c r="F1169" s="86">
        <v>0</v>
      </c>
      <c r="G1169" s="60">
        <f t="shared" si="181"/>
        <v>0</v>
      </c>
      <c r="H1169" s="104">
        <v>0</v>
      </c>
      <c r="O1169" s="61">
        <f t="shared" si="182"/>
        <v>4.5260037464002503</v>
      </c>
      <c r="P1169" s="62">
        <f t="shared" si="183"/>
        <v>58.140770252324039</v>
      </c>
      <c r="Q1169" s="70">
        <v>27.075106507304117</v>
      </c>
      <c r="R1169" s="61">
        <f t="shared" si="184"/>
        <v>14.079312616201859</v>
      </c>
      <c r="S1169" s="61">
        <f t="shared" si="185"/>
        <v>63.723021647669924</v>
      </c>
      <c r="T1169" s="61">
        <f t="shared" si="186"/>
        <v>4.5260037464002503</v>
      </c>
      <c r="U1169" s="61">
        <f t="shared" si="187"/>
        <v>58.140770252324039</v>
      </c>
      <c r="V1169" s="70">
        <v>27.075106507304117</v>
      </c>
      <c r="W1169" s="61">
        <f t="shared" si="188"/>
        <v>14.079312616201859</v>
      </c>
      <c r="X1169" s="61">
        <f t="shared" si="189"/>
        <v>63.723021647669924</v>
      </c>
      <c r="Y1169" s="13"/>
      <c r="Z1169" s="22"/>
      <c r="AA1169" s="54"/>
      <c r="AB1169" s="22"/>
      <c r="AC1169" s="13"/>
    </row>
    <row r="1170" spans="1:29" x14ac:dyDescent="0.3">
      <c r="A1170" s="1">
        <f t="shared" si="180"/>
        <v>44998.145833330505</v>
      </c>
      <c r="B1170" s="7">
        <v>13</v>
      </c>
      <c r="C1170" s="7" t="s">
        <v>55</v>
      </c>
      <c r="D1170">
        <f>IF(HOUR(A1170)+MINUTE(A1170)/60&lt;=18,1,IF(HOUR(A1170)+MINUTE(A1170)/60&gt;=23.25,1,LOOKUP(DAY(A1170),calendario!$A$12:$A$42,calendario!$C$12:$C$42)))</f>
        <v>1</v>
      </c>
      <c r="E1170" s="60">
        <f t="shared" si="181"/>
        <v>0</v>
      </c>
      <c r="F1170" s="86">
        <v>0</v>
      </c>
      <c r="G1170" s="60">
        <f t="shared" si="181"/>
        <v>0</v>
      </c>
      <c r="H1170" s="104">
        <v>0</v>
      </c>
      <c r="O1170" s="61">
        <f t="shared" si="182"/>
        <v>4.5260037464002503</v>
      </c>
      <c r="P1170" s="62">
        <f t="shared" si="183"/>
        <v>58.140770252324039</v>
      </c>
      <c r="Q1170" s="70">
        <v>27.075106507304117</v>
      </c>
      <c r="R1170" s="61">
        <f t="shared" si="184"/>
        <v>14.079312616201859</v>
      </c>
      <c r="S1170" s="61">
        <f t="shared" si="185"/>
        <v>63.723021647669924</v>
      </c>
      <c r="T1170" s="61">
        <f t="shared" si="186"/>
        <v>4.5260037464002503</v>
      </c>
      <c r="U1170" s="61">
        <f t="shared" si="187"/>
        <v>58.140770252324039</v>
      </c>
      <c r="V1170" s="70">
        <v>27.075106507304117</v>
      </c>
      <c r="W1170" s="61">
        <f t="shared" si="188"/>
        <v>14.079312616201859</v>
      </c>
      <c r="X1170" s="61">
        <f t="shared" si="189"/>
        <v>63.723021647669924</v>
      </c>
      <c r="Y1170" s="13"/>
      <c r="Z1170" s="22"/>
      <c r="AA1170" s="54"/>
      <c r="AB1170" s="22"/>
      <c r="AC1170" s="13"/>
    </row>
    <row r="1171" spans="1:29" x14ac:dyDescent="0.3">
      <c r="A1171" s="1">
        <f t="shared" si="180"/>
        <v>44998.15624999717</v>
      </c>
      <c r="B1171" s="7">
        <v>13</v>
      </c>
      <c r="C1171" s="7" t="s">
        <v>56</v>
      </c>
      <c r="D1171">
        <f>IF(HOUR(A1171)+MINUTE(A1171)/60&lt;=18,1,IF(HOUR(A1171)+MINUTE(A1171)/60&gt;=23.25,1,LOOKUP(DAY(A1171),calendario!$A$12:$A$42,calendario!$C$12:$C$42)))</f>
        <v>1</v>
      </c>
      <c r="E1171" s="60">
        <f t="shared" si="181"/>
        <v>0</v>
      </c>
      <c r="F1171" s="86">
        <v>0</v>
      </c>
      <c r="G1171" s="60">
        <f t="shared" si="181"/>
        <v>0</v>
      </c>
      <c r="H1171" s="104">
        <v>0</v>
      </c>
      <c r="O1171" s="61">
        <f t="shared" si="182"/>
        <v>4.5260037464002503</v>
      </c>
      <c r="P1171" s="62">
        <f t="shared" si="183"/>
        <v>58.140770252324039</v>
      </c>
      <c r="Q1171" s="70">
        <v>27.342914475431606</v>
      </c>
      <c r="R1171" s="61">
        <f t="shared" si="184"/>
        <v>13.945408632138115</v>
      </c>
      <c r="S1171" s="61">
        <f t="shared" si="185"/>
        <v>63.116971714139495</v>
      </c>
      <c r="T1171" s="61">
        <f t="shared" si="186"/>
        <v>4.5260037464002503</v>
      </c>
      <c r="U1171" s="61">
        <f t="shared" si="187"/>
        <v>58.140770252324039</v>
      </c>
      <c r="V1171" s="70">
        <v>27.342914475431606</v>
      </c>
      <c r="W1171" s="61">
        <f t="shared" si="188"/>
        <v>13.945408632138115</v>
      </c>
      <c r="X1171" s="61">
        <f t="shared" si="189"/>
        <v>63.116971714139495</v>
      </c>
      <c r="Y1171" s="13"/>
      <c r="Z1171" s="22"/>
      <c r="AA1171" s="54"/>
      <c r="AB1171" s="22"/>
      <c r="AC1171" s="13"/>
    </row>
    <row r="1172" spans="1:29" x14ac:dyDescent="0.3">
      <c r="A1172" s="1">
        <f t="shared" si="180"/>
        <v>44998.166666663834</v>
      </c>
      <c r="B1172" s="7">
        <v>13</v>
      </c>
      <c r="C1172" s="7" t="s">
        <v>57</v>
      </c>
      <c r="D1172">
        <f>IF(HOUR(A1172)+MINUTE(A1172)/60&lt;=18,1,IF(HOUR(A1172)+MINUTE(A1172)/60&gt;=23.25,1,LOOKUP(DAY(A1172),calendario!$A$12:$A$42,calendario!$C$12:$C$42)))</f>
        <v>1</v>
      </c>
      <c r="E1172" s="60">
        <f t="shared" si="181"/>
        <v>0</v>
      </c>
      <c r="F1172" s="86">
        <v>0</v>
      </c>
      <c r="G1172" s="60">
        <f t="shared" si="181"/>
        <v>0</v>
      </c>
      <c r="H1172" s="104">
        <v>0</v>
      </c>
      <c r="O1172" s="61">
        <f t="shared" si="182"/>
        <v>4.5260037464002503</v>
      </c>
      <c r="P1172" s="62">
        <f t="shared" si="183"/>
        <v>58.140770252324039</v>
      </c>
      <c r="Q1172" s="70">
        <v>27.342914475431606</v>
      </c>
      <c r="R1172" s="61">
        <f t="shared" si="184"/>
        <v>13.945408632138115</v>
      </c>
      <c r="S1172" s="61">
        <f t="shared" si="185"/>
        <v>63.116971714139495</v>
      </c>
      <c r="T1172" s="61">
        <f t="shared" si="186"/>
        <v>4.5260037464002503</v>
      </c>
      <c r="U1172" s="61">
        <f t="shared" si="187"/>
        <v>58.140770252324039</v>
      </c>
      <c r="V1172" s="70">
        <v>27.342914475431606</v>
      </c>
      <c r="W1172" s="61">
        <f t="shared" si="188"/>
        <v>13.945408632138115</v>
      </c>
      <c r="X1172" s="61">
        <f t="shared" si="189"/>
        <v>63.116971714139495</v>
      </c>
      <c r="Y1172" s="13"/>
      <c r="Z1172" s="22"/>
      <c r="AA1172" s="54"/>
      <c r="AB1172" s="22"/>
      <c r="AC1172" s="13"/>
    </row>
    <row r="1173" spans="1:29" x14ac:dyDescent="0.3">
      <c r="A1173" s="1">
        <f t="shared" si="180"/>
        <v>44998.177083330498</v>
      </c>
      <c r="B1173" s="7">
        <v>13</v>
      </c>
      <c r="C1173" s="7" t="s">
        <v>59</v>
      </c>
      <c r="D1173">
        <f>IF(HOUR(A1173)+MINUTE(A1173)/60&lt;=18,1,IF(HOUR(A1173)+MINUTE(A1173)/60&gt;=23.25,1,LOOKUP(DAY(A1173),calendario!$A$12:$A$42,calendario!$C$12:$C$42)))</f>
        <v>1</v>
      </c>
      <c r="E1173" s="60">
        <f t="shared" si="181"/>
        <v>0</v>
      </c>
      <c r="F1173" s="86">
        <v>0</v>
      </c>
      <c r="G1173" s="60">
        <f t="shared" si="181"/>
        <v>0</v>
      </c>
      <c r="H1173" s="104">
        <v>0</v>
      </c>
      <c r="O1173" s="61">
        <f t="shared" si="182"/>
        <v>4.5260037464002503</v>
      </c>
      <c r="P1173" s="62">
        <f t="shared" si="183"/>
        <v>58.140770252324039</v>
      </c>
      <c r="Q1173" s="70">
        <v>27.609104382470118</v>
      </c>
      <c r="R1173" s="61">
        <f t="shared" si="184"/>
        <v>13.812313678618859</v>
      </c>
      <c r="S1173" s="61">
        <f t="shared" si="185"/>
        <v>62.514583455884377</v>
      </c>
      <c r="T1173" s="61">
        <f t="shared" si="186"/>
        <v>4.5260037464002503</v>
      </c>
      <c r="U1173" s="61">
        <f t="shared" si="187"/>
        <v>58.140770252324039</v>
      </c>
      <c r="V1173" s="70">
        <v>27.609104382470118</v>
      </c>
      <c r="W1173" s="61">
        <f t="shared" si="188"/>
        <v>13.812313678618859</v>
      </c>
      <c r="X1173" s="61">
        <f t="shared" si="189"/>
        <v>62.514583455884377</v>
      </c>
      <c r="Y1173" s="13"/>
      <c r="Z1173" s="22"/>
      <c r="AA1173" s="54"/>
      <c r="AB1173" s="22"/>
      <c r="AC1173" s="13"/>
    </row>
    <row r="1174" spans="1:29" x14ac:dyDescent="0.3">
      <c r="A1174" s="1">
        <f t="shared" si="180"/>
        <v>44998.187499997162</v>
      </c>
      <c r="B1174" s="7">
        <v>13</v>
      </c>
      <c r="C1174" s="7" t="s">
        <v>60</v>
      </c>
      <c r="D1174">
        <f>IF(HOUR(A1174)+MINUTE(A1174)/60&lt;=18,1,IF(HOUR(A1174)+MINUTE(A1174)/60&gt;=23.25,1,LOOKUP(DAY(A1174),calendario!$A$12:$A$42,calendario!$C$12:$C$42)))</f>
        <v>1</v>
      </c>
      <c r="E1174" s="60">
        <f t="shared" si="181"/>
        <v>0</v>
      </c>
      <c r="F1174" s="86">
        <v>0</v>
      </c>
      <c r="G1174" s="60">
        <f t="shared" si="181"/>
        <v>0</v>
      </c>
      <c r="H1174" s="104">
        <v>0</v>
      </c>
      <c r="O1174" s="61">
        <f t="shared" si="182"/>
        <v>4.5260037464002503</v>
      </c>
      <c r="P1174" s="62">
        <f t="shared" si="183"/>
        <v>58.140770252324039</v>
      </c>
      <c r="Q1174" s="70">
        <v>27.609104382470118</v>
      </c>
      <c r="R1174" s="61">
        <f t="shared" si="184"/>
        <v>13.812313678618859</v>
      </c>
      <c r="S1174" s="61">
        <f t="shared" si="185"/>
        <v>62.514583455884377</v>
      </c>
      <c r="T1174" s="61">
        <f t="shared" si="186"/>
        <v>4.5260037464002503</v>
      </c>
      <c r="U1174" s="61">
        <f t="shared" si="187"/>
        <v>58.140770252324039</v>
      </c>
      <c r="V1174" s="70">
        <v>27.609104382470118</v>
      </c>
      <c r="W1174" s="61">
        <f t="shared" si="188"/>
        <v>13.812313678618859</v>
      </c>
      <c r="X1174" s="61">
        <f t="shared" si="189"/>
        <v>62.514583455884377</v>
      </c>
      <c r="Y1174" s="13"/>
      <c r="Z1174" s="22"/>
      <c r="AA1174" s="54"/>
      <c r="AB1174" s="22"/>
      <c r="AC1174" s="13"/>
    </row>
    <row r="1175" spans="1:29" x14ac:dyDescent="0.3">
      <c r="A1175" s="1">
        <f t="shared" si="180"/>
        <v>44998.197916663827</v>
      </c>
      <c r="B1175" s="7">
        <v>13</v>
      </c>
      <c r="C1175" s="7" t="s">
        <v>61</v>
      </c>
      <c r="D1175">
        <f>IF(HOUR(A1175)+MINUTE(A1175)/60&lt;=18,1,IF(HOUR(A1175)+MINUTE(A1175)/60&gt;=23.25,1,LOOKUP(DAY(A1175),calendario!$A$12:$A$42,calendario!$C$12:$C$42)))</f>
        <v>1</v>
      </c>
      <c r="E1175" s="60">
        <f t="shared" si="181"/>
        <v>0</v>
      </c>
      <c r="F1175" s="86">
        <v>0</v>
      </c>
      <c r="G1175" s="60">
        <f t="shared" si="181"/>
        <v>0</v>
      </c>
      <c r="H1175" s="104">
        <v>0</v>
      </c>
      <c r="O1175" s="61">
        <f t="shared" si="182"/>
        <v>4.5260037464002503</v>
      </c>
      <c r="P1175" s="62">
        <f t="shared" si="183"/>
        <v>58.140770252324039</v>
      </c>
      <c r="Q1175" s="70">
        <v>27.362154316069056</v>
      </c>
      <c r="R1175" s="61">
        <f t="shared" si="184"/>
        <v>13.93578871181939</v>
      </c>
      <c r="S1175" s="61">
        <f t="shared" si="185"/>
        <v>63.073431918736873</v>
      </c>
      <c r="T1175" s="61">
        <f t="shared" si="186"/>
        <v>4.5260037464002503</v>
      </c>
      <c r="U1175" s="61">
        <f t="shared" si="187"/>
        <v>58.140770252324039</v>
      </c>
      <c r="V1175" s="70">
        <v>27.362154316069056</v>
      </c>
      <c r="W1175" s="61">
        <f t="shared" si="188"/>
        <v>13.93578871181939</v>
      </c>
      <c r="X1175" s="61">
        <f t="shared" si="189"/>
        <v>63.073431918736873</v>
      </c>
      <c r="Y1175" s="13"/>
      <c r="Z1175" s="22"/>
      <c r="AA1175" s="54"/>
      <c r="AB1175" s="22"/>
      <c r="AC1175" s="13"/>
    </row>
    <row r="1176" spans="1:29" x14ac:dyDescent="0.3">
      <c r="A1176" s="1">
        <f t="shared" si="180"/>
        <v>44998.208333330491</v>
      </c>
      <c r="B1176" s="7">
        <v>13</v>
      </c>
      <c r="C1176" s="7" t="s">
        <v>62</v>
      </c>
      <c r="D1176">
        <f>IF(HOUR(A1176)+MINUTE(A1176)/60&lt;=18,1,IF(HOUR(A1176)+MINUTE(A1176)/60&gt;=23.25,1,LOOKUP(DAY(A1176),calendario!$A$12:$A$42,calendario!$C$12:$C$42)))</f>
        <v>1</v>
      </c>
      <c r="E1176" s="60">
        <f t="shared" si="181"/>
        <v>0</v>
      </c>
      <c r="F1176" s="86">
        <v>0</v>
      </c>
      <c r="G1176" s="60">
        <f t="shared" si="181"/>
        <v>0</v>
      </c>
      <c r="H1176" s="104">
        <v>0</v>
      </c>
      <c r="O1176" s="61">
        <f t="shared" si="182"/>
        <v>4.5260037464002503</v>
      </c>
      <c r="P1176" s="62">
        <f t="shared" si="183"/>
        <v>58.140770252324039</v>
      </c>
      <c r="Q1176" s="70">
        <v>27.362154316069056</v>
      </c>
      <c r="R1176" s="61">
        <f t="shared" si="184"/>
        <v>13.93578871181939</v>
      </c>
      <c r="S1176" s="61">
        <f t="shared" si="185"/>
        <v>63.073431918736873</v>
      </c>
      <c r="T1176" s="61">
        <f t="shared" si="186"/>
        <v>4.5260037464002503</v>
      </c>
      <c r="U1176" s="61">
        <f t="shared" si="187"/>
        <v>58.140770252324039</v>
      </c>
      <c r="V1176" s="70">
        <v>27.362154316069056</v>
      </c>
      <c r="W1176" s="61">
        <f t="shared" si="188"/>
        <v>13.93578871181939</v>
      </c>
      <c r="X1176" s="61">
        <f t="shared" si="189"/>
        <v>63.073431918736873</v>
      </c>
      <c r="Y1176" s="13"/>
      <c r="Z1176" s="22"/>
      <c r="AA1176" s="54"/>
      <c r="AB1176" s="22"/>
      <c r="AC1176" s="13"/>
    </row>
    <row r="1177" spans="1:29" x14ac:dyDescent="0.3">
      <c r="A1177" s="1">
        <f t="shared" si="180"/>
        <v>44998.218749997155</v>
      </c>
      <c r="B1177" s="7">
        <v>13</v>
      </c>
      <c r="C1177" s="7" t="s">
        <v>63</v>
      </c>
      <c r="D1177">
        <f>IF(HOUR(A1177)+MINUTE(A1177)/60&lt;=18,1,IF(HOUR(A1177)+MINUTE(A1177)/60&gt;=23.25,1,LOOKUP(DAY(A1177),calendario!$A$12:$A$42,calendario!$C$12:$C$42)))</f>
        <v>1</v>
      </c>
      <c r="E1177" s="60">
        <f t="shared" si="181"/>
        <v>0</v>
      </c>
      <c r="F1177" s="86">
        <v>0</v>
      </c>
      <c r="G1177" s="60">
        <f t="shared" si="181"/>
        <v>0</v>
      </c>
      <c r="H1177" s="104">
        <v>0</v>
      </c>
      <c r="O1177" s="61">
        <f t="shared" si="182"/>
        <v>4.5260037464002503</v>
      </c>
      <c r="P1177" s="62">
        <f t="shared" si="183"/>
        <v>58.140770252324039</v>
      </c>
      <c r="Q1177" s="70">
        <v>27.077760424966797</v>
      </c>
      <c r="R1177" s="61">
        <f t="shared" si="184"/>
        <v>14.077985657370519</v>
      </c>
      <c r="S1177" s="61">
        <f t="shared" si="185"/>
        <v>63.717015827027957</v>
      </c>
      <c r="T1177" s="61">
        <f t="shared" si="186"/>
        <v>4.5260037464002503</v>
      </c>
      <c r="U1177" s="61">
        <f t="shared" si="187"/>
        <v>58.140770252324039</v>
      </c>
      <c r="V1177" s="70">
        <v>27.077760424966797</v>
      </c>
      <c r="W1177" s="61">
        <f t="shared" si="188"/>
        <v>14.077985657370519</v>
      </c>
      <c r="X1177" s="61">
        <f t="shared" si="189"/>
        <v>63.717015827027957</v>
      </c>
      <c r="Y1177" s="13"/>
      <c r="Z1177" s="22"/>
      <c r="AA1177" s="54"/>
      <c r="AB1177" s="22"/>
      <c r="AC1177" s="13"/>
    </row>
    <row r="1178" spans="1:29" x14ac:dyDescent="0.3">
      <c r="A1178" s="1">
        <f t="shared" si="180"/>
        <v>44998.229166663819</v>
      </c>
      <c r="B1178" s="7">
        <v>13</v>
      </c>
      <c r="C1178" s="7" t="s">
        <v>64</v>
      </c>
      <c r="D1178">
        <f>IF(HOUR(A1178)+MINUTE(A1178)/60&lt;=18,1,IF(HOUR(A1178)+MINUTE(A1178)/60&gt;=23.25,1,LOOKUP(DAY(A1178),calendario!$A$12:$A$42,calendario!$C$12:$C$42)))</f>
        <v>1</v>
      </c>
      <c r="E1178" s="60">
        <f t="shared" si="181"/>
        <v>0</v>
      </c>
      <c r="F1178" s="86">
        <v>0</v>
      </c>
      <c r="G1178" s="60">
        <f t="shared" si="181"/>
        <v>0</v>
      </c>
      <c r="H1178" s="104">
        <v>0</v>
      </c>
      <c r="O1178" s="61">
        <f t="shared" si="182"/>
        <v>4.5260037464002503</v>
      </c>
      <c r="P1178" s="62">
        <f t="shared" si="183"/>
        <v>58.140770252324039</v>
      </c>
      <c r="Q1178" s="70">
        <v>27.077760424966797</v>
      </c>
      <c r="R1178" s="61">
        <f t="shared" si="184"/>
        <v>14.077985657370519</v>
      </c>
      <c r="S1178" s="61">
        <f t="shared" si="185"/>
        <v>63.717015827027957</v>
      </c>
      <c r="T1178" s="61">
        <f t="shared" si="186"/>
        <v>4.5260037464002503</v>
      </c>
      <c r="U1178" s="61">
        <f t="shared" si="187"/>
        <v>58.140770252324039</v>
      </c>
      <c r="V1178" s="70">
        <v>27.077760424966797</v>
      </c>
      <c r="W1178" s="61">
        <f t="shared" si="188"/>
        <v>14.077985657370519</v>
      </c>
      <c r="X1178" s="61">
        <f t="shared" si="189"/>
        <v>63.717015827027957</v>
      </c>
      <c r="Y1178" s="13"/>
      <c r="Z1178" s="22"/>
      <c r="AA1178" s="54"/>
      <c r="AB1178" s="22"/>
      <c r="AC1178" s="13"/>
    </row>
    <row r="1179" spans="1:29" x14ac:dyDescent="0.3">
      <c r="A1179" s="1">
        <f t="shared" si="180"/>
        <v>44998.239583330484</v>
      </c>
      <c r="B1179" s="7">
        <v>13</v>
      </c>
      <c r="C1179" s="7" t="s">
        <v>65</v>
      </c>
      <c r="D1179">
        <f>IF(HOUR(A1179)+MINUTE(A1179)/60&lt;=18,1,IF(HOUR(A1179)+MINUTE(A1179)/60&gt;=23.25,1,LOOKUP(DAY(A1179),calendario!$A$12:$A$42,calendario!$C$12:$C$42)))</f>
        <v>1</v>
      </c>
      <c r="E1179" s="60">
        <f t="shared" si="181"/>
        <v>0</v>
      </c>
      <c r="F1179" s="86">
        <v>0</v>
      </c>
      <c r="G1179" s="60">
        <f t="shared" si="181"/>
        <v>0</v>
      </c>
      <c r="H1179" s="104">
        <v>0</v>
      </c>
      <c r="O1179" s="61">
        <f t="shared" si="182"/>
        <v>4.5260037464002503</v>
      </c>
      <c r="P1179" s="62">
        <f t="shared" si="183"/>
        <v>58.140770252324039</v>
      </c>
      <c r="Q1179" s="70">
        <v>27.841455245683932</v>
      </c>
      <c r="R1179" s="61">
        <f t="shared" si="184"/>
        <v>13.696138247011952</v>
      </c>
      <c r="S1179" s="61">
        <f t="shared" si="185"/>
        <v>61.988773017191846</v>
      </c>
      <c r="T1179" s="61">
        <f t="shared" si="186"/>
        <v>4.5260037464002503</v>
      </c>
      <c r="U1179" s="61">
        <f t="shared" si="187"/>
        <v>58.140770252324039</v>
      </c>
      <c r="V1179" s="70">
        <v>27.841455245683932</v>
      </c>
      <c r="W1179" s="61">
        <f t="shared" si="188"/>
        <v>13.696138247011952</v>
      </c>
      <c r="X1179" s="61">
        <f t="shared" si="189"/>
        <v>61.988773017191846</v>
      </c>
      <c r="Y1179" s="13"/>
      <c r="Z1179" s="22"/>
      <c r="AA1179" s="54"/>
      <c r="AB1179" s="22"/>
      <c r="AC1179" s="13"/>
    </row>
    <row r="1180" spans="1:29" x14ac:dyDescent="0.3">
      <c r="A1180" s="1">
        <f t="shared" si="180"/>
        <v>44998.249999997148</v>
      </c>
      <c r="B1180" s="7">
        <v>13</v>
      </c>
      <c r="C1180" s="7" t="s">
        <v>66</v>
      </c>
      <c r="D1180">
        <f>IF(HOUR(A1180)+MINUTE(A1180)/60&lt;=18,1,IF(HOUR(A1180)+MINUTE(A1180)/60&gt;=23.25,1,LOOKUP(DAY(A1180),calendario!$A$12:$A$42,calendario!$C$12:$C$42)))</f>
        <v>1</v>
      </c>
      <c r="E1180" s="60">
        <f t="shared" si="181"/>
        <v>0</v>
      </c>
      <c r="F1180" s="86">
        <v>0</v>
      </c>
      <c r="G1180" s="60">
        <f t="shared" si="181"/>
        <v>0</v>
      </c>
      <c r="H1180" s="104">
        <v>0</v>
      </c>
      <c r="O1180" s="61">
        <f t="shared" si="182"/>
        <v>4.5260037464002503</v>
      </c>
      <c r="P1180" s="62">
        <f t="shared" si="183"/>
        <v>58.140770252324039</v>
      </c>
      <c r="Q1180" s="70">
        <v>27.841455245683932</v>
      </c>
      <c r="R1180" s="61">
        <f t="shared" si="184"/>
        <v>13.696138247011952</v>
      </c>
      <c r="S1180" s="61">
        <f t="shared" si="185"/>
        <v>61.988773017191846</v>
      </c>
      <c r="T1180" s="61">
        <f t="shared" si="186"/>
        <v>4.5260037464002503</v>
      </c>
      <c r="U1180" s="61">
        <f t="shared" si="187"/>
        <v>58.140770252324039</v>
      </c>
      <c r="V1180" s="70">
        <v>27.841455245683932</v>
      </c>
      <c r="W1180" s="61">
        <f t="shared" si="188"/>
        <v>13.696138247011952</v>
      </c>
      <c r="X1180" s="61">
        <f t="shared" si="189"/>
        <v>61.988773017191846</v>
      </c>
      <c r="Y1180" s="13"/>
      <c r="Z1180" s="22"/>
      <c r="AA1180" s="54"/>
      <c r="AB1180" s="22"/>
      <c r="AC1180" s="13"/>
    </row>
    <row r="1181" spans="1:29" x14ac:dyDescent="0.3">
      <c r="A1181" s="1">
        <f t="shared" si="180"/>
        <v>44998.260416663812</v>
      </c>
      <c r="B1181" s="7">
        <v>13</v>
      </c>
      <c r="C1181" s="7" t="s">
        <v>67</v>
      </c>
      <c r="D1181">
        <f>IF(HOUR(A1181)+MINUTE(A1181)/60&lt;=18,1,IF(HOUR(A1181)+MINUTE(A1181)/60&gt;=23.25,1,LOOKUP(DAY(A1181),calendario!$A$12:$A$42,calendario!$C$12:$C$42)))</f>
        <v>1</v>
      </c>
      <c r="E1181" s="60">
        <f t="shared" si="181"/>
        <v>0</v>
      </c>
      <c r="F1181" s="86">
        <v>0</v>
      </c>
      <c r="G1181" s="60">
        <f t="shared" si="181"/>
        <v>0</v>
      </c>
      <c r="H1181" s="104">
        <v>0</v>
      </c>
      <c r="O1181" s="61">
        <f t="shared" si="182"/>
        <v>4.5260037464002503</v>
      </c>
      <c r="P1181" s="62">
        <f t="shared" si="183"/>
        <v>58.140770252324039</v>
      </c>
      <c r="Q1181" s="70">
        <v>26.911239309428947</v>
      </c>
      <c r="R1181" s="61">
        <f t="shared" si="184"/>
        <v>14.161246215139444</v>
      </c>
      <c r="S1181" s="61">
        <f t="shared" si="185"/>
        <v>64.093853423417485</v>
      </c>
      <c r="T1181" s="61">
        <f t="shared" si="186"/>
        <v>4.5260037464002503</v>
      </c>
      <c r="U1181" s="61">
        <f t="shared" si="187"/>
        <v>58.140770252324039</v>
      </c>
      <c r="V1181" s="70">
        <v>26.911239309428947</v>
      </c>
      <c r="W1181" s="61">
        <f t="shared" si="188"/>
        <v>14.161246215139444</v>
      </c>
      <c r="X1181" s="61">
        <f t="shared" si="189"/>
        <v>64.093853423417485</v>
      </c>
      <c r="Y1181" s="13"/>
      <c r="Z1181" s="22"/>
      <c r="AA1181" s="54"/>
      <c r="AB1181" s="22"/>
      <c r="AC1181" s="13"/>
    </row>
    <row r="1182" spans="1:29" x14ac:dyDescent="0.3">
      <c r="A1182" s="1">
        <f t="shared" si="180"/>
        <v>44998.270833330476</v>
      </c>
      <c r="B1182" s="7">
        <v>13</v>
      </c>
      <c r="C1182" s="7" t="s">
        <v>68</v>
      </c>
      <c r="D1182">
        <f>IF(HOUR(A1182)+MINUTE(A1182)/60&lt;=18,1,IF(HOUR(A1182)+MINUTE(A1182)/60&gt;=23.25,1,LOOKUP(DAY(A1182),calendario!$A$12:$A$42,calendario!$C$12:$C$42)))</f>
        <v>1</v>
      </c>
      <c r="E1182" s="60">
        <f t="shared" si="181"/>
        <v>0</v>
      </c>
      <c r="F1182" s="86">
        <v>0</v>
      </c>
      <c r="G1182" s="60">
        <f t="shared" si="181"/>
        <v>0</v>
      </c>
      <c r="H1182" s="104">
        <v>0</v>
      </c>
      <c r="O1182" s="61">
        <f t="shared" si="182"/>
        <v>4.5260037464002503</v>
      </c>
      <c r="P1182" s="62">
        <f t="shared" si="183"/>
        <v>58.140770252324039</v>
      </c>
      <c r="Q1182" s="70">
        <v>26.911239309428947</v>
      </c>
      <c r="R1182" s="61">
        <f t="shared" si="184"/>
        <v>14.161246215139444</v>
      </c>
      <c r="S1182" s="61">
        <f t="shared" si="185"/>
        <v>64.093853423417485</v>
      </c>
      <c r="T1182" s="61">
        <f t="shared" si="186"/>
        <v>4.5260037464002503</v>
      </c>
      <c r="U1182" s="61">
        <f t="shared" si="187"/>
        <v>58.140770252324039</v>
      </c>
      <c r="V1182" s="70">
        <v>26.911239309428947</v>
      </c>
      <c r="W1182" s="61">
        <f t="shared" si="188"/>
        <v>14.161246215139444</v>
      </c>
      <c r="X1182" s="61">
        <f t="shared" si="189"/>
        <v>64.093853423417485</v>
      </c>
      <c r="Y1182" s="13"/>
      <c r="Z1182" s="22"/>
      <c r="AA1182" s="54"/>
      <c r="AB1182" s="22"/>
      <c r="AC1182" s="13"/>
    </row>
    <row r="1183" spans="1:29" x14ac:dyDescent="0.3">
      <c r="A1183" s="1">
        <f t="shared" si="180"/>
        <v>44998.281249997141</v>
      </c>
      <c r="B1183" s="7">
        <v>13</v>
      </c>
      <c r="C1183" s="7" t="s">
        <v>69</v>
      </c>
      <c r="D1183">
        <f>IF(HOUR(A1183)+MINUTE(A1183)/60&lt;=18,1,IF(HOUR(A1183)+MINUTE(A1183)/60&gt;=23.25,1,LOOKUP(DAY(A1183),calendario!$A$12:$A$42,calendario!$C$12:$C$42)))</f>
        <v>1</v>
      </c>
      <c r="E1183" s="60">
        <f t="shared" si="181"/>
        <v>1.6869395751953125</v>
      </c>
      <c r="F1183" s="86">
        <v>6.7477583007812498</v>
      </c>
      <c r="G1183" s="60">
        <f t="shared" si="181"/>
        <v>0.4350291748046875</v>
      </c>
      <c r="H1183" s="104">
        <v>1.74011669921875</v>
      </c>
      <c r="O1183" s="61">
        <f t="shared" si="182"/>
        <v>2.8052154081101235</v>
      </c>
      <c r="P1183" s="62">
        <f t="shared" si="183"/>
        <v>58.140770252324039</v>
      </c>
      <c r="Q1183" s="70">
        <v>26.880235856573705</v>
      </c>
      <c r="R1183" s="61">
        <f t="shared" si="184"/>
        <v>14.176747941567065</v>
      </c>
      <c r="S1183" s="61">
        <f t="shared" si="185"/>
        <v>39.768831762577406</v>
      </c>
      <c r="T1183" s="61">
        <f t="shared" si="186"/>
        <v>4.0822456285475637</v>
      </c>
      <c r="U1183" s="61">
        <f t="shared" si="187"/>
        <v>58.140770252324039</v>
      </c>
      <c r="V1183" s="70">
        <v>26.880235856573705</v>
      </c>
      <c r="W1183" s="61">
        <f t="shared" si="188"/>
        <v>14.176747941567065</v>
      </c>
      <c r="X1183" s="61">
        <f t="shared" si="189"/>
        <v>57.872967311482824</v>
      </c>
      <c r="Y1183" s="13"/>
      <c r="Z1183" s="22"/>
      <c r="AA1183" s="54"/>
      <c r="AB1183" s="22"/>
      <c r="AC1183" s="13"/>
    </row>
    <row r="1184" spans="1:29" x14ac:dyDescent="0.3">
      <c r="A1184" s="1">
        <f t="shared" si="180"/>
        <v>44998.291666663805</v>
      </c>
      <c r="B1184" s="7">
        <v>13</v>
      </c>
      <c r="C1184" s="7" t="s">
        <v>70</v>
      </c>
      <c r="D1184">
        <f>IF(HOUR(A1184)+MINUTE(A1184)/60&lt;=18,1,IF(HOUR(A1184)+MINUTE(A1184)/60&gt;=23.25,1,LOOKUP(DAY(A1184),calendario!$A$12:$A$42,calendario!$C$12:$C$42)))</f>
        <v>1</v>
      </c>
      <c r="E1184" s="60">
        <f t="shared" si="181"/>
        <v>4.4874653320312499</v>
      </c>
      <c r="F1184" s="86">
        <v>17.949861328124999</v>
      </c>
      <c r="G1184" s="60">
        <f t="shared" si="181"/>
        <v>4.3966728515625002</v>
      </c>
      <c r="H1184" s="104">
        <v>17.586691406250001</v>
      </c>
      <c r="O1184" s="61">
        <f t="shared" si="182"/>
        <v>0</v>
      </c>
      <c r="P1184" s="62">
        <f t="shared" si="183"/>
        <v>58.140770252324039</v>
      </c>
      <c r="Q1184" s="70">
        <v>26.880235856573705</v>
      </c>
      <c r="R1184" s="61">
        <f t="shared" si="184"/>
        <v>14.176747941567065</v>
      </c>
      <c r="S1184" s="61">
        <f t="shared" si="185"/>
        <v>0</v>
      </c>
      <c r="T1184" s="61">
        <f t="shared" si="186"/>
        <v>4.1110818703305865E-2</v>
      </c>
      <c r="U1184" s="61">
        <f t="shared" si="187"/>
        <v>58.140770252324039</v>
      </c>
      <c r="V1184" s="70">
        <v>26.880235856573705</v>
      </c>
      <c r="W1184" s="61">
        <f t="shared" si="188"/>
        <v>14.176747941567065</v>
      </c>
      <c r="X1184" s="61">
        <f t="shared" si="189"/>
        <v>0.58281771442822827</v>
      </c>
      <c r="Y1184" s="13"/>
      <c r="Z1184" s="22"/>
      <c r="AA1184" s="54"/>
      <c r="AB1184" s="22"/>
      <c r="AC1184" s="13"/>
    </row>
    <row r="1185" spans="1:29" x14ac:dyDescent="0.3">
      <c r="A1185" s="1">
        <f t="shared" si="180"/>
        <v>44998.302083330469</v>
      </c>
      <c r="B1185" s="7">
        <v>13</v>
      </c>
      <c r="C1185" s="7" t="s">
        <v>71</v>
      </c>
      <c r="D1185">
        <f>IF(HOUR(A1185)+MINUTE(A1185)/60&lt;=18,1,IF(HOUR(A1185)+MINUTE(A1185)/60&gt;=23.25,1,LOOKUP(DAY(A1185),calendario!$A$12:$A$42,calendario!$C$12:$C$42)))</f>
        <v>1</v>
      </c>
      <c r="E1185" s="60">
        <f t="shared" si="181"/>
        <v>4.4999091796875001</v>
      </c>
      <c r="F1185" s="86">
        <v>17.999636718750001</v>
      </c>
      <c r="G1185" s="60">
        <f t="shared" si="181"/>
        <v>4.4951293945312498</v>
      </c>
      <c r="H1185" s="104">
        <v>17.980517578124999</v>
      </c>
      <c r="O1185" s="61">
        <f t="shared" si="182"/>
        <v>0</v>
      </c>
      <c r="P1185" s="62">
        <f t="shared" si="183"/>
        <v>58.140770252324039</v>
      </c>
      <c r="Q1185" s="70">
        <v>28.01953492695883</v>
      </c>
      <c r="R1185" s="61">
        <f t="shared" si="184"/>
        <v>13.607098406374503</v>
      </c>
      <c r="S1185" s="61">
        <f t="shared" si="185"/>
        <v>0</v>
      </c>
      <c r="T1185" s="61">
        <f t="shared" si="186"/>
        <v>0</v>
      </c>
      <c r="U1185" s="61">
        <f t="shared" si="187"/>
        <v>58.140770252324039</v>
      </c>
      <c r="V1185" s="70">
        <v>28.01953492695883</v>
      </c>
      <c r="W1185" s="61">
        <f t="shared" si="188"/>
        <v>13.607098406374503</v>
      </c>
      <c r="X1185" s="61">
        <f t="shared" si="189"/>
        <v>0</v>
      </c>
      <c r="Y1185" s="13"/>
      <c r="Z1185" s="22"/>
      <c r="AA1185" s="54"/>
      <c r="AB1185" s="22"/>
      <c r="AC1185" s="13"/>
    </row>
    <row r="1186" spans="1:29" x14ac:dyDescent="0.3">
      <c r="A1186" s="1">
        <f t="shared" si="180"/>
        <v>44998.312499997133</v>
      </c>
      <c r="B1186" s="7">
        <v>13</v>
      </c>
      <c r="C1186" s="7" t="s">
        <v>72</v>
      </c>
      <c r="D1186">
        <f>IF(HOUR(A1186)+MINUTE(A1186)/60&lt;=18,1,IF(HOUR(A1186)+MINUTE(A1186)/60&gt;=23.25,1,LOOKUP(DAY(A1186),calendario!$A$12:$A$42,calendario!$C$12:$C$42)))</f>
        <v>1</v>
      </c>
      <c r="E1186" s="60">
        <f t="shared" si="181"/>
        <v>4.4999858398437498</v>
      </c>
      <c r="F1186" s="86">
        <v>17.999943359374999</v>
      </c>
      <c r="G1186" s="60">
        <f t="shared" si="181"/>
        <v>4.4972124023437496</v>
      </c>
      <c r="H1186" s="104">
        <v>17.988849609374999</v>
      </c>
      <c r="O1186" s="61">
        <f t="shared" si="182"/>
        <v>0</v>
      </c>
      <c r="P1186" s="62">
        <f t="shared" si="183"/>
        <v>58.140770252324039</v>
      </c>
      <c r="Q1186" s="70">
        <v>28.01953492695883</v>
      </c>
      <c r="R1186" s="61">
        <f t="shared" si="184"/>
        <v>13.607098406374503</v>
      </c>
      <c r="S1186" s="61">
        <f t="shared" si="185"/>
        <v>0</v>
      </c>
      <c r="T1186" s="61">
        <f t="shared" si="186"/>
        <v>0</v>
      </c>
      <c r="U1186" s="61">
        <f t="shared" si="187"/>
        <v>58.140770252324039</v>
      </c>
      <c r="V1186" s="70">
        <v>28.01953492695883</v>
      </c>
      <c r="W1186" s="61">
        <f t="shared" si="188"/>
        <v>13.607098406374503</v>
      </c>
      <c r="X1186" s="61">
        <f t="shared" si="189"/>
        <v>0</v>
      </c>
      <c r="Y1186" s="13"/>
      <c r="Z1186" s="22"/>
      <c r="AA1186" s="54"/>
      <c r="AB1186" s="22"/>
      <c r="AC1186" s="13"/>
    </row>
    <row r="1187" spans="1:29" x14ac:dyDescent="0.3">
      <c r="A1187" s="1">
        <f t="shared" si="180"/>
        <v>44998.322916663798</v>
      </c>
      <c r="B1187" s="7">
        <v>13</v>
      </c>
      <c r="C1187" s="7" t="s">
        <v>73</v>
      </c>
      <c r="D1187">
        <f>IF(HOUR(A1187)+MINUTE(A1187)/60&lt;=18,1,IF(HOUR(A1187)+MINUTE(A1187)/60&gt;=23.25,1,LOOKUP(DAY(A1187),calendario!$A$12:$A$42,calendario!$C$12:$C$42)))</f>
        <v>1</v>
      </c>
      <c r="E1187" s="60">
        <f t="shared" si="181"/>
        <v>4.4983618164062502</v>
      </c>
      <c r="F1187" s="86">
        <v>17.993447265625001</v>
      </c>
      <c r="G1187" s="60">
        <f t="shared" si="181"/>
        <v>4.4969858398437497</v>
      </c>
      <c r="H1187" s="104">
        <v>17.987943359374999</v>
      </c>
      <c r="O1187" s="61">
        <f t="shared" si="182"/>
        <v>0</v>
      </c>
      <c r="P1187" s="62">
        <f t="shared" si="183"/>
        <v>58.140770252324039</v>
      </c>
      <c r="Q1187" s="70">
        <v>28.50495112881806</v>
      </c>
      <c r="R1187" s="61">
        <f t="shared" si="184"/>
        <v>13.364390305444887</v>
      </c>
      <c r="S1187" s="61">
        <f t="shared" si="185"/>
        <v>0</v>
      </c>
      <c r="T1187" s="61">
        <f t="shared" si="186"/>
        <v>0</v>
      </c>
      <c r="U1187" s="61">
        <f t="shared" si="187"/>
        <v>58.140770252324039</v>
      </c>
      <c r="V1187" s="70">
        <v>28.50495112881806</v>
      </c>
      <c r="W1187" s="61">
        <f t="shared" si="188"/>
        <v>13.364390305444887</v>
      </c>
      <c r="X1187" s="61">
        <f t="shared" si="189"/>
        <v>0</v>
      </c>
      <c r="Y1187" s="13"/>
      <c r="Z1187" s="22"/>
      <c r="AA1187" s="54"/>
      <c r="AB1187" s="22"/>
      <c r="AC1187" s="13"/>
    </row>
    <row r="1188" spans="1:29" x14ac:dyDescent="0.3">
      <c r="A1188" s="1">
        <f t="shared" si="180"/>
        <v>44998.333333330462</v>
      </c>
      <c r="B1188" s="7">
        <v>13</v>
      </c>
      <c r="C1188" s="7" t="s">
        <v>74</v>
      </c>
      <c r="D1188">
        <f>IF(HOUR(A1188)+MINUTE(A1188)/60&lt;=18,1,IF(HOUR(A1188)+MINUTE(A1188)/60&gt;=23.25,1,LOOKUP(DAY(A1188),calendario!$A$12:$A$42,calendario!$C$12:$C$42)))</f>
        <v>1</v>
      </c>
      <c r="E1188" s="60">
        <f t="shared" si="181"/>
        <v>4.4976264648437496</v>
      </c>
      <c r="F1188" s="86">
        <v>17.990505859374998</v>
      </c>
      <c r="G1188" s="60">
        <f t="shared" si="181"/>
        <v>4.4977436523437504</v>
      </c>
      <c r="H1188" s="104">
        <v>17.990974609375002</v>
      </c>
      <c r="O1188" s="61">
        <f t="shared" si="182"/>
        <v>0</v>
      </c>
      <c r="P1188" s="62">
        <f t="shared" si="183"/>
        <v>58.140770252324039</v>
      </c>
      <c r="Q1188" s="70">
        <v>28.50495112881806</v>
      </c>
      <c r="R1188" s="61">
        <f t="shared" si="184"/>
        <v>13.364390305444887</v>
      </c>
      <c r="S1188" s="61">
        <f t="shared" si="185"/>
        <v>0</v>
      </c>
      <c r="T1188" s="61">
        <f t="shared" si="186"/>
        <v>0</v>
      </c>
      <c r="U1188" s="61">
        <f t="shared" si="187"/>
        <v>58.140770252324039</v>
      </c>
      <c r="V1188" s="70">
        <v>28.50495112881806</v>
      </c>
      <c r="W1188" s="61">
        <f t="shared" si="188"/>
        <v>13.364390305444887</v>
      </c>
      <c r="X1188" s="61">
        <f t="shared" si="189"/>
        <v>0</v>
      </c>
      <c r="Y1188" s="13"/>
      <c r="Z1188" s="22"/>
      <c r="AA1188" s="54"/>
      <c r="AB1188" s="22"/>
      <c r="AC1188" s="13"/>
    </row>
    <row r="1189" spans="1:29" x14ac:dyDescent="0.3">
      <c r="A1189" s="1">
        <f t="shared" si="180"/>
        <v>44998.343749997126</v>
      </c>
      <c r="B1189" s="7">
        <v>13</v>
      </c>
      <c r="C1189" s="7" t="s">
        <v>75</v>
      </c>
      <c r="D1189">
        <f>IF(HOUR(A1189)+MINUTE(A1189)/60&lt;=18,1,IF(HOUR(A1189)+MINUTE(A1189)/60&gt;=23.25,1,LOOKUP(DAY(A1189),calendario!$A$12:$A$42,calendario!$C$12:$C$42)))</f>
        <v>1</v>
      </c>
      <c r="E1189" s="60">
        <f t="shared" si="181"/>
        <v>4.4967524414062501</v>
      </c>
      <c r="F1189" s="86">
        <v>17.987009765625</v>
      </c>
      <c r="G1189" s="60">
        <f t="shared" si="181"/>
        <v>4.4983027343749997</v>
      </c>
      <c r="H1189" s="104">
        <v>17.993210937499999</v>
      </c>
      <c r="O1189" s="61">
        <f t="shared" si="182"/>
        <v>0</v>
      </c>
      <c r="P1189" s="62">
        <f t="shared" si="183"/>
        <v>58.140770252324039</v>
      </c>
      <c r="Q1189" s="70">
        <v>29.282180610889775</v>
      </c>
      <c r="R1189" s="61">
        <f t="shared" si="184"/>
        <v>12.97577556440903</v>
      </c>
      <c r="S1189" s="61">
        <f t="shared" si="185"/>
        <v>0</v>
      </c>
      <c r="T1189" s="61">
        <f t="shared" si="186"/>
        <v>0</v>
      </c>
      <c r="U1189" s="61">
        <f t="shared" si="187"/>
        <v>58.140770252324039</v>
      </c>
      <c r="V1189" s="70">
        <v>29.282180610889775</v>
      </c>
      <c r="W1189" s="61">
        <f t="shared" si="188"/>
        <v>12.97577556440903</v>
      </c>
      <c r="X1189" s="61">
        <f t="shared" si="189"/>
        <v>0</v>
      </c>
      <c r="Y1189" s="13"/>
      <c r="Z1189" s="22"/>
      <c r="AA1189" s="54"/>
      <c r="AB1189" s="22"/>
      <c r="AC1189" s="13"/>
    </row>
    <row r="1190" spans="1:29" x14ac:dyDescent="0.3">
      <c r="A1190" s="1">
        <f t="shared" si="180"/>
        <v>44998.35416666379</v>
      </c>
      <c r="B1190" s="7">
        <v>13</v>
      </c>
      <c r="C1190" s="7" t="s">
        <v>76</v>
      </c>
      <c r="D1190">
        <f>IF(HOUR(A1190)+MINUTE(A1190)/60&lt;=18,1,IF(HOUR(A1190)+MINUTE(A1190)/60&gt;=23.25,1,LOOKUP(DAY(A1190),calendario!$A$12:$A$42,calendario!$C$12:$C$42)))</f>
        <v>1</v>
      </c>
      <c r="E1190" s="60">
        <f t="shared" si="181"/>
        <v>4.4965942382812498</v>
      </c>
      <c r="F1190" s="86">
        <v>17.986376953124999</v>
      </c>
      <c r="G1190" s="60">
        <f t="shared" si="181"/>
        <v>4.4977148437499999</v>
      </c>
      <c r="H1190" s="104">
        <v>17.990859374999999</v>
      </c>
      <c r="O1190" s="61">
        <f t="shared" si="182"/>
        <v>0</v>
      </c>
      <c r="P1190" s="62">
        <f t="shared" si="183"/>
        <v>58.140770252324039</v>
      </c>
      <c r="Q1190" s="70">
        <v>29.282180610889775</v>
      </c>
      <c r="R1190" s="61">
        <f t="shared" si="184"/>
        <v>12.97577556440903</v>
      </c>
      <c r="S1190" s="61">
        <f t="shared" si="185"/>
        <v>0</v>
      </c>
      <c r="T1190" s="61">
        <f t="shared" si="186"/>
        <v>0</v>
      </c>
      <c r="U1190" s="61">
        <f t="shared" si="187"/>
        <v>58.140770252324039</v>
      </c>
      <c r="V1190" s="70">
        <v>29.282180610889775</v>
      </c>
      <c r="W1190" s="61">
        <f t="shared" si="188"/>
        <v>12.97577556440903</v>
      </c>
      <c r="X1190" s="61">
        <f t="shared" si="189"/>
        <v>0</v>
      </c>
      <c r="Y1190" s="13"/>
      <c r="Z1190" s="22"/>
      <c r="AA1190" s="54"/>
      <c r="AB1190" s="22"/>
      <c r="AC1190" s="13"/>
    </row>
    <row r="1191" spans="1:29" x14ac:dyDescent="0.3">
      <c r="A1191" s="1">
        <f t="shared" si="180"/>
        <v>44998.364583330454</v>
      </c>
      <c r="B1191" s="7">
        <v>13</v>
      </c>
      <c r="C1191" s="7" t="s">
        <v>77</v>
      </c>
      <c r="D1191">
        <f>IF(HOUR(A1191)+MINUTE(A1191)/60&lt;=18,1,IF(HOUR(A1191)+MINUTE(A1191)/60&gt;=23.25,1,LOOKUP(DAY(A1191),calendario!$A$12:$A$42,calendario!$C$12:$C$42)))</f>
        <v>1</v>
      </c>
      <c r="E1191" s="60">
        <f t="shared" si="181"/>
        <v>4.49594970703125</v>
      </c>
      <c r="F1191" s="86">
        <v>17.983798828125</v>
      </c>
      <c r="G1191" s="60">
        <f t="shared" si="181"/>
        <v>4.4979409179687497</v>
      </c>
      <c r="H1191" s="104">
        <v>17.991763671874999</v>
      </c>
      <c r="O1191" s="61">
        <f t="shared" si="182"/>
        <v>0</v>
      </c>
      <c r="P1191" s="62">
        <f t="shared" si="183"/>
        <v>58.140770252324039</v>
      </c>
      <c r="Q1191" s="70">
        <v>35.111830278884462</v>
      </c>
      <c r="R1191" s="61">
        <f t="shared" si="184"/>
        <v>10.060950730411687</v>
      </c>
      <c r="S1191" s="61">
        <f t="shared" si="185"/>
        <v>0</v>
      </c>
      <c r="T1191" s="61">
        <f t="shared" si="186"/>
        <v>0</v>
      </c>
      <c r="U1191" s="61">
        <f t="shared" si="187"/>
        <v>58.140770252324039</v>
      </c>
      <c r="V1191" s="70">
        <v>35.111830278884462</v>
      </c>
      <c r="W1191" s="61">
        <f t="shared" si="188"/>
        <v>10.060950730411687</v>
      </c>
      <c r="X1191" s="61">
        <f t="shared" si="189"/>
        <v>0</v>
      </c>
      <c r="Y1191" s="13"/>
      <c r="Z1191" s="22"/>
      <c r="AA1191" s="54"/>
      <c r="AB1191" s="22"/>
      <c r="AC1191" s="13"/>
    </row>
    <row r="1192" spans="1:29" x14ac:dyDescent="0.3">
      <c r="A1192" s="1">
        <f t="shared" si="180"/>
        <v>44998.374999997119</v>
      </c>
      <c r="B1192" s="7">
        <v>13</v>
      </c>
      <c r="C1192" s="7" t="s">
        <v>78</v>
      </c>
      <c r="D1192">
        <f>IF(HOUR(A1192)+MINUTE(A1192)/60&lt;=18,1,IF(HOUR(A1192)+MINUTE(A1192)/60&gt;=23.25,1,LOOKUP(DAY(A1192),calendario!$A$12:$A$42,calendario!$C$12:$C$42)))</f>
        <v>1</v>
      </c>
      <c r="E1192" s="60">
        <f t="shared" si="181"/>
        <v>4.4954663085937501</v>
      </c>
      <c r="F1192" s="86">
        <v>17.981865234375</v>
      </c>
      <c r="G1192" s="60">
        <f t="shared" si="181"/>
        <v>4.4979829101562503</v>
      </c>
      <c r="H1192" s="104">
        <v>17.991931640625001</v>
      </c>
      <c r="O1192" s="61">
        <f t="shared" si="182"/>
        <v>0</v>
      </c>
      <c r="P1192" s="62">
        <f t="shared" si="183"/>
        <v>58.140770252324039</v>
      </c>
      <c r="Q1192" s="70">
        <v>35.111830278884462</v>
      </c>
      <c r="R1192" s="61">
        <f t="shared" si="184"/>
        <v>10.060950730411687</v>
      </c>
      <c r="S1192" s="61">
        <f t="shared" si="185"/>
        <v>0</v>
      </c>
      <c r="T1192" s="61">
        <f t="shared" si="186"/>
        <v>0</v>
      </c>
      <c r="U1192" s="61">
        <f t="shared" si="187"/>
        <v>58.140770252324039</v>
      </c>
      <c r="V1192" s="70">
        <v>35.111830278884462</v>
      </c>
      <c r="W1192" s="61">
        <f t="shared" si="188"/>
        <v>10.060950730411687</v>
      </c>
      <c r="X1192" s="61">
        <f t="shared" si="189"/>
        <v>0</v>
      </c>
      <c r="Y1192" s="13"/>
      <c r="Z1192" s="22"/>
      <c r="AA1192" s="54"/>
      <c r="AB1192" s="22"/>
      <c r="AC1192" s="13"/>
    </row>
    <row r="1193" spans="1:29" x14ac:dyDescent="0.3">
      <c r="A1193" s="1">
        <f t="shared" si="180"/>
        <v>44998.385416663783</v>
      </c>
      <c r="B1193" s="7">
        <v>13</v>
      </c>
      <c r="C1193" s="7" t="s">
        <v>79</v>
      </c>
      <c r="D1193">
        <f>IF(HOUR(A1193)+MINUTE(A1193)/60&lt;=18,1,IF(HOUR(A1193)+MINUTE(A1193)/60&gt;=23.25,1,LOOKUP(DAY(A1193),calendario!$A$12:$A$42,calendario!$C$12:$C$42)))</f>
        <v>1</v>
      </c>
      <c r="E1193" s="60">
        <f t="shared" si="181"/>
        <v>4.4952446289062502</v>
      </c>
      <c r="F1193" s="86">
        <v>17.980978515625001</v>
      </c>
      <c r="G1193" s="60">
        <f t="shared" si="181"/>
        <v>4.49838232421875</v>
      </c>
      <c r="H1193" s="104">
        <v>17.993529296875</v>
      </c>
      <c r="O1193" s="61">
        <f t="shared" si="182"/>
        <v>0</v>
      </c>
      <c r="P1193" s="62">
        <f t="shared" si="183"/>
        <v>58.140770252324039</v>
      </c>
      <c r="Q1193" s="70">
        <v>37.953545816733069</v>
      </c>
      <c r="R1193" s="61">
        <f t="shared" si="184"/>
        <v>8.6400929614873831</v>
      </c>
      <c r="S1193" s="61">
        <f t="shared" si="185"/>
        <v>0</v>
      </c>
      <c r="T1193" s="61">
        <f t="shared" si="186"/>
        <v>0</v>
      </c>
      <c r="U1193" s="61">
        <f t="shared" si="187"/>
        <v>58.140770252324039</v>
      </c>
      <c r="V1193" s="70">
        <v>37.953545816733069</v>
      </c>
      <c r="W1193" s="61">
        <f t="shared" si="188"/>
        <v>8.6400929614873831</v>
      </c>
      <c r="X1193" s="61">
        <f t="shared" si="189"/>
        <v>0</v>
      </c>
      <c r="Y1193" s="13"/>
      <c r="Z1193" s="22"/>
      <c r="AA1193" s="54"/>
      <c r="AB1193" s="22"/>
      <c r="AC1193" s="13"/>
    </row>
    <row r="1194" spans="1:29" x14ac:dyDescent="0.3">
      <c r="A1194" s="1">
        <f t="shared" si="180"/>
        <v>44998.395833330447</v>
      </c>
      <c r="B1194" s="7">
        <v>13</v>
      </c>
      <c r="C1194" s="7" t="s">
        <v>80</v>
      </c>
      <c r="D1194">
        <f>IF(HOUR(A1194)+MINUTE(A1194)/60&lt;=18,1,IF(HOUR(A1194)+MINUTE(A1194)/60&gt;=23.25,1,LOOKUP(DAY(A1194),calendario!$A$12:$A$42,calendario!$C$12:$C$42)))</f>
        <v>1</v>
      </c>
      <c r="E1194" s="60">
        <f t="shared" si="181"/>
        <v>4.4949711914062496</v>
      </c>
      <c r="F1194" s="86">
        <v>17.979884765624998</v>
      </c>
      <c r="G1194" s="60">
        <f t="shared" si="181"/>
        <v>4.4981083984375001</v>
      </c>
      <c r="H1194" s="104">
        <v>17.99243359375</v>
      </c>
      <c r="O1194" s="61">
        <f t="shared" si="182"/>
        <v>0</v>
      </c>
      <c r="P1194" s="62">
        <f t="shared" si="183"/>
        <v>58.140770252324039</v>
      </c>
      <c r="Q1194" s="70">
        <v>37.953545816733069</v>
      </c>
      <c r="R1194" s="61">
        <f t="shared" si="184"/>
        <v>8.6400929614873831</v>
      </c>
      <c r="S1194" s="61">
        <f t="shared" si="185"/>
        <v>0</v>
      </c>
      <c r="T1194" s="61">
        <f t="shared" si="186"/>
        <v>0</v>
      </c>
      <c r="U1194" s="61">
        <f t="shared" si="187"/>
        <v>58.140770252324039</v>
      </c>
      <c r="V1194" s="70">
        <v>37.953545816733069</v>
      </c>
      <c r="W1194" s="61">
        <f t="shared" si="188"/>
        <v>8.6400929614873831</v>
      </c>
      <c r="X1194" s="61">
        <f t="shared" si="189"/>
        <v>0</v>
      </c>
      <c r="Y1194" s="13"/>
      <c r="Z1194" s="22"/>
      <c r="AA1194" s="54"/>
      <c r="AB1194" s="22"/>
      <c r="AC1194" s="13"/>
    </row>
    <row r="1195" spans="1:29" x14ac:dyDescent="0.3">
      <c r="A1195" s="1">
        <f t="shared" si="180"/>
        <v>44998.406249997111</v>
      </c>
      <c r="B1195" s="7">
        <v>13</v>
      </c>
      <c r="C1195" s="7" t="s">
        <v>81</v>
      </c>
      <c r="D1195">
        <f>IF(HOUR(A1195)+MINUTE(A1195)/60&lt;=18,1,IF(HOUR(A1195)+MINUTE(A1195)/60&gt;=23.25,1,LOOKUP(DAY(A1195),calendario!$A$12:$A$42,calendario!$C$12:$C$42)))</f>
        <v>1</v>
      </c>
      <c r="E1195" s="60">
        <f t="shared" si="181"/>
        <v>4.4951054687500003</v>
      </c>
      <c r="F1195" s="86">
        <v>17.980421875000001</v>
      </c>
      <c r="G1195" s="60">
        <f t="shared" si="181"/>
        <v>4.49789453125</v>
      </c>
      <c r="H1195" s="104">
        <v>17.991578125</v>
      </c>
      <c r="O1195" s="61">
        <f t="shared" si="182"/>
        <v>0</v>
      </c>
      <c r="P1195" s="62">
        <f t="shared" si="183"/>
        <v>58.140770252324039</v>
      </c>
      <c r="Q1195" s="70">
        <v>40.799697742363875</v>
      </c>
      <c r="R1195" s="61">
        <f t="shared" si="184"/>
        <v>7.2170169986719799</v>
      </c>
      <c r="S1195" s="61">
        <f t="shared" si="185"/>
        <v>0</v>
      </c>
      <c r="T1195" s="61">
        <f t="shared" si="186"/>
        <v>0</v>
      </c>
      <c r="U1195" s="61">
        <f t="shared" si="187"/>
        <v>58.140770252324039</v>
      </c>
      <c r="V1195" s="70">
        <v>40.799697742363875</v>
      </c>
      <c r="W1195" s="61">
        <f t="shared" si="188"/>
        <v>7.2170169986719799</v>
      </c>
      <c r="X1195" s="61">
        <f t="shared" si="189"/>
        <v>0</v>
      </c>
      <c r="Y1195" s="13"/>
      <c r="Z1195" s="22"/>
      <c r="AA1195" s="54"/>
      <c r="AB1195" s="22"/>
      <c r="AC1195" s="13"/>
    </row>
    <row r="1196" spans="1:29" x14ac:dyDescent="0.3">
      <c r="A1196" s="1">
        <f t="shared" si="180"/>
        <v>44998.416666663776</v>
      </c>
      <c r="B1196" s="7">
        <v>13</v>
      </c>
      <c r="C1196" s="7" t="s">
        <v>82</v>
      </c>
      <c r="D1196">
        <f>IF(HOUR(A1196)+MINUTE(A1196)/60&lt;=18,1,IF(HOUR(A1196)+MINUTE(A1196)/60&gt;=23.25,1,LOOKUP(DAY(A1196),calendario!$A$12:$A$42,calendario!$C$12:$C$42)))</f>
        <v>1</v>
      </c>
      <c r="E1196" s="60">
        <f t="shared" si="181"/>
        <v>4.4951064453124996</v>
      </c>
      <c r="F1196" s="86">
        <v>17.980425781249998</v>
      </c>
      <c r="G1196" s="60">
        <f t="shared" si="181"/>
        <v>4.4979394531250003</v>
      </c>
      <c r="H1196" s="104">
        <v>17.991757812500001</v>
      </c>
      <c r="O1196" s="61">
        <f t="shared" si="182"/>
        <v>0</v>
      </c>
      <c r="P1196" s="62">
        <f t="shared" si="183"/>
        <v>58.140770252324039</v>
      </c>
      <c r="Q1196" s="70">
        <v>40.799697742363875</v>
      </c>
      <c r="R1196" s="61">
        <f t="shared" si="184"/>
        <v>7.2170169986719799</v>
      </c>
      <c r="S1196" s="61">
        <f t="shared" si="185"/>
        <v>0</v>
      </c>
      <c r="T1196" s="61">
        <f t="shared" si="186"/>
        <v>0</v>
      </c>
      <c r="U1196" s="61">
        <f t="shared" si="187"/>
        <v>58.140770252324039</v>
      </c>
      <c r="V1196" s="70">
        <v>40.799697742363875</v>
      </c>
      <c r="W1196" s="61">
        <f t="shared" si="188"/>
        <v>7.2170169986719799</v>
      </c>
      <c r="X1196" s="61">
        <f t="shared" si="189"/>
        <v>0</v>
      </c>
      <c r="Y1196" s="13"/>
      <c r="Z1196" s="22"/>
      <c r="AA1196" s="54"/>
      <c r="AB1196" s="22"/>
      <c r="AC1196" s="13"/>
    </row>
    <row r="1197" spans="1:29" x14ac:dyDescent="0.3">
      <c r="A1197" s="1">
        <f t="shared" si="180"/>
        <v>44998.42708333044</v>
      </c>
      <c r="B1197" s="7">
        <v>13</v>
      </c>
      <c r="C1197" s="7" t="s">
        <v>83</v>
      </c>
      <c r="D1197">
        <f>IF(HOUR(A1197)+MINUTE(A1197)/60&lt;=18,1,IF(HOUR(A1197)+MINUTE(A1197)/60&gt;=23.25,1,LOOKUP(DAY(A1197),calendario!$A$12:$A$42,calendario!$C$12:$C$42)))</f>
        <v>1</v>
      </c>
      <c r="E1197" s="60">
        <f t="shared" si="181"/>
        <v>4.4946782226562503</v>
      </c>
      <c r="F1197" s="86">
        <v>17.978712890625001</v>
      </c>
      <c r="G1197" s="60">
        <f t="shared" si="181"/>
        <v>4.4982065429687497</v>
      </c>
      <c r="H1197" s="104">
        <v>17.992826171874999</v>
      </c>
      <c r="O1197" s="61">
        <f t="shared" si="182"/>
        <v>0</v>
      </c>
      <c r="P1197" s="62">
        <f t="shared" si="183"/>
        <v>58.140770252324039</v>
      </c>
      <c r="Q1197" s="70">
        <v>41.319082602921647</v>
      </c>
      <c r="R1197" s="61">
        <f t="shared" si="184"/>
        <v>6.9573245683930942</v>
      </c>
      <c r="S1197" s="61">
        <f t="shared" si="185"/>
        <v>0</v>
      </c>
      <c r="T1197" s="61">
        <f t="shared" si="186"/>
        <v>0</v>
      </c>
      <c r="U1197" s="61">
        <f t="shared" si="187"/>
        <v>58.140770252324039</v>
      </c>
      <c r="V1197" s="70">
        <v>41.319082602921647</v>
      </c>
      <c r="W1197" s="61">
        <f t="shared" si="188"/>
        <v>6.9573245683930942</v>
      </c>
      <c r="X1197" s="61">
        <f t="shared" si="189"/>
        <v>0</v>
      </c>
      <c r="Y1197" s="13"/>
      <c r="Z1197" s="22"/>
      <c r="AA1197" s="54"/>
      <c r="AB1197" s="22"/>
      <c r="AC1197" s="13"/>
    </row>
    <row r="1198" spans="1:29" x14ac:dyDescent="0.3">
      <c r="A1198" s="1">
        <f t="shared" si="180"/>
        <v>44998.437499997104</v>
      </c>
      <c r="B1198" s="7">
        <v>13</v>
      </c>
      <c r="C1198" s="7" t="s">
        <v>84</v>
      </c>
      <c r="D1198">
        <f>IF(HOUR(A1198)+MINUTE(A1198)/60&lt;=18,1,IF(HOUR(A1198)+MINUTE(A1198)/60&gt;=23.25,1,LOOKUP(DAY(A1198),calendario!$A$12:$A$42,calendario!$C$12:$C$42)))</f>
        <v>1</v>
      </c>
      <c r="E1198" s="60">
        <f t="shared" si="181"/>
        <v>4.4945561523437503</v>
      </c>
      <c r="F1198" s="86">
        <v>17.978224609375001</v>
      </c>
      <c r="G1198" s="60">
        <f t="shared" si="181"/>
        <v>4.4977377929687501</v>
      </c>
      <c r="H1198" s="104">
        <v>17.990951171875</v>
      </c>
      <c r="O1198" s="61">
        <f t="shared" si="182"/>
        <v>0</v>
      </c>
      <c r="P1198" s="62">
        <f t="shared" si="183"/>
        <v>58.140770252324039</v>
      </c>
      <c r="Q1198" s="70">
        <v>41.319082602921647</v>
      </c>
      <c r="R1198" s="61">
        <f t="shared" si="184"/>
        <v>6.9573245683930942</v>
      </c>
      <c r="S1198" s="61">
        <f t="shared" si="185"/>
        <v>0</v>
      </c>
      <c r="T1198" s="61">
        <f t="shared" si="186"/>
        <v>0</v>
      </c>
      <c r="U1198" s="61">
        <f t="shared" si="187"/>
        <v>58.140770252324039</v>
      </c>
      <c r="V1198" s="70">
        <v>41.319082602921647</v>
      </c>
      <c r="W1198" s="61">
        <f t="shared" si="188"/>
        <v>6.9573245683930942</v>
      </c>
      <c r="X1198" s="61">
        <f t="shared" si="189"/>
        <v>0</v>
      </c>
      <c r="Y1198" s="13"/>
      <c r="Z1198" s="22"/>
      <c r="AA1198" s="54"/>
      <c r="AB1198" s="22"/>
      <c r="AC1198" s="13"/>
    </row>
    <row r="1199" spans="1:29" x14ac:dyDescent="0.3">
      <c r="A1199" s="1">
        <f t="shared" si="180"/>
        <v>44998.447916663768</v>
      </c>
      <c r="B1199" s="7">
        <v>13</v>
      </c>
      <c r="C1199" s="7" t="s">
        <v>85</v>
      </c>
      <c r="D1199">
        <f>IF(HOUR(A1199)+MINUTE(A1199)/60&lt;=18,1,IF(HOUR(A1199)+MINUTE(A1199)/60&gt;=23.25,1,LOOKUP(DAY(A1199),calendario!$A$12:$A$42,calendario!$C$12:$C$42)))</f>
        <v>1</v>
      </c>
      <c r="E1199" s="60">
        <f t="shared" si="181"/>
        <v>4.4944970703124998</v>
      </c>
      <c r="F1199" s="86">
        <v>17.977988281249999</v>
      </c>
      <c r="G1199" s="60">
        <f t="shared" si="181"/>
        <v>4.4977182617187497</v>
      </c>
      <c r="H1199" s="104">
        <v>17.990873046874999</v>
      </c>
      <c r="O1199" s="61">
        <f t="shared" si="182"/>
        <v>0</v>
      </c>
      <c r="P1199" s="62">
        <f t="shared" si="183"/>
        <v>58.140770252324039</v>
      </c>
      <c r="Q1199" s="70">
        <v>40.684202656042494</v>
      </c>
      <c r="R1199" s="61">
        <f t="shared" si="184"/>
        <v>7.2747645418326705</v>
      </c>
      <c r="S1199" s="61">
        <f t="shared" si="185"/>
        <v>0</v>
      </c>
      <c r="T1199" s="61">
        <f t="shared" si="186"/>
        <v>0</v>
      </c>
      <c r="U1199" s="61">
        <f t="shared" si="187"/>
        <v>58.140770252324039</v>
      </c>
      <c r="V1199" s="70">
        <v>40.684202656042494</v>
      </c>
      <c r="W1199" s="61">
        <f t="shared" si="188"/>
        <v>7.2747645418326705</v>
      </c>
      <c r="X1199" s="61">
        <f t="shared" si="189"/>
        <v>0</v>
      </c>
      <c r="Y1199" s="13"/>
      <c r="Z1199" s="22"/>
      <c r="AA1199" s="54"/>
      <c r="AB1199" s="22"/>
      <c r="AC1199" s="13"/>
    </row>
    <row r="1200" spans="1:29" x14ac:dyDescent="0.3">
      <c r="A1200" s="1">
        <f t="shared" si="180"/>
        <v>44998.458333330433</v>
      </c>
      <c r="B1200" s="7">
        <v>13</v>
      </c>
      <c r="C1200" s="7" t="s">
        <v>86</v>
      </c>
      <c r="D1200">
        <f>IF(HOUR(A1200)+MINUTE(A1200)/60&lt;=18,1,IF(HOUR(A1200)+MINUTE(A1200)/60&gt;=23.25,1,LOOKUP(DAY(A1200),calendario!$A$12:$A$42,calendario!$C$12:$C$42)))</f>
        <v>1</v>
      </c>
      <c r="E1200" s="60">
        <f t="shared" si="181"/>
        <v>4.4944233398437499</v>
      </c>
      <c r="F1200" s="86">
        <v>17.977693359374999</v>
      </c>
      <c r="G1200" s="60">
        <f t="shared" si="181"/>
        <v>4.4977685546875001</v>
      </c>
      <c r="H1200" s="104">
        <v>17.991074218750001</v>
      </c>
      <c r="O1200" s="61">
        <f t="shared" si="182"/>
        <v>0</v>
      </c>
      <c r="P1200" s="62">
        <f t="shared" si="183"/>
        <v>58.140770252324039</v>
      </c>
      <c r="Q1200" s="70">
        <v>40.684202656042494</v>
      </c>
      <c r="R1200" s="61">
        <f t="shared" si="184"/>
        <v>7.2747645418326705</v>
      </c>
      <c r="S1200" s="61">
        <f t="shared" si="185"/>
        <v>0</v>
      </c>
      <c r="T1200" s="61">
        <f t="shared" si="186"/>
        <v>0</v>
      </c>
      <c r="U1200" s="61">
        <f t="shared" si="187"/>
        <v>58.140770252324039</v>
      </c>
      <c r="V1200" s="70">
        <v>40.684202656042494</v>
      </c>
      <c r="W1200" s="61">
        <f t="shared" si="188"/>
        <v>7.2747645418326705</v>
      </c>
      <c r="X1200" s="61">
        <f t="shared" si="189"/>
        <v>0</v>
      </c>
      <c r="Y1200" s="13"/>
      <c r="Z1200" s="22"/>
      <c r="AA1200" s="54"/>
      <c r="AB1200" s="22"/>
      <c r="AC1200" s="13"/>
    </row>
    <row r="1201" spans="1:29" x14ac:dyDescent="0.3">
      <c r="A1201" s="1">
        <f t="shared" si="180"/>
        <v>44998.468749997097</v>
      </c>
      <c r="B1201" s="7">
        <v>13</v>
      </c>
      <c r="C1201" s="7" t="s">
        <v>87</v>
      </c>
      <c r="D1201">
        <f>IF(HOUR(A1201)+MINUTE(A1201)/60&lt;=18,1,IF(HOUR(A1201)+MINUTE(A1201)/60&gt;=23.25,1,LOOKUP(DAY(A1201),calendario!$A$12:$A$42,calendario!$C$12:$C$42)))</f>
        <v>1</v>
      </c>
      <c r="E1201" s="60">
        <f t="shared" si="181"/>
        <v>4.4938002929687499</v>
      </c>
      <c r="F1201" s="86">
        <v>17.975201171875</v>
      </c>
      <c r="G1201" s="60">
        <f t="shared" si="181"/>
        <v>4.4978320312499998</v>
      </c>
      <c r="H1201" s="104">
        <v>17.991328124999999</v>
      </c>
      <c r="O1201" s="61">
        <f t="shared" si="182"/>
        <v>0</v>
      </c>
      <c r="P1201" s="62">
        <f t="shared" si="183"/>
        <v>58.140770252324039</v>
      </c>
      <c r="Q1201" s="70">
        <v>41.430318725099603</v>
      </c>
      <c r="R1201" s="61">
        <f t="shared" si="184"/>
        <v>6.9017065073041159</v>
      </c>
      <c r="S1201" s="61">
        <f t="shared" si="185"/>
        <v>0</v>
      </c>
      <c r="T1201" s="61">
        <f t="shared" si="186"/>
        <v>0</v>
      </c>
      <c r="U1201" s="61">
        <f t="shared" si="187"/>
        <v>58.140770252324039</v>
      </c>
      <c r="V1201" s="70">
        <v>41.430318725099603</v>
      </c>
      <c r="W1201" s="61">
        <f t="shared" si="188"/>
        <v>6.9017065073041159</v>
      </c>
      <c r="X1201" s="61">
        <f t="shared" si="189"/>
        <v>0</v>
      </c>
      <c r="Y1201" s="13"/>
      <c r="Z1201" s="22"/>
      <c r="AA1201" s="54"/>
      <c r="AB1201" s="22"/>
      <c r="AC1201" s="13"/>
    </row>
    <row r="1202" spans="1:29" x14ac:dyDescent="0.3">
      <c r="A1202" s="1">
        <f t="shared" si="180"/>
        <v>44998.479166663761</v>
      </c>
      <c r="B1202" s="7">
        <v>13</v>
      </c>
      <c r="C1202" s="7" t="s">
        <v>88</v>
      </c>
      <c r="D1202">
        <f>IF(HOUR(A1202)+MINUTE(A1202)/60&lt;=18,1,IF(HOUR(A1202)+MINUTE(A1202)/60&gt;=23.25,1,LOOKUP(DAY(A1202),calendario!$A$12:$A$42,calendario!$C$12:$C$42)))</f>
        <v>1</v>
      </c>
      <c r="E1202" s="60">
        <f t="shared" si="181"/>
        <v>4.4937851562500004</v>
      </c>
      <c r="F1202" s="86">
        <v>17.975140625000002</v>
      </c>
      <c r="G1202" s="60">
        <f t="shared" si="181"/>
        <v>4.4977172851562504</v>
      </c>
      <c r="H1202" s="104">
        <v>17.990869140625001</v>
      </c>
      <c r="O1202" s="61">
        <f t="shared" si="182"/>
        <v>0</v>
      </c>
      <c r="P1202" s="62">
        <f t="shared" si="183"/>
        <v>58.140770252324039</v>
      </c>
      <c r="Q1202" s="70">
        <v>41.430318725099603</v>
      </c>
      <c r="R1202" s="61">
        <f t="shared" si="184"/>
        <v>6.9017065073041159</v>
      </c>
      <c r="S1202" s="61">
        <f t="shared" si="185"/>
        <v>0</v>
      </c>
      <c r="T1202" s="61">
        <f t="shared" si="186"/>
        <v>0</v>
      </c>
      <c r="U1202" s="61">
        <f t="shared" si="187"/>
        <v>58.140770252324039</v>
      </c>
      <c r="V1202" s="70">
        <v>41.430318725099603</v>
      </c>
      <c r="W1202" s="61">
        <f t="shared" si="188"/>
        <v>6.9017065073041159</v>
      </c>
      <c r="X1202" s="61">
        <f t="shared" si="189"/>
        <v>0</v>
      </c>
      <c r="Y1202" s="13"/>
      <c r="Z1202" s="22"/>
      <c r="AA1202" s="54"/>
      <c r="AB1202" s="22"/>
      <c r="AC1202" s="13"/>
    </row>
    <row r="1203" spans="1:29" x14ac:dyDescent="0.3">
      <c r="A1203" s="1">
        <f t="shared" si="180"/>
        <v>44998.489583330425</v>
      </c>
      <c r="B1203" s="7">
        <v>13</v>
      </c>
      <c r="C1203" s="7" t="s">
        <v>89</v>
      </c>
      <c r="D1203">
        <f>IF(HOUR(A1203)+MINUTE(A1203)/60&lt;=18,1,IF(HOUR(A1203)+MINUTE(A1203)/60&gt;=23.25,1,LOOKUP(DAY(A1203),calendario!$A$12:$A$42,calendario!$C$12:$C$42)))</f>
        <v>1</v>
      </c>
      <c r="E1203" s="60">
        <f t="shared" si="181"/>
        <v>4.4939350585937499</v>
      </c>
      <c r="F1203" s="86">
        <v>17.975740234374999</v>
      </c>
      <c r="G1203" s="60">
        <f t="shared" si="181"/>
        <v>4.4982431640625</v>
      </c>
      <c r="H1203" s="104">
        <v>17.99297265625</v>
      </c>
      <c r="O1203" s="61">
        <f t="shared" si="182"/>
        <v>0</v>
      </c>
      <c r="P1203" s="62">
        <f t="shared" si="183"/>
        <v>58.140770252324039</v>
      </c>
      <c r="Q1203" s="70">
        <v>42.058948472775569</v>
      </c>
      <c r="R1203" s="61">
        <f t="shared" si="184"/>
        <v>6.5873916334661331</v>
      </c>
      <c r="S1203" s="61">
        <f t="shared" si="185"/>
        <v>0</v>
      </c>
      <c r="T1203" s="61">
        <f t="shared" si="186"/>
        <v>0</v>
      </c>
      <c r="U1203" s="61">
        <f t="shared" si="187"/>
        <v>58.140770252324039</v>
      </c>
      <c r="V1203" s="70">
        <v>42.058948472775569</v>
      </c>
      <c r="W1203" s="61">
        <f t="shared" si="188"/>
        <v>6.5873916334661331</v>
      </c>
      <c r="X1203" s="61">
        <f t="shared" si="189"/>
        <v>0</v>
      </c>
      <c r="Y1203" s="13"/>
      <c r="Z1203" s="22"/>
      <c r="AA1203" s="54"/>
      <c r="AB1203" s="22"/>
      <c r="AC1203" s="13"/>
    </row>
    <row r="1204" spans="1:29" x14ac:dyDescent="0.3">
      <c r="A1204" s="1">
        <f t="shared" si="180"/>
        <v>44998.49999999709</v>
      </c>
      <c r="B1204" s="7">
        <v>13</v>
      </c>
      <c r="C1204" s="7" t="s">
        <v>90</v>
      </c>
      <c r="D1204">
        <f>IF(HOUR(A1204)+MINUTE(A1204)/60&lt;=18,1,IF(HOUR(A1204)+MINUTE(A1204)/60&gt;=23.25,1,LOOKUP(DAY(A1204),calendario!$A$12:$A$42,calendario!$C$12:$C$42)))</f>
        <v>1</v>
      </c>
      <c r="E1204" s="60">
        <f t="shared" si="181"/>
        <v>4.4941835937499999</v>
      </c>
      <c r="F1204" s="86">
        <v>17.976734374999999</v>
      </c>
      <c r="G1204" s="60">
        <f t="shared" si="181"/>
        <v>4.4987695312499998</v>
      </c>
      <c r="H1204" s="104">
        <v>17.995078124999999</v>
      </c>
      <c r="O1204" s="61">
        <f t="shared" si="182"/>
        <v>0</v>
      </c>
      <c r="P1204" s="62">
        <f t="shared" si="183"/>
        <v>58.140770252324039</v>
      </c>
      <c r="Q1204" s="70">
        <v>42.058948472775569</v>
      </c>
      <c r="R1204" s="61">
        <f t="shared" si="184"/>
        <v>6.5873916334661331</v>
      </c>
      <c r="S1204" s="61">
        <f t="shared" si="185"/>
        <v>0</v>
      </c>
      <c r="T1204" s="61">
        <f t="shared" si="186"/>
        <v>0</v>
      </c>
      <c r="U1204" s="61">
        <f t="shared" si="187"/>
        <v>58.140770252324039</v>
      </c>
      <c r="V1204" s="70">
        <v>42.058948472775569</v>
      </c>
      <c r="W1204" s="61">
        <f t="shared" si="188"/>
        <v>6.5873916334661331</v>
      </c>
      <c r="X1204" s="61">
        <f t="shared" si="189"/>
        <v>0</v>
      </c>
      <c r="Y1204" s="13"/>
      <c r="Z1204" s="22"/>
      <c r="AA1204" s="54"/>
      <c r="AB1204" s="22"/>
      <c r="AC1204" s="13"/>
    </row>
    <row r="1205" spans="1:29" x14ac:dyDescent="0.3">
      <c r="A1205" s="1">
        <f t="shared" si="180"/>
        <v>44998.510416663754</v>
      </c>
      <c r="B1205" s="7">
        <v>13</v>
      </c>
      <c r="C1205" s="7" t="s">
        <v>92</v>
      </c>
      <c r="D1205">
        <f>IF(HOUR(A1205)+MINUTE(A1205)/60&lt;=18,1,IF(HOUR(A1205)+MINUTE(A1205)/60&gt;=23.25,1,LOOKUP(DAY(A1205),calendario!$A$12:$A$42,calendario!$C$12:$C$42)))</f>
        <v>1</v>
      </c>
      <c r="E1205" s="60">
        <f t="shared" si="181"/>
        <v>4.4947519531250002</v>
      </c>
      <c r="F1205" s="86">
        <v>17.979007812500001</v>
      </c>
      <c r="G1205" s="60">
        <f t="shared" si="181"/>
        <v>4.4986645507812497</v>
      </c>
      <c r="H1205" s="104">
        <v>17.994658203124999</v>
      </c>
      <c r="O1205" s="61">
        <f t="shared" si="182"/>
        <v>0</v>
      </c>
      <c r="P1205" s="62">
        <f t="shared" si="183"/>
        <v>58.140770252324039</v>
      </c>
      <c r="Q1205" s="70">
        <v>41.265462682602916</v>
      </c>
      <c r="R1205" s="61">
        <f t="shared" si="184"/>
        <v>6.9841345285524596</v>
      </c>
      <c r="S1205" s="61">
        <f t="shared" si="185"/>
        <v>0</v>
      </c>
      <c r="T1205" s="61">
        <f t="shared" si="186"/>
        <v>0</v>
      </c>
      <c r="U1205" s="61">
        <f t="shared" si="187"/>
        <v>58.140770252324039</v>
      </c>
      <c r="V1205" s="70">
        <v>41.265462682602916</v>
      </c>
      <c r="W1205" s="61">
        <f t="shared" si="188"/>
        <v>6.9841345285524596</v>
      </c>
      <c r="X1205" s="61">
        <f t="shared" si="189"/>
        <v>0</v>
      </c>
      <c r="Y1205" s="13"/>
      <c r="Z1205" s="22"/>
      <c r="AA1205" s="54"/>
      <c r="AB1205" s="22"/>
      <c r="AC1205" s="13"/>
    </row>
    <row r="1206" spans="1:29" x14ac:dyDescent="0.3">
      <c r="A1206" s="1">
        <f t="shared" si="180"/>
        <v>44998.520833330418</v>
      </c>
      <c r="B1206" s="7">
        <v>13</v>
      </c>
      <c r="C1206" s="7" t="s">
        <v>93</v>
      </c>
      <c r="D1206">
        <f>IF(HOUR(A1206)+MINUTE(A1206)/60&lt;=18,1,IF(HOUR(A1206)+MINUTE(A1206)/60&gt;=23.25,1,LOOKUP(DAY(A1206),calendario!$A$12:$A$42,calendario!$C$12:$C$42)))</f>
        <v>1</v>
      </c>
      <c r="E1206" s="60">
        <f t="shared" si="181"/>
        <v>4.4942763671875001</v>
      </c>
      <c r="F1206" s="86">
        <v>17.97710546875</v>
      </c>
      <c r="G1206" s="60">
        <f t="shared" si="181"/>
        <v>4.4986401367187501</v>
      </c>
      <c r="H1206" s="104">
        <v>17.994560546875</v>
      </c>
      <c r="O1206" s="61">
        <f t="shared" si="182"/>
        <v>0</v>
      </c>
      <c r="P1206" s="62">
        <f t="shared" si="183"/>
        <v>58.140770252324039</v>
      </c>
      <c r="Q1206" s="70">
        <v>41.265462682602916</v>
      </c>
      <c r="R1206" s="61">
        <f t="shared" si="184"/>
        <v>6.9841345285524596</v>
      </c>
      <c r="S1206" s="61">
        <f t="shared" si="185"/>
        <v>0</v>
      </c>
      <c r="T1206" s="61">
        <f t="shared" si="186"/>
        <v>0</v>
      </c>
      <c r="U1206" s="61">
        <f t="shared" si="187"/>
        <v>58.140770252324039</v>
      </c>
      <c r="V1206" s="70">
        <v>41.265462682602916</v>
      </c>
      <c r="W1206" s="61">
        <f t="shared" si="188"/>
        <v>6.9841345285524596</v>
      </c>
      <c r="X1206" s="61">
        <f t="shared" si="189"/>
        <v>0</v>
      </c>
      <c r="Y1206" s="13"/>
      <c r="Z1206" s="22"/>
      <c r="AA1206" s="54"/>
      <c r="AB1206" s="22"/>
      <c r="AC1206" s="13"/>
    </row>
    <row r="1207" spans="1:29" x14ac:dyDescent="0.3">
      <c r="A1207" s="1">
        <f t="shared" si="180"/>
        <v>44998.531249997082</v>
      </c>
      <c r="B1207" s="7">
        <v>13</v>
      </c>
      <c r="C1207" s="7" t="s">
        <v>95</v>
      </c>
      <c r="D1207">
        <f>IF(HOUR(A1207)+MINUTE(A1207)/60&lt;=18,1,IF(HOUR(A1207)+MINUTE(A1207)/60&gt;=23.25,1,LOOKUP(DAY(A1207),calendario!$A$12:$A$42,calendario!$C$12:$C$42)))</f>
        <v>1</v>
      </c>
      <c r="E1207" s="60">
        <f t="shared" si="181"/>
        <v>4.4943305664062496</v>
      </c>
      <c r="F1207" s="86">
        <v>17.977322265624998</v>
      </c>
      <c r="G1207" s="60">
        <f t="shared" si="181"/>
        <v>3.135497802734375</v>
      </c>
      <c r="H1207" s="104">
        <v>12.5419912109375</v>
      </c>
      <c r="O1207" s="61">
        <f t="shared" si="182"/>
        <v>0</v>
      </c>
      <c r="P1207" s="62">
        <f t="shared" si="183"/>
        <v>58.140770252324039</v>
      </c>
      <c r="Q1207" s="70">
        <v>40.814515272244357</v>
      </c>
      <c r="R1207" s="61">
        <f t="shared" si="184"/>
        <v>7.2096082337317391</v>
      </c>
      <c r="S1207" s="61">
        <f t="shared" si="185"/>
        <v>0</v>
      </c>
      <c r="T1207" s="61">
        <f t="shared" si="186"/>
        <v>1.3275915845094268</v>
      </c>
      <c r="U1207" s="61">
        <f t="shared" si="187"/>
        <v>58.140770252324039</v>
      </c>
      <c r="V1207" s="70">
        <v>40.814515272244357</v>
      </c>
      <c r="W1207" s="61">
        <f t="shared" si="188"/>
        <v>7.2096082337317391</v>
      </c>
      <c r="X1207" s="61">
        <f t="shared" si="189"/>
        <v>9.5714152187121293</v>
      </c>
      <c r="Y1207" s="13"/>
      <c r="Z1207" s="22"/>
      <c r="AA1207" s="54"/>
      <c r="AB1207" s="22"/>
      <c r="AC1207" s="13"/>
    </row>
    <row r="1208" spans="1:29" x14ac:dyDescent="0.3">
      <c r="A1208" s="1">
        <f t="shared" si="180"/>
        <v>44998.541666663747</v>
      </c>
      <c r="B1208" s="7">
        <v>13</v>
      </c>
      <c r="C1208" s="7" t="s">
        <v>96</v>
      </c>
      <c r="D1208">
        <f>IF(HOUR(A1208)+MINUTE(A1208)/60&lt;=18,1,IF(HOUR(A1208)+MINUTE(A1208)/60&gt;=23.25,1,LOOKUP(DAY(A1208),calendario!$A$12:$A$42,calendario!$C$12:$C$42)))</f>
        <v>1</v>
      </c>
      <c r="E1208" s="60">
        <f t="shared" si="181"/>
        <v>4.4944018554687499</v>
      </c>
      <c r="F1208" s="86">
        <v>17.977607421875</v>
      </c>
      <c r="G1208" s="60">
        <f t="shared" si="181"/>
        <v>2.2429562988281249</v>
      </c>
      <c r="H1208" s="104">
        <v>8.9718251953124994</v>
      </c>
      <c r="O1208" s="61">
        <f t="shared" si="182"/>
        <v>0</v>
      </c>
      <c r="P1208" s="62">
        <f t="shared" si="183"/>
        <v>58.140770252324039</v>
      </c>
      <c r="Q1208" s="70">
        <v>40.814515272244357</v>
      </c>
      <c r="R1208" s="61">
        <f t="shared" si="184"/>
        <v>7.2096082337317391</v>
      </c>
      <c r="S1208" s="61">
        <f t="shared" si="185"/>
        <v>0</v>
      </c>
      <c r="T1208" s="61">
        <f t="shared" si="186"/>
        <v>2.2380421032744411</v>
      </c>
      <c r="U1208" s="61">
        <f t="shared" si="187"/>
        <v>58.140770252324039</v>
      </c>
      <c r="V1208" s="70">
        <v>40.814515272244357</v>
      </c>
      <c r="W1208" s="61">
        <f t="shared" si="188"/>
        <v>7.2096082337317391</v>
      </c>
      <c r="X1208" s="61">
        <f t="shared" si="189"/>
        <v>16.135406775205709</v>
      </c>
      <c r="Y1208" s="13"/>
      <c r="Z1208" s="22"/>
      <c r="AA1208" s="54"/>
      <c r="AB1208" s="22"/>
      <c r="AC1208" s="13"/>
    </row>
    <row r="1209" spans="1:29" x14ac:dyDescent="0.3">
      <c r="A1209" s="1">
        <f t="shared" si="180"/>
        <v>44998.552083330411</v>
      </c>
      <c r="B1209" s="7">
        <v>13</v>
      </c>
      <c r="C1209" s="7" t="s">
        <v>97</v>
      </c>
      <c r="D1209">
        <f>IF(HOUR(A1209)+MINUTE(A1209)/60&lt;=18,1,IF(HOUR(A1209)+MINUTE(A1209)/60&gt;=23.25,1,LOOKUP(DAY(A1209),calendario!$A$12:$A$42,calendario!$C$12:$C$42)))</f>
        <v>1</v>
      </c>
      <c r="E1209" s="60">
        <f t="shared" si="181"/>
        <v>4.4946914062500003</v>
      </c>
      <c r="F1209" s="86">
        <v>17.978765625000001</v>
      </c>
      <c r="G1209" s="60">
        <f t="shared" si="181"/>
        <v>2.2434470214843749</v>
      </c>
      <c r="H1209" s="104">
        <v>8.9737880859374997</v>
      </c>
      <c r="O1209" s="61">
        <f t="shared" si="182"/>
        <v>0</v>
      </c>
      <c r="P1209" s="62">
        <f t="shared" si="183"/>
        <v>58.140770252324039</v>
      </c>
      <c r="Q1209" s="70">
        <v>173.87683027888446</v>
      </c>
      <c r="R1209" s="61">
        <f t="shared" si="184"/>
        <v>0</v>
      </c>
      <c r="S1209" s="61">
        <f t="shared" si="185"/>
        <v>0</v>
      </c>
      <c r="T1209" s="61">
        <f t="shared" si="186"/>
        <v>2.2375415341748561</v>
      </c>
      <c r="U1209" s="61">
        <f t="shared" si="187"/>
        <v>58.140770252324039</v>
      </c>
      <c r="V1209" s="70">
        <v>173.87683027888446</v>
      </c>
      <c r="W1209" s="61">
        <f t="shared" si="188"/>
        <v>0</v>
      </c>
      <c r="X1209" s="61">
        <f t="shared" si="189"/>
        <v>0</v>
      </c>
      <c r="Y1209" s="13"/>
      <c r="Z1209" s="22"/>
      <c r="AA1209" s="54"/>
      <c r="AB1209" s="22"/>
      <c r="AC1209" s="13"/>
    </row>
    <row r="1210" spans="1:29" x14ac:dyDescent="0.3">
      <c r="A1210" s="1">
        <f t="shared" si="180"/>
        <v>44998.562499997075</v>
      </c>
      <c r="B1210" s="7">
        <v>13</v>
      </c>
      <c r="C1210" s="7" t="s">
        <v>98</v>
      </c>
      <c r="D1210">
        <f>IF(HOUR(A1210)+MINUTE(A1210)/60&lt;=18,1,IF(HOUR(A1210)+MINUTE(A1210)/60&gt;=23.25,1,LOOKUP(DAY(A1210),calendario!$A$12:$A$42,calendario!$C$12:$C$42)))</f>
        <v>1</v>
      </c>
      <c r="E1210" s="60">
        <f t="shared" si="181"/>
        <v>4.4946684570312501</v>
      </c>
      <c r="F1210" s="86">
        <v>17.978673828125</v>
      </c>
      <c r="G1210" s="60">
        <f t="shared" si="181"/>
        <v>2.2485539550781248</v>
      </c>
      <c r="H1210" s="104">
        <v>8.9942158203124993</v>
      </c>
      <c r="O1210" s="61">
        <f t="shared" si="182"/>
        <v>0</v>
      </c>
      <c r="P1210" s="62">
        <f t="shared" si="183"/>
        <v>58.140770252324039</v>
      </c>
      <c r="Q1210" s="70">
        <v>173.87683027888446</v>
      </c>
      <c r="R1210" s="61">
        <f t="shared" si="184"/>
        <v>0</v>
      </c>
      <c r="S1210" s="61">
        <f t="shared" si="185"/>
        <v>0</v>
      </c>
      <c r="T1210" s="61">
        <f t="shared" si="186"/>
        <v>2.2323321289882303</v>
      </c>
      <c r="U1210" s="61">
        <f t="shared" si="187"/>
        <v>58.140770252324039</v>
      </c>
      <c r="V1210" s="70">
        <v>173.87683027888446</v>
      </c>
      <c r="W1210" s="61">
        <f t="shared" si="188"/>
        <v>0</v>
      </c>
      <c r="X1210" s="61">
        <f t="shared" si="189"/>
        <v>0</v>
      </c>
      <c r="Y1210" s="13"/>
      <c r="Z1210" s="22"/>
      <c r="AA1210" s="54"/>
      <c r="AB1210" s="22"/>
      <c r="AC1210" s="13"/>
    </row>
    <row r="1211" spans="1:29" x14ac:dyDescent="0.3">
      <c r="A1211" s="1">
        <f t="shared" si="180"/>
        <v>44998.572916663739</v>
      </c>
      <c r="B1211" s="7">
        <v>13</v>
      </c>
      <c r="C1211" s="7" t="s">
        <v>99</v>
      </c>
      <c r="D1211">
        <f>IF(HOUR(A1211)+MINUTE(A1211)/60&lt;=18,1,IF(HOUR(A1211)+MINUTE(A1211)/60&gt;=23.25,1,LOOKUP(DAY(A1211),calendario!$A$12:$A$42,calendario!$C$12:$C$42)))</f>
        <v>1</v>
      </c>
      <c r="E1211" s="60">
        <f t="shared" si="181"/>
        <v>4.4944877929687497</v>
      </c>
      <c r="F1211" s="86">
        <v>17.977951171874999</v>
      </c>
      <c r="G1211" s="60">
        <f t="shared" si="181"/>
        <v>2.2384201660156249</v>
      </c>
      <c r="H1211" s="104">
        <v>8.9536806640624995</v>
      </c>
      <c r="O1211" s="61">
        <f t="shared" si="182"/>
        <v>0</v>
      </c>
      <c r="P1211" s="62">
        <f t="shared" si="183"/>
        <v>58.140770252324039</v>
      </c>
      <c r="Q1211" s="70">
        <v>171.9988305444887</v>
      </c>
      <c r="R1211" s="61">
        <f t="shared" si="184"/>
        <v>0</v>
      </c>
      <c r="S1211" s="61">
        <f t="shared" si="185"/>
        <v>0</v>
      </c>
      <c r="T1211" s="61">
        <f t="shared" si="186"/>
        <v>2.2426692544536895</v>
      </c>
      <c r="U1211" s="61">
        <f t="shared" si="187"/>
        <v>58.140770252324039</v>
      </c>
      <c r="V1211" s="70">
        <v>171.9988305444887</v>
      </c>
      <c r="W1211" s="61">
        <f t="shared" si="188"/>
        <v>0</v>
      </c>
      <c r="X1211" s="61">
        <f t="shared" si="189"/>
        <v>0</v>
      </c>
      <c r="Y1211" s="13"/>
      <c r="Z1211" s="22"/>
      <c r="AA1211" s="54"/>
      <c r="AB1211" s="22"/>
      <c r="AC1211" s="13"/>
    </row>
    <row r="1212" spans="1:29" x14ac:dyDescent="0.3">
      <c r="A1212" s="1">
        <f t="shared" si="180"/>
        <v>44998.583333330404</v>
      </c>
      <c r="B1212" s="7">
        <v>13</v>
      </c>
      <c r="C1212" s="7" t="s">
        <v>100</v>
      </c>
      <c r="D1212">
        <f>IF(HOUR(A1212)+MINUTE(A1212)/60&lt;=18,1,IF(HOUR(A1212)+MINUTE(A1212)/60&gt;=23.25,1,LOOKUP(DAY(A1212),calendario!$A$12:$A$42,calendario!$C$12:$C$42)))</f>
        <v>1</v>
      </c>
      <c r="E1212" s="60">
        <f t="shared" si="181"/>
        <v>4.4943808593750001</v>
      </c>
      <c r="F1212" s="86">
        <v>17.9775234375</v>
      </c>
      <c r="G1212" s="60">
        <f t="shared" si="181"/>
        <v>2.2467961425781251</v>
      </c>
      <c r="H1212" s="104">
        <v>8.9871845703125004</v>
      </c>
      <c r="O1212" s="61">
        <f t="shared" si="182"/>
        <v>0</v>
      </c>
      <c r="P1212" s="62">
        <f t="shared" si="183"/>
        <v>58.140770252324039</v>
      </c>
      <c r="Q1212" s="70">
        <v>171.9988305444887</v>
      </c>
      <c r="R1212" s="61">
        <f t="shared" si="184"/>
        <v>0</v>
      </c>
      <c r="S1212" s="61">
        <f t="shared" si="185"/>
        <v>0</v>
      </c>
      <c r="T1212" s="61">
        <f t="shared" si="186"/>
        <v>2.234125212330027</v>
      </c>
      <c r="U1212" s="61">
        <f t="shared" si="187"/>
        <v>58.140770252324039</v>
      </c>
      <c r="V1212" s="70">
        <v>171.9988305444887</v>
      </c>
      <c r="W1212" s="61">
        <f t="shared" si="188"/>
        <v>0</v>
      </c>
      <c r="X1212" s="61">
        <f t="shared" si="189"/>
        <v>0</v>
      </c>
      <c r="Y1212" s="13"/>
      <c r="Z1212" s="22"/>
      <c r="AA1212" s="54"/>
      <c r="AB1212" s="22"/>
      <c r="AC1212" s="13"/>
    </row>
    <row r="1213" spans="1:29" x14ac:dyDescent="0.3">
      <c r="A1213" s="1">
        <f t="shared" si="180"/>
        <v>44998.593749997068</v>
      </c>
      <c r="B1213" s="7">
        <v>13</v>
      </c>
      <c r="C1213" s="7" t="s">
        <v>101</v>
      </c>
      <c r="D1213">
        <f>IF(HOUR(A1213)+MINUTE(A1213)/60&lt;=18,1,IF(HOUR(A1213)+MINUTE(A1213)/60&gt;=23.25,1,LOOKUP(DAY(A1213),calendario!$A$12:$A$42,calendario!$C$12:$C$42)))</f>
        <v>1</v>
      </c>
      <c r="E1213" s="60">
        <f t="shared" si="181"/>
        <v>4.4948281249999997</v>
      </c>
      <c r="F1213" s="86">
        <v>17.979312499999999</v>
      </c>
      <c r="G1213" s="60">
        <f t="shared" si="181"/>
        <v>3.9929086914062499</v>
      </c>
      <c r="H1213" s="104">
        <v>15.971634765625</v>
      </c>
      <c r="O1213" s="61">
        <f t="shared" si="182"/>
        <v>0</v>
      </c>
      <c r="P1213" s="62">
        <f t="shared" si="183"/>
        <v>58.140770252324039</v>
      </c>
      <c r="Q1213" s="70">
        <v>176.16619362549801</v>
      </c>
      <c r="R1213" s="61">
        <f t="shared" si="184"/>
        <v>0</v>
      </c>
      <c r="S1213" s="61">
        <f t="shared" si="185"/>
        <v>0</v>
      </c>
      <c r="T1213" s="61">
        <f t="shared" si="186"/>
        <v>0.45297658344828173</v>
      </c>
      <c r="U1213" s="61">
        <f t="shared" si="187"/>
        <v>58.140770252324039</v>
      </c>
      <c r="V1213" s="70">
        <v>176.16619362549801</v>
      </c>
      <c r="W1213" s="61">
        <f t="shared" si="188"/>
        <v>0</v>
      </c>
      <c r="X1213" s="61">
        <f t="shared" si="189"/>
        <v>0</v>
      </c>
      <c r="Y1213" s="13"/>
      <c r="Z1213" s="22"/>
      <c r="AA1213" s="54"/>
      <c r="AB1213" s="22"/>
      <c r="AC1213" s="13"/>
    </row>
    <row r="1214" spans="1:29" x14ac:dyDescent="0.3">
      <c r="A1214" s="1">
        <f t="shared" si="180"/>
        <v>44998.604166663732</v>
      </c>
      <c r="B1214" s="7">
        <v>13</v>
      </c>
      <c r="C1214" s="7" t="s">
        <v>102</v>
      </c>
      <c r="D1214">
        <f>IF(HOUR(A1214)+MINUTE(A1214)/60&lt;=18,1,IF(HOUR(A1214)+MINUTE(A1214)/60&gt;=23.25,1,LOOKUP(DAY(A1214),calendario!$A$12:$A$42,calendario!$C$12:$C$42)))</f>
        <v>1</v>
      </c>
      <c r="E1214" s="60">
        <f t="shared" si="181"/>
        <v>4.495248046875</v>
      </c>
      <c r="F1214" s="86">
        <v>17.9809921875</v>
      </c>
      <c r="G1214" s="60">
        <f t="shared" si="181"/>
        <v>4.4989287109375002</v>
      </c>
      <c r="H1214" s="104">
        <v>17.995714843750001</v>
      </c>
      <c r="O1214" s="61">
        <f t="shared" si="182"/>
        <v>0</v>
      </c>
      <c r="P1214" s="62">
        <f t="shared" si="183"/>
        <v>58.140770252324039</v>
      </c>
      <c r="Q1214" s="70">
        <v>176.16619362549801</v>
      </c>
      <c r="R1214" s="61">
        <f t="shared" si="184"/>
        <v>0</v>
      </c>
      <c r="S1214" s="61">
        <f t="shared" si="185"/>
        <v>0</v>
      </c>
      <c r="T1214" s="61">
        <f t="shared" si="186"/>
        <v>0</v>
      </c>
      <c r="U1214" s="61">
        <f t="shared" si="187"/>
        <v>58.140770252324039</v>
      </c>
      <c r="V1214" s="70">
        <v>176.16619362549801</v>
      </c>
      <c r="W1214" s="61">
        <f t="shared" si="188"/>
        <v>0</v>
      </c>
      <c r="X1214" s="61">
        <f t="shared" si="189"/>
        <v>0</v>
      </c>
      <c r="Y1214" s="13"/>
      <c r="Z1214" s="22"/>
      <c r="AA1214" s="54"/>
      <c r="AB1214" s="22"/>
      <c r="AC1214" s="13"/>
    </row>
    <row r="1215" spans="1:29" x14ac:dyDescent="0.3">
      <c r="A1215" s="1">
        <f t="shared" si="180"/>
        <v>44998.614583330396</v>
      </c>
      <c r="B1215" s="7">
        <v>13</v>
      </c>
      <c r="C1215" s="7" t="s">
        <v>103</v>
      </c>
      <c r="D1215">
        <f>IF(HOUR(A1215)+MINUTE(A1215)/60&lt;=18,1,IF(HOUR(A1215)+MINUTE(A1215)/60&gt;=23.25,1,LOOKUP(DAY(A1215),calendario!$A$12:$A$42,calendario!$C$12:$C$42)))</f>
        <v>1</v>
      </c>
      <c r="E1215" s="60">
        <f t="shared" si="181"/>
        <v>4.4953139648437501</v>
      </c>
      <c r="F1215" s="86">
        <v>17.981255859375</v>
      </c>
      <c r="G1215" s="60">
        <f t="shared" si="181"/>
        <v>4.4993647460937503</v>
      </c>
      <c r="H1215" s="104">
        <v>17.997458984375001</v>
      </c>
      <c r="O1215" s="61">
        <f t="shared" si="182"/>
        <v>0</v>
      </c>
      <c r="P1215" s="62">
        <f t="shared" si="183"/>
        <v>58.140770252324039</v>
      </c>
      <c r="Q1215" s="70">
        <v>173.42814475431607</v>
      </c>
      <c r="R1215" s="61">
        <f t="shared" si="184"/>
        <v>0</v>
      </c>
      <c r="S1215" s="61">
        <f t="shared" si="185"/>
        <v>0</v>
      </c>
      <c r="T1215" s="61">
        <f t="shared" si="186"/>
        <v>0</v>
      </c>
      <c r="U1215" s="61">
        <f t="shared" si="187"/>
        <v>58.140770252324039</v>
      </c>
      <c r="V1215" s="70">
        <v>173.42814475431607</v>
      </c>
      <c r="W1215" s="61">
        <f t="shared" si="188"/>
        <v>0</v>
      </c>
      <c r="X1215" s="61">
        <f t="shared" si="189"/>
        <v>0</v>
      </c>
      <c r="Y1215" s="13"/>
      <c r="Z1215" s="22"/>
      <c r="AA1215" s="54"/>
      <c r="AB1215" s="22"/>
      <c r="AC1215" s="13"/>
    </row>
    <row r="1216" spans="1:29" x14ac:dyDescent="0.3">
      <c r="A1216" s="1">
        <f t="shared" si="180"/>
        <v>44998.624999997061</v>
      </c>
      <c r="B1216" s="7">
        <v>13</v>
      </c>
      <c r="C1216" s="7" t="s">
        <v>104</v>
      </c>
      <c r="D1216">
        <f>IF(HOUR(A1216)+MINUTE(A1216)/60&lt;=18,1,IF(HOUR(A1216)+MINUTE(A1216)/60&gt;=23.25,1,LOOKUP(DAY(A1216),calendario!$A$12:$A$42,calendario!$C$12:$C$42)))</f>
        <v>1</v>
      </c>
      <c r="E1216" s="60">
        <f t="shared" si="181"/>
        <v>4.4954506835937504</v>
      </c>
      <c r="F1216" s="86">
        <v>17.981802734375002</v>
      </c>
      <c r="G1216" s="60">
        <f t="shared" si="181"/>
        <v>4.4993798828124998</v>
      </c>
      <c r="H1216" s="104">
        <v>17.997519531249999</v>
      </c>
      <c r="O1216" s="61">
        <f t="shared" si="182"/>
        <v>0</v>
      </c>
      <c r="P1216" s="62">
        <f t="shared" si="183"/>
        <v>58.140770252324039</v>
      </c>
      <c r="Q1216" s="70">
        <v>173.42814475431607</v>
      </c>
      <c r="R1216" s="61">
        <f t="shared" si="184"/>
        <v>0</v>
      </c>
      <c r="S1216" s="61">
        <f t="shared" si="185"/>
        <v>0</v>
      </c>
      <c r="T1216" s="61">
        <f t="shared" si="186"/>
        <v>0</v>
      </c>
      <c r="U1216" s="61">
        <f t="shared" si="187"/>
        <v>58.140770252324039</v>
      </c>
      <c r="V1216" s="70">
        <v>173.42814475431607</v>
      </c>
      <c r="W1216" s="61">
        <f t="shared" si="188"/>
        <v>0</v>
      </c>
      <c r="X1216" s="61">
        <f t="shared" si="189"/>
        <v>0</v>
      </c>
      <c r="Y1216" s="13"/>
      <c r="Z1216" s="22"/>
      <c r="AA1216" s="54"/>
      <c r="AB1216" s="22"/>
      <c r="AC1216" s="13"/>
    </row>
    <row r="1217" spans="1:29" x14ac:dyDescent="0.3">
      <c r="A1217" s="1">
        <f t="shared" si="180"/>
        <v>44998.635416663725</v>
      </c>
      <c r="B1217" s="7">
        <v>13</v>
      </c>
      <c r="C1217" s="7" t="s">
        <v>105</v>
      </c>
      <c r="D1217">
        <f>IF(HOUR(A1217)+MINUTE(A1217)/60&lt;=18,1,IF(HOUR(A1217)+MINUTE(A1217)/60&gt;=23.25,1,LOOKUP(DAY(A1217),calendario!$A$12:$A$42,calendario!$C$12:$C$42)))</f>
        <v>1</v>
      </c>
      <c r="E1217" s="60">
        <f t="shared" si="181"/>
        <v>4.4951894531249996</v>
      </c>
      <c r="F1217" s="86">
        <v>17.980757812499998</v>
      </c>
      <c r="G1217" s="60">
        <f t="shared" si="181"/>
        <v>4.4999511718749998</v>
      </c>
      <c r="H1217" s="104">
        <v>17.999804687499999</v>
      </c>
      <c r="O1217" s="61">
        <f t="shared" si="182"/>
        <v>0</v>
      </c>
      <c r="P1217" s="62">
        <f t="shared" si="183"/>
        <v>58.140770252324039</v>
      </c>
      <c r="Q1217" s="70">
        <v>178.23562071713147</v>
      </c>
      <c r="R1217" s="61">
        <f t="shared" si="184"/>
        <v>0</v>
      </c>
      <c r="S1217" s="61">
        <f t="shared" si="185"/>
        <v>0</v>
      </c>
      <c r="T1217" s="61">
        <f t="shared" si="186"/>
        <v>0</v>
      </c>
      <c r="U1217" s="61">
        <f t="shared" si="187"/>
        <v>58.140770252324039</v>
      </c>
      <c r="V1217" s="70">
        <v>178.23562071713147</v>
      </c>
      <c r="W1217" s="61">
        <f t="shared" si="188"/>
        <v>0</v>
      </c>
      <c r="X1217" s="61">
        <f t="shared" si="189"/>
        <v>0</v>
      </c>
      <c r="Y1217" s="13"/>
      <c r="Z1217" s="22"/>
      <c r="AA1217" s="54"/>
      <c r="AB1217" s="22"/>
      <c r="AC1217" s="13"/>
    </row>
    <row r="1218" spans="1:29" x14ac:dyDescent="0.3">
      <c r="A1218" s="1">
        <f t="shared" si="180"/>
        <v>44998.645833330389</v>
      </c>
      <c r="B1218" s="7">
        <v>13</v>
      </c>
      <c r="C1218" s="7" t="s">
        <v>106</v>
      </c>
      <c r="D1218">
        <f>IF(HOUR(A1218)+MINUTE(A1218)/60&lt;=18,1,IF(HOUR(A1218)+MINUTE(A1218)/60&gt;=23.25,1,LOOKUP(DAY(A1218),calendario!$A$12:$A$42,calendario!$C$12:$C$42)))</f>
        <v>1</v>
      </c>
      <c r="E1218" s="60">
        <f t="shared" si="181"/>
        <v>4.4948520507812502</v>
      </c>
      <c r="F1218" s="86">
        <v>17.979408203125001</v>
      </c>
      <c r="G1218" s="60">
        <f t="shared" si="181"/>
        <v>4.5000156249999996</v>
      </c>
      <c r="H1218" s="104">
        <v>18.000062499999999</v>
      </c>
      <c r="O1218" s="61">
        <f t="shared" si="182"/>
        <v>0</v>
      </c>
      <c r="P1218" s="62">
        <f t="shared" si="183"/>
        <v>58.140770252324039</v>
      </c>
      <c r="Q1218" s="70">
        <v>178.23562071713147</v>
      </c>
      <c r="R1218" s="61">
        <f t="shared" si="184"/>
        <v>0</v>
      </c>
      <c r="S1218" s="61">
        <f t="shared" si="185"/>
        <v>0</v>
      </c>
      <c r="T1218" s="61">
        <f t="shared" si="186"/>
        <v>0</v>
      </c>
      <c r="U1218" s="61">
        <f t="shared" si="187"/>
        <v>58.140770252324039</v>
      </c>
      <c r="V1218" s="70">
        <v>178.23562071713147</v>
      </c>
      <c r="W1218" s="61">
        <f t="shared" si="188"/>
        <v>0</v>
      </c>
      <c r="X1218" s="61">
        <f t="shared" si="189"/>
        <v>0</v>
      </c>
      <c r="Y1218" s="13"/>
      <c r="Z1218" s="22"/>
      <c r="AA1218" s="54"/>
      <c r="AB1218" s="22"/>
      <c r="AC1218" s="13"/>
    </row>
    <row r="1219" spans="1:29" x14ac:dyDescent="0.3">
      <c r="A1219" s="1">
        <f t="shared" si="180"/>
        <v>44998.656249997053</v>
      </c>
      <c r="B1219" s="7">
        <v>13</v>
      </c>
      <c r="C1219" s="7" t="s">
        <v>107</v>
      </c>
      <c r="D1219">
        <f>IF(HOUR(A1219)+MINUTE(A1219)/60&lt;=18,1,IF(HOUR(A1219)+MINUTE(A1219)/60&gt;=23.25,1,LOOKUP(DAY(A1219),calendario!$A$12:$A$42,calendario!$C$12:$C$42)))</f>
        <v>1</v>
      </c>
      <c r="E1219" s="60">
        <f t="shared" si="181"/>
        <v>4.4900854492187499</v>
      </c>
      <c r="F1219" s="86">
        <v>17.960341796874999</v>
      </c>
      <c r="G1219" s="60">
        <f t="shared" si="181"/>
        <v>4.5002329101562504</v>
      </c>
      <c r="H1219" s="104">
        <v>18.000931640625002</v>
      </c>
      <c r="O1219" s="61">
        <f t="shared" si="182"/>
        <v>0</v>
      </c>
      <c r="P1219" s="62">
        <f t="shared" si="183"/>
        <v>58.140770252324039</v>
      </c>
      <c r="Q1219" s="70">
        <v>180.09470571049135</v>
      </c>
      <c r="R1219" s="61">
        <f t="shared" si="184"/>
        <v>0</v>
      </c>
      <c r="S1219" s="61">
        <f t="shared" si="185"/>
        <v>0</v>
      </c>
      <c r="T1219" s="61">
        <f t="shared" si="186"/>
        <v>0</v>
      </c>
      <c r="U1219" s="61">
        <f t="shared" si="187"/>
        <v>58.140770252324039</v>
      </c>
      <c r="V1219" s="70">
        <v>180.09470571049135</v>
      </c>
      <c r="W1219" s="61">
        <f t="shared" si="188"/>
        <v>0</v>
      </c>
      <c r="X1219" s="61">
        <f t="shared" si="189"/>
        <v>0</v>
      </c>
      <c r="Y1219" s="13"/>
      <c r="Z1219" s="22"/>
      <c r="AA1219" s="54"/>
      <c r="AB1219" s="22"/>
      <c r="AC1219" s="13"/>
    </row>
    <row r="1220" spans="1:29" x14ac:dyDescent="0.3">
      <c r="A1220" s="1">
        <f t="shared" si="180"/>
        <v>44998.666666663717</v>
      </c>
      <c r="B1220" s="7">
        <v>13</v>
      </c>
      <c r="C1220" s="7" t="s">
        <v>108</v>
      </c>
      <c r="D1220">
        <f>IF(HOUR(A1220)+MINUTE(A1220)/60&lt;=18,1,IF(HOUR(A1220)+MINUTE(A1220)/60&gt;=23.25,1,LOOKUP(DAY(A1220),calendario!$A$12:$A$42,calendario!$C$12:$C$42)))</f>
        <v>1</v>
      </c>
      <c r="E1220" s="60">
        <f t="shared" si="181"/>
        <v>4.4949628906249997</v>
      </c>
      <c r="F1220" s="86">
        <v>17.979851562499999</v>
      </c>
      <c r="G1220" s="60">
        <f t="shared" si="181"/>
        <v>4.5005439453124998</v>
      </c>
      <c r="H1220" s="104">
        <v>18.002175781249999</v>
      </c>
      <c r="O1220" s="61">
        <f t="shared" si="182"/>
        <v>0</v>
      </c>
      <c r="P1220" s="62">
        <f t="shared" si="183"/>
        <v>58.140770252324039</v>
      </c>
      <c r="Q1220" s="70">
        <v>180.09470571049135</v>
      </c>
      <c r="R1220" s="61">
        <f t="shared" si="184"/>
        <v>0</v>
      </c>
      <c r="S1220" s="61">
        <f t="shared" si="185"/>
        <v>0</v>
      </c>
      <c r="T1220" s="61">
        <f t="shared" si="186"/>
        <v>0</v>
      </c>
      <c r="U1220" s="61">
        <f t="shared" si="187"/>
        <v>58.140770252324039</v>
      </c>
      <c r="V1220" s="70">
        <v>180.09470571049135</v>
      </c>
      <c r="W1220" s="61">
        <f t="shared" si="188"/>
        <v>0</v>
      </c>
      <c r="X1220" s="61">
        <f t="shared" si="189"/>
        <v>0</v>
      </c>
      <c r="Y1220" s="13"/>
      <c r="Z1220" s="22"/>
      <c r="AA1220" s="54"/>
      <c r="AB1220" s="22"/>
      <c r="AC1220" s="13"/>
    </row>
    <row r="1221" spans="1:29" x14ac:dyDescent="0.3">
      <c r="A1221" s="1">
        <f t="shared" si="180"/>
        <v>44998.677083330382</v>
      </c>
      <c r="B1221" s="7">
        <v>13</v>
      </c>
      <c r="C1221" s="7" t="s">
        <v>109</v>
      </c>
      <c r="D1221">
        <f>IF(HOUR(A1221)+MINUTE(A1221)/60&lt;=18,1,IF(HOUR(A1221)+MINUTE(A1221)/60&gt;=23.25,1,LOOKUP(DAY(A1221),calendario!$A$12:$A$42,calendario!$C$12:$C$42)))</f>
        <v>1</v>
      </c>
      <c r="E1221" s="60">
        <f t="shared" si="181"/>
        <v>4.4950922851562503</v>
      </c>
      <c r="F1221" s="86">
        <v>17.980369140625001</v>
      </c>
      <c r="G1221" s="60">
        <f t="shared" si="181"/>
        <v>4.50030078125</v>
      </c>
      <c r="H1221" s="104">
        <v>18.001203125</v>
      </c>
      <c r="O1221" s="61">
        <f t="shared" si="182"/>
        <v>0</v>
      </c>
      <c r="P1221" s="62">
        <f t="shared" si="183"/>
        <v>58.140770252324039</v>
      </c>
      <c r="Q1221" s="70">
        <v>175.81793864541831</v>
      </c>
      <c r="R1221" s="61">
        <f t="shared" si="184"/>
        <v>0</v>
      </c>
      <c r="S1221" s="61">
        <f t="shared" si="185"/>
        <v>0</v>
      </c>
      <c r="T1221" s="61">
        <f t="shared" si="186"/>
        <v>0</v>
      </c>
      <c r="U1221" s="61">
        <f t="shared" si="187"/>
        <v>58.140770252324039</v>
      </c>
      <c r="V1221" s="70">
        <v>175.81793864541831</v>
      </c>
      <c r="W1221" s="61">
        <f t="shared" si="188"/>
        <v>0</v>
      </c>
      <c r="X1221" s="61">
        <f t="shared" si="189"/>
        <v>0</v>
      </c>
      <c r="Y1221" s="13"/>
      <c r="Z1221" s="22"/>
      <c r="AA1221" s="54"/>
      <c r="AB1221" s="22"/>
      <c r="AC1221" s="13"/>
    </row>
    <row r="1222" spans="1:29" x14ac:dyDescent="0.3">
      <c r="A1222" s="1">
        <f t="shared" ref="A1222:A1285" si="190">A1221+0.0104166666666667</f>
        <v>44998.687499997046</v>
      </c>
      <c r="B1222" s="7">
        <v>13</v>
      </c>
      <c r="C1222" s="7" t="s">
        <v>110</v>
      </c>
      <c r="D1222">
        <f>IF(HOUR(A1222)+MINUTE(A1222)/60&lt;=18,1,IF(HOUR(A1222)+MINUTE(A1222)/60&gt;=23.25,1,LOOKUP(DAY(A1222),calendario!$A$12:$A$42,calendario!$C$12:$C$42)))</f>
        <v>1</v>
      </c>
      <c r="E1222" s="60">
        <f t="shared" ref="E1222:G1285" si="191">F1222/4</f>
        <v>4.49474658203125</v>
      </c>
      <c r="F1222" s="86">
        <v>17.978986328125</v>
      </c>
      <c r="G1222" s="60">
        <f t="shared" si="191"/>
        <v>4.5007519531250004</v>
      </c>
      <c r="H1222" s="104">
        <v>18.003007812500002</v>
      </c>
      <c r="O1222" s="61">
        <f t="shared" ref="O1222:O1285" si="192">IF(($K$2*95%/4-E1222)*$M$8*$M$9&lt;0,0,($K$2*95%/4-E1222)*$M$8*$M$9)</f>
        <v>0</v>
      </c>
      <c r="P1222" s="62">
        <f t="shared" ref="P1222:P1285" si="193">IF(B1222&lt;=3,IF(D1222=1,$L$14*10/$K$11,$K$14*10/$K$11),IF(D1222=1,$L$15*10/$K$11,$K$15*10/$K$11))</f>
        <v>58.140770252324039</v>
      </c>
      <c r="Q1222" s="70">
        <v>175.81793864541831</v>
      </c>
      <c r="R1222" s="61">
        <f t="shared" ref="R1222:R1285" si="194">IF((P1222*95%-Q1222)/2&lt;0,0,(P1222*95%-Q1222)/2)</f>
        <v>0</v>
      </c>
      <c r="S1222" s="61">
        <f t="shared" ref="S1222:S1285" si="195">R1222*O1222</f>
        <v>0</v>
      </c>
      <c r="T1222" s="61">
        <f t="shared" ref="T1222:T1285" si="196">IF(($K$3*95%/4-G1222)*$M$8*$M$9&lt;0,0,($K$3*95%/4-G1222)*$M$8*$M$9)</f>
        <v>0</v>
      </c>
      <c r="U1222" s="61">
        <f t="shared" ref="U1222:U1285" si="197">IF(B1222&lt;=3,IF(D1222=1,$L$14*10/$K$11,$K$14*10/$K$11),IF(D1222=1,$L$15*10/$K$11,$K$15*10/$K$11))</f>
        <v>58.140770252324039</v>
      </c>
      <c r="V1222" s="70">
        <v>175.81793864541831</v>
      </c>
      <c r="W1222" s="61">
        <f t="shared" ref="W1222:W1285" si="198">IF((U1222*95%-V1222)/2&lt;0,0,(U1222*95%-V1222)/2)</f>
        <v>0</v>
      </c>
      <c r="X1222" s="61">
        <f t="shared" ref="X1222:X1285" si="199">W1222*T1222</f>
        <v>0</v>
      </c>
      <c r="Y1222" s="13"/>
      <c r="Z1222" s="22"/>
      <c r="AA1222" s="54"/>
      <c r="AB1222" s="22"/>
      <c r="AC1222" s="13"/>
    </row>
    <row r="1223" spans="1:29" x14ac:dyDescent="0.3">
      <c r="A1223" s="1">
        <f t="shared" si="190"/>
        <v>44998.69791666371</v>
      </c>
      <c r="B1223" s="7">
        <v>13</v>
      </c>
      <c r="C1223" s="7" t="s">
        <v>111</v>
      </c>
      <c r="D1223">
        <f>IF(HOUR(A1223)+MINUTE(A1223)/60&lt;=18,1,IF(HOUR(A1223)+MINUTE(A1223)/60&gt;=23.25,1,LOOKUP(DAY(A1223),calendario!$A$12:$A$42,calendario!$C$12:$C$42)))</f>
        <v>1</v>
      </c>
      <c r="E1223" s="60">
        <f t="shared" si="191"/>
        <v>4.4944995117187503</v>
      </c>
      <c r="F1223" s="86">
        <v>17.977998046875001</v>
      </c>
      <c r="G1223" s="60">
        <f t="shared" si="191"/>
        <v>4.5008417968750001</v>
      </c>
      <c r="H1223" s="104">
        <v>18.0033671875</v>
      </c>
      <c r="O1223" s="61">
        <f t="shared" si="192"/>
        <v>0</v>
      </c>
      <c r="P1223" s="62">
        <f t="shared" si="193"/>
        <v>58.140770252324039</v>
      </c>
      <c r="Q1223" s="70">
        <v>165.96593492695882</v>
      </c>
      <c r="R1223" s="61">
        <f t="shared" si="194"/>
        <v>0</v>
      </c>
      <c r="S1223" s="61">
        <f t="shared" si="195"/>
        <v>0</v>
      </c>
      <c r="T1223" s="61">
        <f t="shared" si="196"/>
        <v>0</v>
      </c>
      <c r="U1223" s="61">
        <f t="shared" si="197"/>
        <v>58.140770252324039</v>
      </c>
      <c r="V1223" s="70">
        <v>165.96593492695882</v>
      </c>
      <c r="W1223" s="61">
        <f t="shared" si="198"/>
        <v>0</v>
      </c>
      <c r="X1223" s="61">
        <f t="shared" si="199"/>
        <v>0</v>
      </c>
      <c r="Y1223" s="13"/>
      <c r="Z1223" s="22"/>
      <c r="AA1223" s="54"/>
      <c r="AB1223" s="22"/>
      <c r="AC1223" s="13"/>
    </row>
    <row r="1224" spans="1:29" x14ac:dyDescent="0.3">
      <c r="A1224" s="1">
        <f t="shared" si="190"/>
        <v>44998.708333330374</v>
      </c>
      <c r="B1224" s="7">
        <v>13</v>
      </c>
      <c r="C1224" s="7" t="s">
        <v>112</v>
      </c>
      <c r="D1224">
        <f>IF(HOUR(A1224)+MINUTE(A1224)/60&lt;=18,1,IF(HOUR(A1224)+MINUTE(A1224)/60&gt;=23.25,1,LOOKUP(DAY(A1224),calendario!$A$12:$A$42,calendario!$C$12:$C$42)))</f>
        <v>1</v>
      </c>
      <c r="E1224" s="60">
        <f t="shared" si="191"/>
        <v>4.5513144531250003</v>
      </c>
      <c r="F1224" s="86">
        <v>18.205257812500001</v>
      </c>
      <c r="G1224" s="60">
        <f t="shared" si="191"/>
        <v>4.5678647460937496</v>
      </c>
      <c r="H1224" s="104">
        <v>18.271458984374998</v>
      </c>
      <c r="O1224" s="61">
        <f t="shared" si="192"/>
        <v>0</v>
      </c>
      <c r="P1224" s="62">
        <f t="shared" si="193"/>
        <v>58.140770252324039</v>
      </c>
      <c r="Q1224" s="70">
        <v>165.96593492695882</v>
      </c>
      <c r="R1224" s="61">
        <f t="shared" si="194"/>
        <v>0</v>
      </c>
      <c r="S1224" s="61">
        <f t="shared" si="195"/>
        <v>0</v>
      </c>
      <c r="T1224" s="61">
        <f t="shared" si="196"/>
        <v>0</v>
      </c>
      <c r="U1224" s="61">
        <f t="shared" si="197"/>
        <v>58.140770252324039</v>
      </c>
      <c r="V1224" s="70">
        <v>165.96593492695882</v>
      </c>
      <c r="W1224" s="61">
        <f t="shared" si="198"/>
        <v>0</v>
      </c>
      <c r="X1224" s="61">
        <f t="shared" si="199"/>
        <v>0</v>
      </c>
      <c r="Y1224" s="13"/>
      <c r="Z1224" s="22"/>
      <c r="AA1224" s="54"/>
      <c r="AB1224" s="22"/>
      <c r="AC1224" s="13"/>
    </row>
    <row r="1225" spans="1:29" x14ac:dyDescent="0.3">
      <c r="A1225" s="1">
        <f t="shared" si="190"/>
        <v>44998.718749997039</v>
      </c>
      <c r="B1225" s="7">
        <v>13</v>
      </c>
      <c r="C1225" s="7" t="s">
        <v>113</v>
      </c>
      <c r="D1225">
        <f>IF(HOUR(A1225)+MINUTE(A1225)/60&lt;=18,1,IF(HOUR(A1225)+MINUTE(A1225)/60&gt;=23.25,1,LOOKUP(DAY(A1225),calendario!$A$12:$A$42,calendario!$C$12:$C$42)))</f>
        <v>1</v>
      </c>
      <c r="E1225" s="60">
        <f t="shared" si="191"/>
        <v>4.6401357421874998</v>
      </c>
      <c r="F1225" s="86">
        <v>18.560542968749999</v>
      </c>
      <c r="G1225" s="60">
        <f t="shared" si="191"/>
        <v>4.6540102539062502</v>
      </c>
      <c r="H1225" s="104">
        <v>18.616041015625001</v>
      </c>
      <c r="O1225" s="61">
        <f t="shared" si="192"/>
        <v>0</v>
      </c>
      <c r="P1225" s="62">
        <f t="shared" si="193"/>
        <v>58.140770252324039</v>
      </c>
      <c r="Q1225" s="70">
        <v>33.019434528552459</v>
      </c>
      <c r="R1225" s="61">
        <f t="shared" si="194"/>
        <v>11.107148605577688</v>
      </c>
      <c r="S1225" s="61">
        <f t="shared" si="195"/>
        <v>0</v>
      </c>
      <c r="T1225" s="61">
        <f t="shared" si="196"/>
        <v>0</v>
      </c>
      <c r="U1225" s="61">
        <f t="shared" si="197"/>
        <v>58.140770252324039</v>
      </c>
      <c r="V1225" s="70">
        <v>33.019434528552459</v>
      </c>
      <c r="W1225" s="61">
        <f t="shared" si="198"/>
        <v>11.107148605577688</v>
      </c>
      <c r="X1225" s="61">
        <f t="shared" si="199"/>
        <v>0</v>
      </c>
      <c r="Y1225" s="13"/>
      <c r="Z1225" s="22"/>
      <c r="AA1225" s="54"/>
      <c r="AB1225" s="22"/>
      <c r="AC1225" s="13"/>
    </row>
    <row r="1226" spans="1:29" x14ac:dyDescent="0.3">
      <c r="A1226" s="1">
        <f t="shared" si="190"/>
        <v>44998.729166663703</v>
      </c>
      <c r="B1226" s="7">
        <v>13</v>
      </c>
      <c r="C1226" s="7" t="s">
        <v>114</v>
      </c>
      <c r="D1226">
        <f>IF(HOUR(A1226)+MINUTE(A1226)/60&lt;=18,1,IF(HOUR(A1226)+MINUTE(A1226)/60&gt;=23.25,1,LOOKUP(DAY(A1226),calendario!$A$12:$A$42,calendario!$C$12:$C$42)))</f>
        <v>1</v>
      </c>
      <c r="E1226" s="60">
        <f t="shared" si="191"/>
        <v>4.6400546875000002</v>
      </c>
      <c r="F1226" s="86">
        <v>18.560218750000001</v>
      </c>
      <c r="G1226" s="60">
        <f t="shared" si="191"/>
        <v>4.6542705078125</v>
      </c>
      <c r="H1226" s="104">
        <v>18.61708203125</v>
      </c>
      <c r="O1226" s="61">
        <f t="shared" si="192"/>
        <v>0</v>
      </c>
      <c r="P1226" s="62">
        <f t="shared" si="193"/>
        <v>58.140770252324039</v>
      </c>
      <c r="Q1226" s="70">
        <v>33.019434528552459</v>
      </c>
      <c r="R1226" s="61">
        <f t="shared" si="194"/>
        <v>11.107148605577688</v>
      </c>
      <c r="S1226" s="61">
        <f t="shared" si="195"/>
        <v>0</v>
      </c>
      <c r="T1226" s="61">
        <f t="shared" si="196"/>
        <v>0</v>
      </c>
      <c r="U1226" s="61">
        <f t="shared" si="197"/>
        <v>58.140770252324039</v>
      </c>
      <c r="V1226" s="70">
        <v>33.019434528552459</v>
      </c>
      <c r="W1226" s="61">
        <f t="shared" si="198"/>
        <v>11.107148605577688</v>
      </c>
      <c r="X1226" s="61">
        <f t="shared" si="199"/>
        <v>0</v>
      </c>
      <c r="Y1226" s="13"/>
      <c r="Z1226" s="22"/>
      <c r="AA1226" s="54"/>
      <c r="AB1226" s="22"/>
      <c r="AC1226" s="13"/>
    </row>
    <row r="1227" spans="1:29" x14ac:dyDescent="0.3">
      <c r="A1227" s="1">
        <f t="shared" si="190"/>
        <v>44998.739583330367</v>
      </c>
      <c r="B1227" s="7">
        <v>13</v>
      </c>
      <c r="C1227" s="7" t="s">
        <v>115</v>
      </c>
      <c r="D1227">
        <f>IF(HOUR(A1227)+MINUTE(A1227)/60&lt;=18,1,IF(HOUR(A1227)+MINUTE(A1227)/60&gt;=23.25,1,LOOKUP(DAY(A1227),calendario!$A$12:$A$42,calendario!$C$12:$C$42)))</f>
        <v>1</v>
      </c>
      <c r="E1227" s="60">
        <f t="shared" si="191"/>
        <v>4.6281323242187504</v>
      </c>
      <c r="F1227" s="86">
        <v>18.512529296875002</v>
      </c>
      <c r="G1227" s="60">
        <f t="shared" si="191"/>
        <v>4.6540751953125001</v>
      </c>
      <c r="H1227" s="104">
        <v>18.616300781250001</v>
      </c>
      <c r="O1227" s="61">
        <f t="shared" si="192"/>
        <v>0</v>
      </c>
      <c r="P1227" s="62">
        <f t="shared" si="193"/>
        <v>58.140770252324039</v>
      </c>
      <c r="Q1227" s="70">
        <v>28.493325630810091</v>
      </c>
      <c r="R1227" s="61">
        <f t="shared" si="194"/>
        <v>13.370203054448872</v>
      </c>
      <c r="S1227" s="61">
        <f t="shared" si="195"/>
        <v>0</v>
      </c>
      <c r="T1227" s="61">
        <f t="shared" si="196"/>
        <v>0</v>
      </c>
      <c r="U1227" s="61">
        <f t="shared" si="197"/>
        <v>58.140770252324039</v>
      </c>
      <c r="V1227" s="70">
        <v>28.493325630810091</v>
      </c>
      <c r="W1227" s="61">
        <f t="shared" si="198"/>
        <v>13.370203054448872</v>
      </c>
      <c r="X1227" s="61">
        <f t="shared" si="199"/>
        <v>0</v>
      </c>
      <c r="Y1227" s="13"/>
      <c r="Z1227" s="22"/>
      <c r="AA1227" s="54"/>
      <c r="AB1227" s="22"/>
      <c r="AC1227" s="13"/>
    </row>
    <row r="1228" spans="1:29" x14ac:dyDescent="0.3">
      <c r="A1228" s="1">
        <f t="shared" si="190"/>
        <v>44998.749999997031</v>
      </c>
      <c r="B1228" s="7">
        <v>13</v>
      </c>
      <c r="C1228" s="7" t="s">
        <v>116</v>
      </c>
      <c r="D1228">
        <f>IF(HOUR(A1228)+MINUTE(A1228)/60&lt;=18,1,IF(HOUR(A1228)+MINUTE(A1228)/60&gt;=23.25,1,LOOKUP(DAY(A1228),calendario!$A$12:$A$42,calendario!$C$12:$C$42)))</f>
        <v>1</v>
      </c>
      <c r="E1228" s="60">
        <f t="shared" si="191"/>
        <v>4.6400566406249997</v>
      </c>
      <c r="F1228" s="86">
        <v>18.560226562499999</v>
      </c>
      <c r="G1228" s="60">
        <f t="shared" si="191"/>
        <v>4.6538408203125003</v>
      </c>
      <c r="H1228" s="104">
        <v>18.615363281250001</v>
      </c>
      <c r="O1228" s="61">
        <f t="shared" si="192"/>
        <v>0</v>
      </c>
      <c r="P1228" s="62">
        <f t="shared" si="193"/>
        <v>58.140770252324039</v>
      </c>
      <c r="Q1228" s="70">
        <v>28.493325630810091</v>
      </c>
      <c r="R1228" s="61">
        <f t="shared" si="194"/>
        <v>13.370203054448872</v>
      </c>
      <c r="S1228" s="61">
        <f t="shared" si="195"/>
        <v>0</v>
      </c>
      <c r="T1228" s="61">
        <f t="shared" si="196"/>
        <v>0</v>
      </c>
      <c r="U1228" s="61">
        <f t="shared" si="197"/>
        <v>58.140770252324039</v>
      </c>
      <c r="V1228" s="70">
        <v>28.493325630810091</v>
      </c>
      <c r="W1228" s="61">
        <f t="shared" si="198"/>
        <v>13.370203054448872</v>
      </c>
      <c r="X1228" s="61">
        <f t="shared" si="199"/>
        <v>0</v>
      </c>
      <c r="Y1228" s="13"/>
      <c r="Z1228" s="22"/>
      <c r="AA1228" s="54"/>
      <c r="AB1228" s="22"/>
      <c r="AC1228" s="13"/>
    </row>
    <row r="1229" spans="1:29" x14ac:dyDescent="0.3">
      <c r="A1229" s="1">
        <f t="shared" si="190"/>
        <v>44998.760416663696</v>
      </c>
      <c r="B1229" s="7">
        <v>13</v>
      </c>
      <c r="C1229" s="7" t="s">
        <v>117</v>
      </c>
      <c r="D1229">
        <f>IF(HOUR(A1229)+MINUTE(A1229)/60&lt;=18,1,IF(HOUR(A1229)+MINUTE(A1229)/60&gt;=23.25,1,LOOKUP(DAY(A1229),calendario!$A$12:$A$42,calendario!$C$12:$C$42)))</f>
        <v>0</v>
      </c>
      <c r="E1229" s="60">
        <f t="shared" si="191"/>
        <v>4.64025439453125</v>
      </c>
      <c r="F1229" s="86">
        <v>18.561017578125</v>
      </c>
      <c r="G1229" s="60">
        <f t="shared" si="191"/>
        <v>4.6536650390625001</v>
      </c>
      <c r="H1229" s="104">
        <v>18.61466015625</v>
      </c>
      <c r="O1229" s="61">
        <f t="shared" si="192"/>
        <v>0</v>
      </c>
      <c r="P1229" s="62">
        <f t="shared" si="193"/>
        <v>59.256308100929608</v>
      </c>
      <c r="Q1229" s="70">
        <v>28.505126693227091</v>
      </c>
      <c r="R1229" s="61">
        <f t="shared" si="194"/>
        <v>13.894183001328017</v>
      </c>
      <c r="S1229" s="61">
        <f t="shared" si="195"/>
        <v>0</v>
      </c>
      <c r="T1229" s="61">
        <f t="shared" si="196"/>
        <v>0</v>
      </c>
      <c r="U1229" s="61">
        <f t="shared" si="197"/>
        <v>59.256308100929608</v>
      </c>
      <c r="V1229" s="70">
        <v>28.505126693227091</v>
      </c>
      <c r="W1229" s="61">
        <f t="shared" si="198"/>
        <v>13.894183001328017</v>
      </c>
      <c r="X1229" s="61">
        <f t="shared" si="199"/>
        <v>0</v>
      </c>
      <c r="Y1229" s="13"/>
      <c r="Z1229" s="22"/>
      <c r="AA1229" s="54"/>
      <c r="AB1229" s="22"/>
      <c r="AC1229" s="13"/>
    </row>
    <row r="1230" spans="1:29" x14ac:dyDescent="0.3">
      <c r="A1230" s="1">
        <f t="shared" si="190"/>
        <v>44998.77083333036</v>
      </c>
      <c r="B1230" s="7">
        <v>13</v>
      </c>
      <c r="C1230" s="7" t="s">
        <v>118</v>
      </c>
      <c r="D1230">
        <f>IF(HOUR(A1230)+MINUTE(A1230)/60&lt;=18,1,IF(HOUR(A1230)+MINUTE(A1230)/60&gt;=23.25,1,LOOKUP(DAY(A1230),calendario!$A$12:$A$42,calendario!$C$12:$C$42)))</f>
        <v>0</v>
      </c>
      <c r="E1230" s="60">
        <f t="shared" si="191"/>
        <v>4.6403916015625004</v>
      </c>
      <c r="F1230" s="86">
        <v>18.561566406250002</v>
      </c>
      <c r="G1230" s="60">
        <f t="shared" si="191"/>
        <v>4.6530576171874998</v>
      </c>
      <c r="H1230" s="104">
        <v>18.612230468749999</v>
      </c>
      <c r="O1230" s="61">
        <f t="shared" si="192"/>
        <v>0</v>
      </c>
      <c r="P1230" s="62">
        <f t="shared" si="193"/>
        <v>59.256308100929608</v>
      </c>
      <c r="Q1230" s="70">
        <v>28.505126693227091</v>
      </c>
      <c r="R1230" s="61">
        <f t="shared" si="194"/>
        <v>13.894183001328017</v>
      </c>
      <c r="S1230" s="61">
        <f t="shared" si="195"/>
        <v>0</v>
      </c>
      <c r="T1230" s="61">
        <f t="shared" si="196"/>
        <v>0</v>
      </c>
      <c r="U1230" s="61">
        <f t="shared" si="197"/>
        <v>59.256308100929608</v>
      </c>
      <c r="V1230" s="70">
        <v>28.505126693227091</v>
      </c>
      <c r="W1230" s="61">
        <f t="shared" si="198"/>
        <v>13.894183001328017</v>
      </c>
      <c r="X1230" s="61">
        <f t="shared" si="199"/>
        <v>0</v>
      </c>
      <c r="Y1230" s="13"/>
      <c r="Z1230" s="22"/>
      <c r="AA1230" s="54"/>
      <c r="AB1230" s="22"/>
      <c r="AC1230" s="13"/>
    </row>
    <row r="1231" spans="1:29" x14ac:dyDescent="0.3">
      <c r="A1231" s="1">
        <f t="shared" si="190"/>
        <v>44998.781249997024</v>
      </c>
      <c r="B1231" s="7">
        <v>13</v>
      </c>
      <c r="C1231" s="7" t="s">
        <v>119</v>
      </c>
      <c r="D1231">
        <f>IF(HOUR(A1231)+MINUTE(A1231)/60&lt;=18,1,IF(HOUR(A1231)+MINUTE(A1231)/60&gt;=23.25,1,LOOKUP(DAY(A1231),calendario!$A$12:$A$42,calendario!$C$12:$C$42)))</f>
        <v>0</v>
      </c>
      <c r="E1231" s="60">
        <f t="shared" si="191"/>
        <v>4.6399335937500004</v>
      </c>
      <c r="F1231" s="86">
        <v>18.559734375000001</v>
      </c>
      <c r="G1231" s="60">
        <f t="shared" si="191"/>
        <v>4.6527651367187497</v>
      </c>
      <c r="H1231" s="104">
        <v>18.611060546874999</v>
      </c>
      <c r="O1231" s="61">
        <f t="shared" si="192"/>
        <v>0</v>
      </c>
      <c r="P1231" s="62">
        <f t="shared" si="193"/>
        <v>59.256308100929608</v>
      </c>
      <c r="Q1231" s="70">
        <v>34.10201487383798</v>
      </c>
      <c r="R1231" s="61">
        <f t="shared" si="194"/>
        <v>11.095738911022572</v>
      </c>
      <c r="S1231" s="61">
        <f t="shared" si="195"/>
        <v>0</v>
      </c>
      <c r="T1231" s="61">
        <f t="shared" si="196"/>
        <v>0</v>
      </c>
      <c r="U1231" s="61">
        <f t="shared" si="197"/>
        <v>59.256308100929608</v>
      </c>
      <c r="V1231" s="70">
        <v>34.10201487383798</v>
      </c>
      <c r="W1231" s="61">
        <f t="shared" si="198"/>
        <v>11.095738911022572</v>
      </c>
      <c r="X1231" s="61">
        <f t="shared" si="199"/>
        <v>0</v>
      </c>
      <c r="Y1231" s="13"/>
      <c r="Z1231" s="22"/>
      <c r="AA1231" s="54"/>
      <c r="AB1231" s="22"/>
      <c r="AC1231" s="13"/>
    </row>
    <row r="1232" spans="1:29" x14ac:dyDescent="0.3">
      <c r="A1232" s="1">
        <f t="shared" si="190"/>
        <v>44998.791666663688</v>
      </c>
      <c r="B1232" s="7">
        <v>13</v>
      </c>
      <c r="C1232" s="7" t="s">
        <v>120</v>
      </c>
      <c r="D1232">
        <f>IF(HOUR(A1232)+MINUTE(A1232)/60&lt;=18,1,IF(HOUR(A1232)+MINUTE(A1232)/60&gt;=23.25,1,LOOKUP(DAY(A1232),calendario!$A$12:$A$42,calendario!$C$12:$C$42)))</f>
        <v>0</v>
      </c>
      <c r="E1232" s="60">
        <f t="shared" si="191"/>
        <v>4.6400541992187501</v>
      </c>
      <c r="F1232" s="86">
        <v>18.560216796875</v>
      </c>
      <c r="G1232" s="60">
        <f t="shared" si="191"/>
        <v>4.6525322265625002</v>
      </c>
      <c r="H1232" s="104">
        <v>18.610128906250001</v>
      </c>
      <c r="O1232" s="61">
        <f t="shared" si="192"/>
        <v>0</v>
      </c>
      <c r="P1232" s="62">
        <f t="shared" si="193"/>
        <v>59.256308100929608</v>
      </c>
      <c r="Q1232" s="70">
        <v>34.10201487383798</v>
      </c>
      <c r="R1232" s="61">
        <f t="shared" si="194"/>
        <v>11.095738911022572</v>
      </c>
      <c r="S1232" s="61">
        <f t="shared" si="195"/>
        <v>0</v>
      </c>
      <c r="T1232" s="61">
        <f t="shared" si="196"/>
        <v>0</v>
      </c>
      <c r="U1232" s="61">
        <f t="shared" si="197"/>
        <v>59.256308100929608</v>
      </c>
      <c r="V1232" s="70">
        <v>34.10201487383798</v>
      </c>
      <c r="W1232" s="61">
        <f t="shared" si="198"/>
        <v>11.095738911022572</v>
      </c>
      <c r="X1232" s="61">
        <f t="shared" si="199"/>
        <v>0</v>
      </c>
      <c r="Y1232" s="13"/>
      <c r="Z1232" s="22"/>
      <c r="AA1232" s="54"/>
      <c r="AB1232" s="22"/>
      <c r="AC1232" s="13"/>
    </row>
    <row r="1233" spans="1:29" x14ac:dyDescent="0.3">
      <c r="A1233" s="1">
        <f t="shared" si="190"/>
        <v>44998.802083330353</v>
      </c>
      <c r="B1233" s="7">
        <v>13</v>
      </c>
      <c r="C1233" s="7" t="s">
        <v>121</v>
      </c>
      <c r="D1233">
        <f>IF(HOUR(A1233)+MINUTE(A1233)/60&lt;=18,1,IF(HOUR(A1233)+MINUTE(A1233)/60&gt;=23.25,1,LOOKUP(DAY(A1233),calendario!$A$12:$A$42,calendario!$C$12:$C$42)))</f>
        <v>0</v>
      </c>
      <c r="E1233" s="60">
        <f t="shared" si="191"/>
        <v>4.6402387695312504</v>
      </c>
      <c r="F1233" s="86">
        <v>18.560955078125001</v>
      </c>
      <c r="G1233" s="60">
        <f t="shared" si="191"/>
        <v>4.6524018554687503</v>
      </c>
      <c r="H1233" s="104">
        <v>18.609607421875001</v>
      </c>
      <c r="O1233" s="61">
        <f t="shared" si="192"/>
        <v>0</v>
      </c>
      <c r="P1233" s="62">
        <f t="shared" si="193"/>
        <v>59.256308100929608</v>
      </c>
      <c r="Q1233" s="70">
        <v>34.348618326693227</v>
      </c>
      <c r="R1233" s="61">
        <f t="shared" si="194"/>
        <v>10.972437184594948</v>
      </c>
      <c r="S1233" s="61">
        <f t="shared" si="195"/>
        <v>0</v>
      </c>
      <c r="T1233" s="61">
        <f t="shared" si="196"/>
        <v>0</v>
      </c>
      <c r="U1233" s="61">
        <f t="shared" si="197"/>
        <v>59.256308100929608</v>
      </c>
      <c r="V1233" s="70">
        <v>34.348618326693227</v>
      </c>
      <c r="W1233" s="61">
        <f t="shared" si="198"/>
        <v>10.972437184594948</v>
      </c>
      <c r="X1233" s="61">
        <f t="shared" si="199"/>
        <v>0</v>
      </c>
      <c r="Y1233" s="13"/>
      <c r="Z1233" s="22"/>
      <c r="AA1233" s="54"/>
      <c r="AB1233" s="22"/>
      <c r="AC1233" s="13"/>
    </row>
    <row r="1234" spans="1:29" x14ac:dyDescent="0.3">
      <c r="A1234" s="1">
        <f t="shared" si="190"/>
        <v>44998.812499997017</v>
      </c>
      <c r="B1234" s="7">
        <v>13</v>
      </c>
      <c r="C1234" s="7" t="s">
        <v>122</v>
      </c>
      <c r="D1234">
        <f>IF(HOUR(A1234)+MINUTE(A1234)/60&lt;=18,1,IF(HOUR(A1234)+MINUTE(A1234)/60&gt;=23.25,1,LOOKUP(DAY(A1234),calendario!$A$12:$A$42,calendario!$C$12:$C$42)))</f>
        <v>0</v>
      </c>
      <c r="E1234" s="60">
        <f t="shared" si="191"/>
        <v>4.6403881835937497</v>
      </c>
      <c r="F1234" s="86">
        <v>18.561552734374999</v>
      </c>
      <c r="G1234" s="60">
        <f t="shared" si="191"/>
        <v>4.6527080078124996</v>
      </c>
      <c r="H1234" s="104">
        <v>18.610832031249998</v>
      </c>
      <c r="O1234" s="61">
        <f t="shared" si="192"/>
        <v>0</v>
      </c>
      <c r="P1234" s="62">
        <f t="shared" si="193"/>
        <v>59.256308100929608</v>
      </c>
      <c r="Q1234" s="70">
        <v>34.348618326693227</v>
      </c>
      <c r="R1234" s="61">
        <f t="shared" si="194"/>
        <v>10.972437184594948</v>
      </c>
      <c r="S1234" s="61">
        <f t="shared" si="195"/>
        <v>0</v>
      </c>
      <c r="T1234" s="61">
        <f t="shared" si="196"/>
        <v>0</v>
      </c>
      <c r="U1234" s="61">
        <f t="shared" si="197"/>
        <v>59.256308100929608</v>
      </c>
      <c r="V1234" s="70">
        <v>34.348618326693227</v>
      </c>
      <c r="W1234" s="61">
        <f t="shared" si="198"/>
        <v>10.972437184594948</v>
      </c>
      <c r="X1234" s="61">
        <f t="shared" si="199"/>
        <v>0</v>
      </c>
      <c r="Y1234" s="13"/>
      <c r="Z1234" s="22"/>
      <c r="AA1234" s="54"/>
      <c r="AB1234" s="22"/>
      <c r="AC1234" s="13"/>
    </row>
    <row r="1235" spans="1:29" x14ac:dyDescent="0.3">
      <c r="A1235" s="1">
        <f t="shared" si="190"/>
        <v>44998.822916663681</v>
      </c>
      <c r="B1235" s="7">
        <v>13</v>
      </c>
      <c r="C1235" s="7" t="s">
        <v>123</v>
      </c>
      <c r="D1235">
        <f>IF(HOUR(A1235)+MINUTE(A1235)/60&lt;=18,1,IF(HOUR(A1235)+MINUTE(A1235)/60&gt;=23.25,1,LOOKUP(DAY(A1235),calendario!$A$12:$A$42,calendario!$C$12:$C$42)))</f>
        <v>0</v>
      </c>
      <c r="E1235" s="60">
        <f t="shared" si="191"/>
        <v>4.6402573242187497</v>
      </c>
      <c r="F1235" s="86">
        <v>18.561029296874999</v>
      </c>
      <c r="G1235" s="60">
        <f t="shared" si="191"/>
        <v>4.63165283203125</v>
      </c>
      <c r="H1235" s="104">
        <v>18.526611328125</v>
      </c>
      <c r="O1235" s="61">
        <f t="shared" si="192"/>
        <v>0</v>
      </c>
      <c r="P1235" s="62">
        <f t="shared" si="193"/>
        <v>59.256308100929608</v>
      </c>
      <c r="Q1235" s="70">
        <v>35.851737317397074</v>
      </c>
      <c r="R1235" s="61">
        <f t="shared" si="194"/>
        <v>10.220877689243025</v>
      </c>
      <c r="S1235" s="61">
        <f t="shared" si="195"/>
        <v>0</v>
      </c>
      <c r="T1235" s="61">
        <f t="shared" si="196"/>
        <v>0</v>
      </c>
      <c r="U1235" s="61">
        <f t="shared" si="197"/>
        <v>59.256308100929608</v>
      </c>
      <c r="V1235" s="70">
        <v>35.851737317397074</v>
      </c>
      <c r="W1235" s="61">
        <f t="shared" si="198"/>
        <v>10.220877689243025</v>
      </c>
      <c r="X1235" s="61">
        <f t="shared" si="199"/>
        <v>0</v>
      </c>
      <c r="Y1235" s="13"/>
      <c r="Z1235" s="22"/>
      <c r="AA1235" s="54"/>
      <c r="AB1235" s="22"/>
      <c r="AC1235" s="13"/>
    </row>
    <row r="1236" spans="1:29" x14ac:dyDescent="0.3">
      <c r="A1236" s="1">
        <f t="shared" si="190"/>
        <v>44998.833333330345</v>
      </c>
      <c r="B1236" s="7">
        <v>13</v>
      </c>
      <c r="C1236" s="7" t="s">
        <v>124</v>
      </c>
      <c r="D1236">
        <f>IF(HOUR(A1236)+MINUTE(A1236)/60&lt;=18,1,IF(HOUR(A1236)+MINUTE(A1236)/60&gt;=23.25,1,LOOKUP(DAY(A1236),calendario!$A$12:$A$42,calendario!$C$12:$C$42)))</f>
        <v>0</v>
      </c>
      <c r="E1236" s="60">
        <f t="shared" si="191"/>
        <v>4.6402558593750003</v>
      </c>
      <c r="F1236" s="86">
        <v>18.561023437500001</v>
      </c>
      <c r="G1236" s="60">
        <f t="shared" si="191"/>
        <v>4.1851420898437501</v>
      </c>
      <c r="H1236" s="104">
        <v>16.740568359375001</v>
      </c>
      <c r="O1236" s="61">
        <f t="shared" si="192"/>
        <v>0</v>
      </c>
      <c r="P1236" s="62">
        <f t="shared" si="193"/>
        <v>59.256308100929608</v>
      </c>
      <c r="Q1236" s="70">
        <v>35.851737317397074</v>
      </c>
      <c r="R1236" s="61">
        <f t="shared" si="194"/>
        <v>10.220877689243025</v>
      </c>
      <c r="S1236" s="61">
        <f t="shared" si="195"/>
        <v>0</v>
      </c>
      <c r="T1236" s="61">
        <f t="shared" si="196"/>
        <v>0.25688598534678736</v>
      </c>
      <c r="U1236" s="61">
        <f t="shared" si="197"/>
        <v>59.256308100929608</v>
      </c>
      <c r="V1236" s="70">
        <v>35.851737317397074</v>
      </c>
      <c r="W1236" s="61">
        <f t="shared" si="198"/>
        <v>10.220877689243025</v>
      </c>
      <c r="X1236" s="61">
        <f t="shared" si="199"/>
        <v>2.6256002363101896</v>
      </c>
      <c r="Y1236" s="13"/>
      <c r="Z1236" s="22"/>
      <c r="AA1236" s="54"/>
      <c r="AB1236" s="22"/>
      <c r="AC1236" s="13"/>
    </row>
    <row r="1237" spans="1:29" x14ac:dyDescent="0.3">
      <c r="A1237" s="1">
        <f t="shared" si="190"/>
        <v>44998.84374999701</v>
      </c>
      <c r="B1237" s="7">
        <v>13</v>
      </c>
      <c r="C1237" s="7" t="s">
        <v>125</v>
      </c>
      <c r="D1237">
        <f>IF(HOUR(A1237)+MINUTE(A1237)/60&lt;=18,1,IF(HOUR(A1237)+MINUTE(A1237)/60&gt;=23.25,1,LOOKUP(DAY(A1237),calendario!$A$12:$A$42,calendario!$C$12:$C$42)))</f>
        <v>0</v>
      </c>
      <c r="E1237" s="60">
        <f t="shared" si="191"/>
        <v>4.6403901367187501</v>
      </c>
      <c r="F1237" s="86">
        <v>18.561560546875</v>
      </c>
      <c r="G1237" s="60">
        <f t="shared" si="191"/>
        <v>4.1850429687500004</v>
      </c>
      <c r="H1237" s="104">
        <v>16.740171875000001</v>
      </c>
      <c r="O1237" s="61">
        <f t="shared" si="192"/>
        <v>0</v>
      </c>
      <c r="P1237" s="62">
        <f t="shared" si="193"/>
        <v>59.256308100929608</v>
      </c>
      <c r="Q1237" s="70">
        <v>42.578495086321375</v>
      </c>
      <c r="R1237" s="61">
        <f t="shared" si="194"/>
        <v>6.8574988047808745</v>
      </c>
      <c r="S1237" s="61">
        <f t="shared" si="195"/>
        <v>0</v>
      </c>
      <c r="T1237" s="61">
        <f t="shared" si="196"/>
        <v>0.25698709532411623</v>
      </c>
      <c r="U1237" s="61">
        <f t="shared" si="197"/>
        <v>59.256308100929608</v>
      </c>
      <c r="V1237" s="70">
        <v>42.578495086321375</v>
      </c>
      <c r="W1237" s="61">
        <f t="shared" si="198"/>
        <v>6.8574988047808745</v>
      </c>
      <c r="X1237" s="61">
        <f t="shared" si="199"/>
        <v>1.7622886990292357</v>
      </c>
      <c r="Y1237" s="13"/>
      <c r="Z1237" s="22"/>
      <c r="AA1237" s="54"/>
      <c r="AB1237" s="22"/>
      <c r="AC1237" s="13"/>
    </row>
    <row r="1238" spans="1:29" x14ac:dyDescent="0.3">
      <c r="A1238" s="1">
        <f t="shared" si="190"/>
        <v>44998.854166663674</v>
      </c>
      <c r="B1238" s="7">
        <v>13</v>
      </c>
      <c r="C1238" s="7" t="s">
        <v>126</v>
      </c>
      <c r="D1238">
        <f>IF(HOUR(A1238)+MINUTE(A1238)/60&lt;=18,1,IF(HOUR(A1238)+MINUTE(A1238)/60&gt;=23.25,1,LOOKUP(DAY(A1238),calendario!$A$12:$A$42,calendario!$C$12:$C$42)))</f>
        <v>0</v>
      </c>
      <c r="E1238" s="60">
        <f t="shared" si="191"/>
        <v>4.6406552734375</v>
      </c>
      <c r="F1238" s="86">
        <v>18.56262109375</v>
      </c>
      <c r="G1238" s="60">
        <f t="shared" si="191"/>
        <v>4.2285102539062498</v>
      </c>
      <c r="H1238" s="104">
        <v>16.914041015624999</v>
      </c>
      <c r="O1238" s="61">
        <f t="shared" si="192"/>
        <v>0</v>
      </c>
      <c r="P1238" s="62">
        <f t="shared" si="193"/>
        <v>59.256308100929608</v>
      </c>
      <c r="Q1238" s="70">
        <v>42.578495086321375</v>
      </c>
      <c r="R1238" s="61">
        <f t="shared" si="194"/>
        <v>6.8574988047808745</v>
      </c>
      <c r="S1238" s="61">
        <f t="shared" si="195"/>
        <v>0</v>
      </c>
      <c r="T1238" s="61">
        <f t="shared" si="196"/>
        <v>0.2126476308324225</v>
      </c>
      <c r="U1238" s="61">
        <f t="shared" si="197"/>
        <v>59.256308100929608</v>
      </c>
      <c r="V1238" s="70">
        <v>42.578495086321375</v>
      </c>
      <c r="W1238" s="61">
        <f t="shared" si="198"/>
        <v>6.8574988047808745</v>
      </c>
      <c r="X1238" s="61">
        <f t="shared" si="199"/>
        <v>1.4582308742728218</v>
      </c>
      <c r="Y1238" s="13"/>
      <c r="Z1238" s="22"/>
      <c r="AA1238" s="54"/>
      <c r="AB1238" s="22"/>
      <c r="AC1238" s="13"/>
    </row>
    <row r="1239" spans="1:29" x14ac:dyDescent="0.3">
      <c r="A1239" s="1">
        <f t="shared" si="190"/>
        <v>44998.864583330338</v>
      </c>
      <c r="B1239" s="7">
        <v>13</v>
      </c>
      <c r="C1239" s="7" t="s">
        <v>127</v>
      </c>
      <c r="D1239">
        <f>IF(HOUR(A1239)+MINUTE(A1239)/60&lt;=18,1,IF(HOUR(A1239)+MINUTE(A1239)/60&gt;=23.25,1,LOOKUP(DAY(A1239),calendario!$A$12:$A$42,calendario!$C$12:$C$42)))</f>
        <v>0</v>
      </c>
      <c r="E1239" s="60">
        <f t="shared" si="191"/>
        <v>4.6407885742187496</v>
      </c>
      <c r="F1239" s="86">
        <v>18.563154296874998</v>
      </c>
      <c r="G1239" s="60">
        <f t="shared" si="191"/>
        <v>4.6472827148437501</v>
      </c>
      <c r="H1239" s="104">
        <v>18.589130859375</v>
      </c>
      <c r="O1239" s="61">
        <f t="shared" si="192"/>
        <v>0</v>
      </c>
      <c r="P1239" s="62">
        <f t="shared" si="193"/>
        <v>59.256308100929608</v>
      </c>
      <c r="Q1239" s="70">
        <v>43.250741301460828</v>
      </c>
      <c r="R1239" s="61">
        <f t="shared" si="194"/>
        <v>6.5213756972111483</v>
      </c>
      <c r="S1239" s="61">
        <f t="shared" si="195"/>
        <v>0</v>
      </c>
      <c r="T1239" s="61">
        <f t="shared" si="196"/>
        <v>0</v>
      </c>
      <c r="U1239" s="61">
        <f t="shared" si="197"/>
        <v>59.256308100929608</v>
      </c>
      <c r="V1239" s="70">
        <v>43.250741301460828</v>
      </c>
      <c r="W1239" s="61">
        <f t="shared" si="198"/>
        <v>6.5213756972111483</v>
      </c>
      <c r="X1239" s="61">
        <f t="shared" si="199"/>
        <v>0</v>
      </c>
      <c r="Y1239" s="13"/>
      <c r="Z1239" s="22"/>
      <c r="AA1239" s="54"/>
      <c r="AB1239" s="22"/>
      <c r="AC1239" s="13"/>
    </row>
    <row r="1240" spans="1:29" x14ac:dyDescent="0.3">
      <c r="A1240" s="1">
        <f t="shared" si="190"/>
        <v>44998.874999997002</v>
      </c>
      <c r="B1240" s="7">
        <v>13</v>
      </c>
      <c r="C1240" s="7" t="s">
        <v>128</v>
      </c>
      <c r="D1240">
        <f>IF(HOUR(A1240)+MINUTE(A1240)/60&lt;=18,1,IF(HOUR(A1240)+MINUTE(A1240)/60&gt;=23.25,1,LOOKUP(DAY(A1240),calendario!$A$12:$A$42,calendario!$C$12:$C$42)))</f>
        <v>0</v>
      </c>
      <c r="E1240" s="60">
        <f t="shared" si="191"/>
        <v>4.6408813476562498</v>
      </c>
      <c r="F1240" s="86">
        <v>18.563525390624999</v>
      </c>
      <c r="G1240" s="60">
        <f t="shared" si="191"/>
        <v>3.9056782226562499</v>
      </c>
      <c r="H1240" s="104">
        <v>15.622712890624999</v>
      </c>
      <c r="O1240" s="61">
        <f t="shared" si="192"/>
        <v>0</v>
      </c>
      <c r="P1240" s="62">
        <f t="shared" si="193"/>
        <v>59.256308100929608</v>
      </c>
      <c r="Q1240" s="70">
        <v>43.250741301460828</v>
      </c>
      <c r="R1240" s="61">
        <f t="shared" si="194"/>
        <v>6.5213756972111483</v>
      </c>
      <c r="S1240" s="61">
        <f t="shared" si="195"/>
        <v>0</v>
      </c>
      <c r="T1240" s="61">
        <f t="shared" si="196"/>
        <v>0.5419573481275396</v>
      </c>
      <c r="U1240" s="61">
        <f t="shared" si="197"/>
        <v>59.256308100929608</v>
      </c>
      <c r="V1240" s="70">
        <v>43.250741301460828</v>
      </c>
      <c r="W1240" s="61">
        <f t="shared" si="198"/>
        <v>6.5213756972111483</v>
      </c>
      <c r="X1240" s="61">
        <f t="shared" si="199"/>
        <v>3.5343074790039384</v>
      </c>
      <c r="Y1240" s="13"/>
      <c r="Z1240" s="22"/>
      <c r="AA1240" s="54"/>
      <c r="AB1240" s="22"/>
      <c r="AC1240" s="13"/>
    </row>
    <row r="1241" spans="1:29" x14ac:dyDescent="0.3">
      <c r="A1241" s="1">
        <f t="shared" si="190"/>
        <v>44998.885416663667</v>
      </c>
      <c r="B1241" s="7">
        <v>13</v>
      </c>
      <c r="C1241" s="7" t="s">
        <v>129</v>
      </c>
      <c r="D1241">
        <f>IF(HOUR(A1241)+MINUTE(A1241)/60&lt;=18,1,IF(HOUR(A1241)+MINUTE(A1241)/60&gt;=23.25,1,LOOKUP(DAY(A1241),calendario!$A$12:$A$42,calendario!$C$12:$C$42)))</f>
        <v>0</v>
      </c>
      <c r="E1241" s="60">
        <f t="shared" si="191"/>
        <v>4.6409941406249997</v>
      </c>
      <c r="F1241" s="86">
        <v>18.563976562499999</v>
      </c>
      <c r="G1241" s="60">
        <f t="shared" si="191"/>
        <v>4.5245263671874998</v>
      </c>
      <c r="H1241" s="104">
        <v>18.098105468749999</v>
      </c>
      <c r="O1241" s="61">
        <f t="shared" si="192"/>
        <v>0</v>
      </c>
      <c r="P1241" s="62">
        <f t="shared" si="193"/>
        <v>59.256308100929608</v>
      </c>
      <c r="Q1241" s="70">
        <v>36.28993359893758</v>
      </c>
      <c r="R1241" s="61">
        <f t="shared" si="194"/>
        <v>10.001779548472772</v>
      </c>
      <c r="S1241" s="61">
        <f t="shared" si="195"/>
        <v>0</v>
      </c>
      <c r="T1241" s="61">
        <f t="shared" si="196"/>
        <v>0</v>
      </c>
      <c r="U1241" s="61">
        <f t="shared" si="197"/>
        <v>59.256308100929608</v>
      </c>
      <c r="V1241" s="70">
        <v>36.28993359893758</v>
      </c>
      <c r="W1241" s="61">
        <f t="shared" si="198"/>
        <v>10.001779548472772</v>
      </c>
      <c r="X1241" s="61">
        <f t="shared" si="199"/>
        <v>0</v>
      </c>
      <c r="Y1241" s="13"/>
      <c r="Z1241" s="22"/>
      <c r="AA1241" s="54"/>
      <c r="AB1241" s="22"/>
      <c r="AC1241" s="13"/>
    </row>
    <row r="1242" spans="1:29" x14ac:dyDescent="0.3">
      <c r="A1242" s="1">
        <f t="shared" si="190"/>
        <v>44998.895833330331</v>
      </c>
      <c r="B1242" s="7">
        <v>13</v>
      </c>
      <c r="C1242" s="7" t="s">
        <v>130</v>
      </c>
      <c r="D1242">
        <f>IF(HOUR(A1242)+MINUTE(A1242)/60&lt;=18,1,IF(HOUR(A1242)+MINUTE(A1242)/60&gt;=23.25,1,LOOKUP(DAY(A1242),calendario!$A$12:$A$42,calendario!$C$12:$C$42)))</f>
        <v>0</v>
      </c>
      <c r="E1242" s="60">
        <f t="shared" si="191"/>
        <v>4.6408095703125003</v>
      </c>
      <c r="F1242" s="86">
        <v>18.563238281250001</v>
      </c>
      <c r="G1242" s="60">
        <f t="shared" si="191"/>
        <v>4.6055156249999998</v>
      </c>
      <c r="H1242" s="104">
        <v>18.422062499999999</v>
      </c>
      <c r="O1242" s="61">
        <f t="shared" si="192"/>
        <v>0</v>
      </c>
      <c r="P1242" s="62">
        <f t="shared" si="193"/>
        <v>59.256308100929608</v>
      </c>
      <c r="Q1242" s="70">
        <v>36.28993359893758</v>
      </c>
      <c r="R1242" s="61">
        <f t="shared" si="194"/>
        <v>10.001779548472772</v>
      </c>
      <c r="S1242" s="61">
        <f t="shared" si="195"/>
        <v>0</v>
      </c>
      <c r="T1242" s="61">
        <f t="shared" si="196"/>
        <v>0</v>
      </c>
      <c r="U1242" s="61">
        <f t="shared" si="197"/>
        <v>59.256308100929608</v>
      </c>
      <c r="V1242" s="70">
        <v>36.28993359893758</v>
      </c>
      <c r="W1242" s="61">
        <f t="shared" si="198"/>
        <v>10.001779548472772</v>
      </c>
      <c r="X1242" s="61">
        <f t="shared" si="199"/>
        <v>0</v>
      </c>
      <c r="Y1242" s="13"/>
      <c r="Z1242" s="22"/>
      <c r="AA1242" s="54"/>
      <c r="AB1242" s="22"/>
      <c r="AC1242" s="13"/>
    </row>
    <row r="1243" spans="1:29" x14ac:dyDescent="0.3">
      <c r="A1243" s="1">
        <f t="shared" si="190"/>
        <v>44998.906249996995</v>
      </c>
      <c r="B1243" s="7">
        <v>13</v>
      </c>
      <c r="C1243" s="7" t="s">
        <v>131</v>
      </c>
      <c r="D1243">
        <f>IF(HOUR(A1243)+MINUTE(A1243)/60&lt;=18,1,IF(HOUR(A1243)+MINUTE(A1243)/60&gt;=23.25,1,LOOKUP(DAY(A1243),calendario!$A$12:$A$42,calendario!$C$12:$C$42)))</f>
        <v>0</v>
      </c>
      <c r="E1243" s="60">
        <f t="shared" si="191"/>
        <v>4.6410585937500004</v>
      </c>
      <c r="F1243" s="86">
        <v>18.564234375000002</v>
      </c>
      <c r="G1243" s="60">
        <f t="shared" si="191"/>
        <v>4.5963007812500001</v>
      </c>
      <c r="H1243" s="104">
        <v>18.385203125</v>
      </c>
      <c r="O1243" s="61">
        <f t="shared" si="192"/>
        <v>0</v>
      </c>
      <c r="P1243" s="62">
        <f t="shared" si="193"/>
        <v>59.256308100929608</v>
      </c>
      <c r="Q1243" s="70">
        <v>34.089709960159361</v>
      </c>
      <c r="R1243" s="61">
        <f t="shared" si="194"/>
        <v>11.101891367861882</v>
      </c>
      <c r="S1243" s="61">
        <f t="shared" si="195"/>
        <v>0</v>
      </c>
      <c r="T1243" s="61">
        <f t="shared" si="196"/>
        <v>0</v>
      </c>
      <c r="U1243" s="61">
        <f t="shared" si="197"/>
        <v>59.256308100929608</v>
      </c>
      <c r="V1243" s="70">
        <v>34.089709960159361</v>
      </c>
      <c r="W1243" s="61">
        <f t="shared" si="198"/>
        <v>11.101891367861882</v>
      </c>
      <c r="X1243" s="61">
        <f t="shared" si="199"/>
        <v>0</v>
      </c>
      <c r="Y1243" s="13"/>
      <c r="Z1243" s="22"/>
      <c r="AA1243" s="54"/>
      <c r="AB1243" s="22"/>
      <c r="AC1243" s="13"/>
    </row>
    <row r="1244" spans="1:29" x14ac:dyDescent="0.3">
      <c r="A1244" s="1">
        <f t="shared" si="190"/>
        <v>44998.916666663659</v>
      </c>
      <c r="B1244" s="7">
        <v>13</v>
      </c>
      <c r="C1244" s="7" t="s">
        <v>132</v>
      </c>
      <c r="D1244">
        <f>IF(HOUR(A1244)+MINUTE(A1244)/60&lt;=18,1,IF(HOUR(A1244)+MINUTE(A1244)/60&gt;=23.25,1,LOOKUP(DAY(A1244),calendario!$A$12:$A$42,calendario!$C$12:$C$42)))</f>
        <v>0</v>
      </c>
      <c r="E1244" s="60">
        <f t="shared" si="191"/>
        <v>4.6413105468750002</v>
      </c>
      <c r="F1244" s="86">
        <v>18.565242187500001</v>
      </c>
      <c r="G1244" s="60">
        <f t="shared" si="191"/>
        <v>4.5902690429687496</v>
      </c>
      <c r="H1244" s="104">
        <v>18.361076171874998</v>
      </c>
      <c r="O1244" s="61">
        <f t="shared" si="192"/>
        <v>0</v>
      </c>
      <c r="P1244" s="62">
        <f t="shared" si="193"/>
        <v>59.256308100929608</v>
      </c>
      <c r="Q1244" s="70">
        <v>34.089709960159361</v>
      </c>
      <c r="R1244" s="61">
        <f t="shared" si="194"/>
        <v>11.101891367861882</v>
      </c>
      <c r="S1244" s="61">
        <f t="shared" si="195"/>
        <v>0</v>
      </c>
      <c r="T1244" s="61">
        <f t="shared" si="196"/>
        <v>0</v>
      </c>
      <c r="U1244" s="61">
        <f t="shared" si="197"/>
        <v>59.256308100929608</v>
      </c>
      <c r="V1244" s="70">
        <v>34.089709960159361</v>
      </c>
      <c r="W1244" s="61">
        <f t="shared" si="198"/>
        <v>11.101891367861882</v>
      </c>
      <c r="X1244" s="61">
        <f t="shared" si="199"/>
        <v>0</v>
      </c>
      <c r="Y1244" s="13"/>
      <c r="Z1244" s="22"/>
      <c r="AA1244" s="54"/>
      <c r="AB1244" s="22"/>
      <c r="AC1244" s="13"/>
    </row>
    <row r="1245" spans="1:29" x14ac:dyDescent="0.3">
      <c r="A1245" s="1">
        <f t="shared" si="190"/>
        <v>44998.927083330324</v>
      </c>
      <c r="B1245" s="7">
        <v>13</v>
      </c>
      <c r="C1245" s="7" t="s">
        <v>133</v>
      </c>
      <c r="D1245">
        <f>IF(HOUR(A1245)+MINUTE(A1245)/60&lt;=18,1,IF(HOUR(A1245)+MINUTE(A1245)/60&gt;=23.25,1,LOOKUP(DAY(A1245),calendario!$A$12:$A$42,calendario!$C$12:$C$42)))</f>
        <v>0</v>
      </c>
      <c r="E1245" s="60">
        <f t="shared" si="191"/>
        <v>4.6410390625</v>
      </c>
      <c r="F1245" s="86">
        <v>18.56415625</v>
      </c>
      <c r="G1245" s="60">
        <f t="shared" si="191"/>
        <v>4.6039467773437499</v>
      </c>
      <c r="H1245" s="104">
        <v>18.415787109375</v>
      </c>
      <c r="O1245" s="61">
        <f t="shared" si="192"/>
        <v>0</v>
      </c>
      <c r="P1245" s="62">
        <f t="shared" si="193"/>
        <v>59.256308100929608</v>
      </c>
      <c r="Q1245" s="70">
        <v>31.779011686586987</v>
      </c>
      <c r="R1245" s="61">
        <f t="shared" si="194"/>
        <v>12.257240504648069</v>
      </c>
      <c r="S1245" s="61">
        <f t="shared" si="195"/>
        <v>0</v>
      </c>
      <c r="T1245" s="61">
        <f t="shared" si="196"/>
        <v>0</v>
      </c>
      <c r="U1245" s="61">
        <f t="shared" si="197"/>
        <v>59.256308100929608</v>
      </c>
      <c r="V1245" s="70">
        <v>31.779011686586987</v>
      </c>
      <c r="W1245" s="61">
        <f t="shared" si="198"/>
        <v>12.257240504648069</v>
      </c>
      <c r="X1245" s="61">
        <f t="shared" si="199"/>
        <v>0</v>
      </c>
      <c r="Y1245" s="13"/>
      <c r="Z1245" s="22"/>
      <c r="AA1245" s="54"/>
      <c r="AB1245" s="22"/>
      <c r="AC1245" s="13"/>
    </row>
    <row r="1246" spans="1:29" x14ac:dyDescent="0.3">
      <c r="A1246" s="1">
        <f t="shared" si="190"/>
        <v>44998.937499996988</v>
      </c>
      <c r="B1246" s="7">
        <v>13</v>
      </c>
      <c r="C1246" s="7" t="s">
        <v>134</v>
      </c>
      <c r="D1246">
        <f>IF(HOUR(A1246)+MINUTE(A1246)/60&lt;=18,1,IF(HOUR(A1246)+MINUTE(A1246)/60&gt;=23.25,1,LOOKUP(DAY(A1246),calendario!$A$12:$A$42,calendario!$C$12:$C$42)))</f>
        <v>0</v>
      </c>
      <c r="E1246" s="60">
        <f t="shared" si="191"/>
        <v>4.6412084960937499</v>
      </c>
      <c r="F1246" s="86">
        <v>18.564833984374999</v>
      </c>
      <c r="G1246" s="60">
        <f t="shared" si="191"/>
        <v>4.6052089843750004</v>
      </c>
      <c r="H1246" s="104">
        <v>18.420835937500001</v>
      </c>
      <c r="O1246" s="61">
        <f t="shared" si="192"/>
        <v>0</v>
      </c>
      <c r="P1246" s="62">
        <f t="shared" si="193"/>
        <v>59.256308100929608</v>
      </c>
      <c r="Q1246" s="70">
        <v>31.779011686586987</v>
      </c>
      <c r="R1246" s="61">
        <f t="shared" si="194"/>
        <v>12.257240504648069</v>
      </c>
      <c r="S1246" s="61">
        <f t="shared" si="195"/>
        <v>0</v>
      </c>
      <c r="T1246" s="61">
        <f t="shared" si="196"/>
        <v>0</v>
      </c>
      <c r="U1246" s="61">
        <f t="shared" si="197"/>
        <v>59.256308100929608</v>
      </c>
      <c r="V1246" s="70">
        <v>31.779011686586987</v>
      </c>
      <c r="W1246" s="61">
        <f t="shared" si="198"/>
        <v>12.257240504648069</v>
      </c>
      <c r="X1246" s="61">
        <f t="shared" si="199"/>
        <v>0</v>
      </c>
      <c r="Y1246" s="13"/>
      <c r="Z1246" s="22"/>
      <c r="AA1246" s="54"/>
      <c r="AB1246" s="22"/>
      <c r="AC1246" s="13"/>
    </row>
    <row r="1247" spans="1:29" x14ac:dyDescent="0.3">
      <c r="A1247" s="1">
        <f t="shared" si="190"/>
        <v>44998.947916663652</v>
      </c>
      <c r="B1247" s="7">
        <v>13</v>
      </c>
      <c r="C1247" s="7" t="s">
        <v>135</v>
      </c>
      <c r="D1247">
        <f>IF(HOUR(A1247)+MINUTE(A1247)/60&lt;=18,1,IF(HOUR(A1247)+MINUTE(A1247)/60&gt;=23.25,1,LOOKUP(DAY(A1247),calendario!$A$12:$A$42,calendario!$C$12:$C$42)))</f>
        <v>0</v>
      </c>
      <c r="E1247" s="60">
        <f t="shared" si="191"/>
        <v>4.6413491210937501</v>
      </c>
      <c r="F1247" s="86">
        <v>18.565396484375</v>
      </c>
      <c r="G1247" s="60">
        <f t="shared" si="191"/>
        <v>4.6050263671874996</v>
      </c>
      <c r="H1247" s="104">
        <v>18.420105468749998</v>
      </c>
      <c r="O1247" s="61">
        <f t="shared" si="192"/>
        <v>0</v>
      </c>
      <c r="P1247" s="62">
        <f t="shared" si="193"/>
        <v>59.256308100929608</v>
      </c>
      <c r="Q1247" s="70">
        <v>29.41387330677291</v>
      </c>
      <c r="R1247" s="61">
        <f t="shared" si="194"/>
        <v>13.439809694555107</v>
      </c>
      <c r="S1247" s="61">
        <f t="shared" si="195"/>
        <v>0</v>
      </c>
      <c r="T1247" s="61">
        <f t="shared" si="196"/>
        <v>0</v>
      </c>
      <c r="U1247" s="61">
        <f t="shared" si="197"/>
        <v>59.256308100929608</v>
      </c>
      <c r="V1247" s="70">
        <v>29.41387330677291</v>
      </c>
      <c r="W1247" s="61">
        <f t="shared" si="198"/>
        <v>13.439809694555107</v>
      </c>
      <c r="X1247" s="61">
        <f t="shared" si="199"/>
        <v>0</v>
      </c>
      <c r="Y1247" s="13"/>
      <c r="Z1247" s="22"/>
      <c r="AA1247" s="54"/>
      <c r="AB1247" s="22"/>
      <c r="AC1247" s="13"/>
    </row>
    <row r="1248" spans="1:29" x14ac:dyDescent="0.3">
      <c r="A1248" s="1">
        <f t="shared" si="190"/>
        <v>44998.958333330316</v>
      </c>
      <c r="B1248" s="7">
        <v>13</v>
      </c>
      <c r="C1248" s="7" t="s">
        <v>136</v>
      </c>
      <c r="D1248">
        <f>IF(HOUR(A1248)+MINUTE(A1248)/60&lt;=18,1,IF(HOUR(A1248)+MINUTE(A1248)/60&gt;=23.25,1,LOOKUP(DAY(A1248),calendario!$A$12:$A$42,calendario!$C$12:$C$42)))</f>
        <v>0</v>
      </c>
      <c r="E1248" s="60">
        <f t="shared" si="191"/>
        <v>4.6417778320312504</v>
      </c>
      <c r="F1248" s="86">
        <v>18.567111328125002</v>
      </c>
      <c r="G1248" s="60">
        <f t="shared" si="191"/>
        <v>4.6045566406249998</v>
      </c>
      <c r="H1248" s="104">
        <v>18.418226562499999</v>
      </c>
      <c r="O1248" s="61">
        <f t="shared" si="192"/>
        <v>0</v>
      </c>
      <c r="P1248" s="62">
        <f t="shared" si="193"/>
        <v>59.256308100929608</v>
      </c>
      <c r="Q1248" s="70">
        <v>29.41387330677291</v>
      </c>
      <c r="R1248" s="61">
        <f t="shared" si="194"/>
        <v>13.439809694555107</v>
      </c>
      <c r="S1248" s="61">
        <f t="shared" si="195"/>
        <v>0</v>
      </c>
      <c r="T1248" s="61">
        <f t="shared" si="196"/>
        <v>0</v>
      </c>
      <c r="U1248" s="61">
        <f t="shared" si="197"/>
        <v>59.256308100929608</v>
      </c>
      <c r="V1248" s="70">
        <v>29.41387330677291</v>
      </c>
      <c r="W1248" s="61">
        <f t="shared" si="198"/>
        <v>13.439809694555107</v>
      </c>
      <c r="X1248" s="61">
        <f t="shared" si="199"/>
        <v>0</v>
      </c>
      <c r="Y1248" s="13"/>
      <c r="Z1248" s="22"/>
      <c r="AA1248" s="54"/>
      <c r="AB1248" s="22"/>
      <c r="AC1248" s="13"/>
    </row>
    <row r="1249" spans="1:29" x14ac:dyDescent="0.3">
      <c r="A1249" s="1">
        <f t="shared" si="190"/>
        <v>44998.96874999698</v>
      </c>
      <c r="B1249" s="7">
        <v>13</v>
      </c>
      <c r="C1249" s="7" t="s">
        <v>137</v>
      </c>
      <c r="D1249">
        <f>IF(HOUR(A1249)+MINUTE(A1249)/60&lt;=18,1,IF(HOUR(A1249)+MINUTE(A1249)/60&gt;=23.25,1,LOOKUP(DAY(A1249),calendario!$A$12:$A$42,calendario!$C$12:$C$42)))</f>
        <v>1</v>
      </c>
      <c r="E1249" s="60">
        <f t="shared" si="191"/>
        <v>4.6416865234375004</v>
      </c>
      <c r="F1249" s="86">
        <v>18.566746093750002</v>
      </c>
      <c r="G1249" s="60">
        <f t="shared" si="191"/>
        <v>4.6048085937499996</v>
      </c>
      <c r="H1249" s="104">
        <v>18.419234374999998</v>
      </c>
      <c r="O1249" s="61">
        <f t="shared" si="192"/>
        <v>0</v>
      </c>
      <c r="P1249" s="62">
        <f t="shared" si="193"/>
        <v>58.140770252324039</v>
      </c>
      <c r="Q1249" s="70">
        <v>28.987388579017264</v>
      </c>
      <c r="R1249" s="61">
        <f t="shared" si="194"/>
        <v>13.123171580345286</v>
      </c>
      <c r="S1249" s="61">
        <f t="shared" si="195"/>
        <v>0</v>
      </c>
      <c r="T1249" s="61">
        <f t="shared" si="196"/>
        <v>0</v>
      </c>
      <c r="U1249" s="61">
        <f t="shared" si="197"/>
        <v>58.140770252324039</v>
      </c>
      <c r="V1249" s="70">
        <v>28.987388579017264</v>
      </c>
      <c r="W1249" s="61">
        <f t="shared" si="198"/>
        <v>13.123171580345286</v>
      </c>
      <c r="X1249" s="61">
        <f t="shared" si="199"/>
        <v>0</v>
      </c>
      <c r="Y1249" s="13"/>
      <c r="Z1249" s="22"/>
      <c r="AA1249" s="54"/>
      <c r="AB1249" s="22"/>
      <c r="AC1249" s="13"/>
    </row>
    <row r="1250" spans="1:29" x14ac:dyDescent="0.3">
      <c r="A1250" s="1">
        <f t="shared" si="190"/>
        <v>44998.979166663645</v>
      </c>
      <c r="B1250" s="7">
        <v>13</v>
      </c>
      <c r="C1250" s="7" t="s">
        <v>138</v>
      </c>
      <c r="D1250">
        <f>IF(HOUR(A1250)+MINUTE(A1250)/60&lt;=18,1,IF(HOUR(A1250)+MINUTE(A1250)/60&gt;=23.25,1,LOOKUP(DAY(A1250),calendario!$A$12:$A$42,calendario!$C$12:$C$42)))</f>
        <v>1</v>
      </c>
      <c r="E1250" s="60">
        <f t="shared" si="191"/>
        <v>4.5467685546874996</v>
      </c>
      <c r="F1250" s="86">
        <v>18.187074218749999</v>
      </c>
      <c r="G1250" s="60">
        <f t="shared" si="191"/>
        <v>4.5200312499999997</v>
      </c>
      <c r="H1250" s="104">
        <v>18.080124999999999</v>
      </c>
      <c r="O1250" s="61">
        <f t="shared" si="192"/>
        <v>0</v>
      </c>
      <c r="P1250" s="62">
        <f t="shared" si="193"/>
        <v>58.140770252324039</v>
      </c>
      <c r="Q1250" s="70">
        <v>28.987388579017264</v>
      </c>
      <c r="R1250" s="61">
        <f t="shared" si="194"/>
        <v>13.123171580345286</v>
      </c>
      <c r="S1250" s="61">
        <f t="shared" si="195"/>
        <v>0</v>
      </c>
      <c r="T1250" s="61">
        <f t="shared" si="196"/>
        <v>0</v>
      </c>
      <c r="U1250" s="61">
        <f t="shared" si="197"/>
        <v>58.140770252324039</v>
      </c>
      <c r="V1250" s="70">
        <v>28.987388579017264</v>
      </c>
      <c r="W1250" s="61">
        <f t="shared" si="198"/>
        <v>13.123171580345286</v>
      </c>
      <c r="X1250" s="61">
        <f t="shared" si="199"/>
        <v>0</v>
      </c>
      <c r="Y1250" s="13"/>
      <c r="Z1250" s="22"/>
      <c r="AA1250" s="54"/>
      <c r="AB1250" s="22"/>
      <c r="AC1250" s="13"/>
    </row>
    <row r="1251" spans="1:29" x14ac:dyDescent="0.3">
      <c r="A1251" s="1">
        <f t="shared" si="190"/>
        <v>44998.989583330309</v>
      </c>
      <c r="B1251" s="7">
        <v>13</v>
      </c>
      <c r="C1251" s="7" t="s">
        <v>139</v>
      </c>
      <c r="D1251">
        <f>IF(HOUR(A1251)+MINUTE(A1251)/60&lt;=18,1,IF(HOUR(A1251)+MINUTE(A1251)/60&gt;=23.25,1,LOOKUP(DAY(A1251),calendario!$A$12:$A$42,calendario!$C$12:$C$42)))</f>
        <v>1</v>
      </c>
      <c r="E1251" s="60">
        <f t="shared" si="191"/>
        <v>4.4966176757812502</v>
      </c>
      <c r="F1251" s="86">
        <v>17.986470703125001</v>
      </c>
      <c r="G1251" s="60">
        <f t="shared" si="191"/>
        <v>4.4981499023437497</v>
      </c>
      <c r="H1251" s="104">
        <v>17.992599609374999</v>
      </c>
      <c r="O1251" s="61">
        <f t="shared" si="192"/>
        <v>0</v>
      </c>
      <c r="P1251" s="62">
        <f t="shared" si="193"/>
        <v>58.140770252324039</v>
      </c>
      <c r="Q1251" s="70">
        <v>27.644327755644088</v>
      </c>
      <c r="R1251" s="61">
        <f t="shared" si="194"/>
        <v>13.794701992031873</v>
      </c>
      <c r="S1251" s="61">
        <f t="shared" si="195"/>
        <v>0</v>
      </c>
      <c r="T1251" s="61">
        <f t="shared" si="196"/>
        <v>0</v>
      </c>
      <c r="U1251" s="61">
        <f t="shared" si="197"/>
        <v>58.140770252324039</v>
      </c>
      <c r="V1251" s="70">
        <v>27.644327755644088</v>
      </c>
      <c r="W1251" s="61">
        <f t="shared" si="198"/>
        <v>13.794701992031873</v>
      </c>
      <c r="X1251" s="61">
        <f t="shared" si="199"/>
        <v>0</v>
      </c>
      <c r="Y1251" s="13"/>
      <c r="Z1251" s="22"/>
      <c r="AA1251" s="54"/>
      <c r="AB1251" s="22"/>
      <c r="AC1251" s="13"/>
    </row>
    <row r="1252" spans="1:29" x14ac:dyDescent="0.3">
      <c r="A1252" s="1">
        <f t="shared" si="190"/>
        <v>44998.999999996973</v>
      </c>
      <c r="B1252" s="7">
        <v>13</v>
      </c>
      <c r="C1252" s="7" t="s">
        <v>140</v>
      </c>
      <c r="D1252">
        <f>IF(HOUR(A1252)+MINUTE(A1252)/60&lt;=18,1,IF(HOUR(A1252)+MINUTE(A1252)/60&gt;=23.25,1,LOOKUP(DAY(A1252),calendario!$A$12:$A$42,calendario!$C$12:$C$42)))</f>
        <v>1</v>
      </c>
      <c r="E1252" s="60">
        <f t="shared" si="191"/>
        <v>4.4966406250000004</v>
      </c>
      <c r="F1252" s="86">
        <v>17.986562500000002</v>
      </c>
      <c r="G1252" s="60">
        <f t="shared" si="191"/>
        <v>4.4979887695312497</v>
      </c>
      <c r="H1252" s="104">
        <v>17.991955078124999</v>
      </c>
      <c r="O1252" s="61">
        <f t="shared" si="192"/>
        <v>0</v>
      </c>
      <c r="P1252" s="62">
        <f t="shared" si="193"/>
        <v>58.140770252324039</v>
      </c>
      <c r="Q1252" s="70">
        <v>27.644327755644088</v>
      </c>
      <c r="R1252" s="61">
        <f t="shared" si="194"/>
        <v>13.794701992031873</v>
      </c>
      <c r="S1252" s="61">
        <f t="shared" si="195"/>
        <v>0</v>
      </c>
      <c r="T1252" s="61">
        <f t="shared" si="196"/>
        <v>0</v>
      </c>
      <c r="U1252" s="61">
        <f t="shared" si="197"/>
        <v>58.140770252324039</v>
      </c>
      <c r="V1252" s="70">
        <v>27.644327755644088</v>
      </c>
      <c r="W1252" s="61">
        <f t="shared" si="198"/>
        <v>13.794701992031873</v>
      </c>
      <c r="X1252" s="61">
        <f t="shared" si="199"/>
        <v>0</v>
      </c>
      <c r="Y1252" s="13"/>
      <c r="Z1252" s="22"/>
      <c r="AA1252" s="54"/>
      <c r="AB1252" s="22"/>
      <c r="AC1252" s="13"/>
    </row>
    <row r="1253" spans="1:29" x14ac:dyDescent="0.3">
      <c r="A1253" s="1">
        <f t="shared" si="190"/>
        <v>44999.010416663637</v>
      </c>
      <c r="B1253" s="7">
        <v>14</v>
      </c>
      <c r="C1253" s="7" t="s">
        <v>141</v>
      </c>
      <c r="D1253">
        <f>IF(HOUR(A1253)+MINUTE(A1253)/60&lt;=18,1,IF(HOUR(A1253)+MINUTE(A1253)/60&gt;=23.25,1,LOOKUP(DAY(A1253),calendario!$A$12:$A$42,calendario!$C$12:$C$42)))</f>
        <v>1</v>
      </c>
      <c r="E1253" s="60">
        <f t="shared" si="191"/>
        <v>4.4968330078124996</v>
      </c>
      <c r="F1253" s="86">
        <v>17.987332031249998</v>
      </c>
      <c r="G1253" s="60">
        <f t="shared" si="191"/>
        <v>4.4914873046875003</v>
      </c>
      <c r="H1253" s="104">
        <v>17.965949218750001</v>
      </c>
      <c r="O1253" s="61">
        <f t="shared" si="192"/>
        <v>0</v>
      </c>
      <c r="P1253" s="62">
        <f t="shared" si="193"/>
        <v>58.140770252324039</v>
      </c>
      <c r="Q1253" s="70">
        <v>27.713665338645416</v>
      </c>
      <c r="R1253" s="61">
        <f t="shared" si="194"/>
        <v>13.760033200531209</v>
      </c>
      <c r="S1253" s="61">
        <f t="shared" si="195"/>
        <v>0</v>
      </c>
      <c r="T1253" s="61">
        <f t="shared" si="196"/>
        <v>0</v>
      </c>
      <c r="U1253" s="61">
        <f t="shared" si="197"/>
        <v>58.140770252324039</v>
      </c>
      <c r="V1253" s="70">
        <v>27.713665338645416</v>
      </c>
      <c r="W1253" s="61">
        <f t="shared" si="198"/>
        <v>13.760033200531209</v>
      </c>
      <c r="X1253" s="61">
        <f t="shared" si="199"/>
        <v>0</v>
      </c>
      <c r="Y1253" s="13"/>
      <c r="Z1253" s="22"/>
      <c r="AA1253" s="54"/>
      <c r="AB1253" s="22"/>
      <c r="AC1253" s="13"/>
    </row>
    <row r="1254" spans="1:29" x14ac:dyDescent="0.3">
      <c r="A1254" s="1">
        <f t="shared" si="190"/>
        <v>44999.020833330302</v>
      </c>
      <c r="B1254" s="7">
        <v>14</v>
      </c>
      <c r="C1254" s="7" t="s">
        <v>33</v>
      </c>
      <c r="D1254">
        <f>IF(HOUR(A1254)+MINUTE(A1254)/60&lt;=18,1,IF(HOUR(A1254)+MINUTE(A1254)/60&gt;=23.25,1,LOOKUP(DAY(A1254),calendario!$A$12:$A$42,calendario!$C$12:$C$42)))</f>
        <v>1</v>
      </c>
      <c r="E1254" s="60">
        <f t="shared" si="191"/>
        <v>1.3049130859375</v>
      </c>
      <c r="F1254" s="86">
        <v>5.21965234375</v>
      </c>
      <c r="G1254" s="60">
        <f t="shared" si="191"/>
        <v>1.0417139892578124</v>
      </c>
      <c r="H1254" s="104">
        <v>4.1668559570312498</v>
      </c>
      <c r="O1254" s="61">
        <f t="shared" si="192"/>
        <v>3.1949073314599272</v>
      </c>
      <c r="P1254" s="62">
        <f t="shared" si="193"/>
        <v>58.140770252324039</v>
      </c>
      <c r="Q1254" s="70">
        <v>27.713665338645416</v>
      </c>
      <c r="R1254" s="61">
        <f t="shared" si="194"/>
        <v>13.760033200531209</v>
      </c>
      <c r="S1254" s="61">
        <f t="shared" si="195"/>
        <v>43.962030953509171</v>
      </c>
      <c r="T1254" s="61">
        <f t="shared" si="196"/>
        <v>3.4633875680223216</v>
      </c>
      <c r="U1254" s="61">
        <f t="shared" si="197"/>
        <v>58.140770252324039</v>
      </c>
      <c r="V1254" s="70">
        <v>27.713665338645416</v>
      </c>
      <c r="W1254" s="61">
        <f t="shared" si="198"/>
        <v>13.760033200531209</v>
      </c>
      <c r="X1254" s="61">
        <f t="shared" si="199"/>
        <v>47.656327922294189</v>
      </c>
      <c r="Y1254" s="13"/>
      <c r="Z1254" s="22"/>
      <c r="AA1254" s="54"/>
      <c r="AB1254" s="22"/>
      <c r="AC1254" s="13"/>
    </row>
    <row r="1255" spans="1:29" x14ac:dyDescent="0.3">
      <c r="A1255" s="1">
        <f t="shared" si="190"/>
        <v>44999.031249996966</v>
      </c>
      <c r="B1255" s="7">
        <v>14</v>
      </c>
      <c r="C1255" s="7" t="s">
        <v>35</v>
      </c>
      <c r="D1255">
        <f>IF(HOUR(A1255)+MINUTE(A1255)/60&lt;=18,1,IF(HOUR(A1255)+MINUTE(A1255)/60&gt;=23.25,1,LOOKUP(DAY(A1255),calendario!$A$12:$A$42,calendario!$C$12:$C$42)))</f>
        <v>1</v>
      </c>
      <c r="E1255" s="60">
        <f t="shared" si="191"/>
        <v>0</v>
      </c>
      <c r="F1255" s="86">
        <v>0</v>
      </c>
      <c r="G1255" s="60">
        <f t="shared" si="191"/>
        <v>0</v>
      </c>
      <c r="H1255" s="104">
        <v>0</v>
      </c>
      <c r="O1255" s="61">
        <f t="shared" si="192"/>
        <v>4.5260037464002503</v>
      </c>
      <c r="P1255" s="62">
        <f t="shared" si="193"/>
        <v>58.140770252324039</v>
      </c>
      <c r="Q1255" s="70">
        <v>27.056862948207172</v>
      </c>
      <c r="R1255" s="61">
        <f t="shared" si="194"/>
        <v>14.088434395750332</v>
      </c>
      <c r="S1255" s="61">
        <f t="shared" si="195"/>
        <v>63.764306856080147</v>
      </c>
      <c r="T1255" s="61">
        <f t="shared" si="196"/>
        <v>4.5260037464002503</v>
      </c>
      <c r="U1255" s="61">
        <f t="shared" si="197"/>
        <v>58.140770252324039</v>
      </c>
      <c r="V1255" s="70">
        <v>27.056862948207172</v>
      </c>
      <c r="W1255" s="61">
        <f t="shared" si="198"/>
        <v>14.088434395750332</v>
      </c>
      <c r="X1255" s="61">
        <f t="shared" si="199"/>
        <v>63.764306856080147</v>
      </c>
      <c r="Y1255" s="13"/>
      <c r="Z1255" s="22"/>
      <c r="AA1255" s="54"/>
      <c r="AB1255" s="22"/>
      <c r="AC1255" s="13"/>
    </row>
    <row r="1256" spans="1:29" x14ac:dyDescent="0.3">
      <c r="A1256" s="1">
        <f t="shared" si="190"/>
        <v>44999.04166666363</v>
      </c>
      <c r="B1256" s="7">
        <v>14</v>
      </c>
      <c r="C1256" s="7" t="s">
        <v>37</v>
      </c>
      <c r="D1256">
        <f>IF(HOUR(A1256)+MINUTE(A1256)/60&lt;=18,1,IF(HOUR(A1256)+MINUTE(A1256)/60&gt;=23.25,1,LOOKUP(DAY(A1256),calendario!$A$12:$A$42,calendario!$C$12:$C$42)))</f>
        <v>1</v>
      </c>
      <c r="E1256" s="60">
        <f t="shared" si="191"/>
        <v>0</v>
      </c>
      <c r="F1256" s="86">
        <v>0</v>
      </c>
      <c r="G1256" s="60">
        <f t="shared" si="191"/>
        <v>0</v>
      </c>
      <c r="H1256" s="104">
        <v>0</v>
      </c>
      <c r="O1256" s="61">
        <f t="shared" si="192"/>
        <v>4.5260037464002503</v>
      </c>
      <c r="P1256" s="62">
        <f t="shared" si="193"/>
        <v>58.140770252324039</v>
      </c>
      <c r="Q1256" s="70">
        <v>27.056862948207172</v>
      </c>
      <c r="R1256" s="61">
        <f t="shared" si="194"/>
        <v>14.088434395750332</v>
      </c>
      <c r="S1256" s="61">
        <f t="shared" si="195"/>
        <v>63.764306856080147</v>
      </c>
      <c r="T1256" s="61">
        <f t="shared" si="196"/>
        <v>4.5260037464002503</v>
      </c>
      <c r="U1256" s="61">
        <f t="shared" si="197"/>
        <v>58.140770252324039</v>
      </c>
      <c r="V1256" s="70">
        <v>27.056862948207172</v>
      </c>
      <c r="W1256" s="61">
        <f t="shared" si="198"/>
        <v>14.088434395750332</v>
      </c>
      <c r="X1256" s="61">
        <f t="shared" si="199"/>
        <v>63.764306856080147</v>
      </c>
      <c r="Y1256" s="13"/>
      <c r="Z1256" s="22"/>
      <c r="AA1256" s="54"/>
      <c r="AB1256" s="22"/>
      <c r="AC1256" s="13"/>
    </row>
    <row r="1257" spans="1:29" x14ac:dyDescent="0.3">
      <c r="A1257" s="1">
        <f t="shared" si="190"/>
        <v>44999.052083330294</v>
      </c>
      <c r="B1257" s="7">
        <v>14</v>
      </c>
      <c r="C1257" s="7" t="s">
        <v>39</v>
      </c>
      <c r="D1257">
        <f>IF(HOUR(A1257)+MINUTE(A1257)/60&lt;=18,1,IF(HOUR(A1257)+MINUTE(A1257)/60&gt;=23.25,1,LOOKUP(DAY(A1257),calendario!$A$12:$A$42,calendario!$C$12:$C$42)))</f>
        <v>1</v>
      </c>
      <c r="E1257" s="60">
        <f t="shared" si="191"/>
        <v>0</v>
      </c>
      <c r="F1257" s="86">
        <v>0</v>
      </c>
      <c r="G1257" s="60">
        <f t="shared" si="191"/>
        <v>0</v>
      </c>
      <c r="H1257" s="104">
        <v>0</v>
      </c>
      <c r="O1257" s="61">
        <f t="shared" si="192"/>
        <v>4.5260037464002503</v>
      </c>
      <c r="P1257" s="62">
        <f t="shared" si="193"/>
        <v>58.140770252324039</v>
      </c>
      <c r="Q1257" s="70">
        <v>26.571654448871179</v>
      </c>
      <c r="R1257" s="61">
        <f t="shared" si="194"/>
        <v>14.331038645418328</v>
      </c>
      <c r="S1257" s="61">
        <f t="shared" si="195"/>
        <v>64.862334598970122</v>
      </c>
      <c r="T1257" s="61">
        <f t="shared" si="196"/>
        <v>4.5260037464002503</v>
      </c>
      <c r="U1257" s="61">
        <f t="shared" si="197"/>
        <v>58.140770252324039</v>
      </c>
      <c r="V1257" s="70">
        <v>26.571654448871179</v>
      </c>
      <c r="W1257" s="61">
        <f t="shared" si="198"/>
        <v>14.331038645418328</v>
      </c>
      <c r="X1257" s="61">
        <f t="shared" si="199"/>
        <v>64.862334598970122</v>
      </c>
      <c r="Y1257" s="13"/>
      <c r="Z1257" s="22"/>
      <c r="AA1257" s="54"/>
      <c r="AB1257" s="22"/>
      <c r="AC1257" s="13"/>
    </row>
    <row r="1258" spans="1:29" x14ac:dyDescent="0.3">
      <c r="A1258" s="1">
        <f t="shared" si="190"/>
        <v>44999.062499996959</v>
      </c>
      <c r="B1258" s="7">
        <v>14</v>
      </c>
      <c r="C1258" s="7" t="s">
        <v>41</v>
      </c>
      <c r="D1258">
        <f>IF(HOUR(A1258)+MINUTE(A1258)/60&lt;=18,1,IF(HOUR(A1258)+MINUTE(A1258)/60&gt;=23.25,1,LOOKUP(DAY(A1258),calendario!$A$12:$A$42,calendario!$C$12:$C$42)))</f>
        <v>1</v>
      </c>
      <c r="E1258" s="60">
        <f t="shared" si="191"/>
        <v>0</v>
      </c>
      <c r="F1258" s="86">
        <v>0</v>
      </c>
      <c r="G1258" s="60">
        <f t="shared" si="191"/>
        <v>0</v>
      </c>
      <c r="H1258" s="104">
        <v>0</v>
      </c>
      <c r="O1258" s="61">
        <f t="shared" si="192"/>
        <v>4.5260037464002503</v>
      </c>
      <c r="P1258" s="62">
        <f t="shared" si="193"/>
        <v>58.140770252324039</v>
      </c>
      <c r="Q1258" s="70">
        <v>26.571654448871179</v>
      </c>
      <c r="R1258" s="61">
        <f t="shared" si="194"/>
        <v>14.331038645418328</v>
      </c>
      <c r="S1258" s="61">
        <f t="shared" si="195"/>
        <v>64.862334598970122</v>
      </c>
      <c r="T1258" s="61">
        <f t="shared" si="196"/>
        <v>4.5260037464002503</v>
      </c>
      <c r="U1258" s="61">
        <f t="shared" si="197"/>
        <v>58.140770252324039</v>
      </c>
      <c r="V1258" s="70">
        <v>26.571654448871179</v>
      </c>
      <c r="W1258" s="61">
        <f t="shared" si="198"/>
        <v>14.331038645418328</v>
      </c>
      <c r="X1258" s="61">
        <f t="shared" si="199"/>
        <v>64.862334598970122</v>
      </c>
      <c r="Y1258" s="13"/>
      <c r="Z1258" s="22"/>
      <c r="AA1258" s="54"/>
      <c r="AB1258" s="22"/>
      <c r="AC1258" s="13"/>
    </row>
    <row r="1259" spans="1:29" x14ac:dyDescent="0.3">
      <c r="A1259" s="1">
        <f t="shared" si="190"/>
        <v>44999.072916663623</v>
      </c>
      <c r="B1259" s="7">
        <v>14</v>
      </c>
      <c r="C1259" s="7" t="s">
        <v>42</v>
      </c>
      <c r="D1259">
        <f>IF(HOUR(A1259)+MINUTE(A1259)/60&lt;=18,1,IF(HOUR(A1259)+MINUTE(A1259)/60&gt;=23.25,1,LOOKUP(DAY(A1259),calendario!$A$12:$A$42,calendario!$C$12:$C$42)))</f>
        <v>1</v>
      </c>
      <c r="E1259" s="60">
        <f t="shared" si="191"/>
        <v>0</v>
      </c>
      <c r="F1259" s="86">
        <v>0</v>
      </c>
      <c r="G1259" s="60">
        <f t="shared" si="191"/>
        <v>0</v>
      </c>
      <c r="H1259" s="104">
        <v>0</v>
      </c>
      <c r="O1259" s="61">
        <f t="shared" si="192"/>
        <v>4.5260037464002503</v>
      </c>
      <c r="P1259" s="62">
        <f t="shared" si="193"/>
        <v>58.140770252324039</v>
      </c>
      <c r="Q1259" s="70">
        <v>26.708124302788846</v>
      </c>
      <c r="R1259" s="61">
        <f t="shared" si="194"/>
        <v>14.262803718459494</v>
      </c>
      <c r="S1259" s="61">
        <f t="shared" si="195"/>
        <v>64.553503063919095</v>
      </c>
      <c r="T1259" s="61">
        <f t="shared" si="196"/>
        <v>4.5260037464002503</v>
      </c>
      <c r="U1259" s="61">
        <f t="shared" si="197"/>
        <v>58.140770252324039</v>
      </c>
      <c r="V1259" s="70">
        <v>26.708124302788846</v>
      </c>
      <c r="W1259" s="61">
        <f t="shared" si="198"/>
        <v>14.262803718459494</v>
      </c>
      <c r="X1259" s="61">
        <f t="shared" si="199"/>
        <v>64.553503063919095</v>
      </c>
      <c r="Y1259" s="13"/>
      <c r="Z1259" s="22"/>
      <c r="AA1259" s="54"/>
      <c r="AB1259" s="22"/>
      <c r="AC1259" s="13"/>
    </row>
    <row r="1260" spans="1:29" x14ac:dyDescent="0.3">
      <c r="A1260" s="1">
        <f t="shared" si="190"/>
        <v>44999.083333330287</v>
      </c>
      <c r="B1260" s="7">
        <v>14</v>
      </c>
      <c r="C1260" s="7" t="s">
        <v>44</v>
      </c>
      <c r="D1260">
        <f>IF(HOUR(A1260)+MINUTE(A1260)/60&lt;=18,1,IF(HOUR(A1260)+MINUTE(A1260)/60&gt;=23.25,1,LOOKUP(DAY(A1260),calendario!$A$12:$A$42,calendario!$C$12:$C$42)))</f>
        <v>1</v>
      </c>
      <c r="E1260" s="60">
        <f t="shared" si="191"/>
        <v>0</v>
      </c>
      <c r="F1260" s="86">
        <v>0</v>
      </c>
      <c r="G1260" s="60">
        <f t="shared" si="191"/>
        <v>0</v>
      </c>
      <c r="H1260" s="104">
        <v>0</v>
      </c>
      <c r="O1260" s="61">
        <f t="shared" si="192"/>
        <v>4.5260037464002503</v>
      </c>
      <c r="P1260" s="62">
        <f t="shared" si="193"/>
        <v>58.140770252324039</v>
      </c>
      <c r="Q1260" s="70">
        <v>26.708124302788846</v>
      </c>
      <c r="R1260" s="61">
        <f t="shared" si="194"/>
        <v>14.262803718459494</v>
      </c>
      <c r="S1260" s="61">
        <f t="shared" si="195"/>
        <v>64.553503063919095</v>
      </c>
      <c r="T1260" s="61">
        <f t="shared" si="196"/>
        <v>4.5260037464002503</v>
      </c>
      <c r="U1260" s="61">
        <f t="shared" si="197"/>
        <v>58.140770252324039</v>
      </c>
      <c r="V1260" s="70">
        <v>26.708124302788846</v>
      </c>
      <c r="W1260" s="61">
        <f t="shared" si="198"/>
        <v>14.262803718459494</v>
      </c>
      <c r="X1260" s="61">
        <f t="shared" si="199"/>
        <v>64.553503063919095</v>
      </c>
      <c r="Y1260" s="13"/>
      <c r="Z1260" s="22"/>
      <c r="AA1260" s="54"/>
      <c r="AB1260" s="22"/>
      <c r="AC1260" s="13"/>
    </row>
    <row r="1261" spans="1:29" x14ac:dyDescent="0.3">
      <c r="A1261" s="1">
        <f t="shared" si="190"/>
        <v>44999.093749996951</v>
      </c>
      <c r="B1261" s="7">
        <v>14</v>
      </c>
      <c r="C1261" s="7" t="s">
        <v>45</v>
      </c>
      <c r="D1261">
        <f>IF(HOUR(A1261)+MINUTE(A1261)/60&lt;=18,1,IF(HOUR(A1261)+MINUTE(A1261)/60&gt;=23.25,1,LOOKUP(DAY(A1261),calendario!$A$12:$A$42,calendario!$C$12:$C$42)))</f>
        <v>1</v>
      </c>
      <c r="E1261" s="60">
        <f t="shared" si="191"/>
        <v>0</v>
      </c>
      <c r="F1261" s="86">
        <v>0</v>
      </c>
      <c r="G1261" s="60">
        <f t="shared" si="191"/>
        <v>0</v>
      </c>
      <c r="H1261" s="104">
        <v>0</v>
      </c>
      <c r="O1261" s="61">
        <f t="shared" si="192"/>
        <v>4.5260037464002503</v>
      </c>
      <c r="P1261" s="62">
        <f t="shared" si="193"/>
        <v>58.140770252324039</v>
      </c>
      <c r="Q1261" s="70">
        <v>27.163605312084993</v>
      </c>
      <c r="R1261" s="61">
        <f t="shared" si="194"/>
        <v>14.035063213811421</v>
      </c>
      <c r="S1261" s="61">
        <f t="shared" si="195"/>
        <v>63.522748686674831</v>
      </c>
      <c r="T1261" s="61">
        <f t="shared" si="196"/>
        <v>4.5260037464002503</v>
      </c>
      <c r="U1261" s="61">
        <f t="shared" si="197"/>
        <v>58.140770252324039</v>
      </c>
      <c r="V1261" s="70">
        <v>27.163605312084993</v>
      </c>
      <c r="W1261" s="61">
        <f t="shared" si="198"/>
        <v>14.035063213811421</v>
      </c>
      <c r="X1261" s="61">
        <f t="shared" si="199"/>
        <v>63.522748686674831</v>
      </c>
      <c r="Y1261" s="13"/>
      <c r="Z1261" s="22"/>
      <c r="AA1261" s="54"/>
      <c r="AB1261" s="22"/>
      <c r="AC1261" s="13"/>
    </row>
    <row r="1262" spans="1:29" x14ac:dyDescent="0.3">
      <c r="A1262" s="1">
        <f t="shared" si="190"/>
        <v>44999.104166663616</v>
      </c>
      <c r="B1262" s="7">
        <v>14</v>
      </c>
      <c r="C1262" s="7" t="s">
        <v>48</v>
      </c>
      <c r="D1262">
        <f>IF(HOUR(A1262)+MINUTE(A1262)/60&lt;=18,1,IF(HOUR(A1262)+MINUTE(A1262)/60&gt;=23.25,1,LOOKUP(DAY(A1262),calendario!$A$12:$A$42,calendario!$C$12:$C$42)))</f>
        <v>1</v>
      </c>
      <c r="E1262" s="60">
        <f t="shared" si="191"/>
        <v>0</v>
      </c>
      <c r="F1262" s="86">
        <v>0</v>
      </c>
      <c r="G1262" s="60">
        <f t="shared" si="191"/>
        <v>0</v>
      </c>
      <c r="H1262" s="104">
        <v>0</v>
      </c>
      <c r="O1262" s="61">
        <f t="shared" si="192"/>
        <v>4.5260037464002503</v>
      </c>
      <c r="P1262" s="62">
        <f t="shared" si="193"/>
        <v>58.140770252324039</v>
      </c>
      <c r="Q1262" s="70">
        <v>27.163605312084993</v>
      </c>
      <c r="R1262" s="61">
        <f t="shared" si="194"/>
        <v>14.035063213811421</v>
      </c>
      <c r="S1262" s="61">
        <f t="shared" si="195"/>
        <v>63.522748686674831</v>
      </c>
      <c r="T1262" s="61">
        <f t="shared" si="196"/>
        <v>4.5260037464002503</v>
      </c>
      <c r="U1262" s="61">
        <f t="shared" si="197"/>
        <v>58.140770252324039</v>
      </c>
      <c r="V1262" s="70">
        <v>27.163605312084993</v>
      </c>
      <c r="W1262" s="61">
        <f t="shared" si="198"/>
        <v>14.035063213811421</v>
      </c>
      <c r="X1262" s="61">
        <f t="shared" si="199"/>
        <v>63.522748686674831</v>
      </c>
      <c r="Y1262" s="13"/>
      <c r="Z1262" s="22"/>
      <c r="AA1262" s="54"/>
      <c r="AB1262" s="22"/>
      <c r="AC1262" s="13"/>
    </row>
    <row r="1263" spans="1:29" x14ac:dyDescent="0.3">
      <c r="A1263" s="1">
        <f t="shared" si="190"/>
        <v>44999.11458333028</v>
      </c>
      <c r="B1263" s="7">
        <v>14</v>
      </c>
      <c r="C1263" s="7" t="s">
        <v>51</v>
      </c>
      <c r="D1263">
        <f>IF(HOUR(A1263)+MINUTE(A1263)/60&lt;=18,1,IF(HOUR(A1263)+MINUTE(A1263)/60&gt;=23.25,1,LOOKUP(DAY(A1263),calendario!$A$12:$A$42,calendario!$C$12:$C$42)))</f>
        <v>1</v>
      </c>
      <c r="E1263" s="60">
        <f t="shared" si="191"/>
        <v>0</v>
      </c>
      <c r="F1263" s="86">
        <v>0</v>
      </c>
      <c r="G1263" s="60">
        <f t="shared" si="191"/>
        <v>0</v>
      </c>
      <c r="H1263" s="104">
        <v>0</v>
      </c>
      <c r="O1263" s="61">
        <f t="shared" si="192"/>
        <v>4.5260037464002503</v>
      </c>
      <c r="P1263" s="62">
        <f t="shared" si="193"/>
        <v>58.140770252324039</v>
      </c>
      <c r="Q1263" s="70">
        <v>26.842401328021246</v>
      </c>
      <c r="R1263" s="61">
        <f t="shared" si="194"/>
        <v>14.195665205843294</v>
      </c>
      <c r="S1263" s="61">
        <f t="shared" si="195"/>
        <v>64.249633904290434</v>
      </c>
      <c r="T1263" s="61">
        <f t="shared" si="196"/>
        <v>4.5260037464002503</v>
      </c>
      <c r="U1263" s="61">
        <f t="shared" si="197"/>
        <v>58.140770252324039</v>
      </c>
      <c r="V1263" s="70">
        <v>26.842401328021246</v>
      </c>
      <c r="W1263" s="61">
        <f t="shared" si="198"/>
        <v>14.195665205843294</v>
      </c>
      <c r="X1263" s="61">
        <f t="shared" si="199"/>
        <v>64.249633904290434</v>
      </c>
      <c r="Y1263" s="13"/>
      <c r="Z1263" s="22"/>
      <c r="AA1263" s="54"/>
      <c r="AB1263" s="22"/>
      <c r="AC1263" s="13"/>
    </row>
    <row r="1264" spans="1:29" x14ac:dyDescent="0.3">
      <c r="A1264" s="1">
        <f t="shared" si="190"/>
        <v>44999.124999996944</v>
      </c>
      <c r="B1264" s="7">
        <v>14</v>
      </c>
      <c r="C1264" s="7" t="s">
        <v>53</v>
      </c>
      <c r="D1264">
        <f>IF(HOUR(A1264)+MINUTE(A1264)/60&lt;=18,1,IF(HOUR(A1264)+MINUTE(A1264)/60&gt;=23.25,1,LOOKUP(DAY(A1264),calendario!$A$12:$A$42,calendario!$C$12:$C$42)))</f>
        <v>1</v>
      </c>
      <c r="E1264" s="60">
        <f t="shared" si="191"/>
        <v>0</v>
      </c>
      <c r="F1264" s="86">
        <v>0</v>
      </c>
      <c r="G1264" s="60">
        <f t="shared" si="191"/>
        <v>0</v>
      </c>
      <c r="H1264" s="104">
        <v>0</v>
      </c>
      <c r="O1264" s="61">
        <f t="shared" si="192"/>
        <v>4.5260037464002503</v>
      </c>
      <c r="P1264" s="62">
        <f t="shared" si="193"/>
        <v>58.140770252324039</v>
      </c>
      <c r="Q1264" s="70">
        <v>26.842401328021246</v>
      </c>
      <c r="R1264" s="61">
        <f t="shared" si="194"/>
        <v>14.195665205843294</v>
      </c>
      <c r="S1264" s="61">
        <f t="shared" si="195"/>
        <v>64.249633904290434</v>
      </c>
      <c r="T1264" s="61">
        <f t="shared" si="196"/>
        <v>4.5260037464002503</v>
      </c>
      <c r="U1264" s="61">
        <f t="shared" si="197"/>
        <v>58.140770252324039</v>
      </c>
      <c r="V1264" s="70">
        <v>26.842401328021246</v>
      </c>
      <c r="W1264" s="61">
        <f t="shared" si="198"/>
        <v>14.195665205843294</v>
      </c>
      <c r="X1264" s="61">
        <f t="shared" si="199"/>
        <v>64.249633904290434</v>
      </c>
      <c r="Y1264" s="13"/>
      <c r="Z1264" s="22"/>
      <c r="AA1264" s="54"/>
      <c r="AB1264" s="22"/>
      <c r="AC1264" s="13"/>
    </row>
    <row r="1265" spans="1:29" x14ac:dyDescent="0.3">
      <c r="A1265" s="1">
        <f t="shared" si="190"/>
        <v>44999.135416663608</v>
      </c>
      <c r="B1265" s="7">
        <v>14</v>
      </c>
      <c r="C1265" s="7" t="s">
        <v>54</v>
      </c>
      <c r="D1265">
        <f>IF(HOUR(A1265)+MINUTE(A1265)/60&lt;=18,1,IF(HOUR(A1265)+MINUTE(A1265)/60&gt;=23.25,1,LOOKUP(DAY(A1265),calendario!$A$12:$A$42,calendario!$C$12:$C$42)))</f>
        <v>1</v>
      </c>
      <c r="E1265" s="60">
        <f t="shared" si="191"/>
        <v>0</v>
      </c>
      <c r="F1265" s="86">
        <v>0</v>
      </c>
      <c r="G1265" s="60">
        <f t="shared" si="191"/>
        <v>0</v>
      </c>
      <c r="H1265" s="104">
        <v>0</v>
      </c>
      <c r="O1265" s="61">
        <f t="shared" si="192"/>
        <v>4.5260037464002503</v>
      </c>
      <c r="P1265" s="62">
        <f t="shared" si="193"/>
        <v>58.140770252324039</v>
      </c>
      <c r="Q1265" s="70">
        <v>26.644079681274899</v>
      </c>
      <c r="R1265" s="61">
        <f t="shared" si="194"/>
        <v>14.294826029216468</v>
      </c>
      <c r="S1265" s="61">
        <f t="shared" si="195"/>
        <v>64.698436162373554</v>
      </c>
      <c r="T1265" s="61">
        <f t="shared" si="196"/>
        <v>4.5260037464002503</v>
      </c>
      <c r="U1265" s="61">
        <f t="shared" si="197"/>
        <v>58.140770252324039</v>
      </c>
      <c r="V1265" s="70">
        <v>26.644079681274899</v>
      </c>
      <c r="W1265" s="61">
        <f t="shared" si="198"/>
        <v>14.294826029216468</v>
      </c>
      <c r="X1265" s="61">
        <f t="shared" si="199"/>
        <v>64.698436162373554</v>
      </c>
      <c r="Y1265" s="13"/>
      <c r="Z1265" s="22"/>
      <c r="AA1265" s="54"/>
      <c r="AB1265" s="22"/>
      <c r="AC1265" s="13"/>
    </row>
    <row r="1266" spans="1:29" x14ac:dyDescent="0.3">
      <c r="A1266" s="1">
        <f t="shared" si="190"/>
        <v>44999.145833330273</v>
      </c>
      <c r="B1266" s="7">
        <v>14</v>
      </c>
      <c r="C1266" s="7" t="s">
        <v>55</v>
      </c>
      <c r="D1266">
        <f>IF(HOUR(A1266)+MINUTE(A1266)/60&lt;=18,1,IF(HOUR(A1266)+MINUTE(A1266)/60&gt;=23.25,1,LOOKUP(DAY(A1266),calendario!$A$12:$A$42,calendario!$C$12:$C$42)))</f>
        <v>1</v>
      </c>
      <c r="E1266" s="60">
        <f t="shared" si="191"/>
        <v>0</v>
      </c>
      <c r="F1266" s="86">
        <v>0</v>
      </c>
      <c r="G1266" s="60">
        <f t="shared" si="191"/>
        <v>0</v>
      </c>
      <c r="H1266" s="104">
        <v>0</v>
      </c>
      <c r="O1266" s="61">
        <f t="shared" si="192"/>
        <v>4.5260037464002503</v>
      </c>
      <c r="P1266" s="62">
        <f t="shared" si="193"/>
        <v>58.140770252324039</v>
      </c>
      <c r="Q1266" s="70">
        <v>26.644079681274899</v>
      </c>
      <c r="R1266" s="61">
        <f t="shared" si="194"/>
        <v>14.294826029216468</v>
      </c>
      <c r="S1266" s="61">
        <f t="shared" si="195"/>
        <v>64.698436162373554</v>
      </c>
      <c r="T1266" s="61">
        <f t="shared" si="196"/>
        <v>4.5260037464002503</v>
      </c>
      <c r="U1266" s="61">
        <f t="shared" si="197"/>
        <v>58.140770252324039</v>
      </c>
      <c r="V1266" s="70">
        <v>26.644079681274899</v>
      </c>
      <c r="W1266" s="61">
        <f t="shared" si="198"/>
        <v>14.294826029216468</v>
      </c>
      <c r="X1266" s="61">
        <f t="shared" si="199"/>
        <v>64.698436162373554</v>
      </c>
      <c r="Y1266" s="13"/>
      <c r="Z1266" s="22"/>
      <c r="AA1266" s="54"/>
      <c r="AB1266" s="22"/>
      <c r="AC1266" s="13"/>
    </row>
    <row r="1267" spans="1:29" x14ac:dyDescent="0.3">
      <c r="A1267" s="1">
        <f t="shared" si="190"/>
        <v>44999.156249996937</v>
      </c>
      <c r="B1267" s="7">
        <v>14</v>
      </c>
      <c r="C1267" s="7" t="s">
        <v>56</v>
      </c>
      <c r="D1267">
        <f>IF(HOUR(A1267)+MINUTE(A1267)/60&lt;=18,1,IF(HOUR(A1267)+MINUTE(A1267)/60&gt;=23.25,1,LOOKUP(DAY(A1267),calendario!$A$12:$A$42,calendario!$C$12:$C$42)))</f>
        <v>1</v>
      </c>
      <c r="E1267" s="60">
        <f t="shared" si="191"/>
        <v>0</v>
      </c>
      <c r="F1267" s="86">
        <v>0</v>
      </c>
      <c r="G1267" s="60">
        <f t="shared" si="191"/>
        <v>0</v>
      </c>
      <c r="H1267" s="104">
        <v>0</v>
      </c>
      <c r="O1267" s="61">
        <f t="shared" si="192"/>
        <v>4.5260037464002503</v>
      </c>
      <c r="P1267" s="62">
        <f t="shared" si="193"/>
        <v>58.140770252324039</v>
      </c>
      <c r="Q1267" s="70">
        <v>26.65361513944223</v>
      </c>
      <c r="R1267" s="61">
        <f t="shared" si="194"/>
        <v>14.290058300132802</v>
      </c>
      <c r="S1267" s="61">
        <f t="shared" si="195"/>
        <v>64.676857402679062</v>
      </c>
      <c r="T1267" s="61">
        <f t="shared" si="196"/>
        <v>4.5260037464002503</v>
      </c>
      <c r="U1267" s="61">
        <f t="shared" si="197"/>
        <v>58.140770252324039</v>
      </c>
      <c r="V1267" s="70">
        <v>26.65361513944223</v>
      </c>
      <c r="W1267" s="61">
        <f t="shared" si="198"/>
        <v>14.290058300132802</v>
      </c>
      <c r="X1267" s="61">
        <f t="shared" si="199"/>
        <v>64.676857402679062</v>
      </c>
      <c r="Y1267" s="13"/>
      <c r="Z1267" s="22"/>
      <c r="AA1267" s="54"/>
      <c r="AB1267" s="22"/>
      <c r="AC1267" s="13"/>
    </row>
    <row r="1268" spans="1:29" x14ac:dyDescent="0.3">
      <c r="A1268" s="1">
        <f t="shared" si="190"/>
        <v>44999.166666663601</v>
      </c>
      <c r="B1268" s="7">
        <v>14</v>
      </c>
      <c r="C1268" s="7" t="s">
        <v>57</v>
      </c>
      <c r="D1268">
        <f>IF(HOUR(A1268)+MINUTE(A1268)/60&lt;=18,1,IF(HOUR(A1268)+MINUTE(A1268)/60&gt;=23.25,1,LOOKUP(DAY(A1268),calendario!$A$12:$A$42,calendario!$C$12:$C$42)))</f>
        <v>1</v>
      </c>
      <c r="E1268" s="60">
        <f t="shared" si="191"/>
        <v>0</v>
      </c>
      <c r="F1268" s="86">
        <v>0</v>
      </c>
      <c r="G1268" s="60">
        <f t="shared" si="191"/>
        <v>0</v>
      </c>
      <c r="H1268" s="104">
        <v>0</v>
      </c>
      <c r="O1268" s="61">
        <f t="shared" si="192"/>
        <v>4.5260037464002503</v>
      </c>
      <c r="P1268" s="62">
        <f t="shared" si="193"/>
        <v>58.140770252324039</v>
      </c>
      <c r="Q1268" s="70">
        <v>26.65361513944223</v>
      </c>
      <c r="R1268" s="61">
        <f t="shared" si="194"/>
        <v>14.290058300132802</v>
      </c>
      <c r="S1268" s="61">
        <f t="shared" si="195"/>
        <v>64.676857402679062</v>
      </c>
      <c r="T1268" s="61">
        <f t="shared" si="196"/>
        <v>4.5260037464002503</v>
      </c>
      <c r="U1268" s="61">
        <f t="shared" si="197"/>
        <v>58.140770252324039</v>
      </c>
      <c r="V1268" s="70">
        <v>26.65361513944223</v>
      </c>
      <c r="W1268" s="61">
        <f t="shared" si="198"/>
        <v>14.290058300132802</v>
      </c>
      <c r="X1268" s="61">
        <f t="shared" si="199"/>
        <v>64.676857402679062</v>
      </c>
      <c r="Y1268" s="13"/>
      <c r="Z1268" s="22"/>
      <c r="AA1268" s="54"/>
      <c r="AB1268" s="22"/>
      <c r="AC1268" s="13"/>
    </row>
    <row r="1269" spans="1:29" x14ac:dyDescent="0.3">
      <c r="A1269" s="1">
        <f t="shared" si="190"/>
        <v>44999.177083330265</v>
      </c>
      <c r="B1269" s="7">
        <v>14</v>
      </c>
      <c r="C1269" s="7" t="s">
        <v>59</v>
      </c>
      <c r="D1269">
        <f>IF(HOUR(A1269)+MINUTE(A1269)/60&lt;=18,1,IF(HOUR(A1269)+MINUTE(A1269)/60&gt;=23.25,1,LOOKUP(DAY(A1269),calendario!$A$12:$A$42,calendario!$C$12:$C$42)))</f>
        <v>1</v>
      </c>
      <c r="E1269" s="60">
        <f t="shared" si="191"/>
        <v>0</v>
      </c>
      <c r="F1269" s="86">
        <v>0</v>
      </c>
      <c r="G1269" s="60">
        <f t="shared" si="191"/>
        <v>0</v>
      </c>
      <c r="H1269" s="104">
        <v>0</v>
      </c>
      <c r="O1269" s="61">
        <f t="shared" si="192"/>
        <v>4.5260037464002503</v>
      </c>
      <c r="P1269" s="62">
        <f t="shared" si="193"/>
        <v>58.140770252324039</v>
      </c>
      <c r="Q1269" s="70">
        <v>26.59303293492696</v>
      </c>
      <c r="R1269" s="61">
        <f t="shared" si="194"/>
        <v>14.320349402390438</v>
      </c>
      <c r="S1269" s="61">
        <f t="shared" si="195"/>
        <v>64.813955044979707</v>
      </c>
      <c r="T1269" s="61">
        <f t="shared" si="196"/>
        <v>4.5260037464002503</v>
      </c>
      <c r="U1269" s="61">
        <f t="shared" si="197"/>
        <v>58.140770252324039</v>
      </c>
      <c r="V1269" s="70">
        <v>26.59303293492696</v>
      </c>
      <c r="W1269" s="61">
        <f t="shared" si="198"/>
        <v>14.320349402390438</v>
      </c>
      <c r="X1269" s="61">
        <f t="shared" si="199"/>
        <v>64.813955044979707</v>
      </c>
      <c r="Y1269" s="13"/>
      <c r="Z1269" s="22"/>
      <c r="AA1269" s="54"/>
      <c r="AB1269" s="22"/>
      <c r="AC1269" s="13"/>
    </row>
    <row r="1270" spans="1:29" x14ac:dyDescent="0.3">
      <c r="A1270" s="1">
        <f t="shared" si="190"/>
        <v>44999.18749999693</v>
      </c>
      <c r="B1270" s="7">
        <v>14</v>
      </c>
      <c r="C1270" s="7" t="s">
        <v>60</v>
      </c>
      <c r="D1270">
        <f>IF(HOUR(A1270)+MINUTE(A1270)/60&lt;=18,1,IF(HOUR(A1270)+MINUTE(A1270)/60&gt;=23.25,1,LOOKUP(DAY(A1270),calendario!$A$12:$A$42,calendario!$C$12:$C$42)))</f>
        <v>1</v>
      </c>
      <c r="E1270" s="60">
        <f t="shared" si="191"/>
        <v>0</v>
      </c>
      <c r="F1270" s="86">
        <v>0</v>
      </c>
      <c r="G1270" s="60">
        <f t="shared" si="191"/>
        <v>0</v>
      </c>
      <c r="H1270" s="104">
        <v>0</v>
      </c>
      <c r="O1270" s="61">
        <f t="shared" si="192"/>
        <v>4.5260037464002503</v>
      </c>
      <c r="P1270" s="62">
        <f t="shared" si="193"/>
        <v>58.140770252324039</v>
      </c>
      <c r="Q1270" s="70">
        <v>26.59303293492696</v>
      </c>
      <c r="R1270" s="61">
        <f t="shared" si="194"/>
        <v>14.320349402390438</v>
      </c>
      <c r="S1270" s="61">
        <f t="shared" si="195"/>
        <v>64.813955044979707</v>
      </c>
      <c r="T1270" s="61">
        <f t="shared" si="196"/>
        <v>4.5260037464002503</v>
      </c>
      <c r="U1270" s="61">
        <f t="shared" si="197"/>
        <v>58.140770252324039</v>
      </c>
      <c r="V1270" s="70">
        <v>26.59303293492696</v>
      </c>
      <c r="W1270" s="61">
        <f t="shared" si="198"/>
        <v>14.320349402390438</v>
      </c>
      <c r="X1270" s="61">
        <f t="shared" si="199"/>
        <v>64.813955044979707</v>
      </c>
      <c r="Y1270" s="13"/>
      <c r="Z1270" s="22"/>
      <c r="AA1270" s="54"/>
      <c r="AB1270" s="22"/>
      <c r="AC1270" s="13"/>
    </row>
    <row r="1271" spans="1:29" x14ac:dyDescent="0.3">
      <c r="A1271" s="1">
        <f t="shared" si="190"/>
        <v>44999.197916663594</v>
      </c>
      <c r="B1271" s="7">
        <v>14</v>
      </c>
      <c r="C1271" s="7" t="s">
        <v>61</v>
      </c>
      <c r="D1271">
        <f>IF(HOUR(A1271)+MINUTE(A1271)/60&lt;=18,1,IF(HOUR(A1271)+MINUTE(A1271)/60&gt;=23.25,1,LOOKUP(DAY(A1271),calendario!$A$12:$A$42,calendario!$C$12:$C$42)))</f>
        <v>1</v>
      </c>
      <c r="E1271" s="60">
        <f t="shared" si="191"/>
        <v>0</v>
      </c>
      <c r="F1271" s="86">
        <v>0</v>
      </c>
      <c r="G1271" s="60">
        <f t="shared" si="191"/>
        <v>0</v>
      </c>
      <c r="H1271" s="104">
        <v>0</v>
      </c>
      <c r="O1271" s="61">
        <f t="shared" si="192"/>
        <v>4.5260037464002503</v>
      </c>
      <c r="P1271" s="62">
        <f t="shared" si="193"/>
        <v>58.140770252324039</v>
      </c>
      <c r="Q1271" s="70">
        <v>26.767399734395749</v>
      </c>
      <c r="R1271" s="61">
        <f t="shared" si="194"/>
        <v>14.233166002656043</v>
      </c>
      <c r="S1271" s="61">
        <f t="shared" si="195"/>
        <v>64.419362651157925</v>
      </c>
      <c r="T1271" s="61">
        <f t="shared" si="196"/>
        <v>4.5260037464002503</v>
      </c>
      <c r="U1271" s="61">
        <f t="shared" si="197"/>
        <v>58.140770252324039</v>
      </c>
      <c r="V1271" s="70">
        <v>26.767399734395749</v>
      </c>
      <c r="W1271" s="61">
        <f t="shared" si="198"/>
        <v>14.233166002656043</v>
      </c>
      <c r="X1271" s="61">
        <f t="shared" si="199"/>
        <v>64.419362651157925</v>
      </c>
      <c r="Y1271" s="13"/>
      <c r="Z1271" s="22"/>
      <c r="AA1271" s="54"/>
      <c r="AB1271" s="22"/>
      <c r="AC1271" s="13"/>
    </row>
    <row r="1272" spans="1:29" x14ac:dyDescent="0.3">
      <c r="A1272" s="1">
        <f t="shared" si="190"/>
        <v>44999.208333330258</v>
      </c>
      <c r="B1272" s="7">
        <v>14</v>
      </c>
      <c r="C1272" s="7" t="s">
        <v>62</v>
      </c>
      <c r="D1272">
        <f>IF(HOUR(A1272)+MINUTE(A1272)/60&lt;=18,1,IF(HOUR(A1272)+MINUTE(A1272)/60&gt;=23.25,1,LOOKUP(DAY(A1272),calendario!$A$12:$A$42,calendario!$C$12:$C$42)))</f>
        <v>1</v>
      </c>
      <c r="E1272" s="60">
        <f t="shared" si="191"/>
        <v>0</v>
      </c>
      <c r="F1272" s="86">
        <v>0</v>
      </c>
      <c r="G1272" s="60">
        <f t="shared" si="191"/>
        <v>0</v>
      </c>
      <c r="H1272" s="104">
        <v>0</v>
      </c>
      <c r="O1272" s="61">
        <f t="shared" si="192"/>
        <v>4.5260037464002503</v>
      </c>
      <c r="P1272" s="62">
        <f t="shared" si="193"/>
        <v>58.140770252324039</v>
      </c>
      <c r="Q1272" s="70">
        <v>26.767399734395749</v>
      </c>
      <c r="R1272" s="61">
        <f t="shared" si="194"/>
        <v>14.233166002656043</v>
      </c>
      <c r="S1272" s="61">
        <f t="shared" si="195"/>
        <v>64.419362651157925</v>
      </c>
      <c r="T1272" s="61">
        <f t="shared" si="196"/>
        <v>4.5260037464002503</v>
      </c>
      <c r="U1272" s="61">
        <f t="shared" si="197"/>
        <v>58.140770252324039</v>
      </c>
      <c r="V1272" s="70">
        <v>26.767399734395749</v>
      </c>
      <c r="W1272" s="61">
        <f t="shared" si="198"/>
        <v>14.233166002656043</v>
      </c>
      <c r="X1272" s="61">
        <f t="shared" si="199"/>
        <v>64.419362651157925</v>
      </c>
      <c r="Y1272" s="13"/>
      <c r="Z1272" s="22"/>
      <c r="AA1272" s="54"/>
      <c r="AB1272" s="22"/>
      <c r="AC1272" s="13"/>
    </row>
    <row r="1273" spans="1:29" x14ac:dyDescent="0.3">
      <c r="A1273" s="1">
        <f t="shared" si="190"/>
        <v>44999.218749996922</v>
      </c>
      <c r="B1273" s="7">
        <v>14</v>
      </c>
      <c r="C1273" s="7" t="s">
        <v>63</v>
      </c>
      <c r="D1273">
        <f>IF(HOUR(A1273)+MINUTE(A1273)/60&lt;=18,1,IF(HOUR(A1273)+MINUTE(A1273)/60&gt;=23.25,1,LOOKUP(DAY(A1273),calendario!$A$12:$A$42,calendario!$C$12:$C$42)))</f>
        <v>1</v>
      </c>
      <c r="E1273" s="60">
        <f t="shared" si="191"/>
        <v>0</v>
      </c>
      <c r="F1273" s="86">
        <v>0</v>
      </c>
      <c r="G1273" s="60">
        <f t="shared" si="191"/>
        <v>0</v>
      </c>
      <c r="H1273" s="104">
        <v>0</v>
      </c>
      <c r="O1273" s="61">
        <f t="shared" si="192"/>
        <v>4.5260037464002503</v>
      </c>
      <c r="P1273" s="62">
        <f t="shared" si="193"/>
        <v>58.140770252324039</v>
      </c>
      <c r="Q1273" s="70">
        <v>26.381614608233733</v>
      </c>
      <c r="R1273" s="61">
        <f t="shared" si="194"/>
        <v>14.426058565737051</v>
      </c>
      <c r="S1273" s="61">
        <f t="shared" si="195"/>
        <v>65.292395114315312</v>
      </c>
      <c r="T1273" s="61">
        <f t="shared" si="196"/>
        <v>4.5260037464002503</v>
      </c>
      <c r="U1273" s="61">
        <f t="shared" si="197"/>
        <v>58.140770252324039</v>
      </c>
      <c r="V1273" s="70">
        <v>26.381614608233733</v>
      </c>
      <c r="W1273" s="61">
        <f t="shared" si="198"/>
        <v>14.426058565737051</v>
      </c>
      <c r="X1273" s="61">
        <f t="shared" si="199"/>
        <v>65.292395114315312</v>
      </c>
      <c r="Y1273" s="13"/>
      <c r="Z1273" s="22"/>
      <c r="AA1273" s="54"/>
      <c r="AB1273" s="22"/>
      <c r="AC1273" s="13"/>
    </row>
    <row r="1274" spans="1:29" x14ac:dyDescent="0.3">
      <c r="A1274" s="1">
        <f t="shared" si="190"/>
        <v>44999.229166663587</v>
      </c>
      <c r="B1274" s="7">
        <v>14</v>
      </c>
      <c r="C1274" s="7" t="s">
        <v>64</v>
      </c>
      <c r="D1274">
        <f>IF(HOUR(A1274)+MINUTE(A1274)/60&lt;=18,1,IF(HOUR(A1274)+MINUTE(A1274)/60&gt;=23.25,1,LOOKUP(DAY(A1274),calendario!$A$12:$A$42,calendario!$C$12:$C$42)))</f>
        <v>1</v>
      </c>
      <c r="E1274" s="60">
        <f t="shared" si="191"/>
        <v>0</v>
      </c>
      <c r="F1274" s="86">
        <v>0</v>
      </c>
      <c r="G1274" s="60">
        <f t="shared" si="191"/>
        <v>0</v>
      </c>
      <c r="H1274" s="104">
        <v>0</v>
      </c>
      <c r="O1274" s="61">
        <f t="shared" si="192"/>
        <v>4.5260037464002503</v>
      </c>
      <c r="P1274" s="62">
        <f t="shared" si="193"/>
        <v>58.140770252324039</v>
      </c>
      <c r="Q1274" s="70">
        <v>26.381614608233733</v>
      </c>
      <c r="R1274" s="61">
        <f t="shared" si="194"/>
        <v>14.426058565737051</v>
      </c>
      <c r="S1274" s="61">
        <f t="shared" si="195"/>
        <v>65.292395114315312</v>
      </c>
      <c r="T1274" s="61">
        <f t="shared" si="196"/>
        <v>4.5260037464002503</v>
      </c>
      <c r="U1274" s="61">
        <f t="shared" si="197"/>
        <v>58.140770252324039</v>
      </c>
      <c r="V1274" s="70">
        <v>26.381614608233733</v>
      </c>
      <c r="W1274" s="61">
        <f t="shared" si="198"/>
        <v>14.426058565737051</v>
      </c>
      <c r="X1274" s="61">
        <f t="shared" si="199"/>
        <v>65.292395114315312</v>
      </c>
      <c r="Y1274" s="13"/>
      <c r="Z1274" s="22"/>
      <c r="AA1274" s="54"/>
      <c r="AB1274" s="22"/>
      <c r="AC1274" s="13"/>
    </row>
    <row r="1275" spans="1:29" x14ac:dyDescent="0.3">
      <c r="A1275" s="1">
        <f t="shared" si="190"/>
        <v>44999.239583330251</v>
      </c>
      <c r="B1275" s="7">
        <v>14</v>
      </c>
      <c r="C1275" s="7" t="s">
        <v>65</v>
      </c>
      <c r="D1275">
        <f>IF(HOUR(A1275)+MINUTE(A1275)/60&lt;=18,1,IF(HOUR(A1275)+MINUTE(A1275)/60&gt;=23.25,1,LOOKUP(DAY(A1275),calendario!$A$12:$A$42,calendario!$C$12:$C$42)))</f>
        <v>1</v>
      </c>
      <c r="E1275" s="60">
        <f t="shared" si="191"/>
        <v>0</v>
      </c>
      <c r="F1275" s="86">
        <v>0</v>
      </c>
      <c r="G1275" s="60">
        <f t="shared" si="191"/>
        <v>0</v>
      </c>
      <c r="H1275" s="104">
        <v>0</v>
      </c>
      <c r="O1275" s="61">
        <f t="shared" si="192"/>
        <v>4.5260037464002503</v>
      </c>
      <c r="P1275" s="62">
        <f t="shared" si="193"/>
        <v>58.140770252324039</v>
      </c>
      <c r="Q1275" s="70">
        <v>27.701036918990702</v>
      </c>
      <c r="R1275" s="61">
        <f t="shared" si="194"/>
        <v>13.766347410358566</v>
      </c>
      <c r="S1275" s="61">
        <f t="shared" si="195"/>
        <v>62.306539953530255</v>
      </c>
      <c r="T1275" s="61">
        <f t="shared" si="196"/>
        <v>4.5260037464002503</v>
      </c>
      <c r="U1275" s="61">
        <f t="shared" si="197"/>
        <v>58.140770252324039</v>
      </c>
      <c r="V1275" s="70">
        <v>27.701036918990702</v>
      </c>
      <c r="W1275" s="61">
        <f t="shared" si="198"/>
        <v>13.766347410358566</v>
      </c>
      <c r="X1275" s="61">
        <f t="shared" si="199"/>
        <v>62.306539953530255</v>
      </c>
      <c r="Y1275" s="13"/>
      <c r="Z1275" s="22"/>
      <c r="AA1275" s="54"/>
      <c r="AB1275" s="22"/>
      <c r="AC1275" s="13"/>
    </row>
    <row r="1276" spans="1:29" x14ac:dyDescent="0.3">
      <c r="A1276" s="1">
        <f t="shared" si="190"/>
        <v>44999.249999996915</v>
      </c>
      <c r="B1276" s="7">
        <v>14</v>
      </c>
      <c r="C1276" s="7" t="s">
        <v>66</v>
      </c>
      <c r="D1276">
        <f>IF(HOUR(A1276)+MINUTE(A1276)/60&lt;=18,1,IF(HOUR(A1276)+MINUTE(A1276)/60&gt;=23.25,1,LOOKUP(DAY(A1276),calendario!$A$12:$A$42,calendario!$C$12:$C$42)))</f>
        <v>1</v>
      </c>
      <c r="E1276" s="60">
        <f t="shared" si="191"/>
        <v>0</v>
      </c>
      <c r="F1276" s="86">
        <v>0</v>
      </c>
      <c r="G1276" s="60">
        <f t="shared" si="191"/>
        <v>0</v>
      </c>
      <c r="H1276" s="104">
        <v>0</v>
      </c>
      <c r="O1276" s="61">
        <f t="shared" si="192"/>
        <v>4.5260037464002503</v>
      </c>
      <c r="P1276" s="62">
        <f t="shared" si="193"/>
        <v>58.140770252324039</v>
      </c>
      <c r="Q1276" s="70">
        <v>27.701036918990702</v>
      </c>
      <c r="R1276" s="61">
        <f t="shared" si="194"/>
        <v>13.766347410358566</v>
      </c>
      <c r="S1276" s="61">
        <f t="shared" si="195"/>
        <v>62.306539953530255</v>
      </c>
      <c r="T1276" s="61">
        <f t="shared" si="196"/>
        <v>4.5260037464002503</v>
      </c>
      <c r="U1276" s="61">
        <f t="shared" si="197"/>
        <v>58.140770252324039</v>
      </c>
      <c r="V1276" s="70">
        <v>27.701036918990702</v>
      </c>
      <c r="W1276" s="61">
        <f t="shared" si="198"/>
        <v>13.766347410358566</v>
      </c>
      <c r="X1276" s="61">
        <f t="shared" si="199"/>
        <v>62.306539953530255</v>
      </c>
      <c r="Y1276" s="13"/>
      <c r="Z1276" s="22"/>
      <c r="AA1276" s="54"/>
      <c r="AB1276" s="22"/>
      <c r="AC1276" s="13"/>
    </row>
    <row r="1277" spans="1:29" x14ac:dyDescent="0.3">
      <c r="A1277" s="1">
        <f t="shared" si="190"/>
        <v>44999.260416663579</v>
      </c>
      <c r="B1277" s="7">
        <v>14</v>
      </c>
      <c r="C1277" s="7" t="s">
        <v>67</v>
      </c>
      <c r="D1277">
        <f>IF(HOUR(A1277)+MINUTE(A1277)/60&lt;=18,1,IF(HOUR(A1277)+MINUTE(A1277)/60&gt;=23.25,1,LOOKUP(DAY(A1277),calendario!$A$12:$A$42,calendario!$C$12:$C$42)))</f>
        <v>1</v>
      </c>
      <c r="E1277" s="60">
        <f t="shared" si="191"/>
        <v>0</v>
      </c>
      <c r="F1277" s="86">
        <v>0</v>
      </c>
      <c r="G1277" s="60">
        <f t="shared" si="191"/>
        <v>0</v>
      </c>
      <c r="H1277" s="104">
        <v>0</v>
      </c>
      <c r="O1277" s="61">
        <f t="shared" si="192"/>
        <v>4.5260037464002503</v>
      </c>
      <c r="P1277" s="62">
        <f t="shared" si="193"/>
        <v>58.140770252324039</v>
      </c>
      <c r="Q1277" s="70">
        <v>27.65154183266932</v>
      </c>
      <c r="R1277" s="61">
        <f t="shared" si="194"/>
        <v>13.791094953519258</v>
      </c>
      <c r="S1277" s="61">
        <f t="shared" si="195"/>
        <v>62.418547426589747</v>
      </c>
      <c r="T1277" s="61">
        <f t="shared" si="196"/>
        <v>4.5260037464002503</v>
      </c>
      <c r="U1277" s="61">
        <f t="shared" si="197"/>
        <v>58.140770252324039</v>
      </c>
      <c r="V1277" s="70">
        <v>27.65154183266932</v>
      </c>
      <c r="W1277" s="61">
        <f t="shared" si="198"/>
        <v>13.791094953519258</v>
      </c>
      <c r="X1277" s="61">
        <f t="shared" si="199"/>
        <v>62.418547426589747</v>
      </c>
      <c r="Y1277" s="13"/>
      <c r="Z1277" s="22"/>
      <c r="AA1277" s="54"/>
      <c r="AB1277" s="22"/>
      <c r="AC1277" s="13"/>
    </row>
    <row r="1278" spans="1:29" x14ac:dyDescent="0.3">
      <c r="A1278" s="1">
        <f t="shared" si="190"/>
        <v>44999.270833330243</v>
      </c>
      <c r="B1278" s="7">
        <v>14</v>
      </c>
      <c r="C1278" s="7" t="s">
        <v>68</v>
      </c>
      <c r="D1278">
        <f>IF(HOUR(A1278)+MINUTE(A1278)/60&lt;=18,1,IF(HOUR(A1278)+MINUTE(A1278)/60&gt;=23.25,1,LOOKUP(DAY(A1278),calendario!$A$12:$A$42,calendario!$C$12:$C$42)))</f>
        <v>1</v>
      </c>
      <c r="E1278" s="60">
        <f t="shared" si="191"/>
        <v>0</v>
      </c>
      <c r="F1278" s="86">
        <v>0</v>
      </c>
      <c r="G1278" s="60">
        <f t="shared" si="191"/>
        <v>0</v>
      </c>
      <c r="H1278" s="104">
        <v>0</v>
      </c>
      <c r="O1278" s="61">
        <f t="shared" si="192"/>
        <v>4.5260037464002503</v>
      </c>
      <c r="P1278" s="62">
        <f t="shared" si="193"/>
        <v>58.140770252324039</v>
      </c>
      <c r="Q1278" s="70">
        <v>27.65154183266932</v>
      </c>
      <c r="R1278" s="61">
        <f t="shared" si="194"/>
        <v>13.791094953519258</v>
      </c>
      <c r="S1278" s="61">
        <f t="shared" si="195"/>
        <v>62.418547426589747</v>
      </c>
      <c r="T1278" s="61">
        <f t="shared" si="196"/>
        <v>4.5260037464002503</v>
      </c>
      <c r="U1278" s="61">
        <f t="shared" si="197"/>
        <v>58.140770252324039</v>
      </c>
      <c r="V1278" s="70">
        <v>27.65154183266932</v>
      </c>
      <c r="W1278" s="61">
        <f t="shared" si="198"/>
        <v>13.791094953519258</v>
      </c>
      <c r="X1278" s="61">
        <f t="shared" si="199"/>
        <v>62.418547426589747</v>
      </c>
      <c r="Y1278" s="13"/>
      <c r="Z1278" s="22"/>
      <c r="AA1278" s="54"/>
      <c r="AB1278" s="22"/>
      <c r="AC1278" s="13"/>
    </row>
    <row r="1279" spans="1:29" x14ac:dyDescent="0.3">
      <c r="A1279" s="1">
        <f t="shared" si="190"/>
        <v>44999.281249996908</v>
      </c>
      <c r="B1279" s="7">
        <v>14</v>
      </c>
      <c r="C1279" s="7" t="s">
        <v>69</v>
      </c>
      <c r="D1279">
        <f>IF(HOUR(A1279)+MINUTE(A1279)/60&lt;=18,1,IF(HOUR(A1279)+MINUTE(A1279)/60&gt;=23.25,1,LOOKUP(DAY(A1279),calendario!$A$12:$A$42,calendario!$C$12:$C$42)))</f>
        <v>1</v>
      </c>
      <c r="E1279" s="60">
        <f t="shared" si="191"/>
        <v>0.83388452148437497</v>
      </c>
      <c r="F1279" s="86">
        <v>3.3355380859374999</v>
      </c>
      <c r="G1279" s="60">
        <f t="shared" si="191"/>
        <v>2.9376647949218748</v>
      </c>
      <c r="H1279" s="104">
        <v>11.750659179687499</v>
      </c>
      <c r="O1279" s="61">
        <f t="shared" si="192"/>
        <v>3.6753871735542312</v>
      </c>
      <c r="P1279" s="62">
        <f t="shared" si="193"/>
        <v>58.140770252324039</v>
      </c>
      <c r="Q1279" s="70">
        <v>27.311932802124833</v>
      </c>
      <c r="R1279" s="61">
        <f t="shared" si="194"/>
        <v>13.960899468791501</v>
      </c>
      <c r="S1279" s="61">
        <f t="shared" si="195"/>
        <v>51.311710838876365</v>
      </c>
      <c r="T1279" s="61">
        <f t="shared" si="196"/>
        <v>1.5293941492119563</v>
      </c>
      <c r="U1279" s="61">
        <f t="shared" si="197"/>
        <v>58.140770252324039</v>
      </c>
      <c r="V1279" s="70">
        <v>27.311932802124833</v>
      </c>
      <c r="W1279" s="61">
        <f t="shared" si="198"/>
        <v>13.960899468791501</v>
      </c>
      <c r="X1279" s="61">
        <f t="shared" si="199"/>
        <v>21.35171796530603</v>
      </c>
      <c r="Y1279" s="13"/>
      <c r="Z1279" s="22"/>
      <c r="AA1279" s="54"/>
      <c r="AB1279" s="22"/>
      <c r="AC1279" s="13"/>
    </row>
    <row r="1280" spans="1:29" x14ac:dyDescent="0.3">
      <c r="A1280" s="1">
        <f t="shared" si="190"/>
        <v>44999.291666663572</v>
      </c>
      <c r="B1280" s="7">
        <v>14</v>
      </c>
      <c r="C1280" s="7" t="s">
        <v>70</v>
      </c>
      <c r="D1280">
        <f>IF(HOUR(A1280)+MINUTE(A1280)/60&lt;=18,1,IF(HOUR(A1280)+MINUTE(A1280)/60&gt;=23.25,1,LOOKUP(DAY(A1280),calendario!$A$12:$A$42,calendario!$C$12:$C$42)))</f>
        <v>1</v>
      </c>
      <c r="E1280" s="60">
        <f t="shared" si="191"/>
        <v>4.0823210449218754</v>
      </c>
      <c r="F1280" s="86">
        <v>16.329284179687502</v>
      </c>
      <c r="G1280" s="60">
        <f t="shared" si="191"/>
        <v>4.4939038085937497</v>
      </c>
      <c r="H1280" s="104">
        <v>17.975615234374999</v>
      </c>
      <c r="O1280" s="61">
        <f t="shared" si="192"/>
        <v>0.36177015407101804</v>
      </c>
      <c r="P1280" s="62">
        <f t="shared" si="193"/>
        <v>58.140770252324039</v>
      </c>
      <c r="Q1280" s="70">
        <v>27.311932802124833</v>
      </c>
      <c r="R1280" s="61">
        <f t="shared" si="194"/>
        <v>13.960899468791501</v>
      </c>
      <c r="S1280" s="61">
        <f t="shared" si="195"/>
        <v>5.0506367517946948</v>
      </c>
      <c r="T1280" s="61">
        <f t="shared" si="196"/>
        <v>0</v>
      </c>
      <c r="U1280" s="61">
        <f t="shared" si="197"/>
        <v>58.140770252324039</v>
      </c>
      <c r="V1280" s="70">
        <v>27.311932802124833</v>
      </c>
      <c r="W1280" s="61">
        <f t="shared" si="198"/>
        <v>13.960899468791501</v>
      </c>
      <c r="X1280" s="61">
        <f t="shared" si="199"/>
        <v>0</v>
      </c>
      <c r="Y1280" s="13"/>
      <c r="Z1280" s="22"/>
      <c r="AA1280" s="54"/>
      <c r="AB1280" s="22"/>
      <c r="AC1280" s="13"/>
    </row>
    <row r="1281" spans="1:29" x14ac:dyDescent="0.3">
      <c r="A1281" s="1">
        <f t="shared" si="190"/>
        <v>44999.302083330236</v>
      </c>
      <c r="B1281" s="7">
        <v>14</v>
      </c>
      <c r="C1281" s="7" t="s">
        <v>71</v>
      </c>
      <c r="D1281">
        <f>IF(HOUR(A1281)+MINUTE(A1281)/60&lt;=18,1,IF(HOUR(A1281)+MINUTE(A1281)/60&gt;=23.25,1,LOOKUP(DAY(A1281),calendario!$A$12:$A$42,calendario!$C$12:$C$42)))</f>
        <v>1</v>
      </c>
      <c r="E1281" s="60">
        <f t="shared" si="191"/>
        <v>4.4994516601562502</v>
      </c>
      <c r="F1281" s="86">
        <v>17.997806640625001</v>
      </c>
      <c r="G1281" s="60">
        <f t="shared" si="191"/>
        <v>4.4968935546875004</v>
      </c>
      <c r="H1281" s="104">
        <v>17.987574218750002</v>
      </c>
      <c r="O1281" s="61">
        <f t="shared" si="192"/>
        <v>0</v>
      </c>
      <c r="P1281" s="62">
        <f t="shared" si="193"/>
        <v>58.140770252324039</v>
      </c>
      <c r="Q1281" s="70">
        <v>27.052013280212481</v>
      </c>
      <c r="R1281" s="61">
        <f t="shared" si="194"/>
        <v>14.090859229747677</v>
      </c>
      <c r="S1281" s="61">
        <f t="shared" si="195"/>
        <v>0</v>
      </c>
      <c r="T1281" s="61">
        <f t="shared" si="196"/>
        <v>0</v>
      </c>
      <c r="U1281" s="61">
        <f t="shared" si="197"/>
        <v>58.140770252324039</v>
      </c>
      <c r="V1281" s="70">
        <v>27.052013280212481</v>
      </c>
      <c r="W1281" s="61">
        <f t="shared" si="198"/>
        <v>14.090859229747677</v>
      </c>
      <c r="X1281" s="61">
        <f t="shared" si="199"/>
        <v>0</v>
      </c>
      <c r="Y1281" s="13"/>
      <c r="Z1281" s="22"/>
      <c r="AA1281" s="54"/>
      <c r="AB1281" s="22"/>
      <c r="AC1281" s="13"/>
    </row>
    <row r="1282" spans="1:29" x14ac:dyDescent="0.3">
      <c r="A1282" s="1">
        <f t="shared" si="190"/>
        <v>44999.3124999969</v>
      </c>
      <c r="B1282" s="7">
        <v>14</v>
      </c>
      <c r="C1282" s="7" t="s">
        <v>72</v>
      </c>
      <c r="D1282">
        <f>IF(HOUR(A1282)+MINUTE(A1282)/60&lt;=18,1,IF(HOUR(A1282)+MINUTE(A1282)/60&gt;=23.25,1,LOOKUP(DAY(A1282),calendario!$A$12:$A$42,calendario!$C$12:$C$42)))</f>
        <v>1</v>
      </c>
      <c r="E1282" s="60">
        <f t="shared" si="191"/>
        <v>4.4990346679687496</v>
      </c>
      <c r="F1282" s="86">
        <v>17.996138671874998</v>
      </c>
      <c r="G1282" s="60">
        <f t="shared" si="191"/>
        <v>4.4977133789062496</v>
      </c>
      <c r="H1282" s="104">
        <v>17.990853515624998</v>
      </c>
      <c r="O1282" s="61">
        <f t="shared" si="192"/>
        <v>0</v>
      </c>
      <c r="P1282" s="62">
        <f t="shared" si="193"/>
        <v>58.140770252324039</v>
      </c>
      <c r="Q1282" s="70">
        <v>27.052013280212481</v>
      </c>
      <c r="R1282" s="61">
        <f t="shared" si="194"/>
        <v>14.090859229747677</v>
      </c>
      <c r="S1282" s="61">
        <f t="shared" si="195"/>
        <v>0</v>
      </c>
      <c r="T1282" s="61">
        <f t="shared" si="196"/>
        <v>0</v>
      </c>
      <c r="U1282" s="61">
        <f t="shared" si="197"/>
        <v>58.140770252324039</v>
      </c>
      <c r="V1282" s="70">
        <v>27.052013280212481</v>
      </c>
      <c r="W1282" s="61">
        <f t="shared" si="198"/>
        <v>14.090859229747677</v>
      </c>
      <c r="X1282" s="61">
        <f t="shared" si="199"/>
        <v>0</v>
      </c>
      <c r="Y1282" s="13"/>
      <c r="Z1282" s="22"/>
      <c r="AA1282" s="54"/>
      <c r="AB1282" s="22"/>
      <c r="AC1282" s="13"/>
    </row>
    <row r="1283" spans="1:29" x14ac:dyDescent="0.3">
      <c r="A1283" s="1">
        <f t="shared" si="190"/>
        <v>44999.322916663565</v>
      </c>
      <c r="B1283" s="7">
        <v>14</v>
      </c>
      <c r="C1283" s="7" t="s">
        <v>73</v>
      </c>
      <c r="D1283">
        <f>IF(HOUR(A1283)+MINUTE(A1283)/60&lt;=18,1,IF(HOUR(A1283)+MINUTE(A1283)/60&gt;=23.25,1,LOOKUP(DAY(A1283),calendario!$A$12:$A$42,calendario!$C$12:$C$42)))</f>
        <v>1</v>
      </c>
      <c r="E1283" s="60">
        <f t="shared" si="191"/>
        <v>4.4991040039062504</v>
      </c>
      <c r="F1283" s="86">
        <v>17.996416015625002</v>
      </c>
      <c r="G1283" s="60">
        <f t="shared" si="191"/>
        <v>4.4983276367187504</v>
      </c>
      <c r="H1283" s="104">
        <v>17.993310546875001</v>
      </c>
      <c r="O1283" s="61">
        <f t="shared" si="192"/>
        <v>0</v>
      </c>
      <c r="P1283" s="62">
        <f t="shared" si="193"/>
        <v>58.140770252324039</v>
      </c>
      <c r="Q1283" s="70">
        <v>28.206776626826031</v>
      </c>
      <c r="R1283" s="61">
        <f t="shared" si="194"/>
        <v>13.513477556440902</v>
      </c>
      <c r="S1283" s="61">
        <f t="shared" si="195"/>
        <v>0</v>
      </c>
      <c r="T1283" s="61">
        <f t="shared" si="196"/>
        <v>0</v>
      </c>
      <c r="U1283" s="61">
        <f t="shared" si="197"/>
        <v>58.140770252324039</v>
      </c>
      <c r="V1283" s="70">
        <v>28.206776626826031</v>
      </c>
      <c r="W1283" s="61">
        <f t="shared" si="198"/>
        <v>13.513477556440902</v>
      </c>
      <c r="X1283" s="61">
        <f t="shared" si="199"/>
        <v>0</v>
      </c>
      <c r="Y1283" s="13"/>
      <c r="Z1283" s="22"/>
      <c r="AA1283" s="54"/>
      <c r="AB1283" s="22"/>
      <c r="AC1283" s="13"/>
    </row>
    <row r="1284" spans="1:29" x14ac:dyDescent="0.3">
      <c r="A1284" s="1">
        <f t="shared" si="190"/>
        <v>44999.333333330229</v>
      </c>
      <c r="B1284" s="7">
        <v>14</v>
      </c>
      <c r="C1284" s="7" t="s">
        <v>74</v>
      </c>
      <c r="D1284">
        <f>IF(HOUR(A1284)+MINUTE(A1284)/60&lt;=18,1,IF(HOUR(A1284)+MINUTE(A1284)/60&gt;=23.25,1,LOOKUP(DAY(A1284),calendario!$A$12:$A$42,calendario!$C$12:$C$42)))</f>
        <v>1</v>
      </c>
      <c r="E1284" s="60">
        <f t="shared" si="191"/>
        <v>4.4983789062500001</v>
      </c>
      <c r="F1284" s="86">
        <v>17.993515625000001</v>
      </c>
      <c r="G1284" s="60">
        <f t="shared" si="191"/>
        <v>4.4988330078125003</v>
      </c>
      <c r="H1284" s="104">
        <v>17.995332031250001</v>
      </c>
      <c r="O1284" s="61">
        <f t="shared" si="192"/>
        <v>0</v>
      </c>
      <c r="P1284" s="62">
        <f t="shared" si="193"/>
        <v>58.140770252324039</v>
      </c>
      <c r="Q1284" s="70">
        <v>28.206776626826031</v>
      </c>
      <c r="R1284" s="61">
        <f t="shared" si="194"/>
        <v>13.513477556440902</v>
      </c>
      <c r="S1284" s="61">
        <f t="shared" si="195"/>
        <v>0</v>
      </c>
      <c r="T1284" s="61">
        <f t="shared" si="196"/>
        <v>0</v>
      </c>
      <c r="U1284" s="61">
        <f t="shared" si="197"/>
        <v>58.140770252324039</v>
      </c>
      <c r="V1284" s="70">
        <v>28.206776626826031</v>
      </c>
      <c r="W1284" s="61">
        <f t="shared" si="198"/>
        <v>13.513477556440902</v>
      </c>
      <c r="X1284" s="61">
        <f t="shared" si="199"/>
        <v>0</v>
      </c>
      <c r="Y1284" s="13"/>
      <c r="Z1284" s="22"/>
      <c r="AA1284" s="54"/>
      <c r="AB1284" s="22"/>
      <c r="AC1284" s="13"/>
    </row>
    <row r="1285" spans="1:29" x14ac:dyDescent="0.3">
      <c r="A1285" s="1">
        <f t="shared" si="190"/>
        <v>44999.343749996893</v>
      </c>
      <c r="B1285" s="7">
        <v>14</v>
      </c>
      <c r="C1285" s="7" t="s">
        <v>75</v>
      </c>
      <c r="D1285">
        <f>IF(HOUR(A1285)+MINUTE(A1285)/60&lt;=18,1,IF(HOUR(A1285)+MINUTE(A1285)/60&gt;=23.25,1,LOOKUP(DAY(A1285),calendario!$A$12:$A$42,calendario!$C$12:$C$42)))</f>
        <v>1</v>
      </c>
      <c r="E1285" s="60">
        <f t="shared" si="191"/>
        <v>4.4978974609374998</v>
      </c>
      <c r="F1285" s="86">
        <v>17.991589843749999</v>
      </c>
      <c r="G1285" s="60">
        <f t="shared" si="191"/>
        <v>4.4984150390625004</v>
      </c>
      <c r="H1285" s="104">
        <v>17.993660156250002</v>
      </c>
      <c r="O1285" s="61">
        <f t="shared" si="192"/>
        <v>0</v>
      </c>
      <c r="P1285" s="62">
        <f t="shared" si="193"/>
        <v>58.140770252324039</v>
      </c>
      <c r="Q1285" s="70">
        <v>34.39234820717131</v>
      </c>
      <c r="R1285" s="61">
        <f t="shared" si="194"/>
        <v>10.420691766268263</v>
      </c>
      <c r="S1285" s="61">
        <f t="shared" si="195"/>
        <v>0</v>
      </c>
      <c r="T1285" s="61">
        <f t="shared" si="196"/>
        <v>0</v>
      </c>
      <c r="U1285" s="61">
        <f t="shared" si="197"/>
        <v>58.140770252324039</v>
      </c>
      <c r="V1285" s="70">
        <v>34.39234820717131</v>
      </c>
      <c r="W1285" s="61">
        <f t="shared" si="198"/>
        <v>10.420691766268263</v>
      </c>
      <c r="X1285" s="61">
        <f t="shared" si="199"/>
        <v>0</v>
      </c>
      <c r="Y1285" s="13"/>
      <c r="Z1285" s="22"/>
      <c r="AA1285" s="54"/>
      <c r="AB1285" s="22"/>
      <c r="AC1285" s="13"/>
    </row>
    <row r="1286" spans="1:29" x14ac:dyDescent="0.3">
      <c r="A1286" s="1">
        <f t="shared" ref="A1286:A1349" si="200">A1285+0.0104166666666667</f>
        <v>44999.354166663557</v>
      </c>
      <c r="B1286" s="7">
        <v>14</v>
      </c>
      <c r="C1286" s="7" t="s">
        <v>76</v>
      </c>
      <c r="D1286">
        <f>IF(HOUR(A1286)+MINUTE(A1286)/60&lt;=18,1,IF(HOUR(A1286)+MINUTE(A1286)/60&gt;=23.25,1,LOOKUP(DAY(A1286),calendario!$A$12:$A$42,calendario!$C$12:$C$42)))</f>
        <v>1</v>
      </c>
      <c r="E1286" s="60">
        <f t="shared" ref="E1286:G1349" si="201">F1286/4</f>
        <v>4.4973769531250003</v>
      </c>
      <c r="F1286" s="86">
        <v>17.989507812500001</v>
      </c>
      <c r="G1286" s="60">
        <f t="shared" si="201"/>
        <v>4.4982592773437498</v>
      </c>
      <c r="H1286" s="104">
        <v>17.993037109374999</v>
      </c>
      <c r="O1286" s="61">
        <f t="shared" ref="O1286:O1349" si="202">IF(($K$2*95%/4-E1286)*$M$8*$M$9&lt;0,0,($K$2*95%/4-E1286)*$M$8*$M$9)</f>
        <v>0</v>
      </c>
      <c r="P1286" s="62">
        <f t="shared" ref="P1286:P1349" si="203">IF(B1286&lt;=3,IF(D1286=1,$L$14*10/$K$11,$K$14*10/$K$11),IF(D1286=1,$L$15*10/$K$11,$K$15*10/$K$11))</f>
        <v>58.140770252324039</v>
      </c>
      <c r="Q1286" s="70">
        <v>34.39234820717131</v>
      </c>
      <c r="R1286" s="61">
        <f t="shared" ref="R1286:R1349" si="204">IF((P1286*95%-Q1286)/2&lt;0,0,(P1286*95%-Q1286)/2)</f>
        <v>10.420691766268263</v>
      </c>
      <c r="S1286" s="61">
        <f t="shared" ref="S1286:S1349" si="205">R1286*O1286</f>
        <v>0</v>
      </c>
      <c r="T1286" s="61">
        <f t="shared" ref="T1286:T1349" si="206">IF(($K$3*95%/4-G1286)*$M$8*$M$9&lt;0,0,($K$3*95%/4-G1286)*$M$8*$M$9)</f>
        <v>0</v>
      </c>
      <c r="U1286" s="61">
        <f t="shared" ref="U1286:U1349" si="207">IF(B1286&lt;=3,IF(D1286=1,$L$14*10/$K$11,$K$14*10/$K$11),IF(D1286=1,$L$15*10/$K$11,$K$15*10/$K$11))</f>
        <v>58.140770252324039</v>
      </c>
      <c r="V1286" s="70">
        <v>34.39234820717131</v>
      </c>
      <c r="W1286" s="61">
        <f t="shared" ref="W1286:W1349" si="208">IF((U1286*95%-V1286)/2&lt;0,0,(U1286*95%-V1286)/2)</f>
        <v>10.420691766268263</v>
      </c>
      <c r="X1286" s="61">
        <f t="shared" ref="X1286:X1349" si="209">W1286*T1286</f>
        <v>0</v>
      </c>
      <c r="Y1286" s="13"/>
      <c r="Z1286" s="22"/>
      <c r="AA1286" s="54"/>
      <c r="AB1286" s="22"/>
      <c r="AC1286" s="13"/>
    </row>
    <row r="1287" spans="1:29" x14ac:dyDescent="0.3">
      <c r="A1287" s="1">
        <f t="shared" si="200"/>
        <v>44999.364583330222</v>
      </c>
      <c r="B1287" s="7">
        <v>14</v>
      </c>
      <c r="C1287" s="7" t="s">
        <v>77</v>
      </c>
      <c r="D1287">
        <f>IF(HOUR(A1287)+MINUTE(A1287)/60&lt;=18,1,IF(HOUR(A1287)+MINUTE(A1287)/60&gt;=23.25,1,LOOKUP(DAY(A1287),calendario!$A$12:$A$42,calendario!$C$12:$C$42)))</f>
        <v>1</v>
      </c>
      <c r="E1287" s="60">
        <f t="shared" si="201"/>
        <v>4.4971777343749997</v>
      </c>
      <c r="F1287" s="86">
        <v>17.988710937499999</v>
      </c>
      <c r="G1287" s="60">
        <f t="shared" si="201"/>
        <v>4.4984902343749997</v>
      </c>
      <c r="H1287" s="104">
        <v>17.993960937499999</v>
      </c>
      <c r="O1287" s="61">
        <f t="shared" si="202"/>
        <v>0</v>
      </c>
      <c r="P1287" s="62">
        <f t="shared" si="203"/>
        <v>58.140770252324039</v>
      </c>
      <c r="Q1287" s="70">
        <v>40.098834528552459</v>
      </c>
      <c r="R1287" s="61">
        <f t="shared" si="204"/>
        <v>7.5674486055776882</v>
      </c>
      <c r="S1287" s="61">
        <f t="shared" si="205"/>
        <v>0</v>
      </c>
      <c r="T1287" s="61">
        <f t="shared" si="206"/>
        <v>0</v>
      </c>
      <c r="U1287" s="61">
        <f t="shared" si="207"/>
        <v>58.140770252324039</v>
      </c>
      <c r="V1287" s="70">
        <v>40.098834528552459</v>
      </c>
      <c r="W1287" s="61">
        <f t="shared" si="208"/>
        <v>7.5674486055776882</v>
      </c>
      <c r="X1287" s="61">
        <f t="shared" si="209"/>
        <v>0</v>
      </c>
      <c r="Y1287" s="13"/>
      <c r="Z1287" s="22"/>
      <c r="AA1287" s="54"/>
      <c r="AB1287" s="22"/>
      <c r="AC1287" s="13"/>
    </row>
    <row r="1288" spans="1:29" x14ac:dyDescent="0.3">
      <c r="A1288" s="1">
        <f t="shared" si="200"/>
        <v>44999.374999996886</v>
      </c>
      <c r="B1288" s="7">
        <v>14</v>
      </c>
      <c r="C1288" s="7" t="s">
        <v>78</v>
      </c>
      <c r="D1288">
        <f>IF(HOUR(A1288)+MINUTE(A1288)/60&lt;=18,1,IF(HOUR(A1288)+MINUTE(A1288)/60&gt;=23.25,1,LOOKUP(DAY(A1288),calendario!$A$12:$A$42,calendario!$C$12:$C$42)))</f>
        <v>1</v>
      </c>
      <c r="E1288" s="60">
        <f t="shared" si="201"/>
        <v>4.4967075195312498</v>
      </c>
      <c r="F1288" s="86">
        <v>17.986830078124999</v>
      </c>
      <c r="G1288" s="60">
        <f t="shared" si="201"/>
        <v>4.4990297851562504</v>
      </c>
      <c r="H1288" s="104">
        <v>17.996119140625002</v>
      </c>
      <c r="O1288" s="61">
        <f t="shared" si="202"/>
        <v>0</v>
      </c>
      <c r="P1288" s="62">
        <f t="shared" si="203"/>
        <v>58.140770252324039</v>
      </c>
      <c r="Q1288" s="70">
        <v>40.098834528552459</v>
      </c>
      <c r="R1288" s="61">
        <f t="shared" si="204"/>
        <v>7.5674486055776882</v>
      </c>
      <c r="S1288" s="61">
        <f t="shared" si="205"/>
        <v>0</v>
      </c>
      <c r="T1288" s="61">
        <f t="shared" si="206"/>
        <v>0</v>
      </c>
      <c r="U1288" s="61">
        <f t="shared" si="207"/>
        <v>58.140770252324039</v>
      </c>
      <c r="V1288" s="70">
        <v>40.098834528552459</v>
      </c>
      <c r="W1288" s="61">
        <f t="shared" si="208"/>
        <v>7.5674486055776882</v>
      </c>
      <c r="X1288" s="61">
        <f t="shared" si="209"/>
        <v>0</v>
      </c>
      <c r="Y1288" s="13"/>
      <c r="Z1288" s="22"/>
      <c r="AA1288" s="54"/>
      <c r="AB1288" s="22"/>
      <c r="AC1288" s="13"/>
    </row>
    <row r="1289" spans="1:29" x14ac:dyDescent="0.3">
      <c r="A1289" s="1">
        <f t="shared" si="200"/>
        <v>44999.38541666355</v>
      </c>
      <c r="B1289" s="7">
        <v>14</v>
      </c>
      <c r="C1289" s="7" t="s">
        <v>79</v>
      </c>
      <c r="D1289">
        <f>IF(HOUR(A1289)+MINUTE(A1289)/60&lt;=18,1,IF(HOUR(A1289)+MINUTE(A1289)/60&gt;=23.25,1,LOOKUP(DAY(A1289),calendario!$A$12:$A$42,calendario!$C$12:$C$42)))</f>
        <v>1</v>
      </c>
      <c r="E1289" s="60">
        <f t="shared" si="201"/>
        <v>4.4966298828125</v>
      </c>
      <c r="F1289" s="86">
        <v>17.98651953125</v>
      </c>
      <c r="G1289" s="60">
        <f t="shared" si="201"/>
        <v>4.4984643554687498</v>
      </c>
      <c r="H1289" s="104">
        <v>17.993857421874999</v>
      </c>
      <c r="O1289" s="61">
        <f t="shared" si="202"/>
        <v>0</v>
      </c>
      <c r="P1289" s="62">
        <f t="shared" si="203"/>
        <v>58.140770252324039</v>
      </c>
      <c r="Q1289" s="70">
        <v>45.379417795484727</v>
      </c>
      <c r="R1289" s="61">
        <f t="shared" si="204"/>
        <v>4.927156972111554</v>
      </c>
      <c r="S1289" s="61">
        <f t="shared" si="205"/>
        <v>0</v>
      </c>
      <c r="T1289" s="61">
        <f t="shared" si="206"/>
        <v>0</v>
      </c>
      <c r="U1289" s="61">
        <f t="shared" si="207"/>
        <v>58.140770252324039</v>
      </c>
      <c r="V1289" s="70">
        <v>45.379417795484727</v>
      </c>
      <c r="W1289" s="61">
        <f t="shared" si="208"/>
        <v>4.927156972111554</v>
      </c>
      <c r="X1289" s="61">
        <f t="shared" si="209"/>
        <v>0</v>
      </c>
      <c r="Y1289" s="13"/>
      <c r="Z1289" s="22"/>
      <c r="AA1289" s="54"/>
      <c r="AB1289" s="22"/>
      <c r="AC1289" s="13"/>
    </row>
    <row r="1290" spans="1:29" x14ac:dyDescent="0.3">
      <c r="A1290" s="1">
        <f t="shared" si="200"/>
        <v>44999.395833330214</v>
      </c>
      <c r="B1290" s="7">
        <v>14</v>
      </c>
      <c r="C1290" s="7" t="s">
        <v>80</v>
      </c>
      <c r="D1290">
        <f>IF(HOUR(A1290)+MINUTE(A1290)/60&lt;=18,1,IF(HOUR(A1290)+MINUTE(A1290)/60&gt;=23.25,1,LOOKUP(DAY(A1290),calendario!$A$12:$A$42,calendario!$C$12:$C$42)))</f>
        <v>1</v>
      </c>
      <c r="E1290" s="60">
        <f t="shared" si="201"/>
        <v>4.4961987304687501</v>
      </c>
      <c r="F1290" s="86">
        <v>17.984794921875</v>
      </c>
      <c r="G1290" s="60">
        <f t="shared" si="201"/>
        <v>4.4984321289062503</v>
      </c>
      <c r="H1290" s="104">
        <v>17.993728515625001</v>
      </c>
      <c r="O1290" s="61">
        <f t="shared" si="202"/>
        <v>0</v>
      </c>
      <c r="P1290" s="62">
        <f t="shared" si="203"/>
        <v>58.140770252324039</v>
      </c>
      <c r="Q1290" s="70">
        <v>45.379417795484727</v>
      </c>
      <c r="R1290" s="61">
        <f t="shared" si="204"/>
        <v>4.927156972111554</v>
      </c>
      <c r="S1290" s="61">
        <f t="shared" si="205"/>
        <v>0</v>
      </c>
      <c r="T1290" s="61">
        <f t="shared" si="206"/>
        <v>0</v>
      </c>
      <c r="U1290" s="61">
        <f t="shared" si="207"/>
        <v>58.140770252324039</v>
      </c>
      <c r="V1290" s="70">
        <v>45.379417795484727</v>
      </c>
      <c r="W1290" s="61">
        <f t="shared" si="208"/>
        <v>4.927156972111554</v>
      </c>
      <c r="X1290" s="61">
        <f t="shared" si="209"/>
        <v>0</v>
      </c>
      <c r="Y1290" s="13"/>
      <c r="Z1290" s="22"/>
      <c r="AA1290" s="54"/>
      <c r="AB1290" s="22"/>
      <c r="AC1290" s="13"/>
    </row>
    <row r="1291" spans="1:29" x14ac:dyDescent="0.3">
      <c r="A1291" s="1">
        <f t="shared" si="200"/>
        <v>44999.406249996879</v>
      </c>
      <c r="B1291" s="7">
        <v>14</v>
      </c>
      <c r="C1291" s="7" t="s">
        <v>81</v>
      </c>
      <c r="D1291">
        <f>IF(HOUR(A1291)+MINUTE(A1291)/60&lt;=18,1,IF(HOUR(A1291)+MINUTE(A1291)/60&gt;=23.25,1,LOOKUP(DAY(A1291),calendario!$A$12:$A$42,calendario!$C$12:$C$42)))</f>
        <v>1</v>
      </c>
      <c r="E1291" s="60">
        <f t="shared" si="201"/>
        <v>4.4958701171874997</v>
      </c>
      <c r="F1291" s="86">
        <v>17.983480468749999</v>
      </c>
      <c r="G1291" s="60">
        <f t="shared" si="201"/>
        <v>4.4991254882812504</v>
      </c>
      <c r="H1291" s="104">
        <v>17.996501953125001</v>
      </c>
      <c r="O1291" s="61">
        <f t="shared" si="202"/>
        <v>0</v>
      </c>
      <c r="P1291" s="62">
        <f t="shared" si="203"/>
        <v>58.140770252324039</v>
      </c>
      <c r="Q1291" s="70">
        <v>46.761969721115541</v>
      </c>
      <c r="R1291" s="61">
        <f t="shared" si="204"/>
        <v>4.235881009296147</v>
      </c>
      <c r="S1291" s="61">
        <f t="shared" si="205"/>
        <v>0</v>
      </c>
      <c r="T1291" s="61">
        <f t="shared" si="206"/>
        <v>0</v>
      </c>
      <c r="U1291" s="61">
        <f t="shared" si="207"/>
        <v>58.140770252324039</v>
      </c>
      <c r="V1291" s="70">
        <v>46.761969721115541</v>
      </c>
      <c r="W1291" s="61">
        <f t="shared" si="208"/>
        <v>4.235881009296147</v>
      </c>
      <c r="X1291" s="61">
        <f t="shared" si="209"/>
        <v>0</v>
      </c>
      <c r="Y1291" s="13"/>
      <c r="Z1291" s="22"/>
      <c r="AA1291" s="54"/>
      <c r="AB1291" s="22"/>
      <c r="AC1291" s="13"/>
    </row>
    <row r="1292" spans="1:29" x14ac:dyDescent="0.3">
      <c r="A1292" s="1">
        <f t="shared" si="200"/>
        <v>44999.416666663543</v>
      </c>
      <c r="B1292" s="7">
        <v>14</v>
      </c>
      <c r="C1292" s="7" t="s">
        <v>82</v>
      </c>
      <c r="D1292">
        <f>IF(HOUR(A1292)+MINUTE(A1292)/60&lt;=18,1,IF(HOUR(A1292)+MINUTE(A1292)/60&gt;=23.25,1,LOOKUP(DAY(A1292),calendario!$A$12:$A$42,calendario!$C$12:$C$42)))</f>
        <v>1</v>
      </c>
      <c r="E1292" s="60">
        <f t="shared" si="201"/>
        <v>4.4961259765625003</v>
      </c>
      <c r="F1292" s="86">
        <v>17.984503906250001</v>
      </c>
      <c r="G1292" s="60">
        <f t="shared" si="201"/>
        <v>4.4995307617187503</v>
      </c>
      <c r="H1292" s="104">
        <v>17.998123046875001</v>
      </c>
      <c r="O1292" s="61">
        <f t="shared" si="202"/>
        <v>0</v>
      </c>
      <c r="P1292" s="62">
        <f t="shared" si="203"/>
        <v>58.140770252324039</v>
      </c>
      <c r="Q1292" s="70">
        <v>46.761969721115541</v>
      </c>
      <c r="R1292" s="61">
        <f t="shared" si="204"/>
        <v>4.235881009296147</v>
      </c>
      <c r="S1292" s="61">
        <f t="shared" si="205"/>
        <v>0</v>
      </c>
      <c r="T1292" s="61">
        <f t="shared" si="206"/>
        <v>0</v>
      </c>
      <c r="U1292" s="61">
        <f t="shared" si="207"/>
        <v>58.140770252324039</v>
      </c>
      <c r="V1292" s="70">
        <v>46.761969721115541</v>
      </c>
      <c r="W1292" s="61">
        <f t="shared" si="208"/>
        <v>4.235881009296147</v>
      </c>
      <c r="X1292" s="61">
        <f t="shared" si="209"/>
        <v>0</v>
      </c>
      <c r="Y1292" s="13"/>
      <c r="Z1292" s="22"/>
      <c r="AA1292" s="54"/>
      <c r="AB1292" s="22"/>
      <c r="AC1292" s="13"/>
    </row>
    <row r="1293" spans="1:29" x14ac:dyDescent="0.3">
      <c r="A1293" s="1">
        <f t="shared" si="200"/>
        <v>44999.427083330207</v>
      </c>
      <c r="B1293" s="7">
        <v>14</v>
      </c>
      <c r="C1293" s="7" t="s">
        <v>83</v>
      </c>
      <c r="D1293">
        <f>IF(HOUR(A1293)+MINUTE(A1293)/60&lt;=18,1,IF(HOUR(A1293)+MINUTE(A1293)/60&gt;=23.25,1,LOOKUP(DAY(A1293),calendario!$A$12:$A$42,calendario!$C$12:$C$42)))</f>
        <v>1</v>
      </c>
      <c r="E1293" s="60">
        <f t="shared" si="201"/>
        <v>4.4962485351562496</v>
      </c>
      <c r="F1293" s="86">
        <v>17.984994140624998</v>
      </c>
      <c r="G1293" s="60">
        <f t="shared" si="201"/>
        <v>4.4995043945312503</v>
      </c>
      <c r="H1293" s="104">
        <v>17.998017578125001</v>
      </c>
      <c r="O1293" s="61">
        <f t="shared" si="202"/>
        <v>0</v>
      </c>
      <c r="P1293" s="62">
        <f t="shared" si="203"/>
        <v>58.140770252324039</v>
      </c>
      <c r="Q1293" s="70">
        <v>46.446212217795484</v>
      </c>
      <c r="R1293" s="61">
        <f t="shared" si="204"/>
        <v>4.3937597609561756</v>
      </c>
      <c r="S1293" s="61">
        <f t="shared" si="205"/>
        <v>0</v>
      </c>
      <c r="T1293" s="61">
        <f t="shared" si="206"/>
        <v>0</v>
      </c>
      <c r="U1293" s="61">
        <f t="shared" si="207"/>
        <v>58.140770252324039</v>
      </c>
      <c r="V1293" s="70">
        <v>46.446212217795484</v>
      </c>
      <c r="W1293" s="61">
        <f t="shared" si="208"/>
        <v>4.3937597609561756</v>
      </c>
      <c r="X1293" s="61">
        <f t="shared" si="209"/>
        <v>0</v>
      </c>
      <c r="Y1293" s="13"/>
      <c r="Z1293" s="22"/>
      <c r="AA1293" s="54"/>
      <c r="AB1293" s="22"/>
      <c r="AC1293" s="13"/>
    </row>
    <row r="1294" spans="1:29" x14ac:dyDescent="0.3">
      <c r="A1294" s="1">
        <f t="shared" si="200"/>
        <v>44999.437499996871</v>
      </c>
      <c r="B1294" s="7">
        <v>14</v>
      </c>
      <c r="C1294" s="7" t="s">
        <v>84</v>
      </c>
      <c r="D1294">
        <f>IF(HOUR(A1294)+MINUTE(A1294)/60&lt;=18,1,IF(HOUR(A1294)+MINUTE(A1294)/60&gt;=23.25,1,LOOKUP(DAY(A1294),calendario!$A$12:$A$42,calendario!$C$12:$C$42)))</f>
        <v>1</v>
      </c>
      <c r="E1294" s="60">
        <f t="shared" si="201"/>
        <v>4.4961762695312499</v>
      </c>
      <c r="F1294" s="86">
        <v>17.984705078125</v>
      </c>
      <c r="G1294" s="60">
        <f t="shared" si="201"/>
        <v>4.4991708984374998</v>
      </c>
      <c r="H1294" s="104">
        <v>17.996683593749999</v>
      </c>
      <c r="O1294" s="61">
        <f t="shared" si="202"/>
        <v>0</v>
      </c>
      <c r="P1294" s="62">
        <f t="shared" si="203"/>
        <v>58.140770252324039</v>
      </c>
      <c r="Q1294" s="70">
        <v>46.446212217795484</v>
      </c>
      <c r="R1294" s="61">
        <f t="shared" si="204"/>
        <v>4.3937597609561756</v>
      </c>
      <c r="S1294" s="61">
        <f t="shared" si="205"/>
        <v>0</v>
      </c>
      <c r="T1294" s="61">
        <f t="shared" si="206"/>
        <v>0</v>
      </c>
      <c r="U1294" s="61">
        <f t="shared" si="207"/>
        <v>58.140770252324039</v>
      </c>
      <c r="V1294" s="70">
        <v>46.446212217795484</v>
      </c>
      <c r="W1294" s="61">
        <f t="shared" si="208"/>
        <v>4.3937597609561756</v>
      </c>
      <c r="X1294" s="61">
        <f t="shared" si="209"/>
        <v>0</v>
      </c>
      <c r="Y1294" s="13"/>
      <c r="Z1294" s="22"/>
      <c r="AA1294" s="54"/>
      <c r="AB1294" s="22"/>
      <c r="AC1294" s="13"/>
    </row>
    <row r="1295" spans="1:29" x14ac:dyDescent="0.3">
      <c r="A1295" s="1">
        <f t="shared" si="200"/>
        <v>44999.447916663536</v>
      </c>
      <c r="B1295" s="7">
        <v>14</v>
      </c>
      <c r="C1295" s="7" t="s">
        <v>85</v>
      </c>
      <c r="D1295">
        <f>IF(HOUR(A1295)+MINUTE(A1295)/60&lt;=18,1,IF(HOUR(A1295)+MINUTE(A1295)/60&gt;=23.25,1,LOOKUP(DAY(A1295),calendario!$A$12:$A$42,calendario!$C$12:$C$42)))</f>
        <v>1</v>
      </c>
      <c r="E1295" s="60">
        <f t="shared" si="201"/>
        <v>4.4962138671874996</v>
      </c>
      <c r="F1295" s="86">
        <v>17.984855468749998</v>
      </c>
      <c r="G1295" s="60">
        <f t="shared" si="201"/>
        <v>4.4997246093749999</v>
      </c>
      <c r="H1295" s="104">
        <v>17.998898437499999</v>
      </c>
      <c r="O1295" s="61">
        <f t="shared" si="202"/>
        <v>0</v>
      </c>
      <c r="P1295" s="62">
        <f t="shared" si="203"/>
        <v>58.140770252324039</v>
      </c>
      <c r="Q1295" s="70">
        <v>40.374200796812751</v>
      </c>
      <c r="R1295" s="61">
        <f t="shared" si="204"/>
        <v>7.4297654714475421</v>
      </c>
      <c r="S1295" s="61">
        <f t="shared" si="205"/>
        <v>0</v>
      </c>
      <c r="T1295" s="61">
        <f t="shared" si="206"/>
        <v>0</v>
      </c>
      <c r="U1295" s="61">
        <f t="shared" si="207"/>
        <v>58.140770252324039</v>
      </c>
      <c r="V1295" s="70">
        <v>40.374200796812751</v>
      </c>
      <c r="W1295" s="61">
        <f t="shared" si="208"/>
        <v>7.4297654714475421</v>
      </c>
      <c r="X1295" s="61">
        <f t="shared" si="209"/>
        <v>0</v>
      </c>
      <c r="Y1295" s="13"/>
      <c r="Z1295" s="22"/>
      <c r="AA1295" s="54"/>
      <c r="AB1295" s="22"/>
      <c r="AC1295" s="13"/>
    </row>
    <row r="1296" spans="1:29" x14ac:dyDescent="0.3">
      <c r="A1296" s="1">
        <f t="shared" si="200"/>
        <v>44999.4583333302</v>
      </c>
      <c r="B1296" s="7">
        <v>14</v>
      </c>
      <c r="C1296" s="7" t="s">
        <v>86</v>
      </c>
      <c r="D1296">
        <f>IF(HOUR(A1296)+MINUTE(A1296)/60&lt;=18,1,IF(HOUR(A1296)+MINUTE(A1296)/60&gt;=23.25,1,LOOKUP(DAY(A1296),calendario!$A$12:$A$42,calendario!$C$12:$C$42)))</f>
        <v>1</v>
      </c>
      <c r="E1296" s="60">
        <f t="shared" si="201"/>
        <v>4.4961406249999998</v>
      </c>
      <c r="F1296" s="86">
        <v>17.984562499999999</v>
      </c>
      <c r="G1296" s="60">
        <f t="shared" si="201"/>
        <v>4.4977993164062502</v>
      </c>
      <c r="H1296" s="104">
        <v>17.991197265625001</v>
      </c>
      <c r="O1296" s="61">
        <f t="shared" si="202"/>
        <v>0</v>
      </c>
      <c r="P1296" s="62">
        <f t="shared" si="203"/>
        <v>58.140770252324039</v>
      </c>
      <c r="Q1296" s="70">
        <v>40.374200796812751</v>
      </c>
      <c r="R1296" s="61">
        <f t="shared" si="204"/>
        <v>7.4297654714475421</v>
      </c>
      <c r="S1296" s="61">
        <f t="shared" si="205"/>
        <v>0</v>
      </c>
      <c r="T1296" s="61">
        <f t="shared" si="206"/>
        <v>0</v>
      </c>
      <c r="U1296" s="61">
        <f t="shared" si="207"/>
        <v>58.140770252324039</v>
      </c>
      <c r="V1296" s="70">
        <v>40.374200796812751</v>
      </c>
      <c r="W1296" s="61">
        <f t="shared" si="208"/>
        <v>7.4297654714475421</v>
      </c>
      <c r="X1296" s="61">
        <f t="shared" si="209"/>
        <v>0</v>
      </c>
      <c r="Y1296" s="13"/>
      <c r="Z1296" s="22"/>
      <c r="AA1296" s="54"/>
      <c r="AB1296" s="22"/>
      <c r="AC1296" s="13"/>
    </row>
    <row r="1297" spans="1:29" x14ac:dyDescent="0.3">
      <c r="A1297" s="1">
        <f t="shared" si="200"/>
        <v>44999.468749996864</v>
      </c>
      <c r="B1297" s="7">
        <v>14</v>
      </c>
      <c r="C1297" s="7" t="s">
        <v>87</v>
      </c>
      <c r="D1297">
        <f>IF(HOUR(A1297)+MINUTE(A1297)/60&lt;=18,1,IF(HOUR(A1297)+MINUTE(A1297)/60&gt;=23.25,1,LOOKUP(DAY(A1297),calendario!$A$12:$A$42,calendario!$C$12:$C$42)))</f>
        <v>1</v>
      </c>
      <c r="E1297" s="60">
        <f t="shared" si="201"/>
        <v>4.4956811523437503</v>
      </c>
      <c r="F1297" s="86">
        <v>17.982724609375001</v>
      </c>
      <c r="G1297" s="60">
        <f t="shared" si="201"/>
        <v>4.4997387695312501</v>
      </c>
      <c r="H1297" s="104">
        <v>17.998955078125</v>
      </c>
      <c r="O1297" s="61">
        <f t="shared" si="202"/>
        <v>0</v>
      </c>
      <c r="P1297" s="62">
        <f t="shared" si="203"/>
        <v>58.140770252324039</v>
      </c>
      <c r="Q1297" s="70">
        <v>42.867061354581672</v>
      </c>
      <c r="R1297" s="61">
        <f t="shared" si="204"/>
        <v>6.1833351925630815</v>
      </c>
      <c r="S1297" s="61">
        <f t="shared" si="205"/>
        <v>0</v>
      </c>
      <c r="T1297" s="61">
        <f t="shared" si="206"/>
        <v>0</v>
      </c>
      <c r="U1297" s="61">
        <f t="shared" si="207"/>
        <v>58.140770252324039</v>
      </c>
      <c r="V1297" s="70">
        <v>42.867061354581672</v>
      </c>
      <c r="W1297" s="61">
        <f t="shared" si="208"/>
        <v>6.1833351925630815</v>
      </c>
      <c r="X1297" s="61">
        <f t="shared" si="209"/>
        <v>0</v>
      </c>
      <c r="Y1297" s="13"/>
      <c r="Z1297" s="22"/>
      <c r="AA1297" s="54"/>
      <c r="AB1297" s="22"/>
      <c r="AC1297" s="13"/>
    </row>
    <row r="1298" spans="1:29" x14ac:dyDescent="0.3">
      <c r="A1298" s="1">
        <f t="shared" si="200"/>
        <v>44999.479166663528</v>
      </c>
      <c r="B1298" s="7">
        <v>14</v>
      </c>
      <c r="C1298" s="7" t="s">
        <v>88</v>
      </c>
      <c r="D1298">
        <f>IF(HOUR(A1298)+MINUTE(A1298)/60&lt;=18,1,IF(HOUR(A1298)+MINUTE(A1298)/60&gt;=23.25,1,LOOKUP(DAY(A1298),calendario!$A$12:$A$42,calendario!$C$12:$C$42)))</f>
        <v>1</v>
      </c>
      <c r="E1298" s="60">
        <f t="shared" si="201"/>
        <v>4.4955161132812496</v>
      </c>
      <c r="F1298" s="86">
        <v>17.982064453124998</v>
      </c>
      <c r="G1298" s="60">
        <f t="shared" si="201"/>
        <v>4.4999023437499996</v>
      </c>
      <c r="H1298" s="104">
        <v>17.999609374999999</v>
      </c>
      <c r="O1298" s="61">
        <f t="shared" si="202"/>
        <v>0</v>
      </c>
      <c r="P1298" s="62">
        <f t="shared" si="203"/>
        <v>58.140770252324039</v>
      </c>
      <c r="Q1298" s="70">
        <v>42.867061354581672</v>
      </c>
      <c r="R1298" s="61">
        <f t="shared" si="204"/>
        <v>6.1833351925630815</v>
      </c>
      <c r="S1298" s="61">
        <f t="shared" si="205"/>
        <v>0</v>
      </c>
      <c r="T1298" s="61">
        <f t="shared" si="206"/>
        <v>0</v>
      </c>
      <c r="U1298" s="61">
        <f t="shared" si="207"/>
        <v>58.140770252324039</v>
      </c>
      <c r="V1298" s="70">
        <v>42.867061354581672</v>
      </c>
      <c r="W1298" s="61">
        <f t="shared" si="208"/>
        <v>6.1833351925630815</v>
      </c>
      <c r="X1298" s="61">
        <f t="shared" si="209"/>
        <v>0</v>
      </c>
      <c r="Y1298" s="13"/>
      <c r="Z1298" s="22"/>
      <c r="AA1298" s="54"/>
      <c r="AB1298" s="22"/>
      <c r="AC1298" s="13"/>
    </row>
    <row r="1299" spans="1:29" x14ac:dyDescent="0.3">
      <c r="A1299" s="1">
        <f t="shared" si="200"/>
        <v>44999.489583330193</v>
      </c>
      <c r="B1299" s="7">
        <v>14</v>
      </c>
      <c r="C1299" s="7" t="s">
        <v>89</v>
      </c>
      <c r="D1299">
        <f>IF(HOUR(A1299)+MINUTE(A1299)/60&lt;=18,1,IF(HOUR(A1299)+MINUTE(A1299)/60&gt;=23.25,1,LOOKUP(DAY(A1299),calendario!$A$12:$A$42,calendario!$C$12:$C$42)))</f>
        <v>1</v>
      </c>
      <c r="E1299" s="60">
        <f t="shared" si="201"/>
        <v>4.4958969726562499</v>
      </c>
      <c r="F1299" s="86">
        <v>17.983587890625</v>
      </c>
      <c r="G1299" s="60">
        <f t="shared" si="201"/>
        <v>4.4996718749999998</v>
      </c>
      <c r="H1299" s="104">
        <v>17.998687499999999</v>
      </c>
      <c r="O1299" s="61">
        <f t="shared" si="202"/>
        <v>0</v>
      </c>
      <c r="P1299" s="62">
        <f t="shared" si="203"/>
        <v>58.140770252324039</v>
      </c>
      <c r="Q1299" s="70">
        <v>42.61804355909694</v>
      </c>
      <c r="R1299" s="61">
        <f t="shared" si="204"/>
        <v>6.3078440903054478</v>
      </c>
      <c r="S1299" s="61">
        <f t="shared" si="205"/>
        <v>0</v>
      </c>
      <c r="T1299" s="61">
        <f t="shared" si="206"/>
        <v>0</v>
      </c>
      <c r="U1299" s="61">
        <f t="shared" si="207"/>
        <v>58.140770252324039</v>
      </c>
      <c r="V1299" s="70">
        <v>42.61804355909694</v>
      </c>
      <c r="W1299" s="61">
        <f t="shared" si="208"/>
        <v>6.3078440903054478</v>
      </c>
      <c r="X1299" s="61">
        <f t="shared" si="209"/>
        <v>0</v>
      </c>
      <c r="Y1299" s="13"/>
      <c r="Z1299" s="22"/>
      <c r="AA1299" s="54"/>
      <c r="AB1299" s="22"/>
      <c r="AC1299" s="13"/>
    </row>
    <row r="1300" spans="1:29" x14ac:dyDescent="0.3">
      <c r="A1300" s="1">
        <f t="shared" si="200"/>
        <v>44999.499999996857</v>
      </c>
      <c r="B1300" s="7">
        <v>14</v>
      </c>
      <c r="C1300" s="7" t="s">
        <v>90</v>
      </c>
      <c r="D1300">
        <f>IF(HOUR(A1300)+MINUTE(A1300)/60&lt;=18,1,IF(HOUR(A1300)+MINUTE(A1300)/60&gt;=23.25,1,LOOKUP(DAY(A1300),calendario!$A$12:$A$42,calendario!$C$12:$C$42)))</f>
        <v>1</v>
      </c>
      <c r="E1300" s="60">
        <f t="shared" si="201"/>
        <v>4.4960854492187501</v>
      </c>
      <c r="F1300" s="86">
        <v>17.984341796875</v>
      </c>
      <c r="G1300" s="60">
        <f t="shared" si="201"/>
        <v>4.4994257812500003</v>
      </c>
      <c r="H1300" s="104">
        <v>17.997703125000001</v>
      </c>
      <c r="O1300" s="61">
        <f t="shared" si="202"/>
        <v>0</v>
      </c>
      <c r="P1300" s="62">
        <f t="shared" si="203"/>
        <v>58.140770252324039</v>
      </c>
      <c r="Q1300" s="70">
        <v>42.61804355909694</v>
      </c>
      <c r="R1300" s="61">
        <f t="shared" si="204"/>
        <v>6.3078440903054478</v>
      </c>
      <c r="S1300" s="61">
        <f t="shared" si="205"/>
        <v>0</v>
      </c>
      <c r="T1300" s="61">
        <f t="shared" si="206"/>
        <v>0</v>
      </c>
      <c r="U1300" s="61">
        <f t="shared" si="207"/>
        <v>58.140770252324039</v>
      </c>
      <c r="V1300" s="70">
        <v>42.61804355909694</v>
      </c>
      <c r="W1300" s="61">
        <f t="shared" si="208"/>
        <v>6.3078440903054478</v>
      </c>
      <c r="X1300" s="61">
        <f t="shared" si="209"/>
        <v>0</v>
      </c>
      <c r="Y1300" s="13"/>
      <c r="Z1300" s="22"/>
      <c r="AA1300" s="54"/>
      <c r="AB1300" s="22"/>
      <c r="AC1300" s="13"/>
    </row>
    <row r="1301" spans="1:29" x14ac:dyDescent="0.3">
      <c r="A1301" s="1">
        <f t="shared" si="200"/>
        <v>44999.510416663521</v>
      </c>
      <c r="B1301" s="7">
        <v>14</v>
      </c>
      <c r="C1301" s="7" t="s">
        <v>92</v>
      </c>
      <c r="D1301">
        <f>IF(HOUR(A1301)+MINUTE(A1301)/60&lt;=18,1,IF(HOUR(A1301)+MINUTE(A1301)/60&gt;=23.25,1,LOOKUP(DAY(A1301),calendario!$A$12:$A$42,calendario!$C$12:$C$42)))</f>
        <v>1</v>
      </c>
      <c r="E1301" s="60">
        <f t="shared" si="201"/>
        <v>4.4958725585937502</v>
      </c>
      <c r="F1301" s="86">
        <v>17.983490234375001</v>
      </c>
      <c r="G1301" s="60">
        <f t="shared" si="201"/>
        <v>4.4992431640625004</v>
      </c>
      <c r="H1301" s="104">
        <v>17.996972656250001</v>
      </c>
      <c r="O1301" s="61">
        <f t="shared" si="202"/>
        <v>0</v>
      </c>
      <c r="P1301" s="62">
        <f t="shared" si="203"/>
        <v>58.140770252324039</v>
      </c>
      <c r="Q1301" s="70">
        <v>41.119784594953515</v>
      </c>
      <c r="R1301" s="61">
        <f t="shared" si="204"/>
        <v>7.0569735723771601</v>
      </c>
      <c r="S1301" s="61">
        <f t="shared" si="205"/>
        <v>0</v>
      </c>
      <c r="T1301" s="61">
        <f t="shared" si="206"/>
        <v>0</v>
      </c>
      <c r="U1301" s="61">
        <f t="shared" si="207"/>
        <v>58.140770252324039</v>
      </c>
      <c r="V1301" s="70">
        <v>41.119784594953515</v>
      </c>
      <c r="W1301" s="61">
        <f t="shared" si="208"/>
        <v>7.0569735723771601</v>
      </c>
      <c r="X1301" s="61">
        <f t="shared" si="209"/>
        <v>0</v>
      </c>
      <c r="Y1301" s="13"/>
      <c r="Z1301" s="22"/>
      <c r="AA1301" s="54"/>
      <c r="AB1301" s="22"/>
      <c r="AC1301" s="13"/>
    </row>
    <row r="1302" spans="1:29" x14ac:dyDescent="0.3">
      <c r="A1302" s="1">
        <f t="shared" si="200"/>
        <v>44999.520833330185</v>
      </c>
      <c r="B1302" s="7">
        <v>14</v>
      </c>
      <c r="C1302" s="7" t="s">
        <v>93</v>
      </c>
      <c r="D1302">
        <f>IF(HOUR(A1302)+MINUTE(A1302)/60&lt;=18,1,IF(HOUR(A1302)+MINUTE(A1302)/60&gt;=23.25,1,LOOKUP(DAY(A1302),calendario!$A$12:$A$42,calendario!$C$12:$C$42)))</f>
        <v>1</v>
      </c>
      <c r="E1302" s="60">
        <f t="shared" si="201"/>
        <v>4.4956958007812498</v>
      </c>
      <c r="F1302" s="86">
        <v>17.982783203124999</v>
      </c>
      <c r="G1302" s="60">
        <f t="shared" si="201"/>
        <v>4.4991435546874996</v>
      </c>
      <c r="H1302" s="104">
        <v>17.996574218749998</v>
      </c>
      <c r="O1302" s="61">
        <f t="shared" si="202"/>
        <v>0</v>
      </c>
      <c r="P1302" s="62">
        <f t="shared" si="203"/>
        <v>58.140770252324039</v>
      </c>
      <c r="Q1302" s="70">
        <v>41.119784594953515</v>
      </c>
      <c r="R1302" s="61">
        <f t="shared" si="204"/>
        <v>7.0569735723771601</v>
      </c>
      <c r="S1302" s="61">
        <f t="shared" si="205"/>
        <v>0</v>
      </c>
      <c r="T1302" s="61">
        <f t="shared" si="206"/>
        <v>0</v>
      </c>
      <c r="U1302" s="61">
        <f t="shared" si="207"/>
        <v>58.140770252324039</v>
      </c>
      <c r="V1302" s="70">
        <v>41.119784594953515</v>
      </c>
      <c r="W1302" s="61">
        <f t="shared" si="208"/>
        <v>7.0569735723771601</v>
      </c>
      <c r="X1302" s="61">
        <f t="shared" si="209"/>
        <v>0</v>
      </c>
      <c r="Y1302" s="13"/>
      <c r="Z1302" s="22"/>
      <c r="AA1302" s="54"/>
      <c r="AB1302" s="22"/>
      <c r="AC1302" s="13"/>
    </row>
    <row r="1303" spans="1:29" x14ac:dyDescent="0.3">
      <c r="A1303" s="1">
        <f t="shared" si="200"/>
        <v>44999.53124999685</v>
      </c>
      <c r="B1303" s="7">
        <v>14</v>
      </c>
      <c r="C1303" s="7" t="s">
        <v>95</v>
      </c>
      <c r="D1303">
        <f>IF(HOUR(A1303)+MINUTE(A1303)/60&lt;=18,1,IF(HOUR(A1303)+MINUTE(A1303)/60&gt;=23.25,1,LOOKUP(DAY(A1303),calendario!$A$12:$A$42,calendario!$C$12:$C$42)))</f>
        <v>1</v>
      </c>
      <c r="E1303" s="60">
        <f t="shared" si="201"/>
        <v>4.4955498046875002</v>
      </c>
      <c r="F1303" s="86">
        <v>17.982199218750001</v>
      </c>
      <c r="G1303" s="60">
        <f t="shared" si="201"/>
        <v>4.49959912109375</v>
      </c>
      <c r="H1303" s="104">
        <v>17.998396484375</v>
      </c>
      <c r="O1303" s="61">
        <f t="shared" si="202"/>
        <v>0</v>
      </c>
      <c r="P1303" s="62">
        <f t="shared" si="203"/>
        <v>58.140770252324039</v>
      </c>
      <c r="Q1303" s="70">
        <v>39.978303054448872</v>
      </c>
      <c r="R1303" s="61">
        <f t="shared" si="204"/>
        <v>7.6277143426294813</v>
      </c>
      <c r="S1303" s="61">
        <f t="shared" si="205"/>
        <v>0</v>
      </c>
      <c r="T1303" s="61">
        <f t="shared" si="206"/>
        <v>0</v>
      </c>
      <c r="U1303" s="61">
        <f t="shared" si="207"/>
        <v>58.140770252324039</v>
      </c>
      <c r="V1303" s="70">
        <v>39.978303054448872</v>
      </c>
      <c r="W1303" s="61">
        <f t="shared" si="208"/>
        <v>7.6277143426294813</v>
      </c>
      <c r="X1303" s="61">
        <f t="shared" si="209"/>
        <v>0</v>
      </c>
      <c r="Y1303" s="13"/>
      <c r="Z1303" s="22"/>
      <c r="AA1303" s="54"/>
      <c r="AB1303" s="22"/>
      <c r="AC1303" s="13"/>
    </row>
    <row r="1304" spans="1:29" x14ac:dyDescent="0.3">
      <c r="A1304" s="1">
        <f t="shared" si="200"/>
        <v>44999.541666663514</v>
      </c>
      <c r="B1304" s="7">
        <v>14</v>
      </c>
      <c r="C1304" s="7" t="s">
        <v>96</v>
      </c>
      <c r="D1304">
        <f>IF(HOUR(A1304)+MINUTE(A1304)/60&lt;=18,1,IF(HOUR(A1304)+MINUTE(A1304)/60&gt;=23.25,1,LOOKUP(DAY(A1304),calendario!$A$12:$A$42,calendario!$C$12:$C$42)))</f>
        <v>1</v>
      </c>
      <c r="E1304" s="60">
        <f t="shared" si="201"/>
        <v>4.4958413085937501</v>
      </c>
      <c r="F1304" s="86">
        <v>17.983365234375</v>
      </c>
      <c r="G1304" s="60">
        <f t="shared" si="201"/>
        <v>4.4992651367187504</v>
      </c>
      <c r="H1304" s="104">
        <v>17.997060546875002</v>
      </c>
      <c r="O1304" s="61">
        <f t="shared" si="202"/>
        <v>0</v>
      </c>
      <c r="P1304" s="62">
        <f t="shared" si="203"/>
        <v>58.140770252324039</v>
      </c>
      <c r="Q1304" s="70">
        <v>39.978303054448872</v>
      </c>
      <c r="R1304" s="61">
        <f t="shared" si="204"/>
        <v>7.6277143426294813</v>
      </c>
      <c r="S1304" s="61">
        <f t="shared" si="205"/>
        <v>0</v>
      </c>
      <c r="T1304" s="61">
        <f t="shared" si="206"/>
        <v>0</v>
      </c>
      <c r="U1304" s="61">
        <f t="shared" si="207"/>
        <v>58.140770252324039</v>
      </c>
      <c r="V1304" s="70">
        <v>39.978303054448872</v>
      </c>
      <c r="W1304" s="61">
        <f t="shared" si="208"/>
        <v>7.6277143426294813</v>
      </c>
      <c r="X1304" s="61">
        <f t="shared" si="209"/>
        <v>0</v>
      </c>
      <c r="Y1304" s="13"/>
      <c r="Z1304" s="22"/>
      <c r="AA1304" s="54"/>
      <c r="AB1304" s="22"/>
      <c r="AC1304" s="13"/>
    </row>
    <row r="1305" spans="1:29" x14ac:dyDescent="0.3">
      <c r="A1305" s="1">
        <f t="shared" si="200"/>
        <v>44999.552083330178</v>
      </c>
      <c r="B1305" s="7">
        <v>14</v>
      </c>
      <c r="C1305" s="7" t="s">
        <v>97</v>
      </c>
      <c r="D1305">
        <f>IF(HOUR(A1305)+MINUTE(A1305)/60&lt;=18,1,IF(HOUR(A1305)+MINUTE(A1305)/60&gt;=23.25,1,LOOKUP(DAY(A1305),calendario!$A$12:$A$42,calendario!$C$12:$C$42)))</f>
        <v>1</v>
      </c>
      <c r="E1305" s="60">
        <f t="shared" si="201"/>
        <v>4.4954941406250004</v>
      </c>
      <c r="F1305" s="86">
        <v>17.981976562500002</v>
      </c>
      <c r="G1305" s="60">
        <f t="shared" si="201"/>
        <v>4.4993725585937501</v>
      </c>
      <c r="H1305" s="104">
        <v>17.997490234375</v>
      </c>
      <c r="O1305" s="61">
        <f t="shared" si="202"/>
        <v>0</v>
      </c>
      <c r="P1305" s="62">
        <f t="shared" si="203"/>
        <v>58.140770252324039</v>
      </c>
      <c r="Q1305" s="70">
        <v>39.674257104913679</v>
      </c>
      <c r="R1305" s="61">
        <f t="shared" si="204"/>
        <v>7.7797373173970783</v>
      </c>
      <c r="S1305" s="61">
        <f t="shared" si="205"/>
        <v>0</v>
      </c>
      <c r="T1305" s="61">
        <f t="shared" si="206"/>
        <v>0</v>
      </c>
      <c r="U1305" s="61">
        <f t="shared" si="207"/>
        <v>58.140770252324039</v>
      </c>
      <c r="V1305" s="70">
        <v>39.674257104913679</v>
      </c>
      <c r="W1305" s="61">
        <f t="shared" si="208"/>
        <v>7.7797373173970783</v>
      </c>
      <c r="X1305" s="61">
        <f t="shared" si="209"/>
        <v>0</v>
      </c>
      <c r="Y1305" s="13"/>
      <c r="Z1305" s="22"/>
      <c r="AA1305" s="54"/>
      <c r="AB1305" s="22"/>
      <c r="AC1305" s="13"/>
    </row>
    <row r="1306" spans="1:29" x14ac:dyDescent="0.3">
      <c r="A1306" s="1">
        <f t="shared" si="200"/>
        <v>44999.562499996842</v>
      </c>
      <c r="B1306" s="7">
        <v>14</v>
      </c>
      <c r="C1306" s="7" t="s">
        <v>98</v>
      </c>
      <c r="D1306">
        <f>IF(HOUR(A1306)+MINUTE(A1306)/60&lt;=18,1,IF(HOUR(A1306)+MINUTE(A1306)/60&gt;=23.25,1,LOOKUP(DAY(A1306),calendario!$A$12:$A$42,calendario!$C$12:$C$42)))</f>
        <v>1</v>
      </c>
      <c r="E1306" s="60">
        <f t="shared" si="201"/>
        <v>4.4955405273437501</v>
      </c>
      <c r="F1306" s="86">
        <v>17.982162109375</v>
      </c>
      <c r="G1306" s="60">
        <f t="shared" si="201"/>
        <v>4.4990649414062496</v>
      </c>
      <c r="H1306" s="104">
        <v>17.996259765624998</v>
      </c>
      <c r="O1306" s="61">
        <f t="shared" si="202"/>
        <v>0</v>
      </c>
      <c r="P1306" s="62">
        <f t="shared" si="203"/>
        <v>58.140770252324039</v>
      </c>
      <c r="Q1306" s="70">
        <v>39.674257104913679</v>
      </c>
      <c r="R1306" s="61">
        <f t="shared" si="204"/>
        <v>7.7797373173970783</v>
      </c>
      <c r="S1306" s="61">
        <f t="shared" si="205"/>
        <v>0</v>
      </c>
      <c r="T1306" s="61">
        <f t="shared" si="206"/>
        <v>0</v>
      </c>
      <c r="U1306" s="61">
        <f t="shared" si="207"/>
        <v>58.140770252324039</v>
      </c>
      <c r="V1306" s="70">
        <v>39.674257104913679</v>
      </c>
      <c r="W1306" s="61">
        <f t="shared" si="208"/>
        <v>7.7797373173970783</v>
      </c>
      <c r="X1306" s="61">
        <f t="shared" si="209"/>
        <v>0</v>
      </c>
      <c r="Y1306" s="13"/>
      <c r="Z1306" s="22"/>
      <c r="AA1306" s="54"/>
      <c r="AB1306" s="22"/>
      <c r="AC1306" s="13"/>
    </row>
    <row r="1307" spans="1:29" x14ac:dyDescent="0.3">
      <c r="A1307" s="1">
        <f t="shared" si="200"/>
        <v>44999.572916663506</v>
      </c>
      <c r="B1307" s="7">
        <v>14</v>
      </c>
      <c r="C1307" s="7" t="s">
        <v>99</v>
      </c>
      <c r="D1307">
        <f>IF(HOUR(A1307)+MINUTE(A1307)/60&lt;=18,1,IF(HOUR(A1307)+MINUTE(A1307)/60&gt;=23.25,1,LOOKUP(DAY(A1307),calendario!$A$12:$A$42,calendario!$C$12:$C$42)))</f>
        <v>1</v>
      </c>
      <c r="E1307" s="60">
        <f t="shared" si="201"/>
        <v>4.4953950195312498</v>
      </c>
      <c r="F1307" s="86">
        <v>17.981580078124999</v>
      </c>
      <c r="G1307" s="60">
        <f t="shared" si="201"/>
        <v>4.4991416015625001</v>
      </c>
      <c r="H1307" s="104">
        <v>17.99656640625</v>
      </c>
      <c r="O1307" s="61">
        <f t="shared" si="202"/>
        <v>0</v>
      </c>
      <c r="P1307" s="62">
        <f t="shared" si="203"/>
        <v>58.140770252324039</v>
      </c>
      <c r="Q1307" s="70">
        <v>36.960847277556439</v>
      </c>
      <c r="R1307" s="61">
        <f t="shared" si="204"/>
        <v>9.1364422310756979</v>
      </c>
      <c r="S1307" s="61">
        <f t="shared" si="205"/>
        <v>0</v>
      </c>
      <c r="T1307" s="61">
        <f t="shared" si="206"/>
        <v>0</v>
      </c>
      <c r="U1307" s="61">
        <f t="shared" si="207"/>
        <v>58.140770252324039</v>
      </c>
      <c r="V1307" s="70">
        <v>36.960847277556439</v>
      </c>
      <c r="W1307" s="61">
        <f t="shared" si="208"/>
        <v>9.1364422310756979</v>
      </c>
      <c r="X1307" s="61">
        <f t="shared" si="209"/>
        <v>0</v>
      </c>
      <c r="Y1307" s="13"/>
      <c r="Z1307" s="22"/>
      <c r="AA1307" s="54"/>
      <c r="AB1307" s="22"/>
      <c r="AC1307" s="13"/>
    </row>
    <row r="1308" spans="1:29" x14ac:dyDescent="0.3">
      <c r="A1308" s="1">
        <f t="shared" si="200"/>
        <v>44999.583333330171</v>
      </c>
      <c r="B1308" s="7">
        <v>14</v>
      </c>
      <c r="C1308" s="7" t="s">
        <v>100</v>
      </c>
      <c r="D1308">
        <f>IF(HOUR(A1308)+MINUTE(A1308)/60&lt;=18,1,IF(HOUR(A1308)+MINUTE(A1308)/60&gt;=23.25,1,LOOKUP(DAY(A1308),calendario!$A$12:$A$42,calendario!$C$12:$C$42)))</f>
        <v>1</v>
      </c>
      <c r="E1308" s="60">
        <f t="shared" si="201"/>
        <v>4.4945600585937502</v>
      </c>
      <c r="F1308" s="86">
        <v>17.978240234375001</v>
      </c>
      <c r="G1308" s="60">
        <f t="shared" si="201"/>
        <v>4.4987397460937499</v>
      </c>
      <c r="H1308" s="104">
        <v>17.994958984375</v>
      </c>
      <c r="O1308" s="61">
        <f t="shared" si="202"/>
        <v>0</v>
      </c>
      <c r="P1308" s="62">
        <f t="shared" si="203"/>
        <v>58.140770252324039</v>
      </c>
      <c r="Q1308" s="70">
        <v>36.960847277556439</v>
      </c>
      <c r="R1308" s="61">
        <f t="shared" si="204"/>
        <v>9.1364422310756979</v>
      </c>
      <c r="S1308" s="61">
        <f t="shared" si="205"/>
        <v>0</v>
      </c>
      <c r="T1308" s="61">
        <f t="shared" si="206"/>
        <v>0</v>
      </c>
      <c r="U1308" s="61">
        <f t="shared" si="207"/>
        <v>58.140770252324039</v>
      </c>
      <c r="V1308" s="70">
        <v>36.960847277556439</v>
      </c>
      <c r="W1308" s="61">
        <f t="shared" si="208"/>
        <v>9.1364422310756979</v>
      </c>
      <c r="X1308" s="61">
        <f t="shared" si="209"/>
        <v>0</v>
      </c>
      <c r="Y1308" s="13"/>
      <c r="Z1308" s="22"/>
      <c r="AA1308" s="54"/>
      <c r="AB1308" s="22"/>
      <c r="AC1308" s="13"/>
    </row>
    <row r="1309" spans="1:29" x14ac:dyDescent="0.3">
      <c r="A1309" s="1">
        <f t="shared" si="200"/>
        <v>44999.593749996835</v>
      </c>
      <c r="B1309" s="7">
        <v>14</v>
      </c>
      <c r="C1309" s="7" t="s">
        <v>101</v>
      </c>
      <c r="D1309">
        <f>IF(HOUR(A1309)+MINUTE(A1309)/60&lt;=18,1,IF(HOUR(A1309)+MINUTE(A1309)/60&gt;=23.25,1,LOOKUP(DAY(A1309),calendario!$A$12:$A$42,calendario!$C$12:$C$42)))</f>
        <v>1</v>
      </c>
      <c r="E1309" s="60">
        <f t="shared" si="201"/>
        <v>4.4882685546875001</v>
      </c>
      <c r="F1309" s="86">
        <v>17.95307421875</v>
      </c>
      <c r="G1309" s="60">
        <f t="shared" si="201"/>
        <v>4.4989643554687504</v>
      </c>
      <c r="H1309" s="104">
        <v>17.995857421875002</v>
      </c>
      <c r="O1309" s="61">
        <f t="shared" si="202"/>
        <v>0</v>
      </c>
      <c r="P1309" s="62">
        <f t="shared" si="203"/>
        <v>58.140770252324039</v>
      </c>
      <c r="Q1309" s="70">
        <v>39.530266932270919</v>
      </c>
      <c r="R1309" s="61">
        <f t="shared" si="204"/>
        <v>7.8517324037184579</v>
      </c>
      <c r="S1309" s="61">
        <f t="shared" si="205"/>
        <v>0</v>
      </c>
      <c r="T1309" s="61">
        <f t="shared" si="206"/>
        <v>0</v>
      </c>
      <c r="U1309" s="61">
        <f t="shared" si="207"/>
        <v>58.140770252324039</v>
      </c>
      <c r="V1309" s="70">
        <v>39.530266932270919</v>
      </c>
      <c r="W1309" s="61">
        <f t="shared" si="208"/>
        <v>7.8517324037184579</v>
      </c>
      <c r="X1309" s="61">
        <f t="shared" si="209"/>
        <v>0</v>
      </c>
      <c r="Y1309" s="13"/>
      <c r="Z1309" s="22"/>
      <c r="AA1309" s="54"/>
      <c r="AB1309" s="22"/>
      <c r="AC1309" s="13"/>
    </row>
    <row r="1310" spans="1:29" x14ac:dyDescent="0.3">
      <c r="A1310" s="1">
        <f t="shared" si="200"/>
        <v>44999.604166663499</v>
      </c>
      <c r="B1310" s="7">
        <v>14</v>
      </c>
      <c r="C1310" s="7" t="s">
        <v>102</v>
      </c>
      <c r="D1310">
        <f>IF(HOUR(A1310)+MINUTE(A1310)/60&lt;=18,1,IF(HOUR(A1310)+MINUTE(A1310)/60&gt;=23.25,1,LOOKUP(DAY(A1310),calendario!$A$12:$A$42,calendario!$C$12:$C$42)))</f>
        <v>1</v>
      </c>
      <c r="E1310" s="60">
        <f t="shared" si="201"/>
        <v>4.4949174804687502</v>
      </c>
      <c r="F1310" s="86">
        <v>17.979669921875001</v>
      </c>
      <c r="G1310" s="60">
        <f t="shared" si="201"/>
        <v>4.4984682617187497</v>
      </c>
      <c r="H1310" s="104">
        <v>17.993873046874999</v>
      </c>
      <c r="O1310" s="61">
        <f t="shared" si="202"/>
        <v>0</v>
      </c>
      <c r="P1310" s="62">
        <f t="shared" si="203"/>
        <v>58.140770252324039</v>
      </c>
      <c r="Q1310" s="70">
        <v>39.530266932270919</v>
      </c>
      <c r="R1310" s="61">
        <f t="shared" si="204"/>
        <v>7.8517324037184579</v>
      </c>
      <c r="S1310" s="61">
        <f t="shared" si="205"/>
        <v>0</v>
      </c>
      <c r="T1310" s="61">
        <f t="shared" si="206"/>
        <v>0</v>
      </c>
      <c r="U1310" s="61">
        <f t="shared" si="207"/>
        <v>58.140770252324039</v>
      </c>
      <c r="V1310" s="70">
        <v>39.530266932270919</v>
      </c>
      <c r="W1310" s="61">
        <f t="shared" si="208"/>
        <v>7.8517324037184579</v>
      </c>
      <c r="X1310" s="61">
        <f t="shared" si="209"/>
        <v>0</v>
      </c>
      <c r="Y1310" s="13"/>
      <c r="Z1310" s="22"/>
      <c r="AA1310" s="54"/>
      <c r="AB1310" s="22"/>
      <c r="AC1310" s="13"/>
    </row>
    <row r="1311" spans="1:29" x14ac:dyDescent="0.3">
      <c r="A1311" s="1">
        <f t="shared" si="200"/>
        <v>44999.614583330163</v>
      </c>
      <c r="B1311" s="7">
        <v>14</v>
      </c>
      <c r="C1311" s="7" t="s">
        <v>103</v>
      </c>
      <c r="D1311">
        <f>IF(HOUR(A1311)+MINUTE(A1311)/60&lt;=18,1,IF(HOUR(A1311)+MINUTE(A1311)/60&gt;=23.25,1,LOOKUP(DAY(A1311),calendario!$A$12:$A$42,calendario!$C$12:$C$42)))</f>
        <v>1</v>
      </c>
      <c r="E1311" s="60">
        <f t="shared" si="201"/>
        <v>4.4952182617187502</v>
      </c>
      <c r="F1311" s="86">
        <v>17.980873046875001</v>
      </c>
      <c r="G1311" s="60">
        <f t="shared" si="201"/>
        <v>4.4984160156249997</v>
      </c>
      <c r="H1311" s="104">
        <v>17.993664062499999</v>
      </c>
      <c r="O1311" s="61">
        <f t="shared" si="202"/>
        <v>0</v>
      </c>
      <c r="P1311" s="62">
        <f t="shared" si="203"/>
        <v>58.140770252324039</v>
      </c>
      <c r="Q1311" s="70">
        <v>41.124944754316068</v>
      </c>
      <c r="R1311" s="61">
        <f t="shared" si="204"/>
        <v>7.0543934926958833</v>
      </c>
      <c r="S1311" s="61">
        <f t="shared" si="205"/>
        <v>0</v>
      </c>
      <c r="T1311" s="61">
        <f t="shared" si="206"/>
        <v>0</v>
      </c>
      <c r="U1311" s="61">
        <f t="shared" si="207"/>
        <v>58.140770252324039</v>
      </c>
      <c r="V1311" s="70">
        <v>41.124944754316068</v>
      </c>
      <c r="W1311" s="61">
        <f t="shared" si="208"/>
        <v>7.0543934926958833</v>
      </c>
      <c r="X1311" s="61">
        <f t="shared" si="209"/>
        <v>0</v>
      </c>
      <c r="Y1311" s="13"/>
      <c r="Z1311" s="22"/>
      <c r="AA1311" s="54"/>
      <c r="AB1311" s="22"/>
      <c r="AC1311" s="13"/>
    </row>
    <row r="1312" spans="1:29" x14ac:dyDescent="0.3">
      <c r="A1312" s="1">
        <f t="shared" si="200"/>
        <v>44999.624999996828</v>
      </c>
      <c r="B1312" s="7">
        <v>14</v>
      </c>
      <c r="C1312" s="7" t="s">
        <v>104</v>
      </c>
      <c r="D1312">
        <f>IF(HOUR(A1312)+MINUTE(A1312)/60&lt;=18,1,IF(HOUR(A1312)+MINUTE(A1312)/60&gt;=23.25,1,LOOKUP(DAY(A1312),calendario!$A$12:$A$42,calendario!$C$12:$C$42)))</f>
        <v>1</v>
      </c>
      <c r="E1312" s="60">
        <f t="shared" si="201"/>
        <v>4.4912519531250004</v>
      </c>
      <c r="F1312" s="86">
        <v>17.965007812500001</v>
      </c>
      <c r="G1312" s="60">
        <f t="shared" si="201"/>
        <v>4.4982089843750002</v>
      </c>
      <c r="H1312" s="104">
        <v>17.992835937500001</v>
      </c>
      <c r="O1312" s="61">
        <f t="shared" si="202"/>
        <v>0</v>
      </c>
      <c r="P1312" s="62">
        <f t="shared" si="203"/>
        <v>58.140770252324039</v>
      </c>
      <c r="Q1312" s="70">
        <v>41.124944754316068</v>
      </c>
      <c r="R1312" s="61">
        <f t="shared" si="204"/>
        <v>7.0543934926958833</v>
      </c>
      <c r="S1312" s="61">
        <f t="shared" si="205"/>
        <v>0</v>
      </c>
      <c r="T1312" s="61">
        <f t="shared" si="206"/>
        <v>0</v>
      </c>
      <c r="U1312" s="61">
        <f t="shared" si="207"/>
        <v>58.140770252324039</v>
      </c>
      <c r="V1312" s="70">
        <v>41.124944754316068</v>
      </c>
      <c r="W1312" s="61">
        <f t="shared" si="208"/>
        <v>7.0543934926958833</v>
      </c>
      <c r="X1312" s="61">
        <f t="shared" si="209"/>
        <v>0</v>
      </c>
      <c r="Y1312" s="13"/>
      <c r="Z1312" s="22"/>
      <c r="AA1312" s="54"/>
      <c r="AB1312" s="22"/>
      <c r="AC1312" s="13"/>
    </row>
    <row r="1313" spans="1:29" x14ac:dyDescent="0.3">
      <c r="A1313" s="1">
        <f t="shared" si="200"/>
        <v>44999.635416663492</v>
      </c>
      <c r="B1313" s="7">
        <v>14</v>
      </c>
      <c r="C1313" s="7" t="s">
        <v>105</v>
      </c>
      <c r="D1313">
        <f>IF(HOUR(A1313)+MINUTE(A1313)/60&lt;=18,1,IF(HOUR(A1313)+MINUTE(A1313)/60&gt;=23.25,1,LOOKUP(DAY(A1313),calendario!$A$12:$A$42,calendario!$C$12:$C$42)))</f>
        <v>1</v>
      </c>
      <c r="E1313" s="60">
        <f t="shared" si="201"/>
        <v>4.4954350585937499</v>
      </c>
      <c r="F1313" s="86">
        <v>17.981740234375</v>
      </c>
      <c r="G1313" s="60">
        <f t="shared" si="201"/>
        <v>4.4972241210937502</v>
      </c>
      <c r="H1313" s="104">
        <v>17.988896484375001</v>
      </c>
      <c r="O1313" s="61">
        <f t="shared" si="202"/>
        <v>0</v>
      </c>
      <c r="P1313" s="62">
        <f t="shared" si="203"/>
        <v>58.140770252324039</v>
      </c>
      <c r="Q1313" s="70">
        <v>174.94508393094287</v>
      </c>
      <c r="R1313" s="61">
        <f t="shared" si="204"/>
        <v>0</v>
      </c>
      <c r="S1313" s="61">
        <f t="shared" si="205"/>
        <v>0</v>
      </c>
      <c r="T1313" s="61">
        <f t="shared" si="206"/>
        <v>0</v>
      </c>
      <c r="U1313" s="61">
        <f t="shared" si="207"/>
        <v>58.140770252324039</v>
      </c>
      <c r="V1313" s="70">
        <v>174.94508393094287</v>
      </c>
      <c r="W1313" s="61">
        <f t="shared" si="208"/>
        <v>0</v>
      </c>
      <c r="X1313" s="61">
        <f t="shared" si="209"/>
        <v>0</v>
      </c>
      <c r="Y1313" s="13"/>
      <c r="Z1313" s="22"/>
      <c r="AA1313" s="54"/>
      <c r="AB1313" s="22"/>
      <c r="AC1313" s="13"/>
    </row>
    <row r="1314" spans="1:29" x14ac:dyDescent="0.3">
      <c r="A1314" s="1">
        <f t="shared" si="200"/>
        <v>44999.645833330156</v>
      </c>
      <c r="B1314" s="7">
        <v>14</v>
      </c>
      <c r="C1314" s="7" t="s">
        <v>106</v>
      </c>
      <c r="D1314">
        <f>IF(HOUR(A1314)+MINUTE(A1314)/60&lt;=18,1,IF(HOUR(A1314)+MINUTE(A1314)/60&gt;=23.25,1,LOOKUP(DAY(A1314),calendario!$A$12:$A$42,calendario!$C$12:$C$42)))</f>
        <v>1</v>
      </c>
      <c r="E1314" s="60">
        <f t="shared" si="201"/>
        <v>4.4954370117187503</v>
      </c>
      <c r="F1314" s="86">
        <v>17.981748046875001</v>
      </c>
      <c r="G1314" s="60">
        <f t="shared" si="201"/>
        <v>4.4969448242187502</v>
      </c>
      <c r="H1314" s="104">
        <v>17.987779296875001</v>
      </c>
      <c r="O1314" s="61">
        <f t="shared" si="202"/>
        <v>0</v>
      </c>
      <c r="P1314" s="62">
        <f t="shared" si="203"/>
        <v>58.140770252324039</v>
      </c>
      <c r="Q1314" s="70">
        <v>174.94508393094287</v>
      </c>
      <c r="R1314" s="61">
        <f t="shared" si="204"/>
        <v>0</v>
      </c>
      <c r="S1314" s="61">
        <f t="shared" si="205"/>
        <v>0</v>
      </c>
      <c r="T1314" s="61">
        <f t="shared" si="206"/>
        <v>0</v>
      </c>
      <c r="U1314" s="61">
        <f t="shared" si="207"/>
        <v>58.140770252324039</v>
      </c>
      <c r="V1314" s="70">
        <v>174.94508393094287</v>
      </c>
      <c r="W1314" s="61">
        <f t="shared" si="208"/>
        <v>0</v>
      </c>
      <c r="X1314" s="61">
        <f t="shared" si="209"/>
        <v>0</v>
      </c>
      <c r="Y1314" s="13"/>
      <c r="Z1314" s="22"/>
      <c r="AA1314" s="54"/>
      <c r="AB1314" s="22"/>
      <c r="AC1314" s="13"/>
    </row>
    <row r="1315" spans="1:29" x14ac:dyDescent="0.3">
      <c r="A1315" s="1">
        <f t="shared" si="200"/>
        <v>44999.65624999682</v>
      </c>
      <c r="B1315" s="7">
        <v>14</v>
      </c>
      <c r="C1315" s="7" t="s">
        <v>107</v>
      </c>
      <c r="D1315">
        <f>IF(HOUR(A1315)+MINUTE(A1315)/60&lt;=18,1,IF(HOUR(A1315)+MINUTE(A1315)/60&gt;=23.25,1,LOOKUP(DAY(A1315),calendario!$A$12:$A$42,calendario!$C$12:$C$42)))</f>
        <v>1</v>
      </c>
      <c r="E1315" s="60">
        <f t="shared" si="201"/>
        <v>4.495248046875</v>
      </c>
      <c r="F1315" s="86">
        <v>17.9809921875</v>
      </c>
      <c r="G1315" s="60">
        <f t="shared" si="201"/>
        <v>4.49730126953125</v>
      </c>
      <c r="H1315" s="104">
        <v>17.989205078125</v>
      </c>
      <c r="O1315" s="61">
        <f t="shared" si="202"/>
        <v>0</v>
      </c>
      <c r="P1315" s="62">
        <f t="shared" si="203"/>
        <v>58.140770252324039</v>
      </c>
      <c r="Q1315" s="70">
        <v>41.757428950863215</v>
      </c>
      <c r="R1315" s="61">
        <f t="shared" si="204"/>
        <v>6.7381513944223101</v>
      </c>
      <c r="S1315" s="61">
        <f t="shared" si="205"/>
        <v>0</v>
      </c>
      <c r="T1315" s="61">
        <f t="shared" si="206"/>
        <v>0</v>
      </c>
      <c r="U1315" s="61">
        <f t="shared" si="207"/>
        <v>58.140770252324039</v>
      </c>
      <c r="V1315" s="70">
        <v>41.757428950863215</v>
      </c>
      <c r="W1315" s="61">
        <f t="shared" si="208"/>
        <v>6.7381513944223101</v>
      </c>
      <c r="X1315" s="61">
        <f t="shared" si="209"/>
        <v>0</v>
      </c>
      <c r="Y1315" s="13"/>
      <c r="Z1315" s="22"/>
      <c r="AA1315" s="54"/>
      <c r="AB1315" s="22"/>
      <c r="AC1315" s="13"/>
    </row>
    <row r="1316" spans="1:29" x14ac:dyDescent="0.3">
      <c r="A1316" s="1">
        <f t="shared" si="200"/>
        <v>44999.666666663485</v>
      </c>
      <c r="B1316" s="7">
        <v>14</v>
      </c>
      <c r="C1316" s="7" t="s">
        <v>108</v>
      </c>
      <c r="D1316">
        <f>IF(HOUR(A1316)+MINUTE(A1316)/60&lt;=18,1,IF(HOUR(A1316)+MINUTE(A1316)/60&gt;=23.25,1,LOOKUP(DAY(A1316),calendario!$A$12:$A$42,calendario!$C$12:$C$42)))</f>
        <v>1</v>
      </c>
      <c r="E1316" s="60">
        <f t="shared" si="201"/>
        <v>4.4949653320312501</v>
      </c>
      <c r="F1316" s="86">
        <v>17.979861328125001</v>
      </c>
      <c r="G1316" s="60">
        <f t="shared" si="201"/>
        <v>4.4973359374999999</v>
      </c>
      <c r="H1316" s="104">
        <v>17.98934375</v>
      </c>
      <c r="O1316" s="61">
        <f t="shared" si="202"/>
        <v>0</v>
      </c>
      <c r="P1316" s="62">
        <f t="shared" si="203"/>
        <v>58.140770252324039</v>
      </c>
      <c r="Q1316" s="70">
        <v>41.757428950863215</v>
      </c>
      <c r="R1316" s="61">
        <f t="shared" si="204"/>
        <v>6.7381513944223101</v>
      </c>
      <c r="S1316" s="61">
        <f t="shared" si="205"/>
        <v>0</v>
      </c>
      <c r="T1316" s="61">
        <f t="shared" si="206"/>
        <v>0</v>
      </c>
      <c r="U1316" s="61">
        <f t="shared" si="207"/>
        <v>58.140770252324039</v>
      </c>
      <c r="V1316" s="70">
        <v>41.757428950863215</v>
      </c>
      <c r="W1316" s="61">
        <f t="shared" si="208"/>
        <v>6.7381513944223101</v>
      </c>
      <c r="X1316" s="61">
        <f t="shared" si="209"/>
        <v>0</v>
      </c>
      <c r="Y1316" s="13"/>
      <c r="Z1316" s="22"/>
      <c r="AA1316" s="54"/>
      <c r="AB1316" s="22"/>
      <c r="AC1316" s="13"/>
    </row>
    <row r="1317" spans="1:29" x14ac:dyDescent="0.3">
      <c r="A1317" s="1">
        <f t="shared" si="200"/>
        <v>44999.677083330149</v>
      </c>
      <c r="B1317" s="7">
        <v>14</v>
      </c>
      <c r="C1317" s="7" t="s">
        <v>109</v>
      </c>
      <c r="D1317">
        <f>IF(HOUR(A1317)+MINUTE(A1317)/60&lt;=18,1,IF(HOUR(A1317)+MINUTE(A1317)/60&gt;=23.25,1,LOOKUP(DAY(A1317),calendario!$A$12:$A$42,calendario!$C$12:$C$42)))</f>
        <v>1</v>
      </c>
      <c r="E1317" s="60">
        <f t="shared" si="201"/>
        <v>4.4953061523437503</v>
      </c>
      <c r="F1317" s="86">
        <v>17.981224609375001</v>
      </c>
      <c r="G1317" s="60">
        <f t="shared" si="201"/>
        <v>4.4972060546875001</v>
      </c>
      <c r="H1317" s="104">
        <v>17.98882421875</v>
      </c>
      <c r="O1317" s="61">
        <f t="shared" si="202"/>
        <v>0</v>
      </c>
      <c r="P1317" s="62">
        <f t="shared" si="203"/>
        <v>58.140770252324039</v>
      </c>
      <c r="Q1317" s="70">
        <v>42.387075431606902</v>
      </c>
      <c r="R1317" s="61">
        <f t="shared" si="204"/>
        <v>6.4233281540504663</v>
      </c>
      <c r="S1317" s="61">
        <f t="shared" si="205"/>
        <v>0</v>
      </c>
      <c r="T1317" s="61">
        <f t="shared" si="206"/>
        <v>0</v>
      </c>
      <c r="U1317" s="61">
        <f t="shared" si="207"/>
        <v>58.140770252324039</v>
      </c>
      <c r="V1317" s="70">
        <v>42.387075431606902</v>
      </c>
      <c r="W1317" s="61">
        <f t="shared" si="208"/>
        <v>6.4233281540504663</v>
      </c>
      <c r="X1317" s="61">
        <f t="shared" si="209"/>
        <v>0</v>
      </c>
      <c r="Y1317" s="13"/>
      <c r="Z1317" s="22"/>
      <c r="AA1317" s="54"/>
      <c r="AB1317" s="22"/>
      <c r="AC1317" s="13"/>
    </row>
    <row r="1318" spans="1:29" x14ac:dyDescent="0.3">
      <c r="A1318" s="1">
        <f t="shared" si="200"/>
        <v>44999.687499996813</v>
      </c>
      <c r="B1318" s="7">
        <v>14</v>
      </c>
      <c r="C1318" s="7" t="s">
        <v>110</v>
      </c>
      <c r="D1318">
        <f>IF(HOUR(A1318)+MINUTE(A1318)/60&lt;=18,1,IF(HOUR(A1318)+MINUTE(A1318)/60&gt;=23.25,1,LOOKUP(DAY(A1318),calendario!$A$12:$A$42,calendario!$C$12:$C$42)))</f>
        <v>1</v>
      </c>
      <c r="E1318" s="60">
        <f t="shared" si="201"/>
        <v>4.4952373046874996</v>
      </c>
      <c r="F1318" s="86">
        <v>17.980949218749998</v>
      </c>
      <c r="G1318" s="60">
        <f t="shared" si="201"/>
        <v>4.4973945312500003</v>
      </c>
      <c r="H1318" s="104">
        <v>17.989578125000001</v>
      </c>
      <c r="O1318" s="61">
        <f t="shared" si="202"/>
        <v>0</v>
      </c>
      <c r="P1318" s="62">
        <f t="shared" si="203"/>
        <v>58.140770252324039</v>
      </c>
      <c r="Q1318" s="70">
        <v>42.387075431606902</v>
      </c>
      <c r="R1318" s="61">
        <f t="shared" si="204"/>
        <v>6.4233281540504663</v>
      </c>
      <c r="S1318" s="61">
        <f t="shared" si="205"/>
        <v>0</v>
      </c>
      <c r="T1318" s="61">
        <f t="shared" si="206"/>
        <v>0</v>
      </c>
      <c r="U1318" s="61">
        <f t="shared" si="207"/>
        <v>58.140770252324039</v>
      </c>
      <c r="V1318" s="70">
        <v>42.387075431606902</v>
      </c>
      <c r="W1318" s="61">
        <f t="shared" si="208"/>
        <v>6.4233281540504663</v>
      </c>
      <c r="X1318" s="61">
        <f t="shared" si="209"/>
        <v>0</v>
      </c>
      <c r="Y1318" s="13"/>
      <c r="Z1318" s="22"/>
      <c r="AA1318" s="54"/>
      <c r="AB1318" s="22"/>
      <c r="AC1318" s="13"/>
    </row>
    <row r="1319" spans="1:29" x14ac:dyDescent="0.3">
      <c r="A1319" s="1">
        <f t="shared" si="200"/>
        <v>44999.697916663477</v>
      </c>
      <c r="B1319" s="7">
        <v>14</v>
      </c>
      <c r="C1319" s="7" t="s">
        <v>111</v>
      </c>
      <c r="D1319">
        <f>IF(HOUR(A1319)+MINUTE(A1319)/60&lt;=18,1,IF(HOUR(A1319)+MINUTE(A1319)/60&gt;=23.25,1,LOOKUP(DAY(A1319),calendario!$A$12:$A$42,calendario!$C$12:$C$42)))</f>
        <v>1</v>
      </c>
      <c r="E1319" s="60">
        <f t="shared" si="201"/>
        <v>4.4965664062500004</v>
      </c>
      <c r="F1319" s="86">
        <v>17.986265625000001</v>
      </c>
      <c r="G1319" s="60">
        <f t="shared" si="201"/>
        <v>4.49758935546875</v>
      </c>
      <c r="H1319" s="104">
        <v>17.990357421875</v>
      </c>
      <c r="O1319" s="61">
        <f t="shared" si="202"/>
        <v>0</v>
      </c>
      <c r="P1319" s="62">
        <f t="shared" si="203"/>
        <v>58.140770252324039</v>
      </c>
      <c r="Q1319" s="70">
        <v>40.291425498007968</v>
      </c>
      <c r="R1319" s="61">
        <f t="shared" si="204"/>
        <v>7.4711531208499338</v>
      </c>
      <c r="S1319" s="61">
        <f t="shared" si="205"/>
        <v>0</v>
      </c>
      <c r="T1319" s="61">
        <f t="shared" si="206"/>
        <v>0</v>
      </c>
      <c r="U1319" s="61">
        <f t="shared" si="207"/>
        <v>58.140770252324039</v>
      </c>
      <c r="V1319" s="70">
        <v>40.291425498007968</v>
      </c>
      <c r="W1319" s="61">
        <f t="shared" si="208"/>
        <v>7.4711531208499338</v>
      </c>
      <c r="X1319" s="61">
        <f t="shared" si="209"/>
        <v>0</v>
      </c>
      <c r="Y1319" s="13"/>
      <c r="Z1319" s="22"/>
      <c r="AA1319" s="54"/>
      <c r="AB1319" s="22"/>
      <c r="AC1319" s="13"/>
    </row>
    <row r="1320" spans="1:29" x14ac:dyDescent="0.3">
      <c r="A1320" s="1">
        <f t="shared" si="200"/>
        <v>44999.708333330142</v>
      </c>
      <c r="B1320" s="7">
        <v>14</v>
      </c>
      <c r="C1320" s="7" t="s">
        <v>112</v>
      </c>
      <c r="D1320">
        <f>IF(HOUR(A1320)+MINUTE(A1320)/60&lt;=18,1,IF(HOUR(A1320)+MINUTE(A1320)/60&gt;=23.25,1,LOOKUP(DAY(A1320),calendario!$A$12:$A$42,calendario!$C$12:$C$42)))</f>
        <v>1</v>
      </c>
      <c r="E1320" s="60">
        <f t="shared" si="201"/>
        <v>4.4953056640625002</v>
      </c>
      <c r="F1320" s="86">
        <v>17.981222656250001</v>
      </c>
      <c r="G1320" s="60">
        <f t="shared" si="201"/>
        <v>4.5383339843749999</v>
      </c>
      <c r="H1320" s="104">
        <v>18.1533359375</v>
      </c>
      <c r="O1320" s="61">
        <f t="shared" si="202"/>
        <v>0</v>
      </c>
      <c r="P1320" s="62">
        <f t="shared" si="203"/>
        <v>58.140770252324039</v>
      </c>
      <c r="Q1320" s="70">
        <v>40.291425498007968</v>
      </c>
      <c r="R1320" s="61">
        <f t="shared" si="204"/>
        <v>7.4711531208499338</v>
      </c>
      <c r="S1320" s="61">
        <f t="shared" si="205"/>
        <v>0</v>
      </c>
      <c r="T1320" s="61">
        <f t="shared" si="206"/>
        <v>0</v>
      </c>
      <c r="U1320" s="61">
        <f t="shared" si="207"/>
        <v>58.140770252324039</v>
      </c>
      <c r="V1320" s="70">
        <v>40.291425498007968</v>
      </c>
      <c r="W1320" s="61">
        <f t="shared" si="208"/>
        <v>7.4711531208499338</v>
      </c>
      <c r="X1320" s="61">
        <f t="shared" si="209"/>
        <v>0</v>
      </c>
      <c r="Y1320" s="13"/>
      <c r="Z1320" s="22"/>
      <c r="AA1320" s="54"/>
      <c r="AB1320" s="22"/>
      <c r="AC1320" s="13"/>
    </row>
    <row r="1321" spans="1:29" x14ac:dyDescent="0.3">
      <c r="A1321" s="1">
        <f t="shared" si="200"/>
        <v>44999.718749996806</v>
      </c>
      <c r="B1321" s="7">
        <v>14</v>
      </c>
      <c r="C1321" s="7" t="s">
        <v>113</v>
      </c>
      <c r="D1321">
        <f>IF(HOUR(A1321)+MINUTE(A1321)/60&lt;=18,1,IF(HOUR(A1321)+MINUTE(A1321)/60&gt;=23.25,1,LOOKUP(DAY(A1321),calendario!$A$12:$A$42,calendario!$C$12:$C$42)))</f>
        <v>1</v>
      </c>
      <c r="E1321" s="60">
        <f t="shared" si="201"/>
        <v>4.6133188476562497</v>
      </c>
      <c r="F1321" s="86">
        <v>18.453275390624999</v>
      </c>
      <c r="G1321" s="60">
        <f t="shared" si="201"/>
        <v>4.6153598632812498</v>
      </c>
      <c r="H1321" s="104">
        <v>18.461439453124999</v>
      </c>
      <c r="O1321" s="61">
        <f t="shared" si="202"/>
        <v>0</v>
      </c>
      <c r="P1321" s="62">
        <f t="shared" si="203"/>
        <v>58.140770252324039</v>
      </c>
      <c r="Q1321" s="70">
        <v>34.895389375830014</v>
      </c>
      <c r="R1321" s="61">
        <f t="shared" si="204"/>
        <v>10.169171181938911</v>
      </c>
      <c r="S1321" s="61">
        <f t="shared" si="205"/>
        <v>0</v>
      </c>
      <c r="T1321" s="61">
        <f t="shared" si="206"/>
        <v>0</v>
      </c>
      <c r="U1321" s="61">
        <f t="shared" si="207"/>
        <v>58.140770252324039</v>
      </c>
      <c r="V1321" s="70">
        <v>34.895389375830014</v>
      </c>
      <c r="W1321" s="61">
        <f t="shared" si="208"/>
        <v>10.169171181938911</v>
      </c>
      <c r="X1321" s="61">
        <f t="shared" si="209"/>
        <v>0</v>
      </c>
      <c r="Y1321" s="13"/>
      <c r="Z1321" s="22"/>
      <c r="AA1321" s="54"/>
      <c r="AB1321" s="22"/>
      <c r="AC1321" s="13"/>
    </row>
    <row r="1322" spans="1:29" x14ac:dyDescent="0.3">
      <c r="A1322" s="1">
        <f t="shared" si="200"/>
        <v>44999.72916666347</v>
      </c>
      <c r="B1322" s="7">
        <v>14</v>
      </c>
      <c r="C1322" s="7" t="s">
        <v>114</v>
      </c>
      <c r="D1322">
        <f>IF(HOUR(A1322)+MINUTE(A1322)/60&lt;=18,1,IF(HOUR(A1322)+MINUTE(A1322)/60&gt;=23.25,1,LOOKUP(DAY(A1322),calendario!$A$12:$A$42,calendario!$C$12:$C$42)))</f>
        <v>1</v>
      </c>
      <c r="E1322" s="60">
        <f t="shared" si="201"/>
        <v>4.6406162109375</v>
      </c>
      <c r="F1322" s="86">
        <v>18.56246484375</v>
      </c>
      <c r="G1322" s="60">
        <f t="shared" si="201"/>
        <v>4.6250405273437503</v>
      </c>
      <c r="H1322" s="104">
        <v>18.500162109375001</v>
      </c>
      <c r="O1322" s="61">
        <f t="shared" si="202"/>
        <v>0</v>
      </c>
      <c r="P1322" s="62">
        <f t="shared" si="203"/>
        <v>58.140770252324039</v>
      </c>
      <c r="Q1322" s="70">
        <v>34.895389375830014</v>
      </c>
      <c r="R1322" s="61">
        <f t="shared" si="204"/>
        <v>10.169171181938911</v>
      </c>
      <c r="S1322" s="61">
        <f t="shared" si="205"/>
        <v>0</v>
      </c>
      <c r="T1322" s="61">
        <f t="shared" si="206"/>
        <v>0</v>
      </c>
      <c r="U1322" s="61">
        <f t="shared" si="207"/>
        <v>58.140770252324039</v>
      </c>
      <c r="V1322" s="70">
        <v>34.895389375830014</v>
      </c>
      <c r="W1322" s="61">
        <f t="shared" si="208"/>
        <v>10.169171181938911</v>
      </c>
      <c r="X1322" s="61">
        <f t="shared" si="209"/>
        <v>0</v>
      </c>
      <c r="Y1322" s="13"/>
      <c r="Z1322" s="22"/>
      <c r="AA1322" s="54"/>
      <c r="AB1322" s="22"/>
      <c r="AC1322" s="13"/>
    </row>
    <row r="1323" spans="1:29" x14ac:dyDescent="0.3">
      <c r="A1323" s="1">
        <f t="shared" si="200"/>
        <v>44999.739583330134</v>
      </c>
      <c r="B1323" s="7">
        <v>14</v>
      </c>
      <c r="C1323" s="7" t="s">
        <v>115</v>
      </c>
      <c r="D1323">
        <f>IF(HOUR(A1323)+MINUTE(A1323)/60&lt;=18,1,IF(HOUR(A1323)+MINUTE(A1323)/60&gt;=23.25,1,LOOKUP(DAY(A1323),calendario!$A$12:$A$42,calendario!$C$12:$C$42)))</f>
        <v>1</v>
      </c>
      <c r="E1323" s="60">
        <f t="shared" si="201"/>
        <v>4.64042431640625</v>
      </c>
      <c r="F1323" s="86">
        <v>18.561697265625</v>
      </c>
      <c r="G1323" s="60">
        <f t="shared" si="201"/>
        <v>4.6380336914062497</v>
      </c>
      <c r="H1323" s="104">
        <v>18.552134765624999</v>
      </c>
      <c r="O1323" s="61">
        <f t="shared" si="202"/>
        <v>0</v>
      </c>
      <c r="P1323" s="62">
        <f t="shared" si="203"/>
        <v>58.140770252324039</v>
      </c>
      <c r="Q1323" s="70">
        <v>33.230282337317398</v>
      </c>
      <c r="R1323" s="61">
        <f t="shared" si="204"/>
        <v>11.001724701195219</v>
      </c>
      <c r="S1323" s="61">
        <f t="shared" si="205"/>
        <v>0</v>
      </c>
      <c r="T1323" s="61">
        <f t="shared" si="206"/>
        <v>0</v>
      </c>
      <c r="U1323" s="61">
        <f t="shared" si="207"/>
        <v>58.140770252324039</v>
      </c>
      <c r="V1323" s="70">
        <v>33.230282337317398</v>
      </c>
      <c r="W1323" s="61">
        <f t="shared" si="208"/>
        <v>11.001724701195219</v>
      </c>
      <c r="X1323" s="61">
        <f t="shared" si="209"/>
        <v>0</v>
      </c>
      <c r="Y1323" s="13"/>
      <c r="Z1323" s="22"/>
      <c r="AA1323" s="54"/>
      <c r="AB1323" s="22"/>
      <c r="AC1323" s="13"/>
    </row>
    <row r="1324" spans="1:29" x14ac:dyDescent="0.3">
      <c r="A1324" s="1">
        <f t="shared" si="200"/>
        <v>44999.749999996799</v>
      </c>
      <c r="B1324" s="7">
        <v>14</v>
      </c>
      <c r="C1324" s="7" t="s">
        <v>116</v>
      </c>
      <c r="D1324">
        <f>IF(HOUR(A1324)+MINUTE(A1324)/60&lt;=18,1,IF(HOUR(A1324)+MINUTE(A1324)/60&gt;=23.25,1,LOOKUP(DAY(A1324),calendario!$A$12:$A$42,calendario!$C$12:$C$42)))</f>
        <v>1</v>
      </c>
      <c r="E1324" s="60">
        <f t="shared" si="201"/>
        <v>4.64003662109375</v>
      </c>
      <c r="F1324" s="86">
        <v>18.560146484375</v>
      </c>
      <c r="G1324" s="60">
        <f t="shared" si="201"/>
        <v>4.6396303710937499</v>
      </c>
      <c r="H1324" s="104">
        <v>18.558521484374999</v>
      </c>
      <c r="O1324" s="61">
        <f t="shared" si="202"/>
        <v>0</v>
      </c>
      <c r="P1324" s="62">
        <f t="shared" si="203"/>
        <v>58.140770252324039</v>
      </c>
      <c r="Q1324" s="70">
        <v>33.230282337317398</v>
      </c>
      <c r="R1324" s="61">
        <f t="shared" si="204"/>
        <v>11.001724701195219</v>
      </c>
      <c r="S1324" s="61">
        <f t="shared" si="205"/>
        <v>0</v>
      </c>
      <c r="T1324" s="61">
        <f t="shared" si="206"/>
        <v>0</v>
      </c>
      <c r="U1324" s="61">
        <f t="shared" si="207"/>
        <v>58.140770252324039</v>
      </c>
      <c r="V1324" s="70">
        <v>33.230282337317398</v>
      </c>
      <c r="W1324" s="61">
        <f t="shared" si="208"/>
        <v>11.001724701195219</v>
      </c>
      <c r="X1324" s="61">
        <f t="shared" si="209"/>
        <v>0</v>
      </c>
      <c r="Y1324" s="13"/>
      <c r="Z1324" s="22"/>
      <c r="AA1324" s="54"/>
      <c r="AB1324" s="22"/>
      <c r="AC1324" s="13"/>
    </row>
    <row r="1325" spans="1:29" x14ac:dyDescent="0.3">
      <c r="A1325" s="1">
        <f t="shared" si="200"/>
        <v>44999.760416663463</v>
      </c>
      <c r="B1325" s="7">
        <v>14</v>
      </c>
      <c r="C1325" s="7" t="s">
        <v>117</v>
      </c>
      <c r="D1325">
        <f>IF(HOUR(A1325)+MINUTE(A1325)/60&lt;=18,1,IF(HOUR(A1325)+MINUTE(A1325)/60&gt;=23.25,1,LOOKUP(DAY(A1325),calendario!$A$12:$A$42,calendario!$C$12:$C$42)))</f>
        <v>0</v>
      </c>
      <c r="E1325" s="60">
        <f t="shared" si="201"/>
        <v>4.63949169921875</v>
      </c>
      <c r="F1325" s="86">
        <v>18.557966796875</v>
      </c>
      <c r="G1325" s="60">
        <f t="shared" si="201"/>
        <v>4.6190756835937501</v>
      </c>
      <c r="H1325" s="104">
        <v>18.476302734375</v>
      </c>
      <c r="O1325" s="61">
        <f t="shared" si="202"/>
        <v>0</v>
      </c>
      <c r="P1325" s="62">
        <f t="shared" si="203"/>
        <v>59.256308100929608</v>
      </c>
      <c r="Q1325" s="70">
        <v>34.306086852589644</v>
      </c>
      <c r="R1325" s="61">
        <f t="shared" si="204"/>
        <v>10.99370292164674</v>
      </c>
      <c r="S1325" s="61">
        <f t="shared" si="205"/>
        <v>0</v>
      </c>
      <c r="T1325" s="61">
        <f t="shared" si="206"/>
        <v>0</v>
      </c>
      <c r="U1325" s="61">
        <f t="shared" si="207"/>
        <v>59.256308100929608</v>
      </c>
      <c r="V1325" s="70">
        <v>34.306086852589644</v>
      </c>
      <c r="W1325" s="61">
        <f t="shared" si="208"/>
        <v>10.99370292164674</v>
      </c>
      <c r="X1325" s="61">
        <f t="shared" si="209"/>
        <v>0</v>
      </c>
      <c r="Y1325" s="13"/>
      <c r="Z1325" s="22"/>
      <c r="AA1325" s="54"/>
      <c r="AB1325" s="22"/>
      <c r="AC1325" s="13"/>
    </row>
    <row r="1326" spans="1:29" x14ac:dyDescent="0.3">
      <c r="A1326" s="1">
        <f t="shared" si="200"/>
        <v>44999.770833330127</v>
      </c>
      <c r="B1326" s="7">
        <v>14</v>
      </c>
      <c r="C1326" s="7" t="s">
        <v>118</v>
      </c>
      <c r="D1326">
        <f>IF(HOUR(A1326)+MINUTE(A1326)/60&lt;=18,1,IF(HOUR(A1326)+MINUTE(A1326)/60&gt;=23.25,1,LOOKUP(DAY(A1326),calendario!$A$12:$A$42,calendario!$C$12:$C$42)))</f>
        <v>0</v>
      </c>
      <c r="E1326" s="60">
        <f t="shared" si="201"/>
        <v>4.6392939453124997</v>
      </c>
      <c r="F1326" s="86">
        <v>18.557175781249999</v>
      </c>
      <c r="G1326" s="60">
        <f t="shared" si="201"/>
        <v>4.5822597656250004</v>
      </c>
      <c r="H1326" s="104">
        <v>18.329039062500001</v>
      </c>
      <c r="O1326" s="61">
        <f t="shared" si="202"/>
        <v>0</v>
      </c>
      <c r="P1326" s="62">
        <f t="shared" si="203"/>
        <v>59.256308100929608</v>
      </c>
      <c r="Q1326" s="70">
        <v>34.306086852589644</v>
      </c>
      <c r="R1326" s="61">
        <f t="shared" si="204"/>
        <v>10.99370292164674</v>
      </c>
      <c r="S1326" s="61">
        <f t="shared" si="205"/>
        <v>0</v>
      </c>
      <c r="T1326" s="61">
        <f t="shared" si="206"/>
        <v>0</v>
      </c>
      <c r="U1326" s="61">
        <f t="shared" si="207"/>
        <v>59.256308100929608</v>
      </c>
      <c r="V1326" s="70">
        <v>34.306086852589644</v>
      </c>
      <c r="W1326" s="61">
        <f t="shared" si="208"/>
        <v>10.99370292164674</v>
      </c>
      <c r="X1326" s="61">
        <f t="shared" si="209"/>
        <v>0</v>
      </c>
      <c r="Y1326" s="13"/>
      <c r="Z1326" s="22"/>
      <c r="AA1326" s="54"/>
      <c r="AB1326" s="22"/>
      <c r="AC1326" s="13"/>
    </row>
    <row r="1327" spans="1:29" x14ac:dyDescent="0.3">
      <c r="A1327" s="1">
        <f t="shared" si="200"/>
        <v>44999.781249996791</v>
      </c>
      <c r="B1327" s="7">
        <v>14</v>
      </c>
      <c r="C1327" s="7" t="s">
        <v>119</v>
      </c>
      <c r="D1327">
        <f>IF(HOUR(A1327)+MINUTE(A1327)/60&lt;=18,1,IF(HOUR(A1327)+MINUTE(A1327)/60&gt;=23.25,1,LOOKUP(DAY(A1327),calendario!$A$12:$A$42,calendario!$C$12:$C$42)))</f>
        <v>0</v>
      </c>
      <c r="E1327" s="60">
        <f t="shared" si="201"/>
        <v>4.6389819335937501</v>
      </c>
      <c r="F1327" s="86">
        <v>18.555927734375</v>
      </c>
      <c r="G1327" s="60">
        <f t="shared" si="201"/>
        <v>4.5773027343750003</v>
      </c>
      <c r="H1327" s="104">
        <v>18.309210937500001</v>
      </c>
      <c r="O1327" s="61">
        <f t="shared" si="202"/>
        <v>0</v>
      </c>
      <c r="P1327" s="62">
        <f t="shared" si="203"/>
        <v>59.256308100929608</v>
      </c>
      <c r="Q1327" s="70">
        <v>40.853255245683933</v>
      </c>
      <c r="R1327" s="61">
        <f t="shared" si="204"/>
        <v>7.7201187250995957</v>
      </c>
      <c r="S1327" s="61">
        <f t="shared" si="205"/>
        <v>0</v>
      </c>
      <c r="T1327" s="61">
        <f t="shared" si="206"/>
        <v>0</v>
      </c>
      <c r="U1327" s="61">
        <f t="shared" si="207"/>
        <v>59.256308100929608</v>
      </c>
      <c r="V1327" s="70">
        <v>40.853255245683933</v>
      </c>
      <c r="W1327" s="61">
        <f t="shared" si="208"/>
        <v>7.7201187250995957</v>
      </c>
      <c r="X1327" s="61">
        <f t="shared" si="209"/>
        <v>0</v>
      </c>
      <c r="Y1327" s="13"/>
      <c r="Z1327" s="22"/>
      <c r="AA1327" s="54"/>
      <c r="AB1327" s="22"/>
      <c r="AC1327" s="13"/>
    </row>
    <row r="1328" spans="1:29" x14ac:dyDescent="0.3">
      <c r="A1328" s="1">
        <f t="shared" si="200"/>
        <v>44999.791666663456</v>
      </c>
      <c r="B1328" s="7">
        <v>14</v>
      </c>
      <c r="C1328" s="7" t="s">
        <v>120</v>
      </c>
      <c r="D1328">
        <f>IF(HOUR(A1328)+MINUTE(A1328)/60&lt;=18,1,IF(HOUR(A1328)+MINUTE(A1328)/60&gt;=23.25,1,LOOKUP(DAY(A1328),calendario!$A$12:$A$42,calendario!$C$12:$C$42)))</f>
        <v>0</v>
      </c>
      <c r="E1328" s="60">
        <f t="shared" si="201"/>
        <v>4.6388999023437503</v>
      </c>
      <c r="F1328" s="86">
        <v>18.555599609375001</v>
      </c>
      <c r="G1328" s="60">
        <f t="shared" si="201"/>
        <v>4.6237636718750004</v>
      </c>
      <c r="H1328" s="104">
        <v>18.495054687500001</v>
      </c>
      <c r="O1328" s="61">
        <f t="shared" si="202"/>
        <v>0</v>
      </c>
      <c r="P1328" s="62">
        <f t="shared" si="203"/>
        <v>59.256308100929608</v>
      </c>
      <c r="Q1328" s="70">
        <v>40.853255245683933</v>
      </c>
      <c r="R1328" s="61">
        <f t="shared" si="204"/>
        <v>7.7201187250995957</v>
      </c>
      <c r="S1328" s="61">
        <f t="shared" si="205"/>
        <v>0</v>
      </c>
      <c r="T1328" s="61">
        <f t="shared" si="206"/>
        <v>0</v>
      </c>
      <c r="U1328" s="61">
        <f t="shared" si="207"/>
        <v>59.256308100929608</v>
      </c>
      <c r="V1328" s="70">
        <v>40.853255245683933</v>
      </c>
      <c r="W1328" s="61">
        <f t="shared" si="208"/>
        <v>7.7201187250995957</v>
      </c>
      <c r="X1328" s="61">
        <f t="shared" si="209"/>
        <v>0</v>
      </c>
      <c r="Y1328" s="13"/>
      <c r="Z1328" s="22"/>
      <c r="AA1328" s="54"/>
      <c r="AB1328" s="22"/>
      <c r="AC1328" s="13"/>
    </row>
    <row r="1329" spans="1:29" x14ac:dyDescent="0.3">
      <c r="A1329" s="1">
        <f t="shared" si="200"/>
        <v>44999.80208333012</v>
      </c>
      <c r="B1329" s="7">
        <v>14</v>
      </c>
      <c r="C1329" s="7" t="s">
        <v>121</v>
      </c>
      <c r="D1329">
        <f>IF(HOUR(A1329)+MINUTE(A1329)/60&lt;=18,1,IF(HOUR(A1329)+MINUTE(A1329)/60&gt;=23.25,1,LOOKUP(DAY(A1329),calendario!$A$12:$A$42,calendario!$C$12:$C$42)))</f>
        <v>0</v>
      </c>
      <c r="E1329" s="60">
        <f t="shared" si="201"/>
        <v>4.6393974609375004</v>
      </c>
      <c r="F1329" s="86">
        <v>18.557589843750002</v>
      </c>
      <c r="G1329" s="60">
        <f t="shared" si="201"/>
        <v>4.63851513671875</v>
      </c>
      <c r="H1329" s="104">
        <v>18.554060546875</v>
      </c>
      <c r="O1329" s="61">
        <f t="shared" si="202"/>
        <v>0</v>
      </c>
      <c r="P1329" s="62">
        <f t="shared" si="203"/>
        <v>59.256308100929608</v>
      </c>
      <c r="Q1329" s="70">
        <v>40.889498804780871</v>
      </c>
      <c r="R1329" s="61">
        <f t="shared" si="204"/>
        <v>7.7019969455511266</v>
      </c>
      <c r="S1329" s="61">
        <f t="shared" si="205"/>
        <v>0</v>
      </c>
      <c r="T1329" s="61">
        <f t="shared" si="206"/>
        <v>0</v>
      </c>
      <c r="U1329" s="61">
        <f t="shared" si="207"/>
        <v>59.256308100929608</v>
      </c>
      <c r="V1329" s="70">
        <v>40.889498804780871</v>
      </c>
      <c r="W1329" s="61">
        <f t="shared" si="208"/>
        <v>7.7019969455511266</v>
      </c>
      <c r="X1329" s="61">
        <f t="shared" si="209"/>
        <v>0</v>
      </c>
      <c r="Y1329" s="13"/>
      <c r="Z1329" s="22"/>
      <c r="AA1329" s="54"/>
      <c r="AB1329" s="22"/>
      <c r="AC1329" s="13"/>
    </row>
    <row r="1330" spans="1:29" x14ac:dyDescent="0.3">
      <c r="A1330" s="1">
        <f t="shared" si="200"/>
        <v>44999.812499996784</v>
      </c>
      <c r="B1330" s="7">
        <v>14</v>
      </c>
      <c r="C1330" s="7" t="s">
        <v>122</v>
      </c>
      <c r="D1330">
        <f>IF(HOUR(A1330)+MINUTE(A1330)/60&lt;=18,1,IF(HOUR(A1330)+MINUTE(A1330)/60&gt;=23.25,1,LOOKUP(DAY(A1330),calendario!$A$12:$A$42,calendario!$C$12:$C$42)))</f>
        <v>0</v>
      </c>
      <c r="E1330" s="60">
        <f t="shared" si="201"/>
        <v>4.6392841796875004</v>
      </c>
      <c r="F1330" s="86">
        <v>18.557136718750002</v>
      </c>
      <c r="G1330" s="60">
        <f t="shared" si="201"/>
        <v>4.6404794921874997</v>
      </c>
      <c r="H1330" s="104">
        <v>18.561917968749999</v>
      </c>
      <c r="O1330" s="61">
        <f t="shared" si="202"/>
        <v>0</v>
      </c>
      <c r="P1330" s="62">
        <f t="shared" si="203"/>
        <v>59.256308100929608</v>
      </c>
      <c r="Q1330" s="70">
        <v>40.889498804780871</v>
      </c>
      <c r="R1330" s="61">
        <f t="shared" si="204"/>
        <v>7.7019969455511266</v>
      </c>
      <c r="S1330" s="61">
        <f t="shared" si="205"/>
        <v>0</v>
      </c>
      <c r="T1330" s="61">
        <f t="shared" si="206"/>
        <v>0</v>
      </c>
      <c r="U1330" s="61">
        <f t="shared" si="207"/>
        <v>59.256308100929608</v>
      </c>
      <c r="V1330" s="70">
        <v>40.889498804780871</v>
      </c>
      <c r="W1330" s="61">
        <f t="shared" si="208"/>
        <v>7.7019969455511266</v>
      </c>
      <c r="X1330" s="61">
        <f t="shared" si="209"/>
        <v>0</v>
      </c>
      <c r="Y1330" s="13"/>
      <c r="Z1330" s="22"/>
      <c r="AA1330" s="54"/>
      <c r="AB1330" s="22"/>
      <c r="AC1330" s="13"/>
    </row>
    <row r="1331" spans="1:29" x14ac:dyDescent="0.3">
      <c r="A1331" s="1">
        <f t="shared" si="200"/>
        <v>44999.822916663448</v>
      </c>
      <c r="B1331" s="7">
        <v>14</v>
      </c>
      <c r="C1331" s="7" t="s">
        <v>123</v>
      </c>
      <c r="D1331">
        <f>IF(HOUR(A1331)+MINUTE(A1331)/60&lt;=18,1,IF(HOUR(A1331)+MINUTE(A1331)/60&gt;=23.25,1,LOOKUP(DAY(A1331),calendario!$A$12:$A$42,calendario!$C$12:$C$42)))</f>
        <v>0</v>
      </c>
      <c r="E1331" s="60">
        <f t="shared" si="201"/>
        <v>4.6390869140625002</v>
      </c>
      <c r="F1331" s="86">
        <v>18.556347656250001</v>
      </c>
      <c r="G1331" s="60">
        <f t="shared" si="201"/>
        <v>4.6476801757812503</v>
      </c>
      <c r="H1331" s="104">
        <v>18.590720703125001</v>
      </c>
      <c r="O1331" s="61">
        <f t="shared" si="202"/>
        <v>0</v>
      </c>
      <c r="P1331" s="62">
        <f t="shared" si="203"/>
        <v>59.256308100929608</v>
      </c>
      <c r="Q1331" s="70">
        <v>40.403944223107565</v>
      </c>
      <c r="R1331" s="61">
        <f t="shared" si="204"/>
        <v>7.9447742363877794</v>
      </c>
      <c r="S1331" s="61">
        <f t="shared" si="205"/>
        <v>0</v>
      </c>
      <c r="T1331" s="61">
        <f t="shared" si="206"/>
        <v>0</v>
      </c>
      <c r="U1331" s="61">
        <f t="shared" si="207"/>
        <v>59.256308100929608</v>
      </c>
      <c r="V1331" s="70">
        <v>40.403944223107565</v>
      </c>
      <c r="W1331" s="61">
        <f t="shared" si="208"/>
        <v>7.9447742363877794</v>
      </c>
      <c r="X1331" s="61">
        <f t="shared" si="209"/>
        <v>0</v>
      </c>
      <c r="Y1331" s="13"/>
      <c r="Z1331" s="22"/>
      <c r="AA1331" s="54"/>
      <c r="AB1331" s="22"/>
      <c r="AC1331" s="13"/>
    </row>
    <row r="1332" spans="1:29" x14ac:dyDescent="0.3">
      <c r="A1332" s="1">
        <f t="shared" si="200"/>
        <v>44999.833333330113</v>
      </c>
      <c r="B1332" s="7">
        <v>14</v>
      </c>
      <c r="C1332" s="7" t="s">
        <v>124</v>
      </c>
      <c r="D1332">
        <f>IF(HOUR(A1332)+MINUTE(A1332)/60&lt;=18,1,IF(HOUR(A1332)+MINUTE(A1332)/60&gt;=23.25,1,LOOKUP(DAY(A1332),calendario!$A$12:$A$42,calendario!$C$12:$C$42)))</f>
        <v>0</v>
      </c>
      <c r="E1332" s="60">
        <f t="shared" si="201"/>
        <v>4.6393715820312504</v>
      </c>
      <c r="F1332" s="86">
        <v>18.557486328125002</v>
      </c>
      <c r="G1332" s="60">
        <f t="shared" si="201"/>
        <v>4.6519018554687497</v>
      </c>
      <c r="H1332" s="104">
        <v>18.607607421874999</v>
      </c>
      <c r="O1332" s="61">
        <f t="shared" si="202"/>
        <v>0</v>
      </c>
      <c r="P1332" s="62">
        <f t="shared" si="203"/>
        <v>59.256308100929608</v>
      </c>
      <c r="Q1332" s="70">
        <v>40.403944223107565</v>
      </c>
      <c r="R1332" s="61">
        <f t="shared" si="204"/>
        <v>7.9447742363877794</v>
      </c>
      <c r="S1332" s="61">
        <f t="shared" si="205"/>
        <v>0</v>
      </c>
      <c r="T1332" s="61">
        <f t="shared" si="206"/>
        <v>0</v>
      </c>
      <c r="U1332" s="61">
        <f t="shared" si="207"/>
        <v>59.256308100929608</v>
      </c>
      <c r="V1332" s="70">
        <v>40.403944223107565</v>
      </c>
      <c r="W1332" s="61">
        <f t="shared" si="208"/>
        <v>7.9447742363877794</v>
      </c>
      <c r="X1332" s="61">
        <f t="shared" si="209"/>
        <v>0</v>
      </c>
      <c r="Y1332" s="13"/>
      <c r="Z1332" s="22"/>
      <c r="AA1332" s="54"/>
      <c r="AB1332" s="22"/>
      <c r="AC1332" s="13"/>
    </row>
    <row r="1333" spans="1:29" x14ac:dyDescent="0.3">
      <c r="A1333" s="1">
        <f t="shared" si="200"/>
        <v>44999.843749996777</v>
      </c>
      <c r="B1333" s="7">
        <v>14</v>
      </c>
      <c r="C1333" s="7" t="s">
        <v>125</v>
      </c>
      <c r="D1333">
        <f>IF(HOUR(A1333)+MINUTE(A1333)/60&lt;=18,1,IF(HOUR(A1333)+MINUTE(A1333)/60&gt;=23.25,1,LOOKUP(DAY(A1333),calendario!$A$12:$A$42,calendario!$C$12:$C$42)))</f>
        <v>0</v>
      </c>
      <c r="E1333" s="60">
        <f t="shared" si="201"/>
        <v>4.6395810546874996</v>
      </c>
      <c r="F1333" s="86">
        <v>18.558324218749998</v>
      </c>
      <c r="G1333" s="60">
        <f t="shared" si="201"/>
        <v>4.6515458984375</v>
      </c>
      <c r="H1333" s="104">
        <v>18.60618359375</v>
      </c>
      <c r="O1333" s="61">
        <f t="shared" si="202"/>
        <v>0</v>
      </c>
      <c r="P1333" s="62">
        <f t="shared" si="203"/>
        <v>59.256308100929608</v>
      </c>
      <c r="Q1333" s="70">
        <v>40.370509428950861</v>
      </c>
      <c r="R1333" s="61">
        <f t="shared" si="204"/>
        <v>7.9614916334661316</v>
      </c>
      <c r="S1333" s="61">
        <f t="shared" si="205"/>
        <v>0</v>
      </c>
      <c r="T1333" s="61">
        <f t="shared" si="206"/>
        <v>0</v>
      </c>
      <c r="U1333" s="61">
        <f t="shared" si="207"/>
        <v>59.256308100929608</v>
      </c>
      <c r="V1333" s="70">
        <v>40.370509428950861</v>
      </c>
      <c r="W1333" s="61">
        <f t="shared" si="208"/>
        <v>7.9614916334661316</v>
      </c>
      <c r="X1333" s="61">
        <f t="shared" si="209"/>
        <v>0</v>
      </c>
      <c r="Y1333" s="13"/>
      <c r="Z1333" s="22"/>
      <c r="AA1333" s="54"/>
      <c r="AB1333" s="22"/>
      <c r="AC1333" s="13"/>
    </row>
    <row r="1334" spans="1:29" x14ac:dyDescent="0.3">
      <c r="A1334" s="1">
        <f t="shared" si="200"/>
        <v>44999.854166663441</v>
      </c>
      <c r="B1334" s="7">
        <v>14</v>
      </c>
      <c r="C1334" s="7" t="s">
        <v>126</v>
      </c>
      <c r="D1334">
        <f>IF(HOUR(A1334)+MINUTE(A1334)/60&lt;=18,1,IF(HOUR(A1334)+MINUTE(A1334)/60&gt;=23.25,1,LOOKUP(DAY(A1334),calendario!$A$12:$A$42,calendario!$C$12:$C$42)))</f>
        <v>0</v>
      </c>
      <c r="E1334" s="60">
        <f t="shared" si="201"/>
        <v>4.6398281250000002</v>
      </c>
      <c r="F1334" s="86">
        <v>18.559312500000001</v>
      </c>
      <c r="G1334" s="60">
        <f t="shared" si="201"/>
        <v>4.6470590820312498</v>
      </c>
      <c r="H1334" s="104">
        <v>18.588236328124999</v>
      </c>
      <c r="O1334" s="61">
        <f t="shared" si="202"/>
        <v>0</v>
      </c>
      <c r="P1334" s="62">
        <f t="shared" si="203"/>
        <v>59.256308100929608</v>
      </c>
      <c r="Q1334" s="70">
        <v>40.370509428950861</v>
      </c>
      <c r="R1334" s="61">
        <f t="shared" si="204"/>
        <v>7.9614916334661316</v>
      </c>
      <c r="S1334" s="61">
        <f t="shared" si="205"/>
        <v>0</v>
      </c>
      <c r="T1334" s="61">
        <f t="shared" si="206"/>
        <v>0</v>
      </c>
      <c r="U1334" s="61">
        <f t="shared" si="207"/>
        <v>59.256308100929608</v>
      </c>
      <c r="V1334" s="70">
        <v>40.370509428950861</v>
      </c>
      <c r="W1334" s="61">
        <f t="shared" si="208"/>
        <v>7.9614916334661316</v>
      </c>
      <c r="X1334" s="61">
        <f t="shared" si="209"/>
        <v>0</v>
      </c>
      <c r="Y1334" s="13"/>
      <c r="Z1334" s="22"/>
      <c r="AA1334" s="54"/>
      <c r="AB1334" s="22"/>
      <c r="AC1334" s="13"/>
    </row>
    <row r="1335" spans="1:29" x14ac:dyDescent="0.3">
      <c r="A1335" s="1">
        <f t="shared" si="200"/>
        <v>44999.864583330105</v>
      </c>
      <c r="B1335" s="7">
        <v>14</v>
      </c>
      <c r="C1335" s="7" t="s">
        <v>127</v>
      </c>
      <c r="D1335">
        <f>IF(HOUR(A1335)+MINUTE(A1335)/60&lt;=18,1,IF(HOUR(A1335)+MINUTE(A1335)/60&gt;=23.25,1,LOOKUP(DAY(A1335),calendario!$A$12:$A$42,calendario!$C$12:$C$42)))</f>
        <v>0</v>
      </c>
      <c r="E1335" s="60">
        <f t="shared" si="201"/>
        <v>4.6390981445312498</v>
      </c>
      <c r="F1335" s="86">
        <v>18.556392578124999</v>
      </c>
      <c r="G1335" s="60">
        <f t="shared" si="201"/>
        <v>4.6488408203124996</v>
      </c>
      <c r="H1335" s="104">
        <v>18.595363281249998</v>
      </c>
      <c r="O1335" s="61">
        <f t="shared" si="202"/>
        <v>0</v>
      </c>
      <c r="P1335" s="62">
        <f t="shared" si="203"/>
        <v>59.256308100929608</v>
      </c>
      <c r="Q1335" s="70">
        <v>39.681859760956172</v>
      </c>
      <c r="R1335" s="61">
        <f t="shared" si="204"/>
        <v>8.305816467463476</v>
      </c>
      <c r="S1335" s="61">
        <f t="shared" si="205"/>
        <v>0</v>
      </c>
      <c r="T1335" s="61">
        <f t="shared" si="206"/>
        <v>0</v>
      </c>
      <c r="U1335" s="61">
        <f t="shared" si="207"/>
        <v>59.256308100929608</v>
      </c>
      <c r="V1335" s="70">
        <v>39.681859760956172</v>
      </c>
      <c r="W1335" s="61">
        <f t="shared" si="208"/>
        <v>8.305816467463476</v>
      </c>
      <c r="X1335" s="61">
        <f t="shared" si="209"/>
        <v>0</v>
      </c>
      <c r="Y1335" s="13"/>
      <c r="Z1335" s="22"/>
      <c r="AA1335" s="54"/>
      <c r="AB1335" s="22"/>
      <c r="AC1335" s="13"/>
    </row>
    <row r="1336" spans="1:29" x14ac:dyDescent="0.3">
      <c r="A1336" s="1">
        <f t="shared" si="200"/>
        <v>44999.874999996769</v>
      </c>
      <c r="B1336" s="7">
        <v>14</v>
      </c>
      <c r="C1336" s="7" t="s">
        <v>128</v>
      </c>
      <c r="D1336">
        <f>IF(HOUR(A1336)+MINUTE(A1336)/60&lt;=18,1,IF(HOUR(A1336)+MINUTE(A1336)/60&gt;=23.25,1,LOOKUP(DAY(A1336),calendario!$A$12:$A$42,calendario!$C$12:$C$42)))</f>
        <v>0</v>
      </c>
      <c r="E1336" s="60">
        <f t="shared" si="201"/>
        <v>4.63941748046875</v>
      </c>
      <c r="F1336" s="86">
        <v>18.557669921875</v>
      </c>
      <c r="G1336" s="60">
        <f t="shared" si="201"/>
        <v>4.6456083984375001</v>
      </c>
      <c r="H1336" s="104">
        <v>18.58243359375</v>
      </c>
      <c r="O1336" s="61">
        <f t="shared" si="202"/>
        <v>0</v>
      </c>
      <c r="P1336" s="62">
        <f t="shared" si="203"/>
        <v>59.256308100929608</v>
      </c>
      <c r="Q1336" s="70">
        <v>39.681859760956172</v>
      </c>
      <c r="R1336" s="61">
        <f t="shared" si="204"/>
        <v>8.305816467463476</v>
      </c>
      <c r="S1336" s="61">
        <f t="shared" si="205"/>
        <v>0</v>
      </c>
      <c r="T1336" s="61">
        <f t="shared" si="206"/>
        <v>0</v>
      </c>
      <c r="U1336" s="61">
        <f t="shared" si="207"/>
        <v>59.256308100929608</v>
      </c>
      <c r="V1336" s="70">
        <v>39.681859760956172</v>
      </c>
      <c r="W1336" s="61">
        <f t="shared" si="208"/>
        <v>8.305816467463476</v>
      </c>
      <c r="X1336" s="61">
        <f t="shared" si="209"/>
        <v>0</v>
      </c>
      <c r="Y1336" s="13"/>
      <c r="Z1336" s="22"/>
      <c r="AA1336" s="54"/>
      <c r="AB1336" s="22"/>
      <c r="AC1336" s="13"/>
    </row>
    <row r="1337" spans="1:29" x14ac:dyDescent="0.3">
      <c r="A1337" s="1">
        <f t="shared" si="200"/>
        <v>44999.885416663434</v>
      </c>
      <c r="B1337" s="7">
        <v>14</v>
      </c>
      <c r="C1337" s="7" t="s">
        <v>129</v>
      </c>
      <c r="D1337">
        <f>IF(HOUR(A1337)+MINUTE(A1337)/60&lt;=18,1,IF(HOUR(A1337)+MINUTE(A1337)/60&gt;=23.25,1,LOOKUP(DAY(A1337),calendario!$A$12:$A$42,calendario!$C$12:$C$42)))</f>
        <v>0</v>
      </c>
      <c r="E1337" s="60">
        <f t="shared" si="201"/>
        <v>4.6392573242187503</v>
      </c>
      <c r="F1337" s="86">
        <v>18.557029296875001</v>
      </c>
      <c r="G1337" s="60">
        <f t="shared" si="201"/>
        <v>4.6391757812499996</v>
      </c>
      <c r="H1337" s="104">
        <v>18.556703124999999</v>
      </c>
      <c r="O1337" s="61">
        <f t="shared" si="202"/>
        <v>0</v>
      </c>
      <c r="P1337" s="62">
        <f t="shared" si="203"/>
        <v>59.256308100929608</v>
      </c>
      <c r="Q1337" s="70">
        <v>40.206528552456838</v>
      </c>
      <c r="R1337" s="61">
        <f t="shared" si="204"/>
        <v>8.043482071713143</v>
      </c>
      <c r="S1337" s="61">
        <f t="shared" si="205"/>
        <v>0</v>
      </c>
      <c r="T1337" s="61">
        <f t="shared" si="206"/>
        <v>0</v>
      </c>
      <c r="U1337" s="61">
        <f t="shared" si="207"/>
        <v>59.256308100929608</v>
      </c>
      <c r="V1337" s="70">
        <v>40.206528552456838</v>
      </c>
      <c r="W1337" s="61">
        <f t="shared" si="208"/>
        <v>8.043482071713143</v>
      </c>
      <c r="X1337" s="61">
        <f t="shared" si="209"/>
        <v>0</v>
      </c>
      <c r="Y1337" s="13"/>
      <c r="Z1337" s="22"/>
      <c r="AA1337" s="54"/>
      <c r="AB1337" s="22"/>
      <c r="AC1337" s="13"/>
    </row>
    <row r="1338" spans="1:29" x14ac:dyDescent="0.3">
      <c r="A1338" s="1">
        <f t="shared" si="200"/>
        <v>44999.895833330098</v>
      </c>
      <c r="B1338" s="7">
        <v>14</v>
      </c>
      <c r="C1338" s="7" t="s">
        <v>130</v>
      </c>
      <c r="D1338">
        <f>IF(HOUR(A1338)+MINUTE(A1338)/60&lt;=18,1,IF(HOUR(A1338)+MINUTE(A1338)/60&gt;=23.25,1,LOOKUP(DAY(A1338),calendario!$A$12:$A$42,calendario!$C$12:$C$42)))</f>
        <v>0</v>
      </c>
      <c r="E1338" s="60">
        <f t="shared" si="201"/>
        <v>4.6403881835937497</v>
      </c>
      <c r="F1338" s="86">
        <v>18.561552734374999</v>
      </c>
      <c r="G1338" s="60">
        <f t="shared" si="201"/>
        <v>4.62972607421875</v>
      </c>
      <c r="H1338" s="104">
        <v>18.518904296875</v>
      </c>
      <c r="O1338" s="61">
        <f t="shared" si="202"/>
        <v>0</v>
      </c>
      <c r="P1338" s="62">
        <f t="shared" si="203"/>
        <v>59.256308100929608</v>
      </c>
      <c r="Q1338" s="70">
        <v>40.206528552456838</v>
      </c>
      <c r="R1338" s="61">
        <f t="shared" si="204"/>
        <v>8.043482071713143</v>
      </c>
      <c r="S1338" s="61">
        <f t="shared" si="205"/>
        <v>0</v>
      </c>
      <c r="T1338" s="61">
        <f t="shared" si="206"/>
        <v>0</v>
      </c>
      <c r="U1338" s="61">
        <f t="shared" si="207"/>
        <v>59.256308100929608</v>
      </c>
      <c r="V1338" s="70">
        <v>40.206528552456838</v>
      </c>
      <c r="W1338" s="61">
        <f t="shared" si="208"/>
        <v>8.043482071713143</v>
      </c>
      <c r="X1338" s="61">
        <f t="shared" si="209"/>
        <v>0</v>
      </c>
      <c r="Y1338" s="13"/>
      <c r="Z1338" s="22"/>
      <c r="AA1338" s="54"/>
      <c r="AB1338" s="22"/>
      <c r="AC1338" s="13"/>
    </row>
    <row r="1339" spans="1:29" x14ac:dyDescent="0.3">
      <c r="A1339" s="1">
        <f t="shared" si="200"/>
        <v>44999.906249996762</v>
      </c>
      <c r="B1339" s="7">
        <v>14</v>
      </c>
      <c r="C1339" s="7" t="s">
        <v>131</v>
      </c>
      <c r="D1339">
        <f>IF(HOUR(A1339)+MINUTE(A1339)/60&lt;=18,1,IF(HOUR(A1339)+MINUTE(A1339)/60&gt;=23.25,1,LOOKUP(DAY(A1339),calendario!$A$12:$A$42,calendario!$C$12:$C$42)))</f>
        <v>0</v>
      </c>
      <c r="E1339" s="60">
        <f t="shared" si="201"/>
        <v>4.64051171875</v>
      </c>
      <c r="F1339" s="86">
        <v>18.562046875</v>
      </c>
      <c r="G1339" s="60">
        <f t="shared" si="201"/>
        <v>4.6175483398437498</v>
      </c>
      <c r="H1339" s="104">
        <v>18.470193359374999</v>
      </c>
      <c r="O1339" s="61">
        <f t="shared" si="202"/>
        <v>0</v>
      </c>
      <c r="P1339" s="62">
        <f t="shared" si="203"/>
        <v>59.256308100929608</v>
      </c>
      <c r="Q1339" s="70">
        <v>34.093138114209829</v>
      </c>
      <c r="R1339" s="61">
        <f t="shared" si="204"/>
        <v>11.100177290836648</v>
      </c>
      <c r="S1339" s="61">
        <f t="shared" si="205"/>
        <v>0</v>
      </c>
      <c r="T1339" s="61">
        <f t="shared" si="206"/>
        <v>0</v>
      </c>
      <c r="U1339" s="61">
        <f t="shared" si="207"/>
        <v>59.256308100929608</v>
      </c>
      <c r="V1339" s="70">
        <v>34.093138114209829</v>
      </c>
      <c r="W1339" s="61">
        <f t="shared" si="208"/>
        <v>11.100177290836648</v>
      </c>
      <c r="X1339" s="61">
        <f t="shared" si="209"/>
        <v>0</v>
      </c>
      <c r="Y1339" s="13"/>
      <c r="Z1339" s="22"/>
      <c r="AA1339" s="54"/>
      <c r="AB1339" s="22"/>
      <c r="AC1339" s="13"/>
    </row>
    <row r="1340" spans="1:29" x14ac:dyDescent="0.3">
      <c r="A1340" s="1">
        <f t="shared" si="200"/>
        <v>44999.916666663426</v>
      </c>
      <c r="B1340" s="7">
        <v>14</v>
      </c>
      <c r="C1340" s="7" t="s">
        <v>132</v>
      </c>
      <c r="D1340">
        <f>IF(HOUR(A1340)+MINUTE(A1340)/60&lt;=18,1,IF(HOUR(A1340)+MINUTE(A1340)/60&gt;=23.25,1,LOOKUP(DAY(A1340),calendario!$A$12:$A$42,calendario!$C$12:$C$42)))</f>
        <v>0</v>
      </c>
      <c r="E1340" s="60">
        <f t="shared" si="201"/>
        <v>4.6408994140625</v>
      </c>
      <c r="F1340" s="86">
        <v>18.56359765625</v>
      </c>
      <c r="G1340" s="60">
        <f t="shared" si="201"/>
        <v>4.6196020507812499</v>
      </c>
      <c r="H1340" s="104">
        <v>18.478408203124999</v>
      </c>
      <c r="O1340" s="61">
        <f t="shared" si="202"/>
        <v>0</v>
      </c>
      <c r="P1340" s="62">
        <f t="shared" si="203"/>
        <v>59.256308100929608</v>
      </c>
      <c r="Q1340" s="70">
        <v>34.093138114209829</v>
      </c>
      <c r="R1340" s="61">
        <f t="shared" si="204"/>
        <v>11.100177290836648</v>
      </c>
      <c r="S1340" s="61">
        <f t="shared" si="205"/>
        <v>0</v>
      </c>
      <c r="T1340" s="61">
        <f t="shared" si="206"/>
        <v>0</v>
      </c>
      <c r="U1340" s="61">
        <f t="shared" si="207"/>
        <v>59.256308100929608</v>
      </c>
      <c r="V1340" s="70">
        <v>34.093138114209829</v>
      </c>
      <c r="W1340" s="61">
        <f t="shared" si="208"/>
        <v>11.100177290836648</v>
      </c>
      <c r="X1340" s="61">
        <f t="shared" si="209"/>
        <v>0</v>
      </c>
      <c r="Y1340" s="13"/>
      <c r="Z1340" s="22"/>
      <c r="AA1340" s="54"/>
      <c r="AB1340" s="22"/>
      <c r="AC1340" s="13"/>
    </row>
    <row r="1341" spans="1:29" x14ac:dyDescent="0.3">
      <c r="A1341" s="1">
        <f t="shared" si="200"/>
        <v>44999.927083330091</v>
      </c>
      <c r="B1341" s="7">
        <v>14</v>
      </c>
      <c r="C1341" s="7" t="s">
        <v>133</v>
      </c>
      <c r="D1341">
        <f>IF(HOUR(A1341)+MINUTE(A1341)/60&lt;=18,1,IF(HOUR(A1341)+MINUTE(A1341)/60&gt;=23.25,1,LOOKUP(DAY(A1341),calendario!$A$12:$A$42,calendario!$C$12:$C$42)))</f>
        <v>0</v>
      </c>
      <c r="E1341" s="60">
        <f t="shared" si="201"/>
        <v>4.6408750000000003</v>
      </c>
      <c r="F1341" s="86">
        <v>18.563500000000001</v>
      </c>
      <c r="G1341" s="60">
        <f t="shared" si="201"/>
        <v>4.6133139648437496</v>
      </c>
      <c r="H1341" s="104">
        <v>18.453255859374998</v>
      </c>
      <c r="O1341" s="61">
        <f t="shared" si="202"/>
        <v>0</v>
      </c>
      <c r="P1341" s="62">
        <f t="shared" si="203"/>
        <v>59.256308100929608</v>
      </c>
      <c r="Q1341" s="70">
        <v>34.668413811420983</v>
      </c>
      <c r="R1341" s="61">
        <f t="shared" si="204"/>
        <v>10.812539442231071</v>
      </c>
      <c r="S1341" s="61">
        <f t="shared" si="205"/>
        <v>0</v>
      </c>
      <c r="T1341" s="61">
        <f t="shared" si="206"/>
        <v>0</v>
      </c>
      <c r="U1341" s="61">
        <f t="shared" si="207"/>
        <v>59.256308100929608</v>
      </c>
      <c r="V1341" s="70">
        <v>34.668413811420983</v>
      </c>
      <c r="W1341" s="61">
        <f t="shared" si="208"/>
        <v>10.812539442231071</v>
      </c>
      <c r="X1341" s="61">
        <f t="shared" si="209"/>
        <v>0</v>
      </c>
      <c r="Y1341" s="13"/>
      <c r="Z1341" s="22"/>
      <c r="AA1341" s="54"/>
      <c r="AB1341" s="22"/>
      <c r="AC1341" s="13"/>
    </row>
    <row r="1342" spans="1:29" x14ac:dyDescent="0.3">
      <c r="A1342" s="1">
        <f t="shared" si="200"/>
        <v>44999.937499996755</v>
      </c>
      <c r="B1342" s="7">
        <v>14</v>
      </c>
      <c r="C1342" s="7" t="s">
        <v>134</v>
      </c>
      <c r="D1342">
        <f>IF(HOUR(A1342)+MINUTE(A1342)/60&lt;=18,1,IF(HOUR(A1342)+MINUTE(A1342)/60&gt;=23.25,1,LOOKUP(DAY(A1342),calendario!$A$12:$A$42,calendario!$C$12:$C$42)))</f>
        <v>0</v>
      </c>
      <c r="E1342" s="60">
        <f t="shared" si="201"/>
        <v>4.6409106445312496</v>
      </c>
      <c r="F1342" s="86">
        <v>18.563642578124998</v>
      </c>
      <c r="G1342" s="60">
        <f t="shared" si="201"/>
        <v>4.6042939453124996</v>
      </c>
      <c r="H1342" s="104">
        <v>18.417175781249998</v>
      </c>
      <c r="O1342" s="61">
        <f t="shared" si="202"/>
        <v>0</v>
      </c>
      <c r="P1342" s="62">
        <f t="shared" si="203"/>
        <v>59.256308100929608</v>
      </c>
      <c r="Q1342" s="70">
        <v>34.668413811420983</v>
      </c>
      <c r="R1342" s="61">
        <f t="shared" si="204"/>
        <v>10.812539442231071</v>
      </c>
      <c r="S1342" s="61">
        <f t="shared" si="205"/>
        <v>0</v>
      </c>
      <c r="T1342" s="61">
        <f t="shared" si="206"/>
        <v>0</v>
      </c>
      <c r="U1342" s="61">
        <f t="shared" si="207"/>
        <v>59.256308100929608</v>
      </c>
      <c r="V1342" s="70">
        <v>34.668413811420983</v>
      </c>
      <c r="W1342" s="61">
        <f t="shared" si="208"/>
        <v>10.812539442231071</v>
      </c>
      <c r="X1342" s="61">
        <f t="shared" si="209"/>
        <v>0</v>
      </c>
      <c r="Y1342" s="13"/>
      <c r="Z1342" s="22"/>
      <c r="AA1342" s="54"/>
      <c r="AB1342" s="22"/>
      <c r="AC1342" s="13"/>
    </row>
    <row r="1343" spans="1:29" x14ac:dyDescent="0.3">
      <c r="A1343" s="1">
        <f t="shared" si="200"/>
        <v>44999.947916663419</v>
      </c>
      <c r="B1343" s="7">
        <v>14</v>
      </c>
      <c r="C1343" s="7" t="s">
        <v>135</v>
      </c>
      <c r="D1343">
        <f>IF(HOUR(A1343)+MINUTE(A1343)/60&lt;=18,1,IF(HOUR(A1343)+MINUTE(A1343)/60&gt;=23.25,1,LOOKUP(DAY(A1343),calendario!$A$12:$A$42,calendario!$C$12:$C$42)))</f>
        <v>0</v>
      </c>
      <c r="E1343" s="60">
        <f t="shared" si="201"/>
        <v>4.6413154296875003</v>
      </c>
      <c r="F1343" s="86">
        <v>18.565261718750001</v>
      </c>
      <c r="G1343" s="60">
        <f t="shared" si="201"/>
        <v>4.5901474609374997</v>
      </c>
      <c r="H1343" s="104">
        <v>18.360589843749999</v>
      </c>
      <c r="O1343" s="61">
        <f t="shared" si="202"/>
        <v>0</v>
      </c>
      <c r="P1343" s="62">
        <f t="shared" si="203"/>
        <v>59.256308100929608</v>
      </c>
      <c r="Q1343" s="70">
        <v>28.128294289508634</v>
      </c>
      <c r="R1343" s="61">
        <f t="shared" si="204"/>
        <v>14.082599203187245</v>
      </c>
      <c r="S1343" s="61">
        <f t="shared" si="205"/>
        <v>0</v>
      </c>
      <c r="T1343" s="61">
        <f t="shared" si="206"/>
        <v>0</v>
      </c>
      <c r="U1343" s="61">
        <f t="shared" si="207"/>
        <v>59.256308100929608</v>
      </c>
      <c r="V1343" s="70">
        <v>28.128294289508634</v>
      </c>
      <c r="W1343" s="61">
        <f t="shared" si="208"/>
        <v>14.082599203187245</v>
      </c>
      <c r="X1343" s="61">
        <f t="shared" si="209"/>
        <v>0</v>
      </c>
      <c r="Y1343" s="13"/>
      <c r="Z1343" s="22"/>
      <c r="AA1343" s="54"/>
      <c r="AB1343" s="22"/>
      <c r="AC1343" s="13"/>
    </row>
    <row r="1344" spans="1:29" x14ac:dyDescent="0.3">
      <c r="A1344" s="1">
        <f t="shared" si="200"/>
        <v>44999.958333330083</v>
      </c>
      <c r="B1344" s="7">
        <v>14</v>
      </c>
      <c r="C1344" s="7" t="s">
        <v>136</v>
      </c>
      <c r="D1344">
        <f>IF(HOUR(A1344)+MINUTE(A1344)/60&lt;=18,1,IF(HOUR(A1344)+MINUTE(A1344)/60&gt;=23.25,1,LOOKUP(DAY(A1344),calendario!$A$12:$A$42,calendario!$C$12:$C$42)))</f>
        <v>0</v>
      </c>
      <c r="E1344" s="60">
        <f t="shared" si="201"/>
        <v>4.6414140625</v>
      </c>
      <c r="F1344" s="86">
        <v>18.56565625</v>
      </c>
      <c r="G1344" s="60">
        <f t="shared" si="201"/>
        <v>4.5926987304687499</v>
      </c>
      <c r="H1344" s="104">
        <v>18.370794921875</v>
      </c>
      <c r="O1344" s="61">
        <f t="shared" si="202"/>
        <v>0</v>
      </c>
      <c r="P1344" s="62">
        <f t="shared" si="203"/>
        <v>59.256308100929608</v>
      </c>
      <c r="Q1344" s="70">
        <v>28.128294289508634</v>
      </c>
      <c r="R1344" s="61">
        <f t="shared" si="204"/>
        <v>14.082599203187245</v>
      </c>
      <c r="S1344" s="61">
        <f t="shared" si="205"/>
        <v>0</v>
      </c>
      <c r="T1344" s="61">
        <f t="shared" si="206"/>
        <v>0</v>
      </c>
      <c r="U1344" s="61">
        <f t="shared" si="207"/>
        <v>59.256308100929608</v>
      </c>
      <c r="V1344" s="70">
        <v>28.128294289508634</v>
      </c>
      <c r="W1344" s="61">
        <f t="shared" si="208"/>
        <v>14.082599203187245</v>
      </c>
      <c r="X1344" s="61">
        <f t="shared" si="209"/>
        <v>0</v>
      </c>
      <c r="Y1344" s="13"/>
      <c r="Z1344" s="22"/>
      <c r="AA1344" s="54"/>
      <c r="AB1344" s="22"/>
      <c r="AC1344" s="13"/>
    </row>
    <row r="1345" spans="1:29" x14ac:dyDescent="0.3">
      <c r="A1345" s="1">
        <f t="shared" si="200"/>
        <v>44999.968749996748</v>
      </c>
      <c r="B1345" s="7">
        <v>14</v>
      </c>
      <c r="C1345" s="7" t="s">
        <v>137</v>
      </c>
      <c r="D1345">
        <f>IF(HOUR(A1345)+MINUTE(A1345)/60&lt;=18,1,IF(HOUR(A1345)+MINUTE(A1345)/60&gt;=23.25,1,LOOKUP(DAY(A1345),calendario!$A$12:$A$42,calendario!$C$12:$C$42)))</f>
        <v>1</v>
      </c>
      <c r="E1345" s="60">
        <f t="shared" si="201"/>
        <v>4.6418549804687501</v>
      </c>
      <c r="F1345" s="86">
        <v>18.567419921875</v>
      </c>
      <c r="G1345" s="60">
        <f t="shared" si="201"/>
        <v>4.62265869140625</v>
      </c>
      <c r="H1345" s="104">
        <v>18.490634765625</v>
      </c>
      <c r="O1345" s="61">
        <f t="shared" si="202"/>
        <v>0</v>
      </c>
      <c r="P1345" s="62">
        <f t="shared" si="203"/>
        <v>58.140770252324039</v>
      </c>
      <c r="Q1345" s="70">
        <v>28.563784860557767</v>
      </c>
      <c r="R1345" s="61">
        <f t="shared" si="204"/>
        <v>13.334973439575034</v>
      </c>
      <c r="S1345" s="61">
        <f t="shared" si="205"/>
        <v>0</v>
      </c>
      <c r="T1345" s="61">
        <f t="shared" si="206"/>
        <v>0</v>
      </c>
      <c r="U1345" s="61">
        <f t="shared" si="207"/>
        <v>58.140770252324039</v>
      </c>
      <c r="V1345" s="70">
        <v>28.563784860557767</v>
      </c>
      <c r="W1345" s="61">
        <f t="shared" si="208"/>
        <v>13.334973439575034</v>
      </c>
      <c r="X1345" s="61">
        <f t="shared" si="209"/>
        <v>0</v>
      </c>
      <c r="Y1345" s="13"/>
      <c r="Z1345" s="22"/>
      <c r="AA1345" s="54"/>
      <c r="AB1345" s="22"/>
      <c r="AC1345" s="13"/>
    </row>
    <row r="1346" spans="1:29" x14ac:dyDescent="0.3">
      <c r="A1346" s="1">
        <f t="shared" si="200"/>
        <v>44999.979166663412</v>
      </c>
      <c r="B1346" s="7">
        <v>14</v>
      </c>
      <c r="C1346" s="7" t="s">
        <v>138</v>
      </c>
      <c r="D1346">
        <f>IF(HOUR(A1346)+MINUTE(A1346)/60&lt;=18,1,IF(HOUR(A1346)+MINUTE(A1346)/60&gt;=23.25,1,LOOKUP(DAY(A1346),calendario!$A$12:$A$42,calendario!$C$12:$C$42)))</f>
        <v>1</v>
      </c>
      <c r="E1346" s="60">
        <f t="shared" si="201"/>
        <v>4.5109301757812501</v>
      </c>
      <c r="F1346" s="86">
        <v>18.043720703125</v>
      </c>
      <c r="G1346" s="60">
        <f t="shared" si="201"/>
        <v>4.4988271484375</v>
      </c>
      <c r="H1346" s="104">
        <v>17.99530859375</v>
      </c>
      <c r="O1346" s="61">
        <f t="shared" si="202"/>
        <v>0</v>
      </c>
      <c r="P1346" s="62">
        <f t="shared" si="203"/>
        <v>58.140770252324039</v>
      </c>
      <c r="Q1346" s="70">
        <v>28.563784860557767</v>
      </c>
      <c r="R1346" s="61">
        <f t="shared" si="204"/>
        <v>13.334973439575034</v>
      </c>
      <c r="S1346" s="61">
        <f t="shared" si="205"/>
        <v>0</v>
      </c>
      <c r="T1346" s="61">
        <f t="shared" si="206"/>
        <v>0</v>
      </c>
      <c r="U1346" s="61">
        <f t="shared" si="207"/>
        <v>58.140770252324039</v>
      </c>
      <c r="V1346" s="70">
        <v>28.563784860557767</v>
      </c>
      <c r="W1346" s="61">
        <f t="shared" si="208"/>
        <v>13.334973439575034</v>
      </c>
      <c r="X1346" s="61">
        <f t="shared" si="209"/>
        <v>0</v>
      </c>
      <c r="Y1346" s="13"/>
      <c r="Z1346" s="22"/>
      <c r="AA1346" s="54"/>
      <c r="AB1346" s="22"/>
      <c r="AC1346" s="13"/>
    </row>
    <row r="1347" spans="1:29" x14ac:dyDescent="0.3">
      <c r="A1347" s="1">
        <f t="shared" si="200"/>
        <v>44999.989583330076</v>
      </c>
      <c r="B1347" s="7">
        <v>14</v>
      </c>
      <c r="C1347" s="7" t="s">
        <v>139</v>
      </c>
      <c r="D1347">
        <f>IF(HOUR(A1347)+MINUTE(A1347)/60&lt;=18,1,IF(HOUR(A1347)+MINUTE(A1347)/60&gt;=23.25,1,LOOKUP(DAY(A1347),calendario!$A$12:$A$42,calendario!$C$12:$C$42)))</f>
        <v>1</v>
      </c>
      <c r="E1347" s="60">
        <f t="shared" si="201"/>
        <v>4.4975571289062497</v>
      </c>
      <c r="F1347" s="86">
        <v>17.990228515624999</v>
      </c>
      <c r="G1347" s="60">
        <f t="shared" si="201"/>
        <v>4.4977387695312503</v>
      </c>
      <c r="H1347" s="104">
        <v>17.990955078125001</v>
      </c>
      <c r="O1347" s="61">
        <f t="shared" si="202"/>
        <v>0</v>
      </c>
      <c r="P1347" s="62">
        <f t="shared" si="203"/>
        <v>58.140770252324039</v>
      </c>
      <c r="Q1347" s="70">
        <v>27.485717928286853</v>
      </c>
      <c r="R1347" s="61">
        <f t="shared" si="204"/>
        <v>13.874006905710491</v>
      </c>
      <c r="S1347" s="61">
        <f t="shared" si="205"/>
        <v>0</v>
      </c>
      <c r="T1347" s="61">
        <f t="shared" si="206"/>
        <v>0</v>
      </c>
      <c r="U1347" s="61">
        <f t="shared" si="207"/>
        <v>58.140770252324039</v>
      </c>
      <c r="V1347" s="70">
        <v>27.485717928286853</v>
      </c>
      <c r="W1347" s="61">
        <f t="shared" si="208"/>
        <v>13.874006905710491</v>
      </c>
      <c r="X1347" s="61">
        <f t="shared" si="209"/>
        <v>0</v>
      </c>
      <c r="Y1347" s="13"/>
      <c r="Z1347" s="22"/>
      <c r="AA1347" s="54"/>
      <c r="AB1347" s="22"/>
      <c r="AC1347" s="13"/>
    </row>
    <row r="1348" spans="1:29" x14ac:dyDescent="0.3">
      <c r="A1348" s="1">
        <f t="shared" si="200"/>
        <v>44999.99999999674</v>
      </c>
      <c r="B1348" s="7">
        <v>14</v>
      </c>
      <c r="C1348" s="7" t="s">
        <v>140</v>
      </c>
      <c r="D1348">
        <f>IF(HOUR(A1348)+MINUTE(A1348)/60&lt;=18,1,IF(HOUR(A1348)+MINUTE(A1348)/60&gt;=23.25,1,LOOKUP(DAY(A1348),calendario!$A$12:$A$42,calendario!$C$12:$C$42)))</f>
        <v>1</v>
      </c>
      <c r="E1348" s="60">
        <f t="shared" si="201"/>
        <v>4.4979814453125</v>
      </c>
      <c r="F1348" s="86">
        <v>17.99192578125</v>
      </c>
      <c r="G1348" s="60">
        <f t="shared" si="201"/>
        <v>4.4979990234375</v>
      </c>
      <c r="H1348" s="104">
        <v>17.99199609375</v>
      </c>
      <c r="O1348" s="61">
        <f t="shared" si="202"/>
        <v>0</v>
      </c>
      <c r="P1348" s="62">
        <f t="shared" si="203"/>
        <v>58.140770252324039</v>
      </c>
      <c r="Q1348" s="70">
        <v>27.485717928286853</v>
      </c>
      <c r="R1348" s="61">
        <f t="shared" si="204"/>
        <v>13.874006905710491</v>
      </c>
      <c r="S1348" s="61">
        <f t="shared" si="205"/>
        <v>0</v>
      </c>
      <c r="T1348" s="61">
        <f t="shared" si="206"/>
        <v>0</v>
      </c>
      <c r="U1348" s="61">
        <f t="shared" si="207"/>
        <v>58.140770252324039</v>
      </c>
      <c r="V1348" s="70">
        <v>27.485717928286853</v>
      </c>
      <c r="W1348" s="61">
        <f t="shared" si="208"/>
        <v>13.874006905710491</v>
      </c>
      <c r="X1348" s="61">
        <f t="shared" si="209"/>
        <v>0</v>
      </c>
      <c r="Y1348" s="13"/>
      <c r="Z1348" s="22"/>
      <c r="AA1348" s="54"/>
      <c r="AB1348" s="22"/>
      <c r="AC1348" s="13"/>
    </row>
    <row r="1349" spans="1:29" x14ac:dyDescent="0.3">
      <c r="A1349" s="1">
        <f t="shared" si="200"/>
        <v>45000.010416663405</v>
      </c>
      <c r="B1349" s="7">
        <v>15</v>
      </c>
      <c r="C1349" s="7" t="s">
        <v>141</v>
      </c>
      <c r="D1349">
        <f>IF(HOUR(A1349)+MINUTE(A1349)/60&lt;=18,1,IF(HOUR(A1349)+MINUTE(A1349)/60&gt;=23.25,1,LOOKUP(DAY(A1349),calendario!$A$12:$A$42,calendario!$C$12:$C$42)))</f>
        <v>1</v>
      </c>
      <c r="E1349" s="60">
        <f t="shared" si="201"/>
        <v>4.49796826171875</v>
      </c>
      <c r="F1349" s="86">
        <v>17.991873046875</v>
      </c>
      <c r="G1349" s="60">
        <f t="shared" si="201"/>
        <v>4.1244838867187497</v>
      </c>
      <c r="H1349" s="104">
        <v>16.497935546874999</v>
      </c>
      <c r="O1349" s="61">
        <f t="shared" si="202"/>
        <v>0</v>
      </c>
      <c r="P1349" s="62">
        <f t="shared" si="203"/>
        <v>58.140770252324039</v>
      </c>
      <c r="Q1349" s="70">
        <v>25.7662780876494</v>
      </c>
      <c r="R1349" s="61">
        <f t="shared" si="204"/>
        <v>14.733726826029217</v>
      </c>
      <c r="S1349" s="61">
        <f t="shared" si="205"/>
        <v>0</v>
      </c>
      <c r="T1349" s="61">
        <f t="shared" si="206"/>
        <v>0.31876130684254961</v>
      </c>
      <c r="U1349" s="61">
        <f t="shared" si="207"/>
        <v>58.140770252324039</v>
      </c>
      <c r="V1349" s="70">
        <v>25.7662780876494</v>
      </c>
      <c r="W1349" s="61">
        <f t="shared" si="208"/>
        <v>14.733726826029217</v>
      </c>
      <c r="X1349" s="61">
        <f t="shared" si="209"/>
        <v>4.6965420177262036</v>
      </c>
      <c r="Y1349" s="13"/>
      <c r="Z1349" s="22"/>
      <c r="AA1349" s="54"/>
      <c r="AB1349" s="22"/>
      <c r="AC1349" s="13"/>
    </row>
    <row r="1350" spans="1:29" x14ac:dyDescent="0.3">
      <c r="A1350" s="1">
        <f t="shared" ref="A1350:A1413" si="210">A1349+0.0104166666666667</f>
        <v>45000.020833330069</v>
      </c>
      <c r="B1350" s="7">
        <v>15</v>
      </c>
      <c r="C1350" s="7" t="s">
        <v>33</v>
      </c>
      <c r="D1350">
        <f>IF(HOUR(A1350)+MINUTE(A1350)/60&lt;=18,1,IF(HOUR(A1350)+MINUTE(A1350)/60&gt;=23.25,1,LOOKUP(DAY(A1350),calendario!$A$12:$A$42,calendario!$C$12:$C$42)))</f>
        <v>1</v>
      </c>
      <c r="E1350" s="60">
        <f t="shared" ref="E1350:G1413" si="211">F1350/4</f>
        <v>1.2809752197265625</v>
      </c>
      <c r="F1350" s="86">
        <v>5.1239008789062499</v>
      </c>
      <c r="G1350" s="60">
        <f t="shared" si="211"/>
        <v>9.5830947875976569E-2</v>
      </c>
      <c r="H1350" s="104">
        <v>0.38332379150390627</v>
      </c>
      <c r="O1350" s="61">
        <f t="shared" ref="O1350:O1413" si="212">IF(($K$2*95%/4-E1350)*$M$8*$M$9&lt;0,0,($K$2*95%/4-E1350)*$M$8*$M$9)</f>
        <v>3.2193255155045821</v>
      </c>
      <c r="P1350" s="62">
        <f t="shared" ref="P1350:P1413" si="213">IF(B1350&lt;=3,IF(D1350=1,$L$14*10/$K$11,$K$14*10/$K$11),IF(D1350=1,$L$15*10/$K$11,$K$15*10/$K$11))</f>
        <v>58.140770252324039</v>
      </c>
      <c r="Q1350" s="70">
        <v>25.7662780876494</v>
      </c>
      <c r="R1350" s="61">
        <f t="shared" ref="R1350:R1413" si="214">IF((P1350*95%-Q1350)/2&lt;0,0,(P1350*95%-Q1350)/2)</f>
        <v>14.733726826029217</v>
      </c>
      <c r="S1350" s="61">
        <f t="shared" ref="S1350:S1413" si="215">R1350*O1350</f>
        <v>47.432662709510204</v>
      </c>
      <c r="T1350" s="61">
        <f t="shared" ref="T1350:T1413" si="216">IF(($K$3*95%/4-G1350)*$M$8*$M$9&lt;0,0,($K$3*95%/4-G1350)*$M$8*$M$9)</f>
        <v>4.4282499323472617</v>
      </c>
      <c r="U1350" s="61">
        <f t="shared" ref="U1350:U1413" si="217">IF(B1350&lt;=3,IF(D1350=1,$L$14*10/$K$11,$K$14*10/$K$11),IF(D1350=1,$L$15*10/$K$11,$K$15*10/$K$11))</f>
        <v>58.140770252324039</v>
      </c>
      <c r="V1350" s="70">
        <v>25.7662780876494</v>
      </c>
      <c r="W1350" s="61">
        <f t="shared" ref="W1350:W1413" si="218">IF((U1350*95%-V1350)/2&lt;0,0,(U1350*95%-V1350)/2)</f>
        <v>14.733726826029217</v>
      </c>
      <c r="X1350" s="61">
        <f t="shared" ref="X1350:X1413" si="219">W1350*T1350</f>
        <v>65.244624820586921</v>
      </c>
      <c r="Y1350" s="13"/>
      <c r="Z1350" s="22"/>
      <c r="AA1350" s="54"/>
      <c r="AB1350" s="22"/>
      <c r="AC1350" s="13"/>
    </row>
    <row r="1351" spans="1:29" x14ac:dyDescent="0.3">
      <c r="A1351" s="1">
        <f t="shared" si="210"/>
        <v>45000.031249996733</v>
      </c>
      <c r="B1351" s="7">
        <v>15</v>
      </c>
      <c r="C1351" s="7" t="s">
        <v>35</v>
      </c>
      <c r="D1351">
        <f>IF(HOUR(A1351)+MINUTE(A1351)/60&lt;=18,1,IF(HOUR(A1351)+MINUTE(A1351)/60&gt;=23.25,1,LOOKUP(DAY(A1351),calendario!$A$12:$A$42,calendario!$C$12:$C$42)))</f>
        <v>1</v>
      </c>
      <c r="E1351" s="60">
        <f t="shared" si="211"/>
        <v>0</v>
      </c>
      <c r="F1351" s="86">
        <v>0</v>
      </c>
      <c r="G1351" s="60">
        <f t="shared" si="211"/>
        <v>0</v>
      </c>
      <c r="H1351" s="104">
        <v>0</v>
      </c>
      <c r="O1351" s="61">
        <f t="shared" si="212"/>
        <v>4.5260037464002503</v>
      </c>
      <c r="P1351" s="62">
        <f t="shared" si="213"/>
        <v>58.140770252324039</v>
      </c>
      <c r="Q1351" s="70">
        <v>25.695511819389107</v>
      </c>
      <c r="R1351" s="61">
        <f t="shared" si="214"/>
        <v>14.769109960159364</v>
      </c>
      <c r="S1351" s="61">
        <f t="shared" si="215"/>
        <v>66.845047010678527</v>
      </c>
      <c r="T1351" s="61">
        <f t="shared" si="216"/>
        <v>4.5260037464002503</v>
      </c>
      <c r="U1351" s="61">
        <f t="shared" si="217"/>
        <v>58.140770252324039</v>
      </c>
      <c r="V1351" s="70">
        <v>25.695511819389107</v>
      </c>
      <c r="W1351" s="61">
        <f t="shared" si="218"/>
        <v>14.769109960159364</v>
      </c>
      <c r="X1351" s="61">
        <f t="shared" si="219"/>
        <v>66.845047010678527</v>
      </c>
      <c r="Y1351" s="13"/>
      <c r="Z1351" s="22"/>
      <c r="AA1351" s="54"/>
      <c r="AB1351" s="22"/>
      <c r="AC1351" s="13"/>
    </row>
    <row r="1352" spans="1:29" x14ac:dyDescent="0.3">
      <c r="A1352" s="1">
        <f t="shared" si="210"/>
        <v>45000.041666663397</v>
      </c>
      <c r="B1352" s="7">
        <v>15</v>
      </c>
      <c r="C1352" s="7" t="s">
        <v>37</v>
      </c>
      <c r="D1352">
        <f>IF(HOUR(A1352)+MINUTE(A1352)/60&lt;=18,1,IF(HOUR(A1352)+MINUTE(A1352)/60&gt;=23.25,1,LOOKUP(DAY(A1352),calendario!$A$12:$A$42,calendario!$C$12:$C$42)))</f>
        <v>1</v>
      </c>
      <c r="E1352" s="60">
        <f t="shared" si="211"/>
        <v>0</v>
      </c>
      <c r="F1352" s="86">
        <v>0</v>
      </c>
      <c r="G1352" s="60">
        <f t="shared" si="211"/>
        <v>0</v>
      </c>
      <c r="H1352" s="104">
        <v>0</v>
      </c>
      <c r="O1352" s="61">
        <f t="shared" si="212"/>
        <v>4.5260037464002503</v>
      </c>
      <c r="P1352" s="62">
        <f t="shared" si="213"/>
        <v>58.140770252324039</v>
      </c>
      <c r="Q1352" s="70">
        <v>25.695511819389107</v>
      </c>
      <c r="R1352" s="61">
        <f t="shared" si="214"/>
        <v>14.769109960159364</v>
      </c>
      <c r="S1352" s="61">
        <f t="shared" si="215"/>
        <v>66.845047010678527</v>
      </c>
      <c r="T1352" s="61">
        <f t="shared" si="216"/>
        <v>4.5260037464002503</v>
      </c>
      <c r="U1352" s="61">
        <f t="shared" si="217"/>
        <v>58.140770252324039</v>
      </c>
      <c r="V1352" s="70">
        <v>25.695511819389107</v>
      </c>
      <c r="W1352" s="61">
        <f t="shared" si="218"/>
        <v>14.769109960159364</v>
      </c>
      <c r="X1352" s="61">
        <f t="shared" si="219"/>
        <v>66.845047010678527</v>
      </c>
      <c r="Y1352" s="13"/>
      <c r="Z1352" s="22"/>
      <c r="AA1352" s="54"/>
      <c r="AB1352" s="22"/>
      <c r="AC1352" s="13"/>
    </row>
    <row r="1353" spans="1:29" x14ac:dyDescent="0.3">
      <c r="A1353" s="1">
        <f t="shared" si="210"/>
        <v>45000.052083330062</v>
      </c>
      <c r="B1353" s="7">
        <v>15</v>
      </c>
      <c r="C1353" s="7" t="s">
        <v>39</v>
      </c>
      <c r="D1353">
        <f>IF(HOUR(A1353)+MINUTE(A1353)/60&lt;=18,1,IF(HOUR(A1353)+MINUTE(A1353)/60&gt;=23.25,1,LOOKUP(DAY(A1353),calendario!$A$12:$A$42,calendario!$C$12:$C$42)))</f>
        <v>1</v>
      </c>
      <c r="E1353" s="60">
        <f t="shared" si="211"/>
        <v>0</v>
      </c>
      <c r="F1353" s="86">
        <v>0</v>
      </c>
      <c r="G1353" s="60">
        <f t="shared" si="211"/>
        <v>0</v>
      </c>
      <c r="H1353" s="104">
        <v>0</v>
      </c>
      <c r="O1353" s="61">
        <f t="shared" si="212"/>
        <v>4.5260037464002503</v>
      </c>
      <c r="P1353" s="62">
        <f t="shared" si="213"/>
        <v>58.140770252324039</v>
      </c>
      <c r="Q1353" s="70">
        <v>25.298869057104913</v>
      </c>
      <c r="R1353" s="61">
        <f t="shared" si="214"/>
        <v>14.967431341301461</v>
      </c>
      <c r="S1353" s="61">
        <f t="shared" si="215"/>
        <v>67.742650324718937</v>
      </c>
      <c r="T1353" s="61">
        <f t="shared" si="216"/>
        <v>4.5260037464002503</v>
      </c>
      <c r="U1353" s="61">
        <f t="shared" si="217"/>
        <v>58.140770252324039</v>
      </c>
      <c r="V1353" s="70">
        <v>25.298869057104913</v>
      </c>
      <c r="W1353" s="61">
        <f t="shared" si="218"/>
        <v>14.967431341301461</v>
      </c>
      <c r="X1353" s="61">
        <f t="shared" si="219"/>
        <v>67.742650324718937</v>
      </c>
      <c r="Y1353" s="13"/>
      <c r="Z1353" s="22"/>
      <c r="AA1353" s="54"/>
      <c r="AB1353" s="22"/>
      <c r="AC1353" s="13"/>
    </row>
    <row r="1354" spans="1:29" x14ac:dyDescent="0.3">
      <c r="A1354" s="1">
        <f t="shared" si="210"/>
        <v>45000.062499996726</v>
      </c>
      <c r="B1354" s="7">
        <v>15</v>
      </c>
      <c r="C1354" s="7" t="s">
        <v>41</v>
      </c>
      <c r="D1354">
        <f>IF(HOUR(A1354)+MINUTE(A1354)/60&lt;=18,1,IF(HOUR(A1354)+MINUTE(A1354)/60&gt;=23.25,1,LOOKUP(DAY(A1354),calendario!$A$12:$A$42,calendario!$C$12:$C$42)))</f>
        <v>1</v>
      </c>
      <c r="E1354" s="60">
        <f t="shared" si="211"/>
        <v>0</v>
      </c>
      <c r="F1354" s="86">
        <v>0</v>
      </c>
      <c r="G1354" s="60">
        <f t="shared" si="211"/>
        <v>0</v>
      </c>
      <c r="H1354" s="104">
        <v>0</v>
      </c>
      <c r="O1354" s="61">
        <f t="shared" si="212"/>
        <v>4.5260037464002503</v>
      </c>
      <c r="P1354" s="62">
        <f t="shared" si="213"/>
        <v>58.140770252324039</v>
      </c>
      <c r="Q1354" s="70">
        <v>25.298869057104913</v>
      </c>
      <c r="R1354" s="61">
        <f t="shared" si="214"/>
        <v>14.967431341301461</v>
      </c>
      <c r="S1354" s="61">
        <f t="shared" si="215"/>
        <v>67.742650324718937</v>
      </c>
      <c r="T1354" s="61">
        <f t="shared" si="216"/>
        <v>4.5260037464002503</v>
      </c>
      <c r="U1354" s="61">
        <f t="shared" si="217"/>
        <v>58.140770252324039</v>
      </c>
      <c r="V1354" s="70">
        <v>25.298869057104913</v>
      </c>
      <c r="W1354" s="61">
        <f t="shared" si="218"/>
        <v>14.967431341301461</v>
      </c>
      <c r="X1354" s="61">
        <f t="shared" si="219"/>
        <v>67.742650324718937</v>
      </c>
      <c r="Y1354" s="13"/>
      <c r="Z1354" s="22"/>
      <c r="AA1354" s="54"/>
      <c r="AB1354" s="22"/>
      <c r="AC1354" s="13"/>
    </row>
    <row r="1355" spans="1:29" x14ac:dyDescent="0.3">
      <c r="A1355" s="1">
        <f t="shared" si="210"/>
        <v>45000.07291666339</v>
      </c>
      <c r="B1355" s="7">
        <v>15</v>
      </c>
      <c r="C1355" s="7" t="s">
        <v>42</v>
      </c>
      <c r="D1355">
        <f>IF(HOUR(A1355)+MINUTE(A1355)/60&lt;=18,1,IF(HOUR(A1355)+MINUTE(A1355)/60&gt;=23.25,1,LOOKUP(DAY(A1355),calendario!$A$12:$A$42,calendario!$C$12:$C$42)))</f>
        <v>1</v>
      </c>
      <c r="E1355" s="60">
        <f t="shared" si="211"/>
        <v>0</v>
      </c>
      <c r="F1355" s="86">
        <v>0</v>
      </c>
      <c r="G1355" s="60">
        <f t="shared" si="211"/>
        <v>0</v>
      </c>
      <c r="H1355" s="104">
        <v>0</v>
      </c>
      <c r="O1355" s="61">
        <f t="shared" si="212"/>
        <v>4.5260037464002503</v>
      </c>
      <c r="P1355" s="62">
        <f t="shared" si="213"/>
        <v>58.140770252324039</v>
      </c>
      <c r="Q1355" s="70">
        <v>25.634621513944222</v>
      </c>
      <c r="R1355" s="61">
        <f t="shared" si="214"/>
        <v>14.799555112881807</v>
      </c>
      <c r="S1355" s="61">
        <f t="shared" si="215"/>
        <v>66.982841885960042</v>
      </c>
      <c r="T1355" s="61">
        <f t="shared" si="216"/>
        <v>4.5260037464002503</v>
      </c>
      <c r="U1355" s="61">
        <f t="shared" si="217"/>
        <v>58.140770252324039</v>
      </c>
      <c r="V1355" s="70">
        <v>25.634621513944222</v>
      </c>
      <c r="W1355" s="61">
        <f t="shared" si="218"/>
        <v>14.799555112881807</v>
      </c>
      <c r="X1355" s="61">
        <f t="shared" si="219"/>
        <v>66.982841885960042</v>
      </c>
      <c r="Y1355" s="13"/>
      <c r="Z1355" s="22"/>
      <c r="AA1355" s="54"/>
      <c r="AB1355" s="22"/>
      <c r="AC1355" s="13"/>
    </row>
    <row r="1356" spans="1:29" x14ac:dyDescent="0.3">
      <c r="A1356" s="1">
        <f t="shared" si="210"/>
        <v>45000.083333330054</v>
      </c>
      <c r="B1356" s="7">
        <v>15</v>
      </c>
      <c r="C1356" s="7" t="s">
        <v>44</v>
      </c>
      <c r="D1356">
        <f>IF(HOUR(A1356)+MINUTE(A1356)/60&lt;=18,1,IF(HOUR(A1356)+MINUTE(A1356)/60&gt;=23.25,1,LOOKUP(DAY(A1356),calendario!$A$12:$A$42,calendario!$C$12:$C$42)))</f>
        <v>1</v>
      </c>
      <c r="E1356" s="60">
        <f t="shared" si="211"/>
        <v>0</v>
      </c>
      <c r="F1356" s="86">
        <v>0</v>
      </c>
      <c r="G1356" s="60">
        <f t="shared" si="211"/>
        <v>0</v>
      </c>
      <c r="H1356" s="104">
        <v>0</v>
      </c>
      <c r="O1356" s="61">
        <f t="shared" si="212"/>
        <v>4.5260037464002503</v>
      </c>
      <c r="P1356" s="62">
        <f t="shared" si="213"/>
        <v>58.140770252324039</v>
      </c>
      <c r="Q1356" s="70">
        <v>25.634621513944222</v>
      </c>
      <c r="R1356" s="61">
        <f t="shared" si="214"/>
        <v>14.799555112881807</v>
      </c>
      <c r="S1356" s="61">
        <f t="shared" si="215"/>
        <v>66.982841885960042</v>
      </c>
      <c r="T1356" s="61">
        <f t="shared" si="216"/>
        <v>4.5260037464002503</v>
      </c>
      <c r="U1356" s="61">
        <f t="shared" si="217"/>
        <v>58.140770252324039</v>
      </c>
      <c r="V1356" s="70">
        <v>25.634621513944222</v>
      </c>
      <c r="W1356" s="61">
        <f t="shared" si="218"/>
        <v>14.799555112881807</v>
      </c>
      <c r="X1356" s="61">
        <f t="shared" si="219"/>
        <v>66.982841885960042</v>
      </c>
      <c r="Y1356" s="13"/>
      <c r="Z1356" s="22"/>
      <c r="AA1356" s="54"/>
      <c r="AB1356" s="22"/>
      <c r="AC1356" s="13"/>
    </row>
    <row r="1357" spans="1:29" x14ac:dyDescent="0.3">
      <c r="A1357" s="1">
        <f t="shared" si="210"/>
        <v>45000.093749996719</v>
      </c>
      <c r="B1357" s="7">
        <v>15</v>
      </c>
      <c r="C1357" s="7" t="s">
        <v>45</v>
      </c>
      <c r="D1357">
        <f>IF(HOUR(A1357)+MINUTE(A1357)/60&lt;=18,1,IF(HOUR(A1357)+MINUTE(A1357)/60&gt;=23.25,1,LOOKUP(DAY(A1357),calendario!$A$12:$A$42,calendario!$C$12:$C$42)))</f>
        <v>1</v>
      </c>
      <c r="E1357" s="60">
        <f t="shared" si="211"/>
        <v>0</v>
      </c>
      <c r="F1357" s="86">
        <v>0</v>
      </c>
      <c r="G1357" s="60">
        <f t="shared" si="211"/>
        <v>0</v>
      </c>
      <c r="H1357" s="104">
        <v>0</v>
      </c>
      <c r="O1357" s="61">
        <f t="shared" si="212"/>
        <v>4.5260037464002503</v>
      </c>
      <c r="P1357" s="62">
        <f t="shared" si="213"/>
        <v>58.140770252324039</v>
      </c>
      <c r="Q1357" s="70">
        <v>25.480592031872508</v>
      </c>
      <c r="R1357" s="61">
        <f t="shared" si="214"/>
        <v>14.876569853917664</v>
      </c>
      <c r="S1357" s="61">
        <f t="shared" si="215"/>
        <v>67.331410892416372</v>
      </c>
      <c r="T1357" s="61">
        <f t="shared" si="216"/>
        <v>4.5260037464002503</v>
      </c>
      <c r="U1357" s="61">
        <f t="shared" si="217"/>
        <v>58.140770252324039</v>
      </c>
      <c r="V1357" s="70">
        <v>25.480592031872508</v>
      </c>
      <c r="W1357" s="61">
        <f t="shared" si="218"/>
        <v>14.876569853917664</v>
      </c>
      <c r="X1357" s="61">
        <f t="shared" si="219"/>
        <v>67.331410892416372</v>
      </c>
      <c r="Y1357" s="13"/>
      <c r="Z1357" s="22"/>
      <c r="AA1357" s="54"/>
      <c r="AB1357" s="22"/>
      <c r="AC1357" s="13"/>
    </row>
    <row r="1358" spans="1:29" x14ac:dyDescent="0.3">
      <c r="A1358" s="1">
        <f t="shared" si="210"/>
        <v>45000.104166663383</v>
      </c>
      <c r="B1358" s="7">
        <v>15</v>
      </c>
      <c r="C1358" s="7" t="s">
        <v>48</v>
      </c>
      <c r="D1358">
        <f>IF(HOUR(A1358)+MINUTE(A1358)/60&lt;=18,1,IF(HOUR(A1358)+MINUTE(A1358)/60&gt;=23.25,1,LOOKUP(DAY(A1358),calendario!$A$12:$A$42,calendario!$C$12:$C$42)))</f>
        <v>1</v>
      </c>
      <c r="E1358" s="60">
        <f t="shared" si="211"/>
        <v>0</v>
      </c>
      <c r="F1358" s="86">
        <v>0</v>
      </c>
      <c r="G1358" s="60">
        <f t="shared" si="211"/>
        <v>0</v>
      </c>
      <c r="H1358" s="104">
        <v>0</v>
      </c>
      <c r="O1358" s="61">
        <f t="shared" si="212"/>
        <v>4.5260037464002503</v>
      </c>
      <c r="P1358" s="62">
        <f t="shared" si="213"/>
        <v>58.140770252324039</v>
      </c>
      <c r="Q1358" s="70">
        <v>25.480592031872508</v>
      </c>
      <c r="R1358" s="61">
        <f t="shared" si="214"/>
        <v>14.876569853917664</v>
      </c>
      <c r="S1358" s="61">
        <f t="shared" si="215"/>
        <v>67.331410892416372</v>
      </c>
      <c r="T1358" s="61">
        <f t="shared" si="216"/>
        <v>4.5260037464002503</v>
      </c>
      <c r="U1358" s="61">
        <f t="shared" si="217"/>
        <v>58.140770252324039</v>
      </c>
      <c r="V1358" s="70">
        <v>25.480592031872508</v>
      </c>
      <c r="W1358" s="61">
        <f t="shared" si="218"/>
        <v>14.876569853917664</v>
      </c>
      <c r="X1358" s="61">
        <f t="shared" si="219"/>
        <v>67.331410892416372</v>
      </c>
      <c r="Y1358" s="13"/>
      <c r="Z1358" s="22"/>
      <c r="AA1358" s="54"/>
      <c r="AB1358" s="22"/>
      <c r="AC1358" s="13"/>
    </row>
    <row r="1359" spans="1:29" x14ac:dyDescent="0.3">
      <c r="A1359" s="1">
        <f t="shared" si="210"/>
        <v>45000.114583330047</v>
      </c>
      <c r="B1359" s="7">
        <v>15</v>
      </c>
      <c r="C1359" s="7" t="s">
        <v>51</v>
      </c>
      <c r="D1359">
        <f>IF(HOUR(A1359)+MINUTE(A1359)/60&lt;=18,1,IF(HOUR(A1359)+MINUTE(A1359)/60&gt;=23.25,1,LOOKUP(DAY(A1359),calendario!$A$12:$A$42,calendario!$C$12:$C$42)))</f>
        <v>1</v>
      </c>
      <c r="E1359" s="60">
        <f t="shared" si="211"/>
        <v>0</v>
      </c>
      <c r="F1359" s="86">
        <v>0</v>
      </c>
      <c r="G1359" s="60">
        <f t="shared" si="211"/>
        <v>0</v>
      </c>
      <c r="H1359" s="104">
        <v>0</v>
      </c>
      <c r="O1359" s="61">
        <f t="shared" si="212"/>
        <v>4.5260037464002503</v>
      </c>
      <c r="P1359" s="62">
        <f t="shared" si="213"/>
        <v>58.140770252324039</v>
      </c>
      <c r="Q1359" s="70">
        <v>25.627246746347939</v>
      </c>
      <c r="R1359" s="61">
        <f t="shared" si="214"/>
        <v>14.803242496679948</v>
      </c>
      <c r="S1359" s="61">
        <f t="shared" si="215"/>
        <v>66.999530998844833</v>
      </c>
      <c r="T1359" s="61">
        <f t="shared" si="216"/>
        <v>4.5260037464002503</v>
      </c>
      <c r="U1359" s="61">
        <f t="shared" si="217"/>
        <v>58.140770252324039</v>
      </c>
      <c r="V1359" s="70">
        <v>25.627246746347939</v>
      </c>
      <c r="W1359" s="61">
        <f t="shared" si="218"/>
        <v>14.803242496679948</v>
      </c>
      <c r="X1359" s="61">
        <f t="shared" si="219"/>
        <v>66.999530998844833</v>
      </c>
      <c r="Y1359" s="13"/>
      <c r="Z1359" s="22"/>
      <c r="AA1359" s="54"/>
      <c r="AB1359" s="22"/>
      <c r="AC1359" s="13"/>
    </row>
    <row r="1360" spans="1:29" x14ac:dyDescent="0.3">
      <c r="A1360" s="1">
        <f t="shared" si="210"/>
        <v>45000.124999996711</v>
      </c>
      <c r="B1360" s="7">
        <v>15</v>
      </c>
      <c r="C1360" s="7" t="s">
        <v>53</v>
      </c>
      <c r="D1360">
        <f>IF(HOUR(A1360)+MINUTE(A1360)/60&lt;=18,1,IF(HOUR(A1360)+MINUTE(A1360)/60&gt;=23.25,1,LOOKUP(DAY(A1360),calendario!$A$12:$A$42,calendario!$C$12:$C$42)))</f>
        <v>1</v>
      </c>
      <c r="E1360" s="60">
        <f t="shared" si="211"/>
        <v>0</v>
      </c>
      <c r="F1360" s="86">
        <v>0</v>
      </c>
      <c r="G1360" s="60">
        <f t="shared" si="211"/>
        <v>0</v>
      </c>
      <c r="H1360" s="104">
        <v>0</v>
      </c>
      <c r="O1360" s="61">
        <f t="shared" si="212"/>
        <v>4.5260037464002503</v>
      </c>
      <c r="P1360" s="62">
        <f t="shared" si="213"/>
        <v>58.140770252324039</v>
      </c>
      <c r="Q1360" s="70">
        <v>25.627246746347939</v>
      </c>
      <c r="R1360" s="61">
        <f t="shared" si="214"/>
        <v>14.803242496679948</v>
      </c>
      <c r="S1360" s="61">
        <f t="shared" si="215"/>
        <v>66.999530998844833</v>
      </c>
      <c r="T1360" s="61">
        <f t="shared" si="216"/>
        <v>4.5260037464002503</v>
      </c>
      <c r="U1360" s="61">
        <f t="shared" si="217"/>
        <v>58.140770252324039</v>
      </c>
      <c r="V1360" s="70">
        <v>25.627246746347939</v>
      </c>
      <c r="W1360" s="61">
        <f t="shared" si="218"/>
        <v>14.803242496679948</v>
      </c>
      <c r="X1360" s="61">
        <f t="shared" si="219"/>
        <v>66.999530998844833</v>
      </c>
      <c r="Y1360" s="13"/>
      <c r="Z1360" s="22"/>
      <c r="AA1360" s="54"/>
      <c r="AB1360" s="22"/>
      <c r="AC1360" s="13"/>
    </row>
    <row r="1361" spans="1:29" x14ac:dyDescent="0.3">
      <c r="A1361" s="1">
        <f t="shared" si="210"/>
        <v>45000.135416663376</v>
      </c>
      <c r="B1361" s="7">
        <v>15</v>
      </c>
      <c r="C1361" s="7" t="s">
        <v>54</v>
      </c>
      <c r="D1361">
        <f>IF(HOUR(A1361)+MINUTE(A1361)/60&lt;=18,1,IF(HOUR(A1361)+MINUTE(A1361)/60&gt;=23.25,1,LOOKUP(DAY(A1361),calendario!$A$12:$A$42,calendario!$C$12:$C$42)))</f>
        <v>1</v>
      </c>
      <c r="E1361" s="60">
        <f t="shared" si="211"/>
        <v>0</v>
      </c>
      <c r="F1361" s="86">
        <v>0</v>
      </c>
      <c r="G1361" s="60">
        <f t="shared" si="211"/>
        <v>0</v>
      </c>
      <c r="H1361" s="104">
        <v>0</v>
      </c>
      <c r="O1361" s="61">
        <f t="shared" si="212"/>
        <v>4.5260037464002503</v>
      </c>
      <c r="P1361" s="62">
        <f t="shared" si="213"/>
        <v>58.140770252324039</v>
      </c>
      <c r="Q1361" s="70">
        <v>25.203153519256304</v>
      </c>
      <c r="R1361" s="61">
        <f t="shared" si="214"/>
        <v>15.015289110225766</v>
      </c>
      <c r="S1361" s="61">
        <f t="shared" si="215"/>
        <v>67.95925476616469</v>
      </c>
      <c r="T1361" s="61">
        <f t="shared" si="216"/>
        <v>4.5260037464002503</v>
      </c>
      <c r="U1361" s="61">
        <f t="shared" si="217"/>
        <v>58.140770252324039</v>
      </c>
      <c r="V1361" s="70">
        <v>25.203153519256304</v>
      </c>
      <c r="W1361" s="61">
        <f t="shared" si="218"/>
        <v>15.015289110225766</v>
      </c>
      <c r="X1361" s="61">
        <f t="shared" si="219"/>
        <v>67.95925476616469</v>
      </c>
      <c r="Y1361" s="13"/>
      <c r="Z1361" s="22"/>
      <c r="AA1361" s="54"/>
      <c r="AB1361" s="22"/>
      <c r="AC1361" s="13"/>
    </row>
    <row r="1362" spans="1:29" x14ac:dyDescent="0.3">
      <c r="A1362" s="1">
        <f t="shared" si="210"/>
        <v>45000.14583333004</v>
      </c>
      <c r="B1362" s="7">
        <v>15</v>
      </c>
      <c r="C1362" s="7" t="s">
        <v>55</v>
      </c>
      <c r="D1362">
        <f>IF(HOUR(A1362)+MINUTE(A1362)/60&lt;=18,1,IF(HOUR(A1362)+MINUTE(A1362)/60&gt;=23.25,1,LOOKUP(DAY(A1362),calendario!$A$12:$A$42,calendario!$C$12:$C$42)))</f>
        <v>1</v>
      </c>
      <c r="E1362" s="60">
        <f t="shared" si="211"/>
        <v>0</v>
      </c>
      <c r="F1362" s="86">
        <v>0</v>
      </c>
      <c r="G1362" s="60">
        <f t="shared" si="211"/>
        <v>0</v>
      </c>
      <c r="H1362" s="104">
        <v>0</v>
      </c>
      <c r="O1362" s="61">
        <f t="shared" si="212"/>
        <v>4.5260037464002503</v>
      </c>
      <c r="P1362" s="62">
        <f t="shared" si="213"/>
        <v>58.140770252324039</v>
      </c>
      <c r="Q1362" s="70">
        <v>25.203153519256304</v>
      </c>
      <c r="R1362" s="61">
        <f t="shared" si="214"/>
        <v>15.015289110225766</v>
      </c>
      <c r="S1362" s="61">
        <f t="shared" si="215"/>
        <v>67.95925476616469</v>
      </c>
      <c r="T1362" s="61">
        <f t="shared" si="216"/>
        <v>4.5260037464002503</v>
      </c>
      <c r="U1362" s="61">
        <f t="shared" si="217"/>
        <v>58.140770252324039</v>
      </c>
      <c r="V1362" s="70">
        <v>25.203153519256304</v>
      </c>
      <c r="W1362" s="61">
        <f t="shared" si="218"/>
        <v>15.015289110225766</v>
      </c>
      <c r="X1362" s="61">
        <f t="shared" si="219"/>
        <v>67.95925476616469</v>
      </c>
      <c r="Y1362" s="13"/>
      <c r="Z1362" s="22"/>
      <c r="AA1362" s="54"/>
      <c r="AB1362" s="22"/>
      <c r="AC1362" s="13"/>
    </row>
    <row r="1363" spans="1:29" x14ac:dyDescent="0.3">
      <c r="A1363" s="1">
        <f t="shared" si="210"/>
        <v>45000.156249996704</v>
      </c>
      <c r="B1363" s="7">
        <v>15</v>
      </c>
      <c r="C1363" s="7" t="s">
        <v>56</v>
      </c>
      <c r="D1363">
        <f>IF(HOUR(A1363)+MINUTE(A1363)/60&lt;=18,1,IF(HOUR(A1363)+MINUTE(A1363)/60&gt;=23.25,1,LOOKUP(DAY(A1363),calendario!$A$12:$A$42,calendario!$C$12:$C$42)))</f>
        <v>1</v>
      </c>
      <c r="E1363" s="60">
        <f t="shared" si="211"/>
        <v>0</v>
      </c>
      <c r="F1363" s="86">
        <v>0</v>
      </c>
      <c r="G1363" s="60">
        <f t="shared" si="211"/>
        <v>0</v>
      </c>
      <c r="H1363" s="104">
        <v>0</v>
      </c>
      <c r="O1363" s="61">
        <f t="shared" si="212"/>
        <v>4.5260037464002503</v>
      </c>
      <c r="P1363" s="62">
        <f t="shared" si="213"/>
        <v>58.140770252324039</v>
      </c>
      <c r="Q1363" s="70">
        <v>25.66358459495352</v>
      </c>
      <c r="R1363" s="61">
        <f t="shared" si="214"/>
        <v>14.785073572377158</v>
      </c>
      <c r="S1363" s="61">
        <f t="shared" si="215"/>
        <v>66.917298379382345</v>
      </c>
      <c r="T1363" s="61">
        <f t="shared" si="216"/>
        <v>4.5260037464002503</v>
      </c>
      <c r="U1363" s="61">
        <f t="shared" si="217"/>
        <v>58.140770252324039</v>
      </c>
      <c r="V1363" s="70">
        <v>25.66358459495352</v>
      </c>
      <c r="W1363" s="61">
        <f t="shared" si="218"/>
        <v>14.785073572377158</v>
      </c>
      <c r="X1363" s="61">
        <f t="shared" si="219"/>
        <v>66.917298379382345</v>
      </c>
      <c r="Y1363" s="13"/>
      <c r="Z1363" s="22"/>
      <c r="AA1363" s="54"/>
      <c r="AB1363" s="22"/>
      <c r="AC1363" s="13"/>
    </row>
    <row r="1364" spans="1:29" x14ac:dyDescent="0.3">
      <c r="A1364" s="1">
        <f t="shared" si="210"/>
        <v>45000.166666663368</v>
      </c>
      <c r="B1364" s="7">
        <v>15</v>
      </c>
      <c r="C1364" s="7" t="s">
        <v>57</v>
      </c>
      <c r="D1364">
        <f>IF(HOUR(A1364)+MINUTE(A1364)/60&lt;=18,1,IF(HOUR(A1364)+MINUTE(A1364)/60&gt;=23.25,1,LOOKUP(DAY(A1364),calendario!$A$12:$A$42,calendario!$C$12:$C$42)))</f>
        <v>1</v>
      </c>
      <c r="E1364" s="60">
        <f t="shared" si="211"/>
        <v>0</v>
      </c>
      <c r="F1364" s="86">
        <v>0</v>
      </c>
      <c r="G1364" s="60">
        <f t="shared" si="211"/>
        <v>0</v>
      </c>
      <c r="H1364" s="104">
        <v>0</v>
      </c>
      <c r="O1364" s="61">
        <f t="shared" si="212"/>
        <v>4.5260037464002503</v>
      </c>
      <c r="P1364" s="62">
        <f t="shared" si="213"/>
        <v>58.140770252324039</v>
      </c>
      <c r="Q1364" s="70">
        <v>25.66358459495352</v>
      </c>
      <c r="R1364" s="61">
        <f t="shared" si="214"/>
        <v>14.785073572377158</v>
      </c>
      <c r="S1364" s="61">
        <f t="shared" si="215"/>
        <v>66.917298379382345</v>
      </c>
      <c r="T1364" s="61">
        <f t="shared" si="216"/>
        <v>4.5260037464002503</v>
      </c>
      <c r="U1364" s="61">
        <f t="shared" si="217"/>
        <v>58.140770252324039</v>
      </c>
      <c r="V1364" s="70">
        <v>25.66358459495352</v>
      </c>
      <c r="W1364" s="61">
        <f t="shared" si="218"/>
        <v>14.785073572377158</v>
      </c>
      <c r="X1364" s="61">
        <f t="shared" si="219"/>
        <v>66.917298379382345</v>
      </c>
      <c r="Y1364" s="13"/>
      <c r="Z1364" s="22"/>
      <c r="AA1364" s="54"/>
      <c r="AB1364" s="22"/>
      <c r="AC1364" s="13"/>
    </row>
    <row r="1365" spans="1:29" x14ac:dyDescent="0.3">
      <c r="A1365" s="1">
        <f t="shared" si="210"/>
        <v>45000.177083330032</v>
      </c>
      <c r="B1365" s="7">
        <v>15</v>
      </c>
      <c r="C1365" s="7" t="s">
        <v>59</v>
      </c>
      <c r="D1365">
        <f>IF(HOUR(A1365)+MINUTE(A1365)/60&lt;=18,1,IF(HOUR(A1365)+MINUTE(A1365)/60&gt;=23.25,1,LOOKUP(DAY(A1365),calendario!$A$12:$A$42,calendario!$C$12:$C$42)))</f>
        <v>1</v>
      </c>
      <c r="E1365" s="60">
        <f t="shared" si="211"/>
        <v>0</v>
      </c>
      <c r="F1365" s="86">
        <v>0</v>
      </c>
      <c r="G1365" s="60">
        <f t="shared" si="211"/>
        <v>0</v>
      </c>
      <c r="H1365" s="104">
        <v>0</v>
      </c>
      <c r="O1365" s="61">
        <f t="shared" si="212"/>
        <v>4.5260037464002503</v>
      </c>
      <c r="P1365" s="62">
        <f t="shared" si="213"/>
        <v>58.140770252324039</v>
      </c>
      <c r="Q1365" s="70">
        <v>25.586108897742363</v>
      </c>
      <c r="R1365" s="61">
        <f t="shared" si="214"/>
        <v>14.823811420982736</v>
      </c>
      <c r="S1365" s="61">
        <f t="shared" si="215"/>
        <v>67.092626027298678</v>
      </c>
      <c r="T1365" s="61">
        <f t="shared" si="216"/>
        <v>4.5260037464002503</v>
      </c>
      <c r="U1365" s="61">
        <f t="shared" si="217"/>
        <v>58.140770252324039</v>
      </c>
      <c r="V1365" s="70">
        <v>25.586108897742363</v>
      </c>
      <c r="W1365" s="61">
        <f t="shared" si="218"/>
        <v>14.823811420982736</v>
      </c>
      <c r="X1365" s="61">
        <f t="shared" si="219"/>
        <v>67.092626027298678</v>
      </c>
      <c r="Y1365" s="13"/>
      <c r="Z1365" s="22"/>
      <c r="AA1365" s="54"/>
      <c r="AB1365" s="22"/>
      <c r="AC1365" s="13"/>
    </row>
    <row r="1366" spans="1:29" x14ac:dyDescent="0.3">
      <c r="A1366" s="1">
        <f t="shared" si="210"/>
        <v>45000.187499996697</v>
      </c>
      <c r="B1366" s="7">
        <v>15</v>
      </c>
      <c r="C1366" s="7" t="s">
        <v>60</v>
      </c>
      <c r="D1366">
        <f>IF(HOUR(A1366)+MINUTE(A1366)/60&lt;=18,1,IF(HOUR(A1366)+MINUTE(A1366)/60&gt;=23.25,1,LOOKUP(DAY(A1366),calendario!$A$12:$A$42,calendario!$C$12:$C$42)))</f>
        <v>1</v>
      </c>
      <c r="E1366" s="60">
        <f t="shared" si="211"/>
        <v>0</v>
      </c>
      <c r="F1366" s="86">
        <v>0</v>
      </c>
      <c r="G1366" s="60">
        <f t="shared" si="211"/>
        <v>0</v>
      </c>
      <c r="H1366" s="104">
        <v>0</v>
      </c>
      <c r="O1366" s="61">
        <f t="shared" si="212"/>
        <v>4.5260037464002503</v>
      </c>
      <c r="P1366" s="62">
        <f t="shared" si="213"/>
        <v>58.140770252324039</v>
      </c>
      <c r="Q1366" s="70">
        <v>25.586108897742363</v>
      </c>
      <c r="R1366" s="61">
        <f t="shared" si="214"/>
        <v>14.823811420982736</v>
      </c>
      <c r="S1366" s="61">
        <f t="shared" si="215"/>
        <v>67.092626027298678</v>
      </c>
      <c r="T1366" s="61">
        <f t="shared" si="216"/>
        <v>4.5260037464002503</v>
      </c>
      <c r="U1366" s="61">
        <f t="shared" si="217"/>
        <v>58.140770252324039</v>
      </c>
      <c r="V1366" s="70">
        <v>25.586108897742363</v>
      </c>
      <c r="W1366" s="61">
        <f t="shared" si="218"/>
        <v>14.823811420982736</v>
      </c>
      <c r="X1366" s="61">
        <f t="shared" si="219"/>
        <v>67.092626027298678</v>
      </c>
      <c r="Y1366" s="13"/>
      <c r="Z1366" s="22"/>
      <c r="AA1366" s="54"/>
      <c r="AB1366" s="22"/>
      <c r="AC1366" s="13"/>
    </row>
    <row r="1367" spans="1:29" x14ac:dyDescent="0.3">
      <c r="A1367" s="1">
        <f t="shared" si="210"/>
        <v>45000.197916663361</v>
      </c>
      <c r="B1367" s="7">
        <v>15</v>
      </c>
      <c r="C1367" s="7" t="s">
        <v>61</v>
      </c>
      <c r="D1367">
        <f>IF(HOUR(A1367)+MINUTE(A1367)/60&lt;=18,1,IF(HOUR(A1367)+MINUTE(A1367)/60&gt;=23.25,1,LOOKUP(DAY(A1367),calendario!$A$12:$A$42,calendario!$C$12:$C$42)))</f>
        <v>1</v>
      </c>
      <c r="E1367" s="60">
        <f t="shared" si="211"/>
        <v>0</v>
      </c>
      <c r="F1367" s="86">
        <v>0</v>
      </c>
      <c r="G1367" s="60">
        <f t="shared" si="211"/>
        <v>0</v>
      </c>
      <c r="H1367" s="104">
        <v>0</v>
      </c>
      <c r="O1367" s="61">
        <f t="shared" si="212"/>
        <v>4.5260037464002503</v>
      </c>
      <c r="P1367" s="62">
        <f t="shared" si="213"/>
        <v>58.140770252324039</v>
      </c>
      <c r="Q1367" s="70">
        <v>25.492428154050465</v>
      </c>
      <c r="R1367" s="61">
        <f t="shared" si="214"/>
        <v>14.870651792828685</v>
      </c>
      <c r="S1367" s="61">
        <f t="shared" si="215"/>
        <v>67.304625725756225</v>
      </c>
      <c r="T1367" s="61">
        <f t="shared" si="216"/>
        <v>4.5260037464002503</v>
      </c>
      <c r="U1367" s="61">
        <f t="shared" si="217"/>
        <v>58.140770252324039</v>
      </c>
      <c r="V1367" s="70">
        <v>25.492428154050465</v>
      </c>
      <c r="W1367" s="61">
        <f t="shared" si="218"/>
        <v>14.870651792828685</v>
      </c>
      <c r="X1367" s="61">
        <f t="shared" si="219"/>
        <v>67.304625725756225</v>
      </c>
      <c r="Y1367" s="13"/>
      <c r="Z1367" s="22"/>
      <c r="AA1367" s="54"/>
      <c r="AB1367" s="22"/>
      <c r="AC1367" s="13"/>
    </row>
    <row r="1368" spans="1:29" x14ac:dyDescent="0.3">
      <c r="A1368" s="1">
        <f t="shared" si="210"/>
        <v>45000.208333330025</v>
      </c>
      <c r="B1368" s="7">
        <v>15</v>
      </c>
      <c r="C1368" s="7" t="s">
        <v>62</v>
      </c>
      <c r="D1368">
        <f>IF(HOUR(A1368)+MINUTE(A1368)/60&lt;=18,1,IF(HOUR(A1368)+MINUTE(A1368)/60&gt;=23.25,1,LOOKUP(DAY(A1368),calendario!$A$12:$A$42,calendario!$C$12:$C$42)))</f>
        <v>1</v>
      </c>
      <c r="E1368" s="60">
        <f t="shared" si="211"/>
        <v>0</v>
      </c>
      <c r="F1368" s="86">
        <v>0</v>
      </c>
      <c r="G1368" s="60">
        <f t="shared" si="211"/>
        <v>0</v>
      </c>
      <c r="H1368" s="104">
        <v>0</v>
      </c>
      <c r="O1368" s="61">
        <f t="shared" si="212"/>
        <v>4.5260037464002503</v>
      </c>
      <c r="P1368" s="62">
        <f t="shared" si="213"/>
        <v>58.140770252324039</v>
      </c>
      <c r="Q1368" s="70">
        <v>25.492428154050465</v>
      </c>
      <c r="R1368" s="61">
        <f t="shared" si="214"/>
        <v>14.870651792828685</v>
      </c>
      <c r="S1368" s="61">
        <f t="shared" si="215"/>
        <v>67.304625725756225</v>
      </c>
      <c r="T1368" s="61">
        <f t="shared" si="216"/>
        <v>4.5260037464002503</v>
      </c>
      <c r="U1368" s="61">
        <f t="shared" si="217"/>
        <v>58.140770252324039</v>
      </c>
      <c r="V1368" s="70">
        <v>25.492428154050465</v>
      </c>
      <c r="W1368" s="61">
        <f t="shared" si="218"/>
        <v>14.870651792828685</v>
      </c>
      <c r="X1368" s="61">
        <f t="shared" si="219"/>
        <v>67.304625725756225</v>
      </c>
      <c r="Y1368" s="13"/>
      <c r="Z1368" s="22"/>
      <c r="AA1368" s="54"/>
      <c r="AB1368" s="22"/>
      <c r="AC1368" s="13"/>
    </row>
    <row r="1369" spans="1:29" x14ac:dyDescent="0.3">
      <c r="A1369" s="1">
        <f t="shared" si="210"/>
        <v>45000.218749996689</v>
      </c>
      <c r="B1369" s="7">
        <v>15</v>
      </c>
      <c r="C1369" s="7" t="s">
        <v>63</v>
      </c>
      <c r="D1369">
        <f>IF(HOUR(A1369)+MINUTE(A1369)/60&lt;=18,1,IF(HOUR(A1369)+MINUTE(A1369)/60&gt;=23.25,1,LOOKUP(DAY(A1369),calendario!$A$12:$A$42,calendario!$C$12:$C$42)))</f>
        <v>1</v>
      </c>
      <c r="E1369" s="60">
        <f t="shared" si="211"/>
        <v>0</v>
      </c>
      <c r="F1369" s="86">
        <v>0</v>
      </c>
      <c r="G1369" s="60">
        <f t="shared" si="211"/>
        <v>0</v>
      </c>
      <c r="H1369" s="104">
        <v>0</v>
      </c>
      <c r="O1369" s="61">
        <f t="shared" si="212"/>
        <v>4.5260037464002503</v>
      </c>
      <c r="P1369" s="62">
        <f t="shared" si="213"/>
        <v>58.140770252324039</v>
      </c>
      <c r="Q1369" s="70">
        <v>25.145603187250995</v>
      </c>
      <c r="R1369" s="61">
        <f t="shared" si="214"/>
        <v>15.04406427622842</v>
      </c>
      <c r="S1369" s="61">
        <f t="shared" si="215"/>
        <v>68.089491275295998</v>
      </c>
      <c r="T1369" s="61">
        <f t="shared" si="216"/>
        <v>4.5260037464002503</v>
      </c>
      <c r="U1369" s="61">
        <f t="shared" si="217"/>
        <v>58.140770252324039</v>
      </c>
      <c r="V1369" s="70">
        <v>25.145603187250995</v>
      </c>
      <c r="W1369" s="61">
        <f t="shared" si="218"/>
        <v>15.04406427622842</v>
      </c>
      <c r="X1369" s="61">
        <f t="shared" si="219"/>
        <v>68.089491275295998</v>
      </c>
      <c r="Y1369" s="13"/>
      <c r="Z1369" s="22"/>
      <c r="AA1369" s="54"/>
      <c r="AB1369" s="22"/>
      <c r="AC1369" s="13"/>
    </row>
    <row r="1370" spans="1:29" x14ac:dyDescent="0.3">
      <c r="A1370" s="1">
        <f t="shared" si="210"/>
        <v>45000.229166663354</v>
      </c>
      <c r="B1370" s="7">
        <v>15</v>
      </c>
      <c r="C1370" s="7" t="s">
        <v>64</v>
      </c>
      <c r="D1370">
        <f>IF(HOUR(A1370)+MINUTE(A1370)/60&lt;=18,1,IF(HOUR(A1370)+MINUTE(A1370)/60&gt;=23.25,1,LOOKUP(DAY(A1370),calendario!$A$12:$A$42,calendario!$C$12:$C$42)))</f>
        <v>1</v>
      </c>
      <c r="E1370" s="60">
        <f t="shared" si="211"/>
        <v>0</v>
      </c>
      <c r="F1370" s="86">
        <v>0</v>
      </c>
      <c r="G1370" s="60">
        <f t="shared" si="211"/>
        <v>0</v>
      </c>
      <c r="H1370" s="104">
        <v>0</v>
      </c>
      <c r="O1370" s="61">
        <f t="shared" si="212"/>
        <v>4.5260037464002503</v>
      </c>
      <c r="P1370" s="62">
        <f t="shared" si="213"/>
        <v>58.140770252324039</v>
      </c>
      <c r="Q1370" s="70">
        <v>25.145603187250995</v>
      </c>
      <c r="R1370" s="61">
        <f t="shared" si="214"/>
        <v>15.04406427622842</v>
      </c>
      <c r="S1370" s="61">
        <f t="shared" si="215"/>
        <v>68.089491275295998</v>
      </c>
      <c r="T1370" s="61">
        <f t="shared" si="216"/>
        <v>4.5260037464002503</v>
      </c>
      <c r="U1370" s="61">
        <f t="shared" si="217"/>
        <v>58.140770252324039</v>
      </c>
      <c r="V1370" s="70">
        <v>25.145603187250995</v>
      </c>
      <c r="W1370" s="61">
        <f t="shared" si="218"/>
        <v>15.04406427622842</v>
      </c>
      <c r="X1370" s="61">
        <f t="shared" si="219"/>
        <v>68.089491275295998</v>
      </c>
      <c r="Y1370" s="13"/>
      <c r="Z1370" s="22"/>
      <c r="AA1370" s="54"/>
      <c r="AB1370" s="22"/>
      <c r="AC1370" s="13"/>
    </row>
    <row r="1371" spans="1:29" x14ac:dyDescent="0.3">
      <c r="A1371" s="1">
        <f t="shared" si="210"/>
        <v>45000.239583330018</v>
      </c>
      <c r="B1371" s="7">
        <v>15</v>
      </c>
      <c r="C1371" s="7" t="s">
        <v>65</v>
      </c>
      <c r="D1371">
        <f>IF(HOUR(A1371)+MINUTE(A1371)/60&lt;=18,1,IF(HOUR(A1371)+MINUTE(A1371)/60&gt;=23.25,1,LOOKUP(DAY(A1371),calendario!$A$12:$A$42,calendario!$C$12:$C$42)))</f>
        <v>1</v>
      </c>
      <c r="E1371" s="60">
        <f t="shared" si="211"/>
        <v>0</v>
      </c>
      <c r="F1371" s="86">
        <v>0</v>
      </c>
      <c r="G1371" s="60">
        <f t="shared" si="211"/>
        <v>0</v>
      </c>
      <c r="H1371" s="104">
        <v>0</v>
      </c>
      <c r="O1371" s="61">
        <f t="shared" si="212"/>
        <v>4.5260037464002503</v>
      </c>
      <c r="P1371" s="62">
        <f t="shared" si="213"/>
        <v>58.140770252324039</v>
      </c>
      <c r="Q1371" s="70">
        <v>25.724465338645416</v>
      </c>
      <c r="R1371" s="61">
        <f t="shared" si="214"/>
        <v>14.75463320053121</v>
      </c>
      <c r="S1371" s="61">
        <f t="shared" si="215"/>
        <v>66.77952514236577</v>
      </c>
      <c r="T1371" s="61">
        <f t="shared" si="216"/>
        <v>4.5260037464002503</v>
      </c>
      <c r="U1371" s="61">
        <f t="shared" si="217"/>
        <v>58.140770252324039</v>
      </c>
      <c r="V1371" s="70">
        <v>25.724465338645416</v>
      </c>
      <c r="W1371" s="61">
        <f t="shared" si="218"/>
        <v>14.75463320053121</v>
      </c>
      <c r="X1371" s="61">
        <f t="shared" si="219"/>
        <v>66.77952514236577</v>
      </c>
      <c r="Y1371" s="13"/>
      <c r="Z1371" s="22"/>
      <c r="AA1371" s="54"/>
      <c r="AB1371" s="22"/>
      <c r="AC1371" s="13"/>
    </row>
    <row r="1372" spans="1:29" x14ac:dyDescent="0.3">
      <c r="A1372" s="1">
        <f t="shared" si="210"/>
        <v>45000.249999996682</v>
      </c>
      <c r="B1372" s="7">
        <v>15</v>
      </c>
      <c r="C1372" s="7" t="s">
        <v>66</v>
      </c>
      <c r="D1372">
        <f>IF(HOUR(A1372)+MINUTE(A1372)/60&lt;=18,1,IF(HOUR(A1372)+MINUTE(A1372)/60&gt;=23.25,1,LOOKUP(DAY(A1372),calendario!$A$12:$A$42,calendario!$C$12:$C$42)))</f>
        <v>1</v>
      </c>
      <c r="E1372" s="60">
        <f t="shared" si="211"/>
        <v>0</v>
      </c>
      <c r="F1372" s="86">
        <v>0</v>
      </c>
      <c r="G1372" s="60">
        <f t="shared" si="211"/>
        <v>0</v>
      </c>
      <c r="H1372" s="104">
        <v>0</v>
      </c>
      <c r="O1372" s="61">
        <f t="shared" si="212"/>
        <v>4.5260037464002503</v>
      </c>
      <c r="P1372" s="62">
        <f t="shared" si="213"/>
        <v>58.140770252324039</v>
      </c>
      <c r="Q1372" s="70">
        <v>25.724465338645416</v>
      </c>
      <c r="R1372" s="61">
        <f t="shared" si="214"/>
        <v>14.75463320053121</v>
      </c>
      <c r="S1372" s="61">
        <f t="shared" si="215"/>
        <v>66.77952514236577</v>
      </c>
      <c r="T1372" s="61">
        <f t="shared" si="216"/>
        <v>4.5260037464002503</v>
      </c>
      <c r="U1372" s="61">
        <f t="shared" si="217"/>
        <v>58.140770252324039</v>
      </c>
      <c r="V1372" s="70">
        <v>25.724465338645416</v>
      </c>
      <c r="W1372" s="61">
        <f t="shared" si="218"/>
        <v>14.75463320053121</v>
      </c>
      <c r="X1372" s="61">
        <f t="shared" si="219"/>
        <v>66.77952514236577</v>
      </c>
      <c r="Y1372" s="13"/>
      <c r="Z1372" s="22"/>
      <c r="AA1372" s="54"/>
      <c r="AB1372" s="22"/>
      <c r="AC1372" s="13"/>
    </row>
    <row r="1373" spans="1:29" x14ac:dyDescent="0.3">
      <c r="A1373" s="1">
        <f t="shared" si="210"/>
        <v>45000.260416663346</v>
      </c>
      <c r="B1373" s="7">
        <v>15</v>
      </c>
      <c r="C1373" s="7" t="s">
        <v>67</v>
      </c>
      <c r="D1373">
        <f>IF(HOUR(A1373)+MINUTE(A1373)/60&lt;=18,1,IF(HOUR(A1373)+MINUTE(A1373)/60&gt;=23.25,1,LOOKUP(DAY(A1373),calendario!$A$12:$A$42,calendario!$C$12:$C$42)))</f>
        <v>1</v>
      </c>
      <c r="E1373" s="60">
        <f t="shared" si="211"/>
        <v>0</v>
      </c>
      <c r="F1373" s="86">
        <v>0</v>
      </c>
      <c r="G1373" s="60">
        <f t="shared" si="211"/>
        <v>0</v>
      </c>
      <c r="H1373" s="104">
        <v>0</v>
      </c>
      <c r="O1373" s="61">
        <f t="shared" si="212"/>
        <v>4.5260037464002503</v>
      </c>
      <c r="P1373" s="62">
        <f t="shared" si="213"/>
        <v>58.140770252324039</v>
      </c>
      <c r="Q1373" s="70">
        <v>25.182306772908365</v>
      </c>
      <c r="R1373" s="61">
        <f t="shared" si="214"/>
        <v>15.025712483399735</v>
      </c>
      <c r="S1373" s="61">
        <f t="shared" si="215"/>
        <v>68.006430992200208</v>
      </c>
      <c r="T1373" s="61">
        <f t="shared" si="216"/>
        <v>4.5260037464002503</v>
      </c>
      <c r="U1373" s="61">
        <f t="shared" si="217"/>
        <v>58.140770252324039</v>
      </c>
      <c r="V1373" s="70">
        <v>25.182306772908365</v>
      </c>
      <c r="W1373" s="61">
        <f t="shared" si="218"/>
        <v>15.025712483399735</v>
      </c>
      <c r="X1373" s="61">
        <f t="shared" si="219"/>
        <v>68.006430992200208</v>
      </c>
      <c r="Y1373" s="13"/>
      <c r="Z1373" s="22"/>
      <c r="AA1373" s="54"/>
      <c r="AB1373" s="22"/>
      <c r="AC1373" s="13"/>
    </row>
    <row r="1374" spans="1:29" x14ac:dyDescent="0.3">
      <c r="A1374" s="1">
        <f t="shared" si="210"/>
        <v>45000.270833330011</v>
      </c>
      <c r="B1374" s="7">
        <v>15</v>
      </c>
      <c r="C1374" s="7" t="s">
        <v>68</v>
      </c>
      <c r="D1374">
        <f>IF(HOUR(A1374)+MINUTE(A1374)/60&lt;=18,1,IF(HOUR(A1374)+MINUTE(A1374)/60&gt;=23.25,1,LOOKUP(DAY(A1374),calendario!$A$12:$A$42,calendario!$C$12:$C$42)))</f>
        <v>1</v>
      </c>
      <c r="E1374" s="60">
        <f t="shared" si="211"/>
        <v>0</v>
      </c>
      <c r="F1374" s="86">
        <v>0</v>
      </c>
      <c r="G1374" s="60">
        <f t="shared" si="211"/>
        <v>1.808593994140625</v>
      </c>
      <c r="H1374" s="104">
        <v>7.2343759765625002</v>
      </c>
      <c r="O1374" s="61">
        <f t="shared" si="212"/>
        <v>4.5260037464002503</v>
      </c>
      <c r="P1374" s="62">
        <f t="shared" si="213"/>
        <v>58.140770252324039</v>
      </c>
      <c r="Q1374" s="70">
        <v>25.182306772908365</v>
      </c>
      <c r="R1374" s="61">
        <f t="shared" si="214"/>
        <v>15.025712483399735</v>
      </c>
      <c r="S1374" s="61">
        <f t="shared" si="215"/>
        <v>68.006430992200208</v>
      </c>
      <c r="T1374" s="61">
        <f t="shared" si="216"/>
        <v>2.681119970134334</v>
      </c>
      <c r="U1374" s="61">
        <f t="shared" si="217"/>
        <v>58.140770252324039</v>
      </c>
      <c r="V1374" s="70">
        <v>25.182306772908365</v>
      </c>
      <c r="W1374" s="61">
        <f t="shared" si="218"/>
        <v>15.025712483399735</v>
      </c>
      <c r="X1374" s="61">
        <f t="shared" si="219"/>
        <v>40.285737804739789</v>
      </c>
      <c r="Y1374" s="13"/>
      <c r="Z1374" s="22"/>
      <c r="AA1374" s="54"/>
      <c r="AB1374" s="22"/>
      <c r="AC1374" s="13"/>
    </row>
    <row r="1375" spans="1:29" x14ac:dyDescent="0.3">
      <c r="A1375" s="1">
        <f t="shared" si="210"/>
        <v>45000.281249996675</v>
      </c>
      <c r="B1375" s="7">
        <v>15</v>
      </c>
      <c r="C1375" s="7" t="s">
        <v>69</v>
      </c>
      <c r="D1375">
        <f>IF(HOUR(A1375)+MINUTE(A1375)/60&lt;=18,1,IF(HOUR(A1375)+MINUTE(A1375)/60&gt;=23.25,1,LOOKUP(DAY(A1375),calendario!$A$12:$A$42,calendario!$C$12:$C$42)))</f>
        <v>1</v>
      </c>
      <c r="E1375" s="60">
        <f t="shared" si="211"/>
        <v>1.6338637695312499</v>
      </c>
      <c r="F1375" s="86">
        <v>6.5354550781249996</v>
      </c>
      <c r="G1375" s="60">
        <f t="shared" si="211"/>
        <v>4.4947260742187503</v>
      </c>
      <c r="H1375" s="104">
        <v>17.978904296875001</v>
      </c>
      <c r="O1375" s="61">
        <f t="shared" si="212"/>
        <v>2.8593561898992386</v>
      </c>
      <c r="P1375" s="62">
        <f t="shared" si="213"/>
        <v>58.140770252324039</v>
      </c>
      <c r="Q1375" s="70">
        <v>25.120535989375828</v>
      </c>
      <c r="R1375" s="61">
        <f t="shared" si="214"/>
        <v>15.056597875166004</v>
      </c>
      <c r="S1375" s="61">
        <f t="shared" si="215"/>
        <v>43.052176333179638</v>
      </c>
      <c r="T1375" s="61">
        <f t="shared" si="216"/>
        <v>0</v>
      </c>
      <c r="U1375" s="61">
        <f t="shared" si="217"/>
        <v>58.140770252324039</v>
      </c>
      <c r="V1375" s="70">
        <v>25.120535989375828</v>
      </c>
      <c r="W1375" s="61">
        <f t="shared" si="218"/>
        <v>15.056597875166004</v>
      </c>
      <c r="X1375" s="61">
        <f t="shared" si="219"/>
        <v>0</v>
      </c>
      <c r="Y1375" s="13"/>
      <c r="Z1375" s="22"/>
      <c r="AA1375" s="54"/>
      <c r="AB1375" s="22"/>
      <c r="AC1375" s="13"/>
    </row>
    <row r="1376" spans="1:29" x14ac:dyDescent="0.3">
      <c r="A1376" s="1">
        <f t="shared" si="210"/>
        <v>45000.291666663339</v>
      </c>
      <c r="B1376" s="7">
        <v>15</v>
      </c>
      <c r="C1376" s="7" t="s">
        <v>70</v>
      </c>
      <c r="D1376">
        <f>IF(HOUR(A1376)+MINUTE(A1376)/60&lt;=18,1,IF(HOUR(A1376)+MINUTE(A1376)/60&gt;=23.25,1,LOOKUP(DAY(A1376),calendario!$A$12:$A$42,calendario!$C$12:$C$42)))</f>
        <v>1</v>
      </c>
      <c r="E1376" s="60">
        <f t="shared" si="211"/>
        <v>4.4816411132812499</v>
      </c>
      <c r="F1376" s="86">
        <v>17.926564453125</v>
      </c>
      <c r="G1376" s="60">
        <f t="shared" si="211"/>
        <v>4.4971811523437504</v>
      </c>
      <c r="H1376" s="104">
        <v>17.988724609375002</v>
      </c>
      <c r="O1376" s="61">
        <f t="shared" si="212"/>
        <v>0</v>
      </c>
      <c r="P1376" s="62">
        <f t="shared" si="213"/>
        <v>58.140770252324039</v>
      </c>
      <c r="Q1376" s="70">
        <v>25.120535989375828</v>
      </c>
      <c r="R1376" s="61">
        <f t="shared" si="214"/>
        <v>15.056597875166004</v>
      </c>
      <c r="S1376" s="61">
        <f t="shared" si="215"/>
        <v>0</v>
      </c>
      <c r="T1376" s="61">
        <f t="shared" si="216"/>
        <v>0</v>
      </c>
      <c r="U1376" s="61">
        <f t="shared" si="217"/>
        <v>58.140770252324039</v>
      </c>
      <c r="V1376" s="70">
        <v>25.120535989375828</v>
      </c>
      <c r="W1376" s="61">
        <f t="shared" si="218"/>
        <v>15.056597875166004</v>
      </c>
      <c r="X1376" s="61">
        <f t="shared" si="219"/>
        <v>0</v>
      </c>
      <c r="Y1376" s="13"/>
      <c r="Z1376" s="22"/>
      <c r="AA1376" s="54"/>
      <c r="AB1376" s="22"/>
      <c r="AC1376" s="13"/>
    </row>
    <row r="1377" spans="1:29" x14ac:dyDescent="0.3">
      <c r="A1377" s="1">
        <f t="shared" si="210"/>
        <v>45000.302083330003</v>
      </c>
      <c r="B1377" s="7">
        <v>15</v>
      </c>
      <c r="C1377" s="7" t="s">
        <v>71</v>
      </c>
      <c r="D1377">
        <f>IF(HOUR(A1377)+MINUTE(A1377)/60&lt;=18,1,IF(HOUR(A1377)+MINUTE(A1377)/60&gt;=23.25,1,LOOKUP(DAY(A1377),calendario!$A$12:$A$42,calendario!$C$12:$C$42)))</f>
        <v>1</v>
      </c>
      <c r="E1377" s="60">
        <f t="shared" si="211"/>
        <v>4.4992622070312498</v>
      </c>
      <c r="F1377" s="86">
        <v>17.997048828124999</v>
      </c>
      <c r="G1377" s="60">
        <f t="shared" si="211"/>
        <v>4.4974448242187499</v>
      </c>
      <c r="H1377" s="104">
        <v>17.989779296875</v>
      </c>
      <c r="O1377" s="61">
        <f t="shared" si="212"/>
        <v>0</v>
      </c>
      <c r="P1377" s="62">
        <f t="shared" si="213"/>
        <v>58.140770252324039</v>
      </c>
      <c r="Q1377" s="70">
        <v>25.513267729083662</v>
      </c>
      <c r="R1377" s="61">
        <f t="shared" si="214"/>
        <v>14.860232005312087</v>
      </c>
      <c r="S1377" s="61">
        <f t="shared" si="215"/>
        <v>0</v>
      </c>
      <c r="T1377" s="61">
        <f t="shared" si="216"/>
        <v>0</v>
      </c>
      <c r="U1377" s="61">
        <f t="shared" si="217"/>
        <v>58.140770252324039</v>
      </c>
      <c r="V1377" s="70">
        <v>25.513267729083662</v>
      </c>
      <c r="W1377" s="61">
        <f t="shared" si="218"/>
        <v>14.860232005312087</v>
      </c>
      <c r="X1377" s="61">
        <f t="shared" si="219"/>
        <v>0</v>
      </c>
      <c r="Y1377" s="13"/>
      <c r="Z1377" s="22"/>
      <c r="AA1377" s="54"/>
      <c r="AB1377" s="22"/>
      <c r="AC1377" s="13"/>
    </row>
    <row r="1378" spans="1:29" x14ac:dyDescent="0.3">
      <c r="A1378" s="1">
        <f t="shared" si="210"/>
        <v>45000.312499996668</v>
      </c>
      <c r="B1378" s="7">
        <v>15</v>
      </c>
      <c r="C1378" s="7" t="s">
        <v>72</v>
      </c>
      <c r="D1378">
        <f>IF(HOUR(A1378)+MINUTE(A1378)/60&lt;=18,1,IF(HOUR(A1378)+MINUTE(A1378)/60&gt;=23.25,1,LOOKUP(DAY(A1378),calendario!$A$12:$A$42,calendario!$C$12:$C$42)))</f>
        <v>1</v>
      </c>
      <c r="E1378" s="60">
        <f t="shared" si="211"/>
        <v>4.4998452148437504</v>
      </c>
      <c r="F1378" s="86">
        <v>17.999380859375002</v>
      </c>
      <c r="G1378" s="60">
        <f t="shared" si="211"/>
        <v>4.4858476562499998</v>
      </c>
      <c r="H1378" s="104">
        <v>17.943390624999999</v>
      </c>
      <c r="O1378" s="61">
        <f t="shared" si="212"/>
        <v>0</v>
      </c>
      <c r="P1378" s="62">
        <f t="shared" si="213"/>
        <v>58.140770252324039</v>
      </c>
      <c r="Q1378" s="70">
        <v>25.513267729083662</v>
      </c>
      <c r="R1378" s="61">
        <f t="shared" si="214"/>
        <v>14.860232005312087</v>
      </c>
      <c r="S1378" s="61">
        <f t="shared" si="215"/>
        <v>0</v>
      </c>
      <c r="T1378" s="61">
        <f t="shared" si="216"/>
        <v>0</v>
      </c>
      <c r="U1378" s="61">
        <f t="shared" si="217"/>
        <v>58.140770252324039</v>
      </c>
      <c r="V1378" s="70">
        <v>25.513267729083662</v>
      </c>
      <c r="W1378" s="61">
        <f t="shared" si="218"/>
        <v>14.860232005312087</v>
      </c>
      <c r="X1378" s="61">
        <f t="shared" si="219"/>
        <v>0</v>
      </c>
      <c r="Y1378" s="13"/>
      <c r="Z1378" s="22"/>
      <c r="AA1378" s="54"/>
      <c r="AB1378" s="22"/>
      <c r="AC1378" s="13"/>
    </row>
    <row r="1379" spans="1:29" x14ac:dyDescent="0.3">
      <c r="A1379" s="1">
        <f t="shared" si="210"/>
        <v>45000.322916663332</v>
      </c>
      <c r="B1379" s="7">
        <v>15</v>
      </c>
      <c r="C1379" s="7" t="s">
        <v>73</v>
      </c>
      <c r="D1379">
        <f>IF(HOUR(A1379)+MINUTE(A1379)/60&lt;=18,1,IF(HOUR(A1379)+MINUTE(A1379)/60&gt;=23.25,1,LOOKUP(DAY(A1379),calendario!$A$12:$A$42,calendario!$C$12:$C$42)))</f>
        <v>1</v>
      </c>
      <c r="E1379" s="60">
        <f t="shared" si="211"/>
        <v>4.4994711914062497</v>
      </c>
      <c r="F1379" s="86">
        <v>17.997884765624999</v>
      </c>
      <c r="G1379" s="60">
        <f t="shared" si="211"/>
        <v>4.4759140625000002</v>
      </c>
      <c r="H1379" s="104">
        <v>17.903656250000001</v>
      </c>
      <c r="O1379" s="61">
        <f t="shared" si="212"/>
        <v>0</v>
      </c>
      <c r="P1379" s="62">
        <f t="shared" si="213"/>
        <v>58.140770252324039</v>
      </c>
      <c r="Q1379" s="70">
        <v>25.336751394422311</v>
      </c>
      <c r="R1379" s="61">
        <f t="shared" si="214"/>
        <v>14.948490172642762</v>
      </c>
      <c r="S1379" s="61">
        <f t="shared" si="215"/>
        <v>0</v>
      </c>
      <c r="T1379" s="61">
        <f t="shared" si="216"/>
        <v>0</v>
      </c>
      <c r="U1379" s="61">
        <f t="shared" si="217"/>
        <v>58.140770252324039</v>
      </c>
      <c r="V1379" s="70">
        <v>25.336751394422311</v>
      </c>
      <c r="W1379" s="61">
        <f t="shared" si="218"/>
        <v>14.948490172642762</v>
      </c>
      <c r="X1379" s="61">
        <f t="shared" si="219"/>
        <v>0</v>
      </c>
      <c r="Y1379" s="13"/>
      <c r="Z1379" s="22"/>
      <c r="AA1379" s="54"/>
      <c r="AB1379" s="22"/>
      <c r="AC1379" s="13"/>
    </row>
    <row r="1380" spans="1:29" x14ac:dyDescent="0.3">
      <c r="A1380" s="1">
        <f t="shared" si="210"/>
        <v>45000.333333329996</v>
      </c>
      <c r="B1380" s="7">
        <v>15</v>
      </c>
      <c r="C1380" s="7" t="s">
        <v>74</v>
      </c>
      <c r="D1380">
        <f>IF(HOUR(A1380)+MINUTE(A1380)/60&lt;=18,1,IF(HOUR(A1380)+MINUTE(A1380)/60&gt;=23.25,1,LOOKUP(DAY(A1380),calendario!$A$12:$A$42,calendario!$C$12:$C$42)))</f>
        <v>1</v>
      </c>
      <c r="E1380" s="60">
        <f t="shared" si="211"/>
        <v>4.4994560546875002</v>
      </c>
      <c r="F1380" s="86">
        <v>17.997824218750001</v>
      </c>
      <c r="G1380" s="60">
        <f t="shared" si="211"/>
        <v>4.4776821289062498</v>
      </c>
      <c r="H1380" s="104">
        <v>17.910728515624999</v>
      </c>
      <c r="O1380" s="61">
        <f t="shared" si="212"/>
        <v>0</v>
      </c>
      <c r="P1380" s="62">
        <f t="shared" si="213"/>
        <v>58.140770252324039</v>
      </c>
      <c r="Q1380" s="70">
        <v>25.336751394422311</v>
      </c>
      <c r="R1380" s="61">
        <f t="shared" si="214"/>
        <v>14.948490172642762</v>
      </c>
      <c r="S1380" s="61">
        <f t="shared" si="215"/>
        <v>0</v>
      </c>
      <c r="T1380" s="61">
        <f t="shared" si="216"/>
        <v>0</v>
      </c>
      <c r="U1380" s="61">
        <f t="shared" si="217"/>
        <v>58.140770252324039</v>
      </c>
      <c r="V1380" s="70">
        <v>25.336751394422311</v>
      </c>
      <c r="W1380" s="61">
        <f t="shared" si="218"/>
        <v>14.948490172642762</v>
      </c>
      <c r="X1380" s="61">
        <f t="shared" si="219"/>
        <v>0</v>
      </c>
      <c r="Y1380" s="13"/>
      <c r="Z1380" s="22"/>
      <c r="AA1380" s="54"/>
      <c r="AB1380" s="22"/>
      <c r="AC1380" s="13"/>
    </row>
    <row r="1381" spans="1:29" x14ac:dyDescent="0.3">
      <c r="A1381" s="1">
        <f t="shared" si="210"/>
        <v>45000.34374999666</v>
      </c>
      <c r="B1381" s="7">
        <v>15</v>
      </c>
      <c r="C1381" s="7" t="s">
        <v>75</v>
      </c>
      <c r="D1381">
        <f>IF(HOUR(A1381)+MINUTE(A1381)/60&lt;=18,1,IF(HOUR(A1381)+MINUTE(A1381)/60&gt;=23.25,1,LOOKUP(DAY(A1381),calendario!$A$12:$A$42,calendario!$C$12:$C$42)))</f>
        <v>1</v>
      </c>
      <c r="E1381" s="60">
        <f t="shared" si="211"/>
        <v>4.4986313476562501</v>
      </c>
      <c r="F1381" s="86">
        <v>17.994525390625</v>
      </c>
      <c r="G1381" s="60">
        <f t="shared" si="211"/>
        <v>4.4848120117187502</v>
      </c>
      <c r="H1381" s="104">
        <v>17.939248046875001</v>
      </c>
      <c r="O1381" s="61">
        <f t="shared" si="212"/>
        <v>0</v>
      </c>
      <c r="P1381" s="62">
        <f t="shared" si="213"/>
        <v>58.140770252324039</v>
      </c>
      <c r="Q1381" s="70">
        <v>27.794988047808761</v>
      </c>
      <c r="R1381" s="61">
        <f t="shared" si="214"/>
        <v>13.719371845949537</v>
      </c>
      <c r="S1381" s="61">
        <f t="shared" si="215"/>
        <v>0</v>
      </c>
      <c r="T1381" s="61">
        <f t="shared" si="216"/>
        <v>0</v>
      </c>
      <c r="U1381" s="61">
        <f t="shared" si="217"/>
        <v>58.140770252324039</v>
      </c>
      <c r="V1381" s="70">
        <v>27.794988047808761</v>
      </c>
      <c r="W1381" s="61">
        <f t="shared" si="218"/>
        <v>13.719371845949537</v>
      </c>
      <c r="X1381" s="61">
        <f t="shared" si="219"/>
        <v>0</v>
      </c>
      <c r="Y1381" s="13"/>
      <c r="Z1381" s="22"/>
      <c r="AA1381" s="54"/>
      <c r="AB1381" s="22"/>
      <c r="AC1381" s="13"/>
    </row>
    <row r="1382" spans="1:29" x14ac:dyDescent="0.3">
      <c r="A1382" s="1">
        <f t="shared" si="210"/>
        <v>45000.354166663325</v>
      </c>
      <c r="B1382" s="7">
        <v>15</v>
      </c>
      <c r="C1382" s="7" t="s">
        <v>76</v>
      </c>
      <c r="D1382">
        <f>IF(HOUR(A1382)+MINUTE(A1382)/60&lt;=18,1,IF(HOUR(A1382)+MINUTE(A1382)/60&gt;=23.25,1,LOOKUP(DAY(A1382),calendario!$A$12:$A$42,calendario!$C$12:$C$42)))</f>
        <v>1</v>
      </c>
      <c r="E1382" s="60">
        <f t="shared" si="211"/>
        <v>4.4972465820312504</v>
      </c>
      <c r="F1382" s="86">
        <v>17.988986328125002</v>
      </c>
      <c r="G1382" s="60">
        <f t="shared" si="211"/>
        <v>4.4893461914062502</v>
      </c>
      <c r="H1382" s="104">
        <v>17.957384765625001</v>
      </c>
      <c r="O1382" s="61">
        <f t="shared" si="212"/>
        <v>0</v>
      </c>
      <c r="P1382" s="62">
        <f t="shared" si="213"/>
        <v>58.140770252324039</v>
      </c>
      <c r="Q1382" s="70">
        <v>27.794988047808761</v>
      </c>
      <c r="R1382" s="61">
        <f t="shared" si="214"/>
        <v>13.719371845949537</v>
      </c>
      <c r="S1382" s="61">
        <f t="shared" si="215"/>
        <v>0</v>
      </c>
      <c r="T1382" s="61">
        <f t="shared" si="216"/>
        <v>0</v>
      </c>
      <c r="U1382" s="61">
        <f t="shared" si="217"/>
        <v>58.140770252324039</v>
      </c>
      <c r="V1382" s="70">
        <v>27.794988047808761</v>
      </c>
      <c r="W1382" s="61">
        <f t="shared" si="218"/>
        <v>13.719371845949537</v>
      </c>
      <c r="X1382" s="61">
        <f t="shared" si="219"/>
        <v>0</v>
      </c>
      <c r="Y1382" s="13"/>
      <c r="Z1382" s="22"/>
      <c r="AA1382" s="54"/>
      <c r="AB1382" s="22"/>
      <c r="AC1382" s="13"/>
    </row>
    <row r="1383" spans="1:29" x14ac:dyDescent="0.3">
      <c r="A1383" s="1">
        <f t="shared" si="210"/>
        <v>45000.364583329989</v>
      </c>
      <c r="B1383" s="7">
        <v>15</v>
      </c>
      <c r="C1383" s="7" t="s">
        <v>77</v>
      </c>
      <c r="D1383">
        <f>IF(HOUR(A1383)+MINUTE(A1383)/60&lt;=18,1,IF(HOUR(A1383)+MINUTE(A1383)/60&gt;=23.25,1,LOOKUP(DAY(A1383),calendario!$A$12:$A$42,calendario!$C$12:$C$42)))</f>
        <v>1</v>
      </c>
      <c r="E1383" s="60">
        <f t="shared" si="211"/>
        <v>4.4965136718750003</v>
      </c>
      <c r="F1383" s="86">
        <v>17.986054687500001</v>
      </c>
      <c r="G1383" s="60">
        <f t="shared" si="211"/>
        <v>4.4950922851562503</v>
      </c>
      <c r="H1383" s="104">
        <v>17.980369140625001</v>
      </c>
      <c r="O1383" s="61">
        <f t="shared" si="212"/>
        <v>0</v>
      </c>
      <c r="P1383" s="62">
        <f t="shared" si="213"/>
        <v>58.140770252324039</v>
      </c>
      <c r="Q1383" s="70">
        <v>27.612894289508631</v>
      </c>
      <c r="R1383" s="61">
        <f t="shared" si="214"/>
        <v>13.810418725099602</v>
      </c>
      <c r="S1383" s="61">
        <f t="shared" si="215"/>
        <v>0</v>
      </c>
      <c r="T1383" s="61">
        <f t="shared" si="216"/>
        <v>0</v>
      </c>
      <c r="U1383" s="61">
        <f t="shared" si="217"/>
        <v>58.140770252324039</v>
      </c>
      <c r="V1383" s="70">
        <v>27.612894289508631</v>
      </c>
      <c r="W1383" s="61">
        <f t="shared" si="218"/>
        <v>13.810418725099602</v>
      </c>
      <c r="X1383" s="61">
        <f t="shared" si="219"/>
        <v>0</v>
      </c>
      <c r="Y1383" s="13"/>
      <c r="Z1383" s="22"/>
      <c r="AA1383" s="54"/>
      <c r="AB1383" s="22"/>
      <c r="AC1383" s="13"/>
    </row>
    <row r="1384" spans="1:29" x14ac:dyDescent="0.3">
      <c r="A1384" s="1">
        <f t="shared" si="210"/>
        <v>45000.374999996653</v>
      </c>
      <c r="B1384" s="7">
        <v>15</v>
      </c>
      <c r="C1384" s="7" t="s">
        <v>78</v>
      </c>
      <c r="D1384">
        <f>IF(HOUR(A1384)+MINUTE(A1384)/60&lt;=18,1,IF(HOUR(A1384)+MINUTE(A1384)/60&gt;=23.25,1,LOOKUP(DAY(A1384),calendario!$A$12:$A$42,calendario!$C$12:$C$42)))</f>
        <v>1</v>
      </c>
      <c r="E1384" s="60">
        <f t="shared" si="211"/>
        <v>4.4961191406249998</v>
      </c>
      <c r="F1384" s="86">
        <v>17.984476562499999</v>
      </c>
      <c r="G1384" s="60">
        <f t="shared" si="211"/>
        <v>4.48527734375</v>
      </c>
      <c r="H1384" s="104">
        <v>17.941109375</v>
      </c>
      <c r="O1384" s="61">
        <f t="shared" si="212"/>
        <v>0</v>
      </c>
      <c r="P1384" s="62">
        <f t="shared" si="213"/>
        <v>58.140770252324039</v>
      </c>
      <c r="Q1384" s="70">
        <v>27.612894289508631</v>
      </c>
      <c r="R1384" s="61">
        <f t="shared" si="214"/>
        <v>13.810418725099602</v>
      </c>
      <c r="S1384" s="61">
        <f t="shared" si="215"/>
        <v>0</v>
      </c>
      <c r="T1384" s="61">
        <f t="shared" si="216"/>
        <v>0</v>
      </c>
      <c r="U1384" s="61">
        <f t="shared" si="217"/>
        <v>58.140770252324039</v>
      </c>
      <c r="V1384" s="70">
        <v>27.612894289508631</v>
      </c>
      <c r="W1384" s="61">
        <f t="shared" si="218"/>
        <v>13.810418725099602</v>
      </c>
      <c r="X1384" s="61">
        <f t="shared" si="219"/>
        <v>0</v>
      </c>
      <c r="Y1384" s="13"/>
      <c r="Z1384" s="22"/>
      <c r="AA1384" s="54"/>
      <c r="AB1384" s="22"/>
      <c r="AC1384" s="13"/>
    </row>
    <row r="1385" spans="1:29" x14ac:dyDescent="0.3">
      <c r="A1385" s="1">
        <f t="shared" si="210"/>
        <v>45000.385416663317</v>
      </c>
      <c r="B1385" s="7">
        <v>15</v>
      </c>
      <c r="C1385" s="7" t="s">
        <v>79</v>
      </c>
      <c r="D1385">
        <f>IF(HOUR(A1385)+MINUTE(A1385)/60&lt;=18,1,IF(HOUR(A1385)+MINUTE(A1385)/60&gt;=23.25,1,LOOKUP(DAY(A1385),calendario!$A$12:$A$42,calendario!$C$12:$C$42)))</f>
        <v>1</v>
      </c>
      <c r="E1385" s="60">
        <f t="shared" si="211"/>
        <v>4.4956738281249997</v>
      </c>
      <c r="F1385" s="86">
        <v>17.982695312499999</v>
      </c>
      <c r="G1385" s="60">
        <f t="shared" si="211"/>
        <v>4.4419140625000004</v>
      </c>
      <c r="H1385" s="104">
        <v>17.767656250000002</v>
      </c>
      <c r="O1385" s="61">
        <f t="shared" si="212"/>
        <v>0</v>
      </c>
      <c r="P1385" s="62">
        <f t="shared" si="213"/>
        <v>58.140770252324039</v>
      </c>
      <c r="Q1385" s="70">
        <v>27.765334395750333</v>
      </c>
      <c r="R1385" s="61">
        <f t="shared" si="214"/>
        <v>13.734198671978751</v>
      </c>
      <c r="S1385" s="61">
        <f t="shared" si="215"/>
        <v>0</v>
      </c>
      <c r="T1385" s="61">
        <f t="shared" si="216"/>
        <v>0</v>
      </c>
      <c r="U1385" s="61">
        <f t="shared" si="217"/>
        <v>58.140770252324039</v>
      </c>
      <c r="V1385" s="70">
        <v>27.765334395750333</v>
      </c>
      <c r="W1385" s="61">
        <f t="shared" si="218"/>
        <v>13.734198671978751</v>
      </c>
      <c r="X1385" s="61">
        <f t="shared" si="219"/>
        <v>0</v>
      </c>
      <c r="Y1385" s="13"/>
      <c r="Z1385" s="22"/>
      <c r="AA1385" s="54"/>
      <c r="AB1385" s="22"/>
      <c r="AC1385" s="13"/>
    </row>
    <row r="1386" spans="1:29" x14ac:dyDescent="0.3">
      <c r="A1386" s="1">
        <f t="shared" si="210"/>
        <v>45000.395833329982</v>
      </c>
      <c r="B1386" s="7">
        <v>15</v>
      </c>
      <c r="C1386" s="7" t="s">
        <v>80</v>
      </c>
      <c r="D1386">
        <f>IF(HOUR(A1386)+MINUTE(A1386)/60&lt;=18,1,IF(HOUR(A1386)+MINUTE(A1386)/60&gt;=23.25,1,LOOKUP(DAY(A1386),calendario!$A$12:$A$42,calendario!$C$12:$C$42)))</f>
        <v>1</v>
      </c>
      <c r="E1386" s="60">
        <f t="shared" si="211"/>
        <v>4.4953422851562497</v>
      </c>
      <c r="F1386" s="86">
        <v>17.981369140624999</v>
      </c>
      <c r="G1386" s="60">
        <f t="shared" si="211"/>
        <v>4.4591494140624999</v>
      </c>
      <c r="H1386" s="104">
        <v>17.836597656249999</v>
      </c>
      <c r="O1386" s="61">
        <f t="shared" si="212"/>
        <v>0</v>
      </c>
      <c r="P1386" s="62">
        <f t="shared" si="213"/>
        <v>58.140770252324039</v>
      </c>
      <c r="Q1386" s="70">
        <v>27.765334395750333</v>
      </c>
      <c r="R1386" s="61">
        <f t="shared" si="214"/>
        <v>13.734198671978751</v>
      </c>
      <c r="S1386" s="61">
        <f t="shared" si="215"/>
        <v>0</v>
      </c>
      <c r="T1386" s="61">
        <f t="shared" si="216"/>
        <v>0</v>
      </c>
      <c r="U1386" s="61">
        <f t="shared" si="217"/>
        <v>58.140770252324039</v>
      </c>
      <c r="V1386" s="70">
        <v>27.765334395750333</v>
      </c>
      <c r="W1386" s="61">
        <f t="shared" si="218"/>
        <v>13.734198671978751</v>
      </c>
      <c r="X1386" s="61">
        <f t="shared" si="219"/>
        <v>0</v>
      </c>
      <c r="Y1386" s="13"/>
      <c r="Z1386" s="22"/>
      <c r="AA1386" s="54"/>
      <c r="AB1386" s="22"/>
      <c r="AC1386" s="13"/>
    </row>
    <row r="1387" spans="1:29" x14ac:dyDescent="0.3">
      <c r="A1387" s="1">
        <f t="shared" si="210"/>
        <v>45000.406249996646</v>
      </c>
      <c r="B1387" s="7">
        <v>15</v>
      </c>
      <c r="C1387" s="7" t="s">
        <v>81</v>
      </c>
      <c r="D1387">
        <f>IF(HOUR(A1387)+MINUTE(A1387)/60&lt;=18,1,IF(HOUR(A1387)+MINUTE(A1387)/60&gt;=23.25,1,LOOKUP(DAY(A1387),calendario!$A$12:$A$42,calendario!$C$12:$C$42)))</f>
        <v>1</v>
      </c>
      <c r="E1387" s="60">
        <f t="shared" si="211"/>
        <v>4.4950307617187502</v>
      </c>
      <c r="F1387" s="86">
        <v>17.980123046875001</v>
      </c>
      <c r="G1387" s="60">
        <f t="shared" si="211"/>
        <v>4.493669921875</v>
      </c>
      <c r="H1387" s="104">
        <v>17.9746796875</v>
      </c>
      <c r="O1387" s="61">
        <f t="shared" si="212"/>
        <v>0</v>
      </c>
      <c r="P1387" s="62">
        <f t="shared" si="213"/>
        <v>58.140770252324039</v>
      </c>
      <c r="Q1387" s="70">
        <v>28.032733864541832</v>
      </c>
      <c r="R1387" s="61">
        <f t="shared" si="214"/>
        <v>13.600498937583001</v>
      </c>
      <c r="S1387" s="61">
        <f t="shared" si="215"/>
        <v>0</v>
      </c>
      <c r="T1387" s="61">
        <f t="shared" si="216"/>
        <v>0</v>
      </c>
      <c r="U1387" s="61">
        <f t="shared" si="217"/>
        <v>58.140770252324039</v>
      </c>
      <c r="V1387" s="70">
        <v>28.032733864541832</v>
      </c>
      <c r="W1387" s="61">
        <f t="shared" si="218"/>
        <v>13.600498937583001</v>
      </c>
      <c r="X1387" s="61">
        <f t="shared" si="219"/>
        <v>0</v>
      </c>
      <c r="Y1387" s="13"/>
      <c r="Z1387" s="22"/>
      <c r="AA1387" s="54"/>
      <c r="AB1387" s="22"/>
      <c r="AC1387" s="13"/>
    </row>
    <row r="1388" spans="1:29" x14ac:dyDescent="0.3">
      <c r="A1388" s="1">
        <f t="shared" si="210"/>
        <v>45000.41666666331</v>
      </c>
      <c r="B1388" s="7">
        <v>15</v>
      </c>
      <c r="C1388" s="7" t="s">
        <v>82</v>
      </c>
      <c r="D1388">
        <f>IF(HOUR(A1388)+MINUTE(A1388)/60&lt;=18,1,IF(HOUR(A1388)+MINUTE(A1388)/60&gt;=23.25,1,LOOKUP(DAY(A1388),calendario!$A$12:$A$42,calendario!$C$12:$C$42)))</f>
        <v>1</v>
      </c>
      <c r="E1388" s="60">
        <f t="shared" si="211"/>
        <v>4.4947348632812503</v>
      </c>
      <c r="F1388" s="86">
        <v>17.978939453125001</v>
      </c>
      <c r="G1388" s="60">
        <f t="shared" si="211"/>
        <v>4.4966811523437498</v>
      </c>
      <c r="H1388" s="104">
        <v>17.986724609374999</v>
      </c>
      <c r="O1388" s="61">
        <f t="shared" si="212"/>
        <v>0</v>
      </c>
      <c r="P1388" s="62">
        <f t="shared" si="213"/>
        <v>58.140770252324039</v>
      </c>
      <c r="Q1388" s="70">
        <v>28.032733864541832</v>
      </c>
      <c r="R1388" s="61">
        <f t="shared" si="214"/>
        <v>13.600498937583001</v>
      </c>
      <c r="S1388" s="61">
        <f t="shared" si="215"/>
        <v>0</v>
      </c>
      <c r="T1388" s="61">
        <f t="shared" si="216"/>
        <v>0</v>
      </c>
      <c r="U1388" s="61">
        <f t="shared" si="217"/>
        <v>58.140770252324039</v>
      </c>
      <c r="V1388" s="70">
        <v>28.032733864541832</v>
      </c>
      <c r="W1388" s="61">
        <f t="shared" si="218"/>
        <v>13.600498937583001</v>
      </c>
      <c r="X1388" s="61">
        <f t="shared" si="219"/>
        <v>0</v>
      </c>
      <c r="Y1388" s="13"/>
      <c r="Z1388" s="22"/>
      <c r="AA1388" s="54"/>
      <c r="AB1388" s="22"/>
      <c r="AC1388" s="13"/>
    </row>
    <row r="1389" spans="1:29" x14ac:dyDescent="0.3">
      <c r="A1389" s="1">
        <f t="shared" si="210"/>
        <v>45000.427083329974</v>
      </c>
      <c r="B1389" s="7">
        <v>15</v>
      </c>
      <c r="C1389" s="7" t="s">
        <v>83</v>
      </c>
      <c r="D1389">
        <f>IF(HOUR(A1389)+MINUTE(A1389)/60&lt;=18,1,IF(HOUR(A1389)+MINUTE(A1389)/60&gt;=23.25,1,LOOKUP(DAY(A1389),calendario!$A$12:$A$42,calendario!$C$12:$C$42)))</f>
        <v>1</v>
      </c>
      <c r="E1389" s="60">
        <f t="shared" si="211"/>
        <v>4.4952607421874999</v>
      </c>
      <c r="F1389" s="86">
        <v>17.98104296875</v>
      </c>
      <c r="G1389" s="60">
        <f t="shared" si="211"/>
        <v>4.4961250000000001</v>
      </c>
      <c r="H1389" s="104">
        <v>17.984500000000001</v>
      </c>
      <c r="O1389" s="61">
        <f t="shared" si="212"/>
        <v>0</v>
      </c>
      <c r="P1389" s="62">
        <f t="shared" si="213"/>
        <v>58.140770252324039</v>
      </c>
      <c r="Q1389" s="70">
        <v>28.497641168658699</v>
      </c>
      <c r="R1389" s="61">
        <f t="shared" si="214"/>
        <v>13.368045285524568</v>
      </c>
      <c r="S1389" s="61">
        <f t="shared" si="215"/>
        <v>0</v>
      </c>
      <c r="T1389" s="61">
        <f t="shared" si="216"/>
        <v>0</v>
      </c>
      <c r="U1389" s="61">
        <f t="shared" si="217"/>
        <v>58.140770252324039</v>
      </c>
      <c r="V1389" s="70">
        <v>28.497641168658699</v>
      </c>
      <c r="W1389" s="61">
        <f t="shared" si="218"/>
        <v>13.368045285524568</v>
      </c>
      <c r="X1389" s="61">
        <f t="shared" si="219"/>
        <v>0</v>
      </c>
      <c r="Y1389" s="13"/>
      <c r="Z1389" s="22"/>
      <c r="AA1389" s="54"/>
      <c r="AB1389" s="22"/>
      <c r="AC1389" s="13"/>
    </row>
    <row r="1390" spans="1:29" x14ac:dyDescent="0.3">
      <c r="A1390" s="1">
        <f t="shared" si="210"/>
        <v>45000.437499996639</v>
      </c>
      <c r="B1390" s="7">
        <v>15</v>
      </c>
      <c r="C1390" s="7" t="s">
        <v>84</v>
      </c>
      <c r="D1390">
        <f>IF(HOUR(A1390)+MINUTE(A1390)/60&lt;=18,1,IF(HOUR(A1390)+MINUTE(A1390)/60&gt;=23.25,1,LOOKUP(DAY(A1390),calendario!$A$12:$A$42,calendario!$C$12:$C$42)))</f>
        <v>1</v>
      </c>
      <c r="E1390" s="60">
        <f t="shared" si="211"/>
        <v>4.4951259765625</v>
      </c>
      <c r="F1390" s="86">
        <v>17.98050390625</v>
      </c>
      <c r="G1390" s="60">
        <f t="shared" si="211"/>
        <v>4.4961596679687501</v>
      </c>
      <c r="H1390" s="104">
        <v>17.984638671875</v>
      </c>
      <c r="O1390" s="61">
        <f t="shared" si="212"/>
        <v>0</v>
      </c>
      <c r="P1390" s="62">
        <f t="shared" si="213"/>
        <v>58.140770252324039</v>
      </c>
      <c r="Q1390" s="70">
        <v>28.497641168658699</v>
      </c>
      <c r="R1390" s="61">
        <f t="shared" si="214"/>
        <v>13.368045285524568</v>
      </c>
      <c r="S1390" s="61">
        <f t="shared" si="215"/>
        <v>0</v>
      </c>
      <c r="T1390" s="61">
        <f t="shared" si="216"/>
        <v>0</v>
      </c>
      <c r="U1390" s="61">
        <f t="shared" si="217"/>
        <v>58.140770252324039</v>
      </c>
      <c r="V1390" s="70">
        <v>28.497641168658699</v>
      </c>
      <c r="W1390" s="61">
        <f t="shared" si="218"/>
        <v>13.368045285524568</v>
      </c>
      <c r="X1390" s="61">
        <f t="shared" si="219"/>
        <v>0</v>
      </c>
      <c r="Y1390" s="13"/>
      <c r="Z1390" s="22"/>
      <c r="AA1390" s="54"/>
      <c r="AB1390" s="22"/>
      <c r="AC1390" s="13"/>
    </row>
    <row r="1391" spans="1:29" x14ac:dyDescent="0.3">
      <c r="A1391" s="1">
        <f t="shared" si="210"/>
        <v>45000.447916663303</v>
      </c>
      <c r="B1391" s="7">
        <v>15</v>
      </c>
      <c r="C1391" s="7" t="s">
        <v>85</v>
      </c>
      <c r="D1391">
        <f>IF(HOUR(A1391)+MINUTE(A1391)/60&lt;=18,1,IF(HOUR(A1391)+MINUTE(A1391)/60&gt;=23.25,1,LOOKUP(DAY(A1391),calendario!$A$12:$A$42,calendario!$C$12:$C$42)))</f>
        <v>1</v>
      </c>
      <c r="E1391" s="60">
        <f t="shared" si="211"/>
        <v>4.4946103515624998</v>
      </c>
      <c r="F1391" s="86">
        <v>17.978441406249999</v>
      </c>
      <c r="G1391" s="60">
        <f t="shared" si="211"/>
        <v>4.4959262695312496</v>
      </c>
      <c r="H1391" s="104">
        <v>17.983705078124999</v>
      </c>
      <c r="O1391" s="61">
        <f t="shared" si="212"/>
        <v>0</v>
      </c>
      <c r="P1391" s="62">
        <f t="shared" si="213"/>
        <v>58.140770252324039</v>
      </c>
      <c r="Q1391" s="70">
        <v>32.061645418326691</v>
      </c>
      <c r="R1391" s="61">
        <f t="shared" si="214"/>
        <v>11.586043160690572</v>
      </c>
      <c r="S1391" s="61">
        <f t="shared" si="215"/>
        <v>0</v>
      </c>
      <c r="T1391" s="61">
        <f t="shared" si="216"/>
        <v>0</v>
      </c>
      <c r="U1391" s="61">
        <f t="shared" si="217"/>
        <v>58.140770252324039</v>
      </c>
      <c r="V1391" s="70">
        <v>32.061645418326691</v>
      </c>
      <c r="W1391" s="61">
        <f t="shared" si="218"/>
        <v>11.586043160690572</v>
      </c>
      <c r="X1391" s="61">
        <f t="shared" si="219"/>
        <v>0</v>
      </c>
      <c r="Y1391" s="13"/>
      <c r="Z1391" s="22"/>
      <c r="AA1391" s="54"/>
      <c r="AB1391" s="22"/>
      <c r="AC1391" s="13"/>
    </row>
    <row r="1392" spans="1:29" x14ac:dyDescent="0.3">
      <c r="A1392" s="1">
        <f t="shared" si="210"/>
        <v>45000.458333329967</v>
      </c>
      <c r="B1392" s="7">
        <v>15</v>
      </c>
      <c r="C1392" s="7" t="s">
        <v>86</v>
      </c>
      <c r="D1392">
        <f>IF(HOUR(A1392)+MINUTE(A1392)/60&lt;=18,1,IF(HOUR(A1392)+MINUTE(A1392)/60&gt;=23.25,1,LOOKUP(DAY(A1392),calendario!$A$12:$A$42,calendario!$C$12:$C$42)))</f>
        <v>1</v>
      </c>
      <c r="E1392" s="60">
        <f t="shared" si="211"/>
        <v>4.49442822265625</v>
      </c>
      <c r="F1392" s="86">
        <v>17.977712890625</v>
      </c>
      <c r="G1392" s="60">
        <f t="shared" si="211"/>
        <v>4.4961328125</v>
      </c>
      <c r="H1392" s="104">
        <v>17.98453125</v>
      </c>
      <c r="O1392" s="61">
        <f t="shared" si="212"/>
        <v>0</v>
      </c>
      <c r="P1392" s="62">
        <f t="shared" si="213"/>
        <v>58.140770252324039</v>
      </c>
      <c r="Q1392" s="70">
        <v>32.061645418326691</v>
      </c>
      <c r="R1392" s="61">
        <f t="shared" si="214"/>
        <v>11.586043160690572</v>
      </c>
      <c r="S1392" s="61">
        <f t="shared" si="215"/>
        <v>0</v>
      </c>
      <c r="T1392" s="61">
        <f t="shared" si="216"/>
        <v>0</v>
      </c>
      <c r="U1392" s="61">
        <f t="shared" si="217"/>
        <v>58.140770252324039</v>
      </c>
      <c r="V1392" s="70">
        <v>32.061645418326691</v>
      </c>
      <c r="W1392" s="61">
        <f t="shared" si="218"/>
        <v>11.586043160690572</v>
      </c>
      <c r="X1392" s="61">
        <f t="shared" si="219"/>
        <v>0</v>
      </c>
      <c r="Y1392" s="13"/>
      <c r="Z1392" s="22"/>
      <c r="AA1392" s="54"/>
      <c r="AB1392" s="22"/>
      <c r="AC1392" s="13"/>
    </row>
    <row r="1393" spans="1:29" x14ac:dyDescent="0.3">
      <c r="A1393" s="1">
        <f t="shared" si="210"/>
        <v>45000.468749996631</v>
      </c>
      <c r="B1393" s="7">
        <v>15</v>
      </c>
      <c r="C1393" s="7" t="s">
        <v>87</v>
      </c>
      <c r="D1393">
        <f>IF(HOUR(A1393)+MINUTE(A1393)/60&lt;=18,1,IF(HOUR(A1393)+MINUTE(A1393)/60&gt;=23.25,1,LOOKUP(DAY(A1393),calendario!$A$12:$A$42,calendario!$C$12:$C$42)))</f>
        <v>1</v>
      </c>
      <c r="E1393" s="60">
        <f t="shared" si="211"/>
        <v>4.4939868164062498</v>
      </c>
      <c r="F1393" s="86">
        <v>17.975947265624999</v>
      </c>
      <c r="G1393" s="60">
        <f t="shared" si="211"/>
        <v>4.4962143554687497</v>
      </c>
      <c r="H1393" s="104">
        <v>17.984857421874999</v>
      </c>
      <c r="O1393" s="61">
        <f t="shared" si="212"/>
        <v>0</v>
      </c>
      <c r="P1393" s="62">
        <f t="shared" si="213"/>
        <v>58.140770252324039</v>
      </c>
      <c r="Q1393" s="70">
        <v>38.867183266932273</v>
      </c>
      <c r="R1393" s="61">
        <f t="shared" si="214"/>
        <v>8.1832742363877813</v>
      </c>
      <c r="S1393" s="61">
        <f t="shared" si="215"/>
        <v>0</v>
      </c>
      <c r="T1393" s="61">
        <f t="shared" si="216"/>
        <v>0</v>
      </c>
      <c r="U1393" s="61">
        <f t="shared" si="217"/>
        <v>58.140770252324039</v>
      </c>
      <c r="V1393" s="70">
        <v>38.867183266932273</v>
      </c>
      <c r="W1393" s="61">
        <f t="shared" si="218"/>
        <v>8.1832742363877813</v>
      </c>
      <c r="X1393" s="61">
        <f t="shared" si="219"/>
        <v>0</v>
      </c>
      <c r="Y1393" s="13"/>
      <c r="Z1393" s="22"/>
      <c r="AA1393" s="54"/>
      <c r="AB1393" s="22"/>
      <c r="AC1393" s="13"/>
    </row>
    <row r="1394" spans="1:29" x14ac:dyDescent="0.3">
      <c r="A1394" s="1">
        <f t="shared" si="210"/>
        <v>45000.479166663295</v>
      </c>
      <c r="B1394" s="7">
        <v>15</v>
      </c>
      <c r="C1394" s="7" t="s">
        <v>88</v>
      </c>
      <c r="D1394">
        <f>IF(HOUR(A1394)+MINUTE(A1394)/60&lt;=18,1,IF(HOUR(A1394)+MINUTE(A1394)/60&gt;=23.25,1,LOOKUP(DAY(A1394),calendario!$A$12:$A$42,calendario!$C$12:$C$42)))</f>
        <v>1</v>
      </c>
      <c r="E1394" s="60">
        <f t="shared" si="211"/>
        <v>4.4938784179687499</v>
      </c>
      <c r="F1394" s="86">
        <v>17.975513671874999</v>
      </c>
      <c r="G1394" s="60">
        <f t="shared" si="211"/>
        <v>4.4955258789062498</v>
      </c>
      <c r="H1394" s="104">
        <v>17.982103515624999</v>
      </c>
      <c r="O1394" s="61">
        <f t="shared" si="212"/>
        <v>0</v>
      </c>
      <c r="P1394" s="62">
        <f t="shared" si="213"/>
        <v>58.140770252324039</v>
      </c>
      <c r="Q1394" s="70">
        <v>38.867183266932273</v>
      </c>
      <c r="R1394" s="61">
        <f t="shared" si="214"/>
        <v>8.1832742363877813</v>
      </c>
      <c r="S1394" s="61">
        <f t="shared" si="215"/>
        <v>0</v>
      </c>
      <c r="T1394" s="61">
        <f t="shared" si="216"/>
        <v>0</v>
      </c>
      <c r="U1394" s="61">
        <f t="shared" si="217"/>
        <v>58.140770252324039</v>
      </c>
      <c r="V1394" s="70">
        <v>38.867183266932273</v>
      </c>
      <c r="W1394" s="61">
        <f t="shared" si="218"/>
        <v>8.1832742363877813</v>
      </c>
      <c r="X1394" s="61">
        <f t="shared" si="219"/>
        <v>0</v>
      </c>
      <c r="Y1394" s="13"/>
      <c r="Z1394" s="22"/>
      <c r="AA1394" s="54"/>
      <c r="AB1394" s="22"/>
      <c r="AC1394" s="13"/>
    </row>
    <row r="1395" spans="1:29" x14ac:dyDescent="0.3">
      <c r="A1395" s="1">
        <f t="shared" si="210"/>
        <v>45000.48958332996</v>
      </c>
      <c r="B1395" s="7">
        <v>15</v>
      </c>
      <c r="C1395" s="7" t="s">
        <v>89</v>
      </c>
      <c r="D1395">
        <f>IF(HOUR(A1395)+MINUTE(A1395)/60&lt;=18,1,IF(HOUR(A1395)+MINUTE(A1395)/60&gt;=23.25,1,LOOKUP(DAY(A1395),calendario!$A$12:$A$42,calendario!$C$12:$C$42)))</f>
        <v>1</v>
      </c>
      <c r="E1395" s="60">
        <f t="shared" si="211"/>
        <v>4.4943964843749997</v>
      </c>
      <c r="F1395" s="86">
        <v>17.977585937499999</v>
      </c>
      <c r="G1395" s="60">
        <f t="shared" si="211"/>
        <v>4.4951284179687496</v>
      </c>
      <c r="H1395" s="104">
        <v>17.980513671874998</v>
      </c>
      <c r="O1395" s="61">
        <f t="shared" si="212"/>
        <v>0</v>
      </c>
      <c r="P1395" s="62">
        <f t="shared" si="213"/>
        <v>58.140770252324039</v>
      </c>
      <c r="Q1395" s="70">
        <v>34.46009853917662</v>
      </c>
      <c r="R1395" s="61">
        <f t="shared" si="214"/>
        <v>10.386816600265607</v>
      </c>
      <c r="S1395" s="61">
        <f t="shared" si="215"/>
        <v>0</v>
      </c>
      <c r="T1395" s="61">
        <f t="shared" si="216"/>
        <v>0</v>
      </c>
      <c r="U1395" s="61">
        <f t="shared" si="217"/>
        <v>58.140770252324039</v>
      </c>
      <c r="V1395" s="70">
        <v>34.46009853917662</v>
      </c>
      <c r="W1395" s="61">
        <f t="shared" si="218"/>
        <v>10.386816600265607</v>
      </c>
      <c r="X1395" s="61">
        <f t="shared" si="219"/>
        <v>0</v>
      </c>
      <c r="Y1395" s="13"/>
      <c r="Z1395" s="22"/>
      <c r="AA1395" s="54"/>
      <c r="AB1395" s="22"/>
      <c r="AC1395" s="13"/>
    </row>
    <row r="1396" spans="1:29" x14ac:dyDescent="0.3">
      <c r="A1396" s="1">
        <f t="shared" si="210"/>
        <v>45000.499999996624</v>
      </c>
      <c r="B1396" s="7">
        <v>15</v>
      </c>
      <c r="C1396" s="7" t="s">
        <v>90</v>
      </c>
      <c r="D1396">
        <f>IF(HOUR(A1396)+MINUTE(A1396)/60&lt;=18,1,IF(HOUR(A1396)+MINUTE(A1396)/60&gt;=23.25,1,LOOKUP(DAY(A1396),calendario!$A$12:$A$42,calendario!$C$12:$C$42)))</f>
        <v>1</v>
      </c>
      <c r="E1396" s="60">
        <f t="shared" si="211"/>
        <v>4.4944042968750004</v>
      </c>
      <c r="F1396" s="86">
        <v>17.977617187500002</v>
      </c>
      <c r="G1396" s="60">
        <f t="shared" si="211"/>
        <v>4.4959467773437503</v>
      </c>
      <c r="H1396" s="104">
        <v>17.983787109375001</v>
      </c>
      <c r="O1396" s="61">
        <f t="shared" si="212"/>
        <v>0</v>
      </c>
      <c r="P1396" s="62">
        <f t="shared" si="213"/>
        <v>58.140770252324039</v>
      </c>
      <c r="Q1396" s="70">
        <v>34.46009853917662</v>
      </c>
      <c r="R1396" s="61">
        <f t="shared" si="214"/>
        <v>10.386816600265607</v>
      </c>
      <c r="S1396" s="61">
        <f t="shared" si="215"/>
        <v>0</v>
      </c>
      <c r="T1396" s="61">
        <f t="shared" si="216"/>
        <v>0</v>
      </c>
      <c r="U1396" s="61">
        <f t="shared" si="217"/>
        <v>58.140770252324039</v>
      </c>
      <c r="V1396" s="70">
        <v>34.46009853917662</v>
      </c>
      <c r="W1396" s="61">
        <f t="shared" si="218"/>
        <v>10.386816600265607</v>
      </c>
      <c r="X1396" s="61">
        <f t="shared" si="219"/>
        <v>0</v>
      </c>
      <c r="Y1396" s="13"/>
      <c r="Z1396" s="22"/>
      <c r="AA1396" s="54"/>
      <c r="AB1396" s="22"/>
      <c r="AC1396" s="13"/>
    </row>
    <row r="1397" spans="1:29" x14ac:dyDescent="0.3">
      <c r="A1397" s="1">
        <f t="shared" si="210"/>
        <v>45000.510416663288</v>
      </c>
      <c r="B1397" s="7">
        <v>15</v>
      </c>
      <c r="C1397" s="7" t="s">
        <v>92</v>
      </c>
      <c r="D1397">
        <f>IF(HOUR(A1397)+MINUTE(A1397)/60&lt;=18,1,IF(HOUR(A1397)+MINUTE(A1397)/60&gt;=23.25,1,LOOKUP(DAY(A1397),calendario!$A$12:$A$42,calendario!$C$12:$C$42)))</f>
        <v>1</v>
      </c>
      <c r="E1397" s="60">
        <f t="shared" si="211"/>
        <v>4.4941040039062496</v>
      </c>
      <c r="F1397" s="86">
        <v>17.976416015624999</v>
      </c>
      <c r="G1397" s="60">
        <f t="shared" si="211"/>
        <v>4.4961411132812499</v>
      </c>
      <c r="H1397" s="104">
        <v>17.984564453125</v>
      </c>
      <c r="O1397" s="61">
        <f t="shared" si="212"/>
        <v>0</v>
      </c>
      <c r="P1397" s="62">
        <f t="shared" si="213"/>
        <v>58.140770252324039</v>
      </c>
      <c r="Q1397" s="70">
        <v>29.136403187250995</v>
      </c>
      <c r="R1397" s="61">
        <f t="shared" si="214"/>
        <v>13.04866427622842</v>
      </c>
      <c r="S1397" s="61">
        <f t="shared" si="215"/>
        <v>0</v>
      </c>
      <c r="T1397" s="61">
        <f t="shared" si="216"/>
        <v>0</v>
      </c>
      <c r="U1397" s="61">
        <f t="shared" si="217"/>
        <v>58.140770252324039</v>
      </c>
      <c r="V1397" s="70">
        <v>29.136403187250995</v>
      </c>
      <c r="W1397" s="61">
        <f t="shared" si="218"/>
        <v>13.04866427622842</v>
      </c>
      <c r="X1397" s="61">
        <f t="shared" si="219"/>
        <v>0</v>
      </c>
      <c r="Y1397" s="13"/>
      <c r="Z1397" s="22"/>
      <c r="AA1397" s="54"/>
      <c r="AB1397" s="22"/>
      <c r="AC1397" s="13"/>
    </row>
    <row r="1398" spans="1:29" x14ac:dyDescent="0.3">
      <c r="A1398" s="1">
        <f t="shared" si="210"/>
        <v>45000.520833329952</v>
      </c>
      <c r="B1398" s="7">
        <v>15</v>
      </c>
      <c r="C1398" s="7" t="s">
        <v>93</v>
      </c>
      <c r="D1398">
        <f>IF(HOUR(A1398)+MINUTE(A1398)/60&lt;=18,1,IF(HOUR(A1398)+MINUTE(A1398)/60&gt;=23.25,1,LOOKUP(DAY(A1398),calendario!$A$12:$A$42,calendario!$C$12:$C$42)))</f>
        <v>1</v>
      </c>
      <c r="E1398" s="60">
        <f t="shared" si="211"/>
        <v>4.4937187500000002</v>
      </c>
      <c r="F1398" s="86">
        <v>17.974875000000001</v>
      </c>
      <c r="G1398" s="60">
        <f t="shared" si="211"/>
        <v>4.4964374999999999</v>
      </c>
      <c r="H1398" s="104">
        <v>17.985749999999999</v>
      </c>
      <c r="O1398" s="61">
        <f t="shared" si="212"/>
        <v>0</v>
      </c>
      <c r="P1398" s="62">
        <f t="shared" si="213"/>
        <v>58.140770252324039</v>
      </c>
      <c r="Q1398" s="70">
        <v>29.136403187250995</v>
      </c>
      <c r="R1398" s="61">
        <f t="shared" si="214"/>
        <v>13.04866427622842</v>
      </c>
      <c r="S1398" s="61">
        <f t="shared" si="215"/>
        <v>0</v>
      </c>
      <c r="T1398" s="61">
        <f t="shared" si="216"/>
        <v>0</v>
      </c>
      <c r="U1398" s="61">
        <f t="shared" si="217"/>
        <v>58.140770252324039</v>
      </c>
      <c r="V1398" s="70">
        <v>29.136403187250995</v>
      </c>
      <c r="W1398" s="61">
        <f t="shared" si="218"/>
        <v>13.04866427622842</v>
      </c>
      <c r="X1398" s="61">
        <f t="shared" si="219"/>
        <v>0</v>
      </c>
      <c r="Y1398" s="13"/>
      <c r="Z1398" s="22"/>
      <c r="AA1398" s="54"/>
      <c r="AB1398" s="22"/>
      <c r="AC1398" s="13"/>
    </row>
    <row r="1399" spans="1:29" x14ac:dyDescent="0.3">
      <c r="A1399" s="1">
        <f t="shared" si="210"/>
        <v>45000.531249996617</v>
      </c>
      <c r="B1399" s="7">
        <v>15</v>
      </c>
      <c r="C1399" s="7" t="s">
        <v>95</v>
      </c>
      <c r="D1399">
        <f>IF(HOUR(A1399)+MINUTE(A1399)/60&lt;=18,1,IF(HOUR(A1399)+MINUTE(A1399)/60&gt;=23.25,1,LOOKUP(DAY(A1399),calendario!$A$12:$A$42,calendario!$C$12:$C$42)))</f>
        <v>1</v>
      </c>
      <c r="E1399" s="60">
        <f t="shared" si="211"/>
        <v>4.4932602539062501</v>
      </c>
      <c r="F1399" s="86">
        <v>17.973041015625</v>
      </c>
      <c r="G1399" s="60">
        <f t="shared" si="211"/>
        <v>4.4961181640624996</v>
      </c>
      <c r="H1399" s="104">
        <v>17.984472656249999</v>
      </c>
      <c r="O1399" s="61">
        <f t="shared" si="212"/>
        <v>0</v>
      </c>
      <c r="P1399" s="62">
        <f t="shared" si="213"/>
        <v>58.140770252324039</v>
      </c>
      <c r="Q1399" s="70">
        <v>34.361599203187247</v>
      </c>
      <c r="R1399" s="61">
        <f t="shared" si="214"/>
        <v>10.436066268260294</v>
      </c>
      <c r="S1399" s="61">
        <f t="shared" si="215"/>
        <v>0</v>
      </c>
      <c r="T1399" s="61">
        <f t="shared" si="216"/>
        <v>0</v>
      </c>
      <c r="U1399" s="61">
        <f t="shared" si="217"/>
        <v>58.140770252324039</v>
      </c>
      <c r="V1399" s="70">
        <v>34.361599203187247</v>
      </c>
      <c r="W1399" s="61">
        <f t="shared" si="218"/>
        <v>10.436066268260294</v>
      </c>
      <c r="X1399" s="61">
        <f t="shared" si="219"/>
        <v>0</v>
      </c>
      <c r="Y1399" s="13"/>
      <c r="Z1399" s="22"/>
      <c r="AA1399" s="54"/>
      <c r="AB1399" s="22"/>
      <c r="AC1399" s="13"/>
    </row>
    <row r="1400" spans="1:29" x14ac:dyDescent="0.3">
      <c r="A1400" s="1">
        <f t="shared" si="210"/>
        <v>45000.541666663281</v>
      </c>
      <c r="B1400" s="7">
        <v>15</v>
      </c>
      <c r="C1400" s="7" t="s">
        <v>96</v>
      </c>
      <c r="D1400">
        <f>IF(HOUR(A1400)+MINUTE(A1400)/60&lt;=18,1,IF(HOUR(A1400)+MINUTE(A1400)/60&gt;=23.25,1,LOOKUP(DAY(A1400),calendario!$A$12:$A$42,calendario!$C$12:$C$42)))</f>
        <v>1</v>
      </c>
      <c r="E1400" s="60">
        <f t="shared" si="211"/>
        <v>4.4938627929687502</v>
      </c>
      <c r="F1400" s="86">
        <v>17.975451171875001</v>
      </c>
      <c r="G1400" s="60">
        <f t="shared" si="211"/>
        <v>4.4961718749999999</v>
      </c>
      <c r="H1400" s="104">
        <v>17.9846875</v>
      </c>
      <c r="O1400" s="61">
        <f t="shared" si="212"/>
        <v>0</v>
      </c>
      <c r="P1400" s="62">
        <f t="shared" si="213"/>
        <v>58.140770252324039</v>
      </c>
      <c r="Q1400" s="70">
        <v>34.361599203187247</v>
      </c>
      <c r="R1400" s="61">
        <f t="shared" si="214"/>
        <v>10.436066268260294</v>
      </c>
      <c r="S1400" s="61">
        <f t="shared" si="215"/>
        <v>0</v>
      </c>
      <c r="T1400" s="61">
        <f t="shared" si="216"/>
        <v>0</v>
      </c>
      <c r="U1400" s="61">
        <f t="shared" si="217"/>
        <v>58.140770252324039</v>
      </c>
      <c r="V1400" s="70">
        <v>34.361599203187247</v>
      </c>
      <c r="W1400" s="61">
        <f t="shared" si="218"/>
        <v>10.436066268260294</v>
      </c>
      <c r="X1400" s="61">
        <f t="shared" si="219"/>
        <v>0</v>
      </c>
      <c r="Y1400" s="13"/>
      <c r="Z1400" s="22"/>
      <c r="AA1400" s="54"/>
      <c r="AB1400" s="22"/>
      <c r="AC1400" s="13"/>
    </row>
    <row r="1401" spans="1:29" x14ac:dyDescent="0.3">
      <c r="A1401" s="1">
        <f t="shared" si="210"/>
        <v>45000.552083329945</v>
      </c>
      <c r="B1401" s="7">
        <v>15</v>
      </c>
      <c r="C1401" s="7" t="s">
        <v>97</v>
      </c>
      <c r="D1401">
        <f>IF(HOUR(A1401)+MINUTE(A1401)/60&lt;=18,1,IF(HOUR(A1401)+MINUTE(A1401)/60&gt;=23.25,1,LOOKUP(DAY(A1401),calendario!$A$12:$A$42,calendario!$C$12:$C$42)))</f>
        <v>1</v>
      </c>
      <c r="E1401" s="60">
        <f t="shared" si="211"/>
        <v>4.4942734375000004</v>
      </c>
      <c r="F1401" s="86">
        <v>17.977093750000002</v>
      </c>
      <c r="G1401" s="60">
        <f t="shared" si="211"/>
        <v>4.4964082031250001</v>
      </c>
      <c r="H1401" s="104">
        <v>17.9856328125</v>
      </c>
      <c r="O1401" s="61">
        <f t="shared" si="212"/>
        <v>0</v>
      </c>
      <c r="P1401" s="62">
        <f t="shared" si="213"/>
        <v>58.140770252324039</v>
      </c>
      <c r="Q1401" s="70">
        <v>31.901030810092962</v>
      </c>
      <c r="R1401" s="61">
        <f t="shared" si="214"/>
        <v>11.666350464807437</v>
      </c>
      <c r="S1401" s="61">
        <f t="shared" si="215"/>
        <v>0</v>
      </c>
      <c r="T1401" s="61">
        <f t="shared" si="216"/>
        <v>0</v>
      </c>
      <c r="U1401" s="61">
        <f t="shared" si="217"/>
        <v>58.140770252324039</v>
      </c>
      <c r="V1401" s="70">
        <v>31.901030810092962</v>
      </c>
      <c r="W1401" s="61">
        <f t="shared" si="218"/>
        <v>11.666350464807437</v>
      </c>
      <c r="X1401" s="61">
        <f t="shared" si="219"/>
        <v>0</v>
      </c>
      <c r="Y1401" s="13"/>
      <c r="Z1401" s="22"/>
      <c r="AA1401" s="54"/>
      <c r="AB1401" s="22"/>
      <c r="AC1401" s="13"/>
    </row>
    <row r="1402" spans="1:29" x14ac:dyDescent="0.3">
      <c r="A1402" s="1">
        <f t="shared" si="210"/>
        <v>45000.562499996609</v>
      </c>
      <c r="B1402" s="7">
        <v>15</v>
      </c>
      <c r="C1402" s="7" t="s">
        <v>98</v>
      </c>
      <c r="D1402">
        <f>IF(HOUR(A1402)+MINUTE(A1402)/60&lt;=18,1,IF(HOUR(A1402)+MINUTE(A1402)/60&gt;=23.25,1,LOOKUP(DAY(A1402),calendario!$A$12:$A$42,calendario!$C$12:$C$42)))</f>
        <v>1</v>
      </c>
      <c r="E1402" s="60">
        <f t="shared" si="211"/>
        <v>4.4941899414062503</v>
      </c>
      <c r="F1402" s="86">
        <v>17.976759765625001</v>
      </c>
      <c r="G1402" s="60">
        <f t="shared" si="211"/>
        <v>4.49642529296875</v>
      </c>
      <c r="H1402" s="104">
        <v>17.985701171875</v>
      </c>
      <c r="O1402" s="61">
        <f t="shared" si="212"/>
        <v>0</v>
      </c>
      <c r="P1402" s="62">
        <f t="shared" si="213"/>
        <v>58.140770252324039</v>
      </c>
      <c r="Q1402" s="70">
        <v>31.901030810092962</v>
      </c>
      <c r="R1402" s="61">
        <f t="shared" si="214"/>
        <v>11.666350464807437</v>
      </c>
      <c r="S1402" s="61">
        <f t="shared" si="215"/>
        <v>0</v>
      </c>
      <c r="T1402" s="61">
        <f t="shared" si="216"/>
        <v>0</v>
      </c>
      <c r="U1402" s="61">
        <f t="shared" si="217"/>
        <v>58.140770252324039</v>
      </c>
      <c r="V1402" s="70">
        <v>31.901030810092962</v>
      </c>
      <c r="W1402" s="61">
        <f t="shared" si="218"/>
        <v>11.666350464807437</v>
      </c>
      <c r="X1402" s="61">
        <f t="shared" si="219"/>
        <v>0</v>
      </c>
      <c r="Y1402" s="13"/>
      <c r="Z1402" s="22"/>
      <c r="AA1402" s="54"/>
      <c r="AB1402" s="22"/>
      <c r="AC1402" s="13"/>
    </row>
    <row r="1403" spans="1:29" x14ac:dyDescent="0.3">
      <c r="A1403" s="1">
        <f t="shared" si="210"/>
        <v>45000.572916663274</v>
      </c>
      <c r="B1403" s="7">
        <v>15</v>
      </c>
      <c r="C1403" s="7" t="s">
        <v>99</v>
      </c>
      <c r="D1403">
        <f>IF(HOUR(A1403)+MINUTE(A1403)/60&lt;=18,1,IF(HOUR(A1403)+MINUTE(A1403)/60&gt;=23.25,1,LOOKUP(DAY(A1403),calendario!$A$12:$A$42,calendario!$C$12:$C$42)))</f>
        <v>1</v>
      </c>
      <c r="E1403" s="60">
        <f t="shared" si="211"/>
        <v>4.4941206054687504</v>
      </c>
      <c r="F1403" s="86">
        <v>17.976482421875001</v>
      </c>
      <c r="G1403" s="60">
        <f t="shared" si="211"/>
        <v>4.4962031250000001</v>
      </c>
      <c r="H1403" s="104">
        <v>17.9848125</v>
      </c>
      <c r="O1403" s="61">
        <f t="shared" si="212"/>
        <v>0</v>
      </c>
      <c r="P1403" s="62">
        <f t="shared" si="213"/>
        <v>58.140770252324039</v>
      </c>
      <c r="Q1403" s="70">
        <v>34.156232934926962</v>
      </c>
      <c r="R1403" s="61">
        <f t="shared" si="214"/>
        <v>10.538749402390437</v>
      </c>
      <c r="S1403" s="61">
        <f t="shared" si="215"/>
        <v>0</v>
      </c>
      <c r="T1403" s="61">
        <f t="shared" si="216"/>
        <v>0</v>
      </c>
      <c r="U1403" s="61">
        <f t="shared" si="217"/>
        <v>58.140770252324039</v>
      </c>
      <c r="V1403" s="70">
        <v>34.156232934926962</v>
      </c>
      <c r="W1403" s="61">
        <f t="shared" si="218"/>
        <v>10.538749402390437</v>
      </c>
      <c r="X1403" s="61">
        <f t="shared" si="219"/>
        <v>0</v>
      </c>
      <c r="Y1403" s="13"/>
      <c r="Z1403" s="22"/>
      <c r="AA1403" s="54"/>
      <c r="AB1403" s="22"/>
      <c r="AC1403" s="13"/>
    </row>
    <row r="1404" spans="1:29" x14ac:dyDescent="0.3">
      <c r="A1404" s="1">
        <f t="shared" si="210"/>
        <v>45000.583333329938</v>
      </c>
      <c r="B1404" s="7">
        <v>15</v>
      </c>
      <c r="C1404" s="7" t="s">
        <v>100</v>
      </c>
      <c r="D1404">
        <f>IF(HOUR(A1404)+MINUTE(A1404)/60&lt;=18,1,IF(HOUR(A1404)+MINUTE(A1404)/60&gt;=23.25,1,LOOKUP(DAY(A1404),calendario!$A$12:$A$42,calendario!$C$12:$C$42)))</f>
        <v>1</v>
      </c>
      <c r="E1404" s="60">
        <f t="shared" si="211"/>
        <v>4.49415380859375</v>
      </c>
      <c r="F1404" s="86">
        <v>17.976615234375</v>
      </c>
      <c r="G1404" s="60">
        <f t="shared" si="211"/>
        <v>4.4965234374999996</v>
      </c>
      <c r="H1404" s="104">
        <v>17.986093749999998</v>
      </c>
      <c r="O1404" s="61">
        <f t="shared" si="212"/>
        <v>0</v>
      </c>
      <c r="P1404" s="62">
        <f t="shared" si="213"/>
        <v>58.140770252324039</v>
      </c>
      <c r="Q1404" s="70">
        <v>34.156232934926962</v>
      </c>
      <c r="R1404" s="61">
        <f t="shared" si="214"/>
        <v>10.538749402390437</v>
      </c>
      <c r="S1404" s="61">
        <f t="shared" si="215"/>
        <v>0</v>
      </c>
      <c r="T1404" s="61">
        <f t="shared" si="216"/>
        <v>0</v>
      </c>
      <c r="U1404" s="61">
        <f t="shared" si="217"/>
        <v>58.140770252324039</v>
      </c>
      <c r="V1404" s="70">
        <v>34.156232934926962</v>
      </c>
      <c r="W1404" s="61">
        <f t="shared" si="218"/>
        <v>10.538749402390437</v>
      </c>
      <c r="X1404" s="61">
        <f t="shared" si="219"/>
        <v>0</v>
      </c>
      <c r="Y1404" s="13"/>
      <c r="Z1404" s="22"/>
      <c r="AA1404" s="54"/>
      <c r="AB1404" s="22"/>
      <c r="AC1404" s="13"/>
    </row>
    <row r="1405" spans="1:29" x14ac:dyDescent="0.3">
      <c r="A1405" s="1">
        <f t="shared" si="210"/>
        <v>45000.593749996602</v>
      </c>
      <c r="B1405" s="7">
        <v>15</v>
      </c>
      <c r="C1405" s="7" t="s">
        <v>101</v>
      </c>
      <c r="D1405">
        <f>IF(HOUR(A1405)+MINUTE(A1405)/60&lt;=18,1,IF(HOUR(A1405)+MINUTE(A1405)/60&gt;=23.25,1,LOOKUP(DAY(A1405),calendario!$A$12:$A$42,calendario!$C$12:$C$42)))</f>
        <v>1</v>
      </c>
      <c r="E1405" s="60">
        <f t="shared" si="211"/>
        <v>4.4948984374999998</v>
      </c>
      <c r="F1405" s="86">
        <v>17.979593749999999</v>
      </c>
      <c r="G1405" s="60">
        <f t="shared" si="211"/>
        <v>4.4964428710937501</v>
      </c>
      <c r="H1405" s="104">
        <v>17.985771484375</v>
      </c>
      <c r="O1405" s="61">
        <f t="shared" si="212"/>
        <v>0</v>
      </c>
      <c r="P1405" s="62">
        <f t="shared" si="213"/>
        <v>58.140770252324039</v>
      </c>
      <c r="Q1405" s="70">
        <v>33.775837184594955</v>
      </c>
      <c r="R1405" s="61">
        <f t="shared" si="214"/>
        <v>10.72894727755644</v>
      </c>
      <c r="S1405" s="61">
        <f t="shared" si="215"/>
        <v>0</v>
      </c>
      <c r="T1405" s="61">
        <f t="shared" si="216"/>
        <v>0</v>
      </c>
      <c r="U1405" s="61">
        <f t="shared" si="217"/>
        <v>58.140770252324039</v>
      </c>
      <c r="V1405" s="70">
        <v>33.775837184594955</v>
      </c>
      <c r="W1405" s="61">
        <f t="shared" si="218"/>
        <v>10.72894727755644</v>
      </c>
      <c r="X1405" s="61">
        <f t="shared" si="219"/>
        <v>0</v>
      </c>
      <c r="Y1405" s="13"/>
      <c r="Z1405" s="22"/>
      <c r="AA1405" s="54"/>
      <c r="AB1405" s="22"/>
      <c r="AC1405" s="13"/>
    </row>
    <row r="1406" spans="1:29" x14ac:dyDescent="0.3">
      <c r="A1406" s="1">
        <f t="shared" si="210"/>
        <v>45000.604166663266</v>
      </c>
      <c r="B1406" s="7">
        <v>15</v>
      </c>
      <c r="C1406" s="7" t="s">
        <v>102</v>
      </c>
      <c r="D1406">
        <f>IF(HOUR(A1406)+MINUTE(A1406)/60&lt;=18,1,IF(HOUR(A1406)+MINUTE(A1406)/60&gt;=23.25,1,LOOKUP(DAY(A1406),calendario!$A$12:$A$42,calendario!$C$12:$C$42)))</f>
        <v>1</v>
      </c>
      <c r="E1406" s="60">
        <f t="shared" si="211"/>
        <v>4.4942851562500001</v>
      </c>
      <c r="F1406" s="86">
        <v>17.977140625000001</v>
      </c>
      <c r="G1406" s="60">
        <f t="shared" si="211"/>
        <v>4.4965356445312503</v>
      </c>
      <c r="H1406" s="104">
        <v>17.986142578125001</v>
      </c>
      <c r="O1406" s="61">
        <f t="shared" si="212"/>
        <v>0</v>
      </c>
      <c r="P1406" s="62">
        <f t="shared" si="213"/>
        <v>58.140770252324039</v>
      </c>
      <c r="Q1406" s="70">
        <v>33.775837184594955</v>
      </c>
      <c r="R1406" s="61">
        <f t="shared" si="214"/>
        <v>10.72894727755644</v>
      </c>
      <c r="S1406" s="61">
        <f t="shared" si="215"/>
        <v>0</v>
      </c>
      <c r="T1406" s="61">
        <f t="shared" si="216"/>
        <v>0</v>
      </c>
      <c r="U1406" s="61">
        <f t="shared" si="217"/>
        <v>58.140770252324039</v>
      </c>
      <c r="V1406" s="70">
        <v>33.775837184594955</v>
      </c>
      <c r="W1406" s="61">
        <f t="shared" si="218"/>
        <v>10.72894727755644</v>
      </c>
      <c r="X1406" s="61">
        <f t="shared" si="219"/>
        <v>0</v>
      </c>
      <c r="Y1406" s="13"/>
      <c r="Z1406" s="22"/>
      <c r="AA1406" s="54"/>
      <c r="AB1406" s="22"/>
      <c r="AC1406" s="13"/>
    </row>
    <row r="1407" spans="1:29" x14ac:dyDescent="0.3">
      <c r="A1407" s="1">
        <f t="shared" si="210"/>
        <v>45000.614583329931</v>
      </c>
      <c r="B1407" s="7">
        <v>15</v>
      </c>
      <c r="C1407" s="7" t="s">
        <v>103</v>
      </c>
      <c r="D1407">
        <f>IF(HOUR(A1407)+MINUTE(A1407)/60&lt;=18,1,IF(HOUR(A1407)+MINUTE(A1407)/60&gt;=23.25,1,LOOKUP(DAY(A1407),calendario!$A$12:$A$42,calendario!$C$12:$C$42)))</f>
        <v>1</v>
      </c>
      <c r="E1407" s="60">
        <f t="shared" si="211"/>
        <v>4.4942885742187499</v>
      </c>
      <c r="F1407" s="86">
        <v>17.977154296875</v>
      </c>
      <c r="G1407" s="60">
        <f t="shared" si="211"/>
        <v>4.4963955078125002</v>
      </c>
      <c r="H1407" s="104">
        <v>17.985582031250001</v>
      </c>
      <c r="O1407" s="61">
        <f t="shared" si="212"/>
        <v>0</v>
      </c>
      <c r="P1407" s="62">
        <f t="shared" si="213"/>
        <v>58.140770252324039</v>
      </c>
      <c r="Q1407" s="70">
        <v>33.822737848605577</v>
      </c>
      <c r="R1407" s="61">
        <f t="shared" si="214"/>
        <v>10.705496945551129</v>
      </c>
      <c r="S1407" s="61">
        <f t="shared" si="215"/>
        <v>0</v>
      </c>
      <c r="T1407" s="61">
        <f t="shared" si="216"/>
        <v>0</v>
      </c>
      <c r="U1407" s="61">
        <f t="shared" si="217"/>
        <v>58.140770252324039</v>
      </c>
      <c r="V1407" s="70">
        <v>33.822737848605577</v>
      </c>
      <c r="W1407" s="61">
        <f t="shared" si="218"/>
        <v>10.705496945551129</v>
      </c>
      <c r="X1407" s="61">
        <f t="shared" si="219"/>
        <v>0</v>
      </c>
      <c r="Y1407" s="13"/>
      <c r="Z1407" s="22"/>
      <c r="AA1407" s="54"/>
      <c r="AB1407" s="22"/>
      <c r="AC1407" s="13"/>
    </row>
    <row r="1408" spans="1:29" x14ac:dyDescent="0.3">
      <c r="A1408" s="1">
        <f t="shared" si="210"/>
        <v>45000.624999996595</v>
      </c>
      <c r="B1408" s="7">
        <v>15</v>
      </c>
      <c r="C1408" s="7" t="s">
        <v>104</v>
      </c>
      <c r="D1408">
        <f>IF(HOUR(A1408)+MINUTE(A1408)/60&lt;=18,1,IF(HOUR(A1408)+MINUTE(A1408)/60&gt;=23.25,1,LOOKUP(DAY(A1408),calendario!$A$12:$A$42,calendario!$C$12:$C$42)))</f>
        <v>1</v>
      </c>
      <c r="E1408" s="60">
        <f t="shared" si="211"/>
        <v>4.4942031250000003</v>
      </c>
      <c r="F1408" s="86">
        <v>17.976812500000001</v>
      </c>
      <c r="G1408" s="60">
        <f t="shared" si="211"/>
        <v>4.4962773437500001</v>
      </c>
      <c r="H1408" s="104">
        <v>17.985109375</v>
      </c>
      <c r="O1408" s="61">
        <f t="shared" si="212"/>
        <v>0</v>
      </c>
      <c r="P1408" s="62">
        <f t="shared" si="213"/>
        <v>58.140770252324039</v>
      </c>
      <c r="Q1408" s="70">
        <v>33.822737848605577</v>
      </c>
      <c r="R1408" s="61">
        <f t="shared" si="214"/>
        <v>10.705496945551129</v>
      </c>
      <c r="S1408" s="61">
        <f t="shared" si="215"/>
        <v>0</v>
      </c>
      <c r="T1408" s="61">
        <f t="shared" si="216"/>
        <v>0</v>
      </c>
      <c r="U1408" s="61">
        <f t="shared" si="217"/>
        <v>58.140770252324039</v>
      </c>
      <c r="V1408" s="70">
        <v>33.822737848605577</v>
      </c>
      <c r="W1408" s="61">
        <f t="shared" si="218"/>
        <v>10.705496945551129</v>
      </c>
      <c r="X1408" s="61">
        <f t="shared" si="219"/>
        <v>0</v>
      </c>
      <c r="Y1408" s="13"/>
      <c r="Z1408" s="22"/>
      <c r="AA1408" s="54"/>
      <c r="AB1408" s="22"/>
      <c r="AC1408" s="13"/>
    </row>
    <row r="1409" spans="1:29" x14ac:dyDescent="0.3">
      <c r="A1409" s="1">
        <f t="shared" si="210"/>
        <v>45000.635416663259</v>
      </c>
      <c r="B1409" s="7">
        <v>15</v>
      </c>
      <c r="C1409" s="7" t="s">
        <v>105</v>
      </c>
      <c r="D1409">
        <f>IF(HOUR(A1409)+MINUTE(A1409)/60&lt;=18,1,IF(HOUR(A1409)+MINUTE(A1409)/60&gt;=23.25,1,LOOKUP(DAY(A1409),calendario!$A$12:$A$42,calendario!$C$12:$C$42)))</f>
        <v>1</v>
      </c>
      <c r="E1409" s="60">
        <f t="shared" si="211"/>
        <v>4.4941835937499999</v>
      </c>
      <c r="F1409" s="86">
        <v>17.976734374999999</v>
      </c>
      <c r="G1409" s="60">
        <f t="shared" si="211"/>
        <v>4.4967114257812497</v>
      </c>
      <c r="H1409" s="104">
        <v>17.986845703124999</v>
      </c>
      <c r="O1409" s="61">
        <f t="shared" si="212"/>
        <v>0</v>
      </c>
      <c r="P1409" s="62">
        <f t="shared" si="213"/>
        <v>58.140770252324039</v>
      </c>
      <c r="Q1409" s="70">
        <v>29.015583266932271</v>
      </c>
      <c r="R1409" s="61">
        <f t="shared" si="214"/>
        <v>13.109074236387782</v>
      </c>
      <c r="S1409" s="61">
        <f t="shared" si="215"/>
        <v>0</v>
      </c>
      <c r="T1409" s="61">
        <f t="shared" si="216"/>
        <v>0</v>
      </c>
      <c r="U1409" s="61">
        <f t="shared" si="217"/>
        <v>58.140770252324039</v>
      </c>
      <c r="V1409" s="70">
        <v>29.015583266932271</v>
      </c>
      <c r="W1409" s="61">
        <f t="shared" si="218"/>
        <v>13.109074236387782</v>
      </c>
      <c r="X1409" s="61">
        <f t="shared" si="219"/>
        <v>0</v>
      </c>
      <c r="Y1409" s="13"/>
      <c r="Z1409" s="22"/>
      <c r="AA1409" s="54"/>
      <c r="AB1409" s="22"/>
      <c r="AC1409" s="13"/>
    </row>
    <row r="1410" spans="1:29" x14ac:dyDescent="0.3">
      <c r="A1410" s="1">
        <f t="shared" si="210"/>
        <v>45000.645833329923</v>
      </c>
      <c r="B1410" s="7">
        <v>15</v>
      </c>
      <c r="C1410" s="7" t="s">
        <v>106</v>
      </c>
      <c r="D1410">
        <f>IF(HOUR(A1410)+MINUTE(A1410)/60&lt;=18,1,IF(HOUR(A1410)+MINUTE(A1410)/60&gt;=23.25,1,LOOKUP(DAY(A1410),calendario!$A$12:$A$42,calendario!$C$12:$C$42)))</f>
        <v>1</v>
      </c>
      <c r="E1410" s="60">
        <f t="shared" si="211"/>
        <v>4.4942241210937501</v>
      </c>
      <c r="F1410" s="86">
        <v>17.976896484375001</v>
      </c>
      <c r="G1410" s="60">
        <f t="shared" si="211"/>
        <v>4.4969155273437504</v>
      </c>
      <c r="H1410" s="104">
        <v>17.987662109375002</v>
      </c>
      <c r="O1410" s="61">
        <f t="shared" si="212"/>
        <v>0</v>
      </c>
      <c r="P1410" s="62">
        <f t="shared" si="213"/>
        <v>58.140770252324039</v>
      </c>
      <c r="Q1410" s="70">
        <v>29.015583266932271</v>
      </c>
      <c r="R1410" s="61">
        <f t="shared" si="214"/>
        <v>13.109074236387782</v>
      </c>
      <c r="S1410" s="61">
        <f t="shared" si="215"/>
        <v>0</v>
      </c>
      <c r="T1410" s="61">
        <f t="shared" si="216"/>
        <v>0</v>
      </c>
      <c r="U1410" s="61">
        <f t="shared" si="217"/>
        <v>58.140770252324039</v>
      </c>
      <c r="V1410" s="70">
        <v>29.015583266932271</v>
      </c>
      <c r="W1410" s="61">
        <f t="shared" si="218"/>
        <v>13.109074236387782</v>
      </c>
      <c r="X1410" s="61">
        <f t="shared" si="219"/>
        <v>0</v>
      </c>
      <c r="Y1410" s="13"/>
      <c r="Z1410" s="22"/>
      <c r="AA1410" s="54"/>
      <c r="AB1410" s="22"/>
      <c r="AC1410" s="13"/>
    </row>
    <row r="1411" spans="1:29" x14ac:dyDescent="0.3">
      <c r="A1411" s="1">
        <f t="shared" si="210"/>
        <v>45000.656249996588</v>
      </c>
      <c r="B1411" s="7">
        <v>15</v>
      </c>
      <c r="C1411" s="7" t="s">
        <v>107</v>
      </c>
      <c r="D1411">
        <f>IF(HOUR(A1411)+MINUTE(A1411)/60&lt;=18,1,IF(HOUR(A1411)+MINUTE(A1411)/60&gt;=23.25,1,LOOKUP(DAY(A1411),calendario!$A$12:$A$42,calendario!$C$12:$C$42)))</f>
        <v>1</v>
      </c>
      <c r="E1411" s="60">
        <f t="shared" si="211"/>
        <v>4.4937636718749996</v>
      </c>
      <c r="F1411" s="86">
        <v>17.975054687499998</v>
      </c>
      <c r="G1411" s="60">
        <f t="shared" si="211"/>
        <v>4.4973149414062501</v>
      </c>
      <c r="H1411" s="104">
        <v>17.989259765625</v>
      </c>
      <c r="O1411" s="61">
        <f t="shared" si="212"/>
        <v>0</v>
      </c>
      <c r="P1411" s="62">
        <f t="shared" si="213"/>
        <v>58.140770252324039</v>
      </c>
      <c r="Q1411" s="70">
        <v>28.440247011952188</v>
      </c>
      <c r="R1411" s="61">
        <f t="shared" si="214"/>
        <v>13.396742363877824</v>
      </c>
      <c r="S1411" s="61">
        <f t="shared" si="215"/>
        <v>0</v>
      </c>
      <c r="T1411" s="61">
        <f t="shared" si="216"/>
        <v>0</v>
      </c>
      <c r="U1411" s="61">
        <f t="shared" si="217"/>
        <v>58.140770252324039</v>
      </c>
      <c r="V1411" s="70">
        <v>28.440247011952188</v>
      </c>
      <c r="W1411" s="61">
        <f t="shared" si="218"/>
        <v>13.396742363877824</v>
      </c>
      <c r="X1411" s="61">
        <f t="shared" si="219"/>
        <v>0</v>
      </c>
      <c r="Y1411" s="13"/>
      <c r="Z1411" s="22"/>
      <c r="AA1411" s="54"/>
      <c r="AB1411" s="22"/>
      <c r="AC1411" s="13"/>
    </row>
    <row r="1412" spans="1:29" x14ac:dyDescent="0.3">
      <c r="A1412" s="1">
        <f t="shared" si="210"/>
        <v>45000.666666663252</v>
      </c>
      <c r="B1412" s="7">
        <v>15</v>
      </c>
      <c r="C1412" s="7" t="s">
        <v>108</v>
      </c>
      <c r="D1412">
        <f>IF(HOUR(A1412)+MINUTE(A1412)/60&lt;=18,1,IF(HOUR(A1412)+MINUTE(A1412)/60&gt;=23.25,1,LOOKUP(DAY(A1412),calendario!$A$12:$A$42,calendario!$C$12:$C$42)))</f>
        <v>1</v>
      </c>
      <c r="E1412" s="60">
        <f t="shared" si="211"/>
        <v>4.4904111328124996</v>
      </c>
      <c r="F1412" s="86">
        <v>17.961644531249998</v>
      </c>
      <c r="G1412" s="60">
        <f t="shared" si="211"/>
        <v>4.4969541015625003</v>
      </c>
      <c r="H1412" s="104">
        <v>17.987816406250001</v>
      </c>
      <c r="O1412" s="61">
        <f t="shared" si="212"/>
        <v>0</v>
      </c>
      <c r="P1412" s="62">
        <f t="shared" si="213"/>
        <v>58.140770252324039</v>
      </c>
      <c r="Q1412" s="70">
        <v>28.440247011952188</v>
      </c>
      <c r="R1412" s="61">
        <f t="shared" si="214"/>
        <v>13.396742363877824</v>
      </c>
      <c r="S1412" s="61">
        <f t="shared" si="215"/>
        <v>0</v>
      </c>
      <c r="T1412" s="61">
        <f t="shared" si="216"/>
        <v>0</v>
      </c>
      <c r="U1412" s="61">
        <f t="shared" si="217"/>
        <v>58.140770252324039</v>
      </c>
      <c r="V1412" s="70">
        <v>28.440247011952188</v>
      </c>
      <c r="W1412" s="61">
        <f t="shared" si="218"/>
        <v>13.396742363877824</v>
      </c>
      <c r="X1412" s="61">
        <f t="shared" si="219"/>
        <v>0</v>
      </c>
      <c r="Y1412" s="13"/>
      <c r="Z1412" s="22"/>
      <c r="AA1412" s="54"/>
      <c r="AB1412" s="22"/>
      <c r="AC1412" s="13"/>
    </row>
    <row r="1413" spans="1:29" x14ac:dyDescent="0.3">
      <c r="A1413" s="1">
        <f t="shared" si="210"/>
        <v>45000.677083329916</v>
      </c>
      <c r="B1413" s="7">
        <v>15</v>
      </c>
      <c r="C1413" s="7" t="s">
        <v>109</v>
      </c>
      <c r="D1413">
        <f>IF(HOUR(A1413)+MINUTE(A1413)/60&lt;=18,1,IF(HOUR(A1413)+MINUTE(A1413)/60&gt;=23.25,1,LOOKUP(DAY(A1413),calendario!$A$12:$A$42,calendario!$C$12:$C$42)))</f>
        <v>1</v>
      </c>
      <c r="E1413" s="60">
        <f t="shared" si="211"/>
        <v>4.4940996093749996</v>
      </c>
      <c r="F1413" s="86">
        <v>17.976398437499999</v>
      </c>
      <c r="G1413" s="60">
        <f t="shared" si="211"/>
        <v>4.4975449218749999</v>
      </c>
      <c r="H1413" s="104">
        <v>17.9901796875</v>
      </c>
      <c r="O1413" s="61">
        <f t="shared" si="212"/>
        <v>0</v>
      </c>
      <c r="P1413" s="62">
        <f t="shared" si="213"/>
        <v>58.140770252324039</v>
      </c>
      <c r="Q1413" s="70">
        <v>28.657243824701197</v>
      </c>
      <c r="R1413" s="61">
        <f t="shared" si="214"/>
        <v>13.288243957503319</v>
      </c>
      <c r="S1413" s="61">
        <f t="shared" si="215"/>
        <v>0</v>
      </c>
      <c r="T1413" s="61">
        <f t="shared" si="216"/>
        <v>0</v>
      </c>
      <c r="U1413" s="61">
        <f t="shared" si="217"/>
        <v>58.140770252324039</v>
      </c>
      <c r="V1413" s="70">
        <v>28.657243824701197</v>
      </c>
      <c r="W1413" s="61">
        <f t="shared" si="218"/>
        <v>13.288243957503319</v>
      </c>
      <c r="X1413" s="61">
        <f t="shared" si="219"/>
        <v>0</v>
      </c>
      <c r="Y1413" s="13"/>
      <c r="Z1413" s="22"/>
      <c r="AA1413" s="54"/>
      <c r="AB1413" s="22"/>
      <c r="AC1413" s="13"/>
    </row>
    <row r="1414" spans="1:29" x14ac:dyDescent="0.3">
      <c r="A1414" s="1">
        <f t="shared" ref="A1414:A1477" si="220">A1413+0.0104166666666667</f>
        <v>45000.68749999658</v>
      </c>
      <c r="B1414" s="7">
        <v>15</v>
      </c>
      <c r="C1414" s="7" t="s">
        <v>110</v>
      </c>
      <c r="D1414">
        <f>IF(HOUR(A1414)+MINUTE(A1414)/60&lt;=18,1,IF(HOUR(A1414)+MINUTE(A1414)/60&gt;=23.25,1,LOOKUP(DAY(A1414),calendario!$A$12:$A$42,calendario!$C$12:$C$42)))</f>
        <v>1</v>
      </c>
      <c r="E1414" s="60">
        <f t="shared" ref="E1414:G1477" si="221">F1414/4</f>
        <v>4.4941660156249998</v>
      </c>
      <c r="F1414" s="86">
        <v>17.976664062499999</v>
      </c>
      <c r="G1414" s="60">
        <f t="shared" si="221"/>
        <v>4.4979877929687504</v>
      </c>
      <c r="H1414" s="104">
        <v>17.991951171875002</v>
      </c>
      <c r="O1414" s="61">
        <f t="shared" ref="O1414:O1477" si="222">IF(($K$2*95%/4-E1414)*$M$8*$M$9&lt;0,0,($K$2*95%/4-E1414)*$M$8*$M$9)</f>
        <v>0</v>
      </c>
      <c r="P1414" s="62">
        <f t="shared" ref="P1414:P1477" si="223">IF(B1414&lt;=3,IF(D1414=1,$L$14*10/$K$11,$K$14*10/$K$11),IF(D1414=1,$L$15*10/$K$11,$K$15*10/$K$11))</f>
        <v>58.140770252324039</v>
      </c>
      <c r="Q1414" s="70">
        <v>28.657243824701197</v>
      </c>
      <c r="R1414" s="61">
        <f t="shared" ref="R1414:R1477" si="224">IF((P1414*95%-Q1414)/2&lt;0,0,(P1414*95%-Q1414)/2)</f>
        <v>13.288243957503319</v>
      </c>
      <c r="S1414" s="61">
        <f t="shared" ref="S1414:S1477" si="225">R1414*O1414</f>
        <v>0</v>
      </c>
      <c r="T1414" s="61">
        <f t="shared" ref="T1414:T1477" si="226">IF(($K$3*95%/4-G1414)*$M$8*$M$9&lt;0,0,($K$3*95%/4-G1414)*$M$8*$M$9)</f>
        <v>0</v>
      </c>
      <c r="U1414" s="61">
        <f t="shared" ref="U1414:U1477" si="227">IF(B1414&lt;=3,IF(D1414=1,$L$14*10/$K$11,$K$14*10/$K$11),IF(D1414=1,$L$15*10/$K$11,$K$15*10/$K$11))</f>
        <v>58.140770252324039</v>
      </c>
      <c r="V1414" s="70">
        <v>28.657243824701197</v>
      </c>
      <c r="W1414" s="61">
        <f t="shared" ref="W1414:W1477" si="228">IF((U1414*95%-V1414)/2&lt;0,0,(U1414*95%-V1414)/2)</f>
        <v>13.288243957503319</v>
      </c>
      <c r="X1414" s="61">
        <f t="shared" ref="X1414:X1477" si="229">W1414*T1414</f>
        <v>0</v>
      </c>
      <c r="Y1414" s="13"/>
      <c r="Z1414" s="22"/>
      <c r="AA1414" s="54"/>
      <c r="AB1414" s="22"/>
      <c r="AC1414" s="13"/>
    </row>
    <row r="1415" spans="1:29" x14ac:dyDescent="0.3">
      <c r="A1415" s="1">
        <f t="shared" si="220"/>
        <v>45000.697916663245</v>
      </c>
      <c r="B1415" s="7">
        <v>15</v>
      </c>
      <c r="C1415" s="7" t="s">
        <v>111</v>
      </c>
      <c r="D1415">
        <f>IF(HOUR(A1415)+MINUTE(A1415)/60&lt;=18,1,IF(HOUR(A1415)+MINUTE(A1415)/60&gt;=23.25,1,LOOKUP(DAY(A1415),calendario!$A$12:$A$42,calendario!$C$12:$C$42)))</f>
        <v>1</v>
      </c>
      <c r="E1415" s="60">
        <f t="shared" si="221"/>
        <v>4.4937822265624998</v>
      </c>
      <c r="F1415" s="86">
        <v>17.975128906249999</v>
      </c>
      <c r="G1415" s="60">
        <f t="shared" si="221"/>
        <v>4.49789404296875</v>
      </c>
      <c r="H1415" s="104">
        <v>17.991576171875</v>
      </c>
      <c r="O1415" s="61">
        <f t="shared" si="222"/>
        <v>0</v>
      </c>
      <c r="P1415" s="62">
        <f t="shared" si="223"/>
        <v>58.140770252324039</v>
      </c>
      <c r="Q1415" s="70">
        <v>27.110290039840635</v>
      </c>
      <c r="R1415" s="61">
        <f t="shared" si="224"/>
        <v>14.0617208499336</v>
      </c>
      <c r="S1415" s="61">
        <f t="shared" si="225"/>
        <v>0</v>
      </c>
      <c r="T1415" s="61">
        <f t="shared" si="226"/>
        <v>0</v>
      </c>
      <c r="U1415" s="61">
        <f t="shared" si="227"/>
        <v>58.140770252324039</v>
      </c>
      <c r="V1415" s="70">
        <v>27.110290039840635</v>
      </c>
      <c r="W1415" s="61">
        <f t="shared" si="228"/>
        <v>14.0617208499336</v>
      </c>
      <c r="X1415" s="61">
        <f t="shared" si="229"/>
        <v>0</v>
      </c>
      <c r="Y1415" s="13"/>
      <c r="Z1415" s="22"/>
      <c r="AA1415" s="54"/>
      <c r="AB1415" s="22"/>
      <c r="AC1415" s="13"/>
    </row>
    <row r="1416" spans="1:29" x14ac:dyDescent="0.3">
      <c r="A1416" s="1">
        <f t="shared" si="220"/>
        <v>45000.708333329909</v>
      </c>
      <c r="B1416" s="7">
        <v>15</v>
      </c>
      <c r="C1416" s="7" t="s">
        <v>112</v>
      </c>
      <c r="D1416">
        <f>IF(HOUR(A1416)+MINUTE(A1416)/60&lt;=18,1,IF(HOUR(A1416)+MINUTE(A1416)/60&gt;=23.25,1,LOOKUP(DAY(A1416),calendario!$A$12:$A$42,calendario!$C$12:$C$42)))</f>
        <v>1</v>
      </c>
      <c r="E1416" s="60">
        <f t="shared" si="221"/>
        <v>4.6066308593749996</v>
      </c>
      <c r="F1416" s="86">
        <v>18.426523437499998</v>
      </c>
      <c r="G1416" s="60">
        <f t="shared" si="221"/>
        <v>4.4984633789062496</v>
      </c>
      <c r="H1416" s="104">
        <v>17.993853515624998</v>
      </c>
      <c r="O1416" s="61">
        <f t="shared" si="222"/>
        <v>0</v>
      </c>
      <c r="P1416" s="62">
        <f t="shared" si="223"/>
        <v>58.140770252324039</v>
      </c>
      <c r="Q1416" s="70">
        <v>27.110290039840635</v>
      </c>
      <c r="R1416" s="61">
        <f t="shared" si="224"/>
        <v>14.0617208499336</v>
      </c>
      <c r="S1416" s="61">
        <f t="shared" si="225"/>
        <v>0</v>
      </c>
      <c r="T1416" s="61">
        <f t="shared" si="226"/>
        <v>0</v>
      </c>
      <c r="U1416" s="61">
        <f t="shared" si="227"/>
        <v>58.140770252324039</v>
      </c>
      <c r="V1416" s="70">
        <v>27.110290039840635</v>
      </c>
      <c r="W1416" s="61">
        <f t="shared" si="228"/>
        <v>14.0617208499336</v>
      </c>
      <c r="X1416" s="61">
        <f t="shared" si="229"/>
        <v>0</v>
      </c>
      <c r="Y1416" s="13"/>
      <c r="Z1416" s="22"/>
      <c r="AA1416" s="54"/>
      <c r="AB1416" s="22"/>
      <c r="AC1416" s="13"/>
    </row>
    <row r="1417" spans="1:29" x14ac:dyDescent="0.3">
      <c r="A1417" s="1">
        <f t="shared" si="220"/>
        <v>45000.718749996573</v>
      </c>
      <c r="B1417" s="7">
        <v>15</v>
      </c>
      <c r="C1417" s="7" t="s">
        <v>113</v>
      </c>
      <c r="D1417">
        <f>IF(HOUR(A1417)+MINUTE(A1417)/60&lt;=18,1,IF(HOUR(A1417)+MINUTE(A1417)/60&gt;=23.25,1,LOOKUP(DAY(A1417),calendario!$A$12:$A$42,calendario!$C$12:$C$42)))</f>
        <v>1</v>
      </c>
      <c r="E1417" s="60">
        <f t="shared" si="221"/>
        <v>4.6373154296874999</v>
      </c>
      <c r="F1417" s="86">
        <v>18.54926171875</v>
      </c>
      <c r="G1417" s="60">
        <f t="shared" si="221"/>
        <v>4.6508935546875003</v>
      </c>
      <c r="H1417" s="104">
        <v>18.603574218750001</v>
      </c>
      <c r="O1417" s="61">
        <f t="shared" si="222"/>
        <v>0</v>
      </c>
      <c r="P1417" s="62">
        <f t="shared" si="223"/>
        <v>58.140770252324039</v>
      </c>
      <c r="Q1417" s="70">
        <v>27.219442762284196</v>
      </c>
      <c r="R1417" s="61">
        <f t="shared" si="224"/>
        <v>14.00714448871182</v>
      </c>
      <c r="S1417" s="61">
        <f t="shared" si="225"/>
        <v>0</v>
      </c>
      <c r="T1417" s="61">
        <f t="shared" si="226"/>
        <v>0</v>
      </c>
      <c r="U1417" s="61">
        <f t="shared" si="227"/>
        <v>58.140770252324039</v>
      </c>
      <c r="V1417" s="70">
        <v>27.219442762284196</v>
      </c>
      <c r="W1417" s="61">
        <f t="shared" si="228"/>
        <v>14.00714448871182</v>
      </c>
      <c r="X1417" s="61">
        <f t="shared" si="229"/>
        <v>0</v>
      </c>
      <c r="Y1417" s="13"/>
      <c r="Z1417" s="22"/>
      <c r="AA1417" s="54"/>
      <c r="AB1417" s="22"/>
      <c r="AC1417" s="13"/>
    </row>
    <row r="1418" spans="1:29" x14ac:dyDescent="0.3">
      <c r="A1418" s="1">
        <f t="shared" si="220"/>
        <v>45000.729166663237</v>
      </c>
      <c r="B1418" s="7">
        <v>15</v>
      </c>
      <c r="C1418" s="7" t="s">
        <v>114</v>
      </c>
      <c r="D1418">
        <f>IF(HOUR(A1418)+MINUTE(A1418)/60&lt;=18,1,IF(HOUR(A1418)+MINUTE(A1418)/60&gt;=23.25,1,LOOKUP(DAY(A1418),calendario!$A$12:$A$42,calendario!$C$12:$C$42)))</f>
        <v>1</v>
      </c>
      <c r="E1418" s="60">
        <f t="shared" si="221"/>
        <v>4.6372187499999997</v>
      </c>
      <c r="F1418" s="86">
        <v>18.548874999999999</v>
      </c>
      <c r="G1418" s="60">
        <f t="shared" si="221"/>
        <v>4.6509174804687499</v>
      </c>
      <c r="H1418" s="104">
        <v>18.603669921874999</v>
      </c>
      <c r="O1418" s="61">
        <f t="shared" si="222"/>
        <v>0</v>
      </c>
      <c r="P1418" s="62">
        <f t="shared" si="223"/>
        <v>58.140770252324039</v>
      </c>
      <c r="Q1418" s="70">
        <v>27.219442762284196</v>
      </c>
      <c r="R1418" s="61">
        <f t="shared" si="224"/>
        <v>14.00714448871182</v>
      </c>
      <c r="S1418" s="61">
        <f t="shared" si="225"/>
        <v>0</v>
      </c>
      <c r="T1418" s="61">
        <f t="shared" si="226"/>
        <v>0</v>
      </c>
      <c r="U1418" s="61">
        <f t="shared" si="227"/>
        <v>58.140770252324039</v>
      </c>
      <c r="V1418" s="70">
        <v>27.219442762284196</v>
      </c>
      <c r="W1418" s="61">
        <f t="shared" si="228"/>
        <v>14.00714448871182</v>
      </c>
      <c r="X1418" s="61">
        <f t="shared" si="229"/>
        <v>0</v>
      </c>
      <c r="Y1418" s="13"/>
      <c r="Z1418" s="22"/>
      <c r="AA1418" s="54"/>
      <c r="AB1418" s="22"/>
      <c r="AC1418" s="13"/>
    </row>
    <row r="1419" spans="1:29" x14ac:dyDescent="0.3">
      <c r="A1419" s="1">
        <f t="shared" si="220"/>
        <v>45000.739583329902</v>
      </c>
      <c r="B1419" s="7">
        <v>15</v>
      </c>
      <c r="C1419" s="7" t="s">
        <v>115</v>
      </c>
      <c r="D1419">
        <f>IF(HOUR(A1419)+MINUTE(A1419)/60&lt;=18,1,IF(HOUR(A1419)+MINUTE(A1419)/60&gt;=23.25,1,LOOKUP(DAY(A1419),calendario!$A$12:$A$42,calendario!$C$12:$C$42)))</f>
        <v>1</v>
      </c>
      <c r="E1419" s="60">
        <f t="shared" si="221"/>
        <v>4.6376904296874999</v>
      </c>
      <c r="F1419" s="86">
        <v>18.55076171875</v>
      </c>
      <c r="G1419" s="60">
        <f t="shared" si="221"/>
        <v>4.65097900390625</v>
      </c>
      <c r="H1419" s="104">
        <v>18.603916015625</v>
      </c>
      <c r="O1419" s="61">
        <f t="shared" si="222"/>
        <v>0</v>
      </c>
      <c r="P1419" s="62">
        <f t="shared" si="223"/>
        <v>58.140770252324039</v>
      </c>
      <c r="Q1419" s="70">
        <v>27.326211952191237</v>
      </c>
      <c r="R1419" s="61">
        <f t="shared" si="224"/>
        <v>13.953759893758299</v>
      </c>
      <c r="S1419" s="61">
        <f t="shared" si="225"/>
        <v>0</v>
      </c>
      <c r="T1419" s="61">
        <f t="shared" si="226"/>
        <v>0</v>
      </c>
      <c r="U1419" s="61">
        <f t="shared" si="227"/>
        <v>58.140770252324039</v>
      </c>
      <c r="V1419" s="70">
        <v>27.326211952191237</v>
      </c>
      <c r="W1419" s="61">
        <f t="shared" si="228"/>
        <v>13.953759893758299</v>
      </c>
      <c r="X1419" s="61">
        <f t="shared" si="229"/>
        <v>0</v>
      </c>
      <c r="Y1419" s="13"/>
      <c r="Z1419" s="22"/>
      <c r="AA1419" s="54"/>
      <c r="AB1419" s="22"/>
      <c r="AC1419" s="13"/>
    </row>
    <row r="1420" spans="1:29" x14ac:dyDescent="0.3">
      <c r="A1420" s="1">
        <f t="shared" si="220"/>
        <v>45000.749999996566</v>
      </c>
      <c r="B1420" s="7">
        <v>15</v>
      </c>
      <c r="C1420" s="7" t="s">
        <v>116</v>
      </c>
      <c r="D1420">
        <f>IF(HOUR(A1420)+MINUTE(A1420)/60&lt;=18,1,IF(HOUR(A1420)+MINUTE(A1420)/60&gt;=23.25,1,LOOKUP(DAY(A1420),calendario!$A$12:$A$42,calendario!$C$12:$C$42)))</f>
        <v>1</v>
      </c>
      <c r="E1420" s="60">
        <f t="shared" si="221"/>
        <v>4.6266196289062496</v>
      </c>
      <c r="F1420" s="86">
        <v>18.506478515624998</v>
      </c>
      <c r="G1420" s="60">
        <f t="shared" si="221"/>
        <v>4.6506962890625001</v>
      </c>
      <c r="H1420" s="104">
        <v>18.60278515625</v>
      </c>
      <c r="O1420" s="61">
        <f t="shared" si="222"/>
        <v>0</v>
      </c>
      <c r="P1420" s="62">
        <f t="shared" si="223"/>
        <v>58.140770252324039</v>
      </c>
      <c r="Q1420" s="70">
        <v>27.326211952191237</v>
      </c>
      <c r="R1420" s="61">
        <f t="shared" si="224"/>
        <v>13.953759893758299</v>
      </c>
      <c r="S1420" s="61">
        <f t="shared" si="225"/>
        <v>0</v>
      </c>
      <c r="T1420" s="61">
        <f t="shared" si="226"/>
        <v>0</v>
      </c>
      <c r="U1420" s="61">
        <f t="shared" si="227"/>
        <v>58.140770252324039</v>
      </c>
      <c r="V1420" s="70">
        <v>27.326211952191237</v>
      </c>
      <c r="W1420" s="61">
        <f t="shared" si="228"/>
        <v>13.953759893758299</v>
      </c>
      <c r="X1420" s="61">
        <f t="shared" si="229"/>
        <v>0</v>
      </c>
      <c r="Y1420" s="13"/>
      <c r="Z1420" s="22"/>
      <c r="AA1420" s="54"/>
      <c r="AB1420" s="22"/>
      <c r="AC1420" s="13"/>
    </row>
    <row r="1421" spans="1:29" x14ac:dyDescent="0.3">
      <c r="A1421" s="1">
        <f t="shared" si="220"/>
        <v>45000.76041666323</v>
      </c>
      <c r="B1421" s="7">
        <v>15</v>
      </c>
      <c r="C1421" s="7" t="s">
        <v>117</v>
      </c>
      <c r="D1421">
        <f>IF(HOUR(A1421)+MINUTE(A1421)/60&lt;=18,1,IF(HOUR(A1421)+MINUTE(A1421)/60&gt;=23.25,1,LOOKUP(DAY(A1421),calendario!$A$12:$A$42,calendario!$C$12:$C$42)))</f>
        <v>0</v>
      </c>
      <c r="E1421" s="60">
        <f t="shared" si="221"/>
        <v>4.6385927734374999</v>
      </c>
      <c r="F1421" s="86">
        <v>18.554371093749999</v>
      </c>
      <c r="G1421" s="60">
        <f t="shared" si="221"/>
        <v>4.65031640625</v>
      </c>
      <c r="H1421" s="104">
        <v>18.601265625</v>
      </c>
      <c r="O1421" s="61">
        <f t="shared" si="222"/>
        <v>0</v>
      </c>
      <c r="P1421" s="62">
        <f t="shared" si="223"/>
        <v>59.256308100929608</v>
      </c>
      <c r="Q1421" s="70">
        <v>27.273287915006641</v>
      </c>
      <c r="R1421" s="61">
        <f t="shared" si="224"/>
        <v>14.510102390438242</v>
      </c>
      <c r="S1421" s="61">
        <f t="shared" si="225"/>
        <v>0</v>
      </c>
      <c r="T1421" s="61">
        <f t="shared" si="226"/>
        <v>0</v>
      </c>
      <c r="U1421" s="61">
        <f t="shared" si="227"/>
        <v>59.256308100929608</v>
      </c>
      <c r="V1421" s="70">
        <v>27.273287915006641</v>
      </c>
      <c r="W1421" s="61">
        <f t="shared" si="228"/>
        <v>14.510102390438242</v>
      </c>
      <c r="X1421" s="61">
        <f t="shared" si="229"/>
        <v>0</v>
      </c>
      <c r="Y1421" s="13"/>
      <c r="Z1421" s="22"/>
      <c r="AA1421" s="54"/>
      <c r="AB1421" s="22"/>
      <c r="AC1421" s="13"/>
    </row>
    <row r="1422" spans="1:29" x14ac:dyDescent="0.3">
      <c r="A1422" s="1">
        <f t="shared" si="220"/>
        <v>45000.770833329894</v>
      </c>
      <c r="B1422" s="7">
        <v>15</v>
      </c>
      <c r="C1422" s="7" t="s">
        <v>118</v>
      </c>
      <c r="D1422">
        <f>IF(HOUR(A1422)+MINUTE(A1422)/60&lt;=18,1,IF(HOUR(A1422)+MINUTE(A1422)/60&gt;=23.25,1,LOOKUP(DAY(A1422),calendario!$A$12:$A$42,calendario!$C$12:$C$42)))</f>
        <v>0</v>
      </c>
      <c r="E1422" s="60">
        <f t="shared" si="221"/>
        <v>4.6380991210937497</v>
      </c>
      <c r="F1422" s="86">
        <v>18.552396484374999</v>
      </c>
      <c r="G1422" s="60">
        <f t="shared" si="221"/>
        <v>4.6497373046875001</v>
      </c>
      <c r="H1422" s="104">
        <v>18.598949218750001</v>
      </c>
      <c r="O1422" s="61">
        <f t="shared" si="222"/>
        <v>0</v>
      </c>
      <c r="P1422" s="62">
        <f t="shared" si="223"/>
        <v>59.256308100929608</v>
      </c>
      <c r="Q1422" s="70">
        <v>27.273287915006641</v>
      </c>
      <c r="R1422" s="61">
        <f t="shared" si="224"/>
        <v>14.510102390438242</v>
      </c>
      <c r="S1422" s="61">
        <f t="shared" si="225"/>
        <v>0</v>
      </c>
      <c r="T1422" s="61">
        <f t="shared" si="226"/>
        <v>0</v>
      </c>
      <c r="U1422" s="61">
        <f t="shared" si="227"/>
        <v>59.256308100929608</v>
      </c>
      <c r="V1422" s="70">
        <v>27.273287915006641</v>
      </c>
      <c r="W1422" s="61">
        <f t="shared" si="228"/>
        <v>14.510102390438242</v>
      </c>
      <c r="X1422" s="61">
        <f t="shared" si="229"/>
        <v>0</v>
      </c>
      <c r="Y1422" s="13"/>
      <c r="Z1422" s="22"/>
      <c r="AA1422" s="54"/>
      <c r="AB1422" s="22"/>
      <c r="AC1422" s="13"/>
    </row>
    <row r="1423" spans="1:29" x14ac:dyDescent="0.3">
      <c r="A1423" s="1">
        <f t="shared" si="220"/>
        <v>45000.781249996558</v>
      </c>
      <c r="B1423" s="7">
        <v>15</v>
      </c>
      <c r="C1423" s="7" t="s">
        <v>119</v>
      </c>
      <c r="D1423">
        <f>IF(HOUR(A1423)+MINUTE(A1423)/60&lt;=18,1,IF(HOUR(A1423)+MINUTE(A1423)/60&gt;=23.25,1,LOOKUP(DAY(A1423),calendario!$A$12:$A$42,calendario!$C$12:$C$42)))</f>
        <v>0</v>
      </c>
      <c r="E1423" s="60">
        <f t="shared" si="221"/>
        <v>4.6389633789062499</v>
      </c>
      <c r="F1423" s="86">
        <v>18.555853515625</v>
      </c>
      <c r="G1423" s="60">
        <f t="shared" si="221"/>
        <v>4.6500195312499999</v>
      </c>
      <c r="H1423" s="104">
        <v>18.600078125</v>
      </c>
      <c r="O1423" s="61">
        <f t="shared" si="222"/>
        <v>0</v>
      </c>
      <c r="P1423" s="62">
        <f t="shared" si="223"/>
        <v>59.256308100929608</v>
      </c>
      <c r="Q1423" s="70">
        <v>27.136646746347942</v>
      </c>
      <c r="R1423" s="61">
        <f t="shared" si="224"/>
        <v>14.578422974767591</v>
      </c>
      <c r="S1423" s="61">
        <f t="shared" si="225"/>
        <v>0</v>
      </c>
      <c r="T1423" s="61">
        <f t="shared" si="226"/>
        <v>0</v>
      </c>
      <c r="U1423" s="61">
        <f t="shared" si="227"/>
        <v>59.256308100929608</v>
      </c>
      <c r="V1423" s="70">
        <v>27.136646746347942</v>
      </c>
      <c r="W1423" s="61">
        <f t="shared" si="228"/>
        <v>14.578422974767591</v>
      </c>
      <c r="X1423" s="61">
        <f t="shared" si="229"/>
        <v>0</v>
      </c>
      <c r="Y1423" s="13"/>
      <c r="Z1423" s="22"/>
      <c r="AA1423" s="54"/>
      <c r="AB1423" s="22"/>
      <c r="AC1423" s="13"/>
    </row>
    <row r="1424" spans="1:29" x14ac:dyDescent="0.3">
      <c r="A1424" s="1">
        <f t="shared" si="220"/>
        <v>45000.791666663223</v>
      </c>
      <c r="B1424" s="7">
        <v>15</v>
      </c>
      <c r="C1424" s="7" t="s">
        <v>120</v>
      </c>
      <c r="D1424">
        <f>IF(HOUR(A1424)+MINUTE(A1424)/60&lt;=18,1,IF(HOUR(A1424)+MINUTE(A1424)/60&gt;=23.25,1,LOOKUP(DAY(A1424),calendario!$A$12:$A$42,calendario!$C$12:$C$42)))</f>
        <v>0</v>
      </c>
      <c r="E1424" s="60">
        <f t="shared" si="221"/>
        <v>4.6405419921875</v>
      </c>
      <c r="F1424" s="86">
        <v>18.56216796875</v>
      </c>
      <c r="G1424" s="60">
        <f t="shared" si="221"/>
        <v>4.6465712890624999</v>
      </c>
      <c r="H1424" s="104">
        <v>18.58628515625</v>
      </c>
      <c r="O1424" s="61">
        <f t="shared" si="222"/>
        <v>0</v>
      </c>
      <c r="P1424" s="62">
        <f t="shared" si="223"/>
        <v>59.256308100929608</v>
      </c>
      <c r="Q1424" s="70">
        <v>27.136646746347942</v>
      </c>
      <c r="R1424" s="61">
        <f t="shared" si="224"/>
        <v>14.578422974767591</v>
      </c>
      <c r="S1424" s="61">
        <f t="shared" si="225"/>
        <v>0</v>
      </c>
      <c r="T1424" s="61">
        <f t="shared" si="226"/>
        <v>0</v>
      </c>
      <c r="U1424" s="61">
        <f t="shared" si="227"/>
        <v>59.256308100929608</v>
      </c>
      <c r="V1424" s="70">
        <v>27.136646746347942</v>
      </c>
      <c r="W1424" s="61">
        <f t="shared" si="228"/>
        <v>14.578422974767591</v>
      </c>
      <c r="X1424" s="61">
        <f t="shared" si="229"/>
        <v>0</v>
      </c>
      <c r="Y1424" s="13"/>
      <c r="Z1424" s="22"/>
      <c r="AA1424" s="54"/>
      <c r="AB1424" s="22"/>
      <c r="AC1424" s="13"/>
    </row>
    <row r="1425" spans="1:29" x14ac:dyDescent="0.3">
      <c r="A1425" s="1">
        <f t="shared" si="220"/>
        <v>45000.802083329887</v>
      </c>
      <c r="B1425" s="7">
        <v>15</v>
      </c>
      <c r="C1425" s="7" t="s">
        <v>121</v>
      </c>
      <c r="D1425">
        <f>IF(HOUR(A1425)+MINUTE(A1425)/60&lt;=18,1,IF(HOUR(A1425)+MINUTE(A1425)/60&gt;=23.25,1,LOOKUP(DAY(A1425),calendario!$A$12:$A$42,calendario!$C$12:$C$42)))</f>
        <v>0</v>
      </c>
      <c r="E1425" s="60">
        <f t="shared" si="221"/>
        <v>4.6391230468750004</v>
      </c>
      <c r="F1425" s="86">
        <v>18.556492187500002</v>
      </c>
      <c r="G1425" s="60">
        <f t="shared" si="221"/>
        <v>4.6299287109374996</v>
      </c>
      <c r="H1425" s="104">
        <v>18.519714843749998</v>
      </c>
      <c r="O1425" s="61">
        <f t="shared" si="222"/>
        <v>0</v>
      </c>
      <c r="P1425" s="62">
        <f t="shared" si="223"/>
        <v>59.256308100929608</v>
      </c>
      <c r="Q1425" s="70">
        <v>27.151040903054447</v>
      </c>
      <c r="R1425" s="61">
        <f t="shared" si="224"/>
        <v>14.571225896414338</v>
      </c>
      <c r="S1425" s="61">
        <f t="shared" si="225"/>
        <v>0</v>
      </c>
      <c r="T1425" s="61">
        <f t="shared" si="226"/>
        <v>0</v>
      </c>
      <c r="U1425" s="61">
        <f t="shared" si="227"/>
        <v>59.256308100929608</v>
      </c>
      <c r="V1425" s="70">
        <v>27.151040903054447</v>
      </c>
      <c r="W1425" s="61">
        <f t="shared" si="228"/>
        <v>14.571225896414338</v>
      </c>
      <c r="X1425" s="61">
        <f t="shared" si="229"/>
        <v>0</v>
      </c>
      <c r="Y1425" s="13"/>
      <c r="Z1425" s="22"/>
      <c r="AA1425" s="54"/>
      <c r="AB1425" s="22"/>
      <c r="AC1425" s="13"/>
    </row>
    <row r="1426" spans="1:29" x14ac:dyDescent="0.3">
      <c r="A1426" s="1">
        <f t="shared" si="220"/>
        <v>45000.812499996551</v>
      </c>
      <c r="B1426" s="7">
        <v>15</v>
      </c>
      <c r="C1426" s="7" t="s">
        <v>122</v>
      </c>
      <c r="D1426">
        <f>IF(HOUR(A1426)+MINUTE(A1426)/60&lt;=18,1,IF(HOUR(A1426)+MINUTE(A1426)/60&gt;=23.25,1,LOOKUP(DAY(A1426),calendario!$A$12:$A$42,calendario!$C$12:$C$42)))</f>
        <v>0</v>
      </c>
      <c r="E1426" s="60">
        <f t="shared" si="221"/>
        <v>4.6365263671874999</v>
      </c>
      <c r="F1426" s="86">
        <v>18.54610546875</v>
      </c>
      <c r="G1426" s="60">
        <f t="shared" si="221"/>
        <v>4.6422314453125004</v>
      </c>
      <c r="H1426" s="104">
        <v>18.568925781250002</v>
      </c>
      <c r="O1426" s="61">
        <f t="shared" si="222"/>
        <v>0</v>
      </c>
      <c r="P1426" s="62">
        <f t="shared" si="223"/>
        <v>59.256308100929608</v>
      </c>
      <c r="Q1426" s="70">
        <v>27.151040903054447</v>
      </c>
      <c r="R1426" s="61">
        <f t="shared" si="224"/>
        <v>14.571225896414338</v>
      </c>
      <c r="S1426" s="61">
        <f t="shared" si="225"/>
        <v>0</v>
      </c>
      <c r="T1426" s="61">
        <f t="shared" si="226"/>
        <v>0</v>
      </c>
      <c r="U1426" s="61">
        <f t="shared" si="227"/>
        <v>59.256308100929608</v>
      </c>
      <c r="V1426" s="70">
        <v>27.151040903054447</v>
      </c>
      <c r="W1426" s="61">
        <f t="shared" si="228"/>
        <v>14.571225896414338</v>
      </c>
      <c r="X1426" s="61">
        <f t="shared" si="229"/>
        <v>0</v>
      </c>
      <c r="Y1426" s="13"/>
      <c r="Z1426" s="22"/>
      <c r="AA1426" s="54"/>
      <c r="AB1426" s="22"/>
      <c r="AC1426" s="13"/>
    </row>
    <row r="1427" spans="1:29" x14ac:dyDescent="0.3">
      <c r="A1427" s="1">
        <f t="shared" si="220"/>
        <v>45000.822916663215</v>
      </c>
      <c r="B1427" s="7">
        <v>15</v>
      </c>
      <c r="C1427" s="7" t="s">
        <v>123</v>
      </c>
      <c r="D1427">
        <f>IF(HOUR(A1427)+MINUTE(A1427)/60&lt;=18,1,IF(HOUR(A1427)+MINUTE(A1427)/60&gt;=23.25,1,LOOKUP(DAY(A1427),calendario!$A$12:$A$42,calendario!$C$12:$C$42)))</f>
        <v>0</v>
      </c>
      <c r="E1427" s="60">
        <f t="shared" si="221"/>
        <v>4.6383251953125004</v>
      </c>
      <c r="F1427" s="86">
        <v>18.553300781250002</v>
      </c>
      <c r="G1427" s="60">
        <f t="shared" si="221"/>
        <v>4.6489545898437497</v>
      </c>
      <c r="H1427" s="104">
        <v>18.595818359374999</v>
      </c>
      <c r="O1427" s="61">
        <f t="shared" si="222"/>
        <v>0</v>
      </c>
      <c r="P1427" s="62">
        <f t="shared" si="223"/>
        <v>59.256308100929608</v>
      </c>
      <c r="Q1427" s="70">
        <v>27.154488977423636</v>
      </c>
      <c r="R1427" s="61">
        <f t="shared" si="224"/>
        <v>14.569501859229744</v>
      </c>
      <c r="S1427" s="61">
        <f t="shared" si="225"/>
        <v>0</v>
      </c>
      <c r="T1427" s="61">
        <f t="shared" si="226"/>
        <v>0</v>
      </c>
      <c r="U1427" s="61">
        <f t="shared" si="227"/>
        <v>59.256308100929608</v>
      </c>
      <c r="V1427" s="70">
        <v>27.154488977423636</v>
      </c>
      <c r="W1427" s="61">
        <f t="shared" si="228"/>
        <v>14.569501859229744</v>
      </c>
      <c r="X1427" s="61">
        <f t="shared" si="229"/>
        <v>0</v>
      </c>
      <c r="Y1427" s="13"/>
      <c r="Z1427" s="22"/>
      <c r="AA1427" s="54"/>
      <c r="AB1427" s="22"/>
      <c r="AC1427" s="13"/>
    </row>
    <row r="1428" spans="1:29" x14ac:dyDescent="0.3">
      <c r="A1428" s="1">
        <f t="shared" si="220"/>
        <v>45000.83333332988</v>
      </c>
      <c r="B1428" s="7">
        <v>15</v>
      </c>
      <c r="C1428" s="7" t="s">
        <v>124</v>
      </c>
      <c r="D1428">
        <f>IF(HOUR(A1428)+MINUTE(A1428)/60&lt;=18,1,IF(HOUR(A1428)+MINUTE(A1428)/60&gt;=23.25,1,LOOKUP(DAY(A1428),calendario!$A$12:$A$42,calendario!$C$12:$C$42)))</f>
        <v>0</v>
      </c>
      <c r="E1428" s="60">
        <f t="shared" si="221"/>
        <v>4.6390576171875004</v>
      </c>
      <c r="F1428" s="86">
        <v>18.556230468750002</v>
      </c>
      <c r="G1428" s="60">
        <f t="shared" si="221"/>
        <v>4.64987158203125</v>
      </c>
      <c r="H1428" s="104">
        <v>18.599486328125</v>
      </c>
      <c r="O1428" s="61">
        <f t="shared" si="222"/>
        <v>0</v>
      </c>
      <c r="P1428" s="62">
        <f t="shared" si="223"/>
        <v>59.256308100929608</v>
      </c>
      <c r="Q1428" s="70">
        <v>27.154488977423636</v>
      </c>
      <c r="R1428" s="61">
        <f t="shared" si="224"/>
        <v>14.569501859229744</v>
      </c>
      <c r="S1428" s="61">
        <f t="shared" si="225"/>
        <v>0</v>
      </c>
      <c r="T1428" s="61">
        <f t="shared" si="226"/>
        <v>0</v>
      </c>
      <c r="U1428" s="61">
        <f t="shared" si="227"/>
        <v>59.256308100929608</v>
      </c>
      <c r="V1428" s="70">
        <v>27.154488977423636</v>
      </c>
      <c r="W1428" s="61">
        <f t="shared" si="228"/>
        <v>14.569501859229744</v>
      </c>
      <c r="X1428" s="61">
        <f t="shared" si="229"/>
        <v>0</v>
      </c>
      <c r="Y1428" s="13"/>
      <c r="Z1428" s="22"/>
      <c r="AA1428" s="54"/>
      <c r="AB1428" s="22"/>
      <c r="AC1428" s="13"/>
    </row>
    <row r="1429" spans="1:29" x14ac:dyDescent="0.3">
      <c r="A1429" s="1">
        <f t="shared" si="220"/>
        <v>45000.843749996544</v>
      </c>
      <c r="B1429" s="7">
        <v>15</v>
      </c>
      <c r="C1429" s="7" t="s">
        <v>125</v>
      </c>
      <c r="D1429">
        <f>IF(HOUR(A1429)+MINUTE(A1429)/60&lt;=18,1,IF(HOUR(A1429)+MINUTE(A1429)/60&gt;=23.25,1,LOOKUP(DAY(A1429),calendario!$A$12:$A$42,calendario!$C$12:$C$42)))</f>
        <v>0</v>
      </c>
      <c r="E1429" s="60">
        <f t="shared" si="221"/>
        <v>4.6394746093750001</v>
      </c>
      <c r="F1429" s="86">
        <v>18.5578984375</v>
      </c>
      <c r="G1429" s="60">
        <f t="shared" si="221"/>
        <v>4.6496542968750001</v>
      </c>
      <c r="H1429" s="104">
        <v>18.5986171875</v>
      </c>
      <c r="O1429" s="61">
        <f t="shared" si="222"/>
        <v>0</v>
      </c>
      <c r="P1429" s="62">
        <f t="shared" si="223"/>
        <v>59.256308100929608</v>
      </c>
      <c r="Q1429" s="70">
        <v>27.189266932270918</v>
      </c>
      <c r="R1429" s="61">
        <f t="shared" si="224"/>
        <v>14.552112881806103</v>
      </c>
      <c r="S1429" s="61">
        <f t="shared" si="225"/>
        <v>0</v>
      </c>
      <c r="T1429" s="61">
        <f t="shared" si="226"/>
        <v>0</v>
      </c>
      <c r="U1429" s="61">
        <f t="shared" si="227"/>
        <v>59.256308100929608</v>
      </c>
      <c r="V1429" s="70">
        <v>27.189266932270918</v>
      </c>
      <c r="W1429" s="61">
        <f t="shared" si="228"/>
        <v>14.552112881806103</v>
      </c>
      <c r="X1429" s="61">
        <f t="shared" si="229"/>
        <v>0</v>
      </c>
      <c r="Y1429" s="13"/>
      <c r="Z1429" s="22"/>
      <c r="AA1429" s="54"/>
      <c r="AB1429" s="22"/>
      <c r="AC1429" s="13"/>
    </row>
    <row r="1430" spans="1:29" x14ac:dyDescent="0.3">
      <c r="A1430" s="1">
        <f t="shared" si="220"/>
        <v>45000.854166663208</v>
      </c>
      <c r="B1430" s="7">
        <v>15</v>
      </c>
      <c r="C1430" s="7" t="s">
        <v>126</v>
      </c>
      <c r="D1430">
        <f>IF(HOUR(A1430)+MINUTE(A1430)/60&lt;=18,1,IF(HOUR(A1430)+MINUTE(A1430)/60&gt;=23.25,1,LOOKUP(DAY(A1430),calendario!$A$12:$A$42,calendario!$C$12:$C$42)))</f>
        <v>0</v>
      </c>
      <c r="E1430" s="60">
        <f t="shared" si="221"/>
        <v>4.6391074218749999</v>
      </c>
      <c r="F1430" s="86">
        <v>18.5564296875</v>
      </c>
      <c r="G1430" s="60">
        <f t="shared" si="221"/>
        <v>4.6495307617187498</v>
      </c>
      <c r="H1430" s="104">
        <v>18.598123046874999</v>
      </c>
      <c r="O1430" s="61">
        <f t="shared" si="222"/>
        <v>0</v>
      </c>
      <c r="P1430" s="62">
        <f t="shared" si="223"/>
        <v>59.256308100929608</v>
      </c>
      <c r="Q1430" s="70">
        <v>27.189266932270918</v>
      </c>
      <c r="R1430" s="61">
        <f t="shared" si="224"/>
        <v>14.552112881806103</v>
      </c>
      <c r="S1430" s="61">
        <f t="shared" si="225"/>
        <v>0</v>
      </c>
      <c r="T1430" s="61">
        <f t="shared" si="226"/>
        <v>0</v>
      </c>
      <c r="U1430" s="61">
        <f t="shared" si="227"/>
        <v>59.256308100929608</v>
      </c>
      <c r="V1430" s="70">
        <v>27.189266932270918</v>
      </c>
      <c r="W1430" s="61">
        <f t="shared" si="228"/>
        <v>14.552112881806103</v>
      </c>
      <c r="X1430" s="61">
        <f t="shared" si="229"/>
        <v>0</v>
      </c>
      <c r="Y1430" s="13"/>
      <c r="Z1430" s="22"/>
      <c r="AA1430" s="54"/>
      <c r="AB1430" s="22"/>
      <c r="AC1430" s="13"/>
    </row>
    <row r="1431" spans="1:29" x14ac:dyDescent="0.3">
      <c r="A1431" s="1">
        <f t="shared" si="220"/>
        <v>45000.864583329872</v>
      </c>
      <c r="B1431" s="7">
        <v>15</v>
      </c>
      <c r="C1431" s="7" t="s">
        <v>127</v>
      </c>
      <c r="D1431">
        <f>IF(HOUR(A1431)+MINUTE(A1431)/60&lt;=18,1,IF(HOUR(A1431)+MINUTE(A1431)/60&gt;=23.25,1,LOOKUP(DAY(A1431),calendario!$A$12:$A$42,calendario!$C$12:$C$42)))</f>
        <v>0</v>
      </c>
      <c r="E1431" s="60">
        <f t="shared" si="221"/>
        <v>4.6387304687500004</v>
      </c>
      <c r="F1431" s="86">
        <v>18.554921875000002</v>
      </c>
      <c r="G1431" s="60">
        <f t="shared" si="221"/>
        <v>4.6494501953125003</v>
      </c>
      <c r="H1431" s="104">
        <v>18.597800781250001</v>
      </c>
      <c r="O1431" s="61">
        <f t="shared" si="222"/>
        <v>0</v>
      </c>
      <c r="P1431" s="62">
        <f t="shared" si="223"/>
        <v>59.256308100929608</v>
      </c>
      <c r="Q1431" s="70">
        <v>27.143831341301457</v>
      </c>
      <c r="R1431" s="61">
        <f t="shared" si="224"/>
        <v>14.574830677290834</v>
      </c>
      <c r="S1431" s="61">
        <f t="shared" si="225"/>
        <v>0</v>
      </c>
      <c r="T1431" s="61">
        <f t="shared" si="226"/>
        <v>0</v>
      </c>
      <c r="U1431" s="61">
        <f t="shared" si="227"/>
        <v>59.256308100929608</v>
      </c>
      <c r="V1431" s="70">
        <v>27.143831341301457</v>
      </c>
      <c r="W1431" s="61">
        <f t="shared" si="228"/>
        <v>14.574830677290834</v>
      </c>
      <c r="X1431" s="61">
        <f t="shared" si="229"/>
        <v>0</v>
      </c>
      <c r="Y1431" s="13"/>
      <c r="Z1431" s="22"/>
      <c r="AA1431" s="54"/>
      <c r="AB1431" s="22"/>
      <c r="AC1431" s="13"/>
    </row>
    <row r="1432" spans="1:29" x14ac:dyDescent="0.3">
      <c r="A1432" s="1">
        <f t="shared" si="220"/>
        <v>45000.874999996537</v>
      </c>
      <c r="B1432" s="7">
        <v>15</v>
      </c>
      <c r="C1432" s="7" t="s">
        <v>128</v>
      </c>
      <c r="D1432">
        <f>IF(HOUR(A1432)+MINUTE(A1432)/60&lt;=18,1,IF(HOUR(A1432)+MINUTE(A1432)/60&gt;=23.25,1,LOOKUP(DAY(A1432),calendario!$A$12:$A$42,calendario!$C$12:$C$42)))</f>
        <v>0</v>
      </c>
      <c r="E1432" s="60">
        <f t="shared" si="221"/>
        <v>4.6390590820312498</v>
      </c>
      <c r="F1432" s="86">
        <v>18.556236328124999</v>
      </c>
      <c r="G1432" s="60">
        <f t="shared" si="221"/>
        <v>4.6499208984375002</v>
      </c>
      <c r="H1432" s="104">
        <v>18.599683593750001</v>
      </c>
      <c r="O1432" s="61">
        <f t="shared" si="222"/>
        <v>0</v>
      </c>
      <c r="P1432" s="62">
        <f t="shared" si="223"/>
        <v>59.256308100929608</v>
      </c>
      <c r="Q1432" s="70">
        <v>27.143831341301457</v>
      </c>
      <c r="R1432" s="61">
        <f t="shared" si="224"/>
        <v>14.574830677290834</v>
      </c>
      <c r="S1432" s="61">
        <f t="shared" si="225"/>
        <v>0</v>
      </c>
      <c r="T1432" s="61">
        <f t="shared" si="226"/>
        <v>0</v>
      </c>
      <c r="U1432" s="61">
        <f t="shared" si="227"/>
        <v>59.256308100929608</v>
      </c>
      <c r="V1432" s="70">
        <v>27.143831341301457</v>
      </c>
      <c r="W1432" s="61">
        <f t="shared" si="228"/>
        <v>14.574830677290834</v>
      </c>
      <c r="X1432" s="61">
        <f t="shared" si="229"/>
        <v>0</v>
      </c>
      <c r="Y1432" s="13"/>
      <c r="Z1432" s="22"/>
      <c r="AA1432" s="54"/>
      <c r="AB1432" s="22"/>
      <c r="AC1432" s="13"/>
    </row>
    <row r="1433" spans="1:29" x14ac:dyDescent="0.3">
      <c r="A1433" s="1">
        <f t="shared" si="220"/>
        <v>45000.885416663201</v>
      </c>
      <c r="B1433" s="7">
        <v>15</v>
      </c>
      <c r="C1433" s="7" t="s">
        <v>129</v>
      </c>
      <c r="D1433">
        <f>IF(HOUR(A1433)+MINUTE(A1433)/60&lt;=18,1,IF(HOUR(A1433)+MINUTE(A1433)/60&gt;=23.25,1,LOOKUP(DAY(A1433),calendario!$A$12:$A$42,calendario!$C$12:$C$42)))</f>
        <v>0</v>
      </c>
      <c r="E1433" s="60">
        <f t="shared" si="221"/>
        <v>4.6393408203125004</v>
      </c>
      <c r="F1433" s="86">
        <v>18.557363281250002</v>
      </c>
      <c r="G1433" s="60">
        <f t="shared" si="221"/>
        <v>4.6492241210937504</v>
      </c>
      <c r="H1433" s="104">
        <v>18.596896484375002</v>
      </c>
      <c r="O1433" s="61">
        <f t="shared" si="222"/>
        <v>0</v>
      </c>
      <c r="P1433" s="62">
        <f t="shared" si="223"/>
        <v>59.256308100929608</v>
      </c>
      <c r="Q1433" s="70">
        <v>27.17972589641434</v>
      </c>
      <c r="R1433" s="61">
        <f t="shared" si="224"/>
        <v>14.556883399734392</v>
      </c>
      <c r="S1433" s="61">
        <f t="shared" si="225"/>
        <v>0</v>
      </c>
      <c r="T1433" s="61">
        <f t="shared" si="226"/>
        <v>0</v>
      </c>
      <c r="U1433" s="61">
        <f t="shared" si="227"/>
        <v>59.256308100929608</v>
      </c>
      <c r="V1433" s="70">
        <v>27.17972589641434</v>
      </c>
      <c r="W1433" s="61">
        <f t="shared" si="228"/>
        <v>14.556883399734392</v>
      </c>
      <c r="X1433" s="61">
        <f t="shared" si="229"/>
        <v>0</v>
      </c>
      <c r="Y1433" s="13"/>
      <c r="Z1433" s="22"/>
      <c r="AA1433" s="54"/>
      <c r="AB1433" s="22"/>
      <c r="AC1433" s="13"/>
    </row>
    <row r="1434" spans="1:29" x14ac:dyDescent="0.3">
      <c r="A1434" s="1">
        <f t="shared" si="220"/>
        <v>45000.895833329865</v>
      </c>
      <c r="B1434" s="7">
        <v>15</v>
      </c>
      <c r="C1434" s="7" t="s">
        <v>130</v>
      </c>
      <c r="D1434">
        <f>IF(HOUR(A1434)+MINUTE(A1434)/60&lt;=18,1,IF(HOUR(A1434)+MINUTE(A1434)/60&gt;=23.25,1,LOOKUP(DAY(A1434),calendario!$A$12:$A$42,calendario!$C$12:$C$42)))</f>
        <v>0</v>
      </c>
      <c r="E1434" s="60">
        <f t="shared" si="221"/>
        <v>4.6395004882812501</v>
      </c>
      <c r="F1434" s="86">
        <v>18.558001953125</v>
      </c>
      <c r="G1434" s="60">
        <f t="shared" si="221"/>
        <v>4.6289067382812501</v>
      </c>
      <c r="H1434" s="104">
        <v>18.515626953125</v>
      </c>
      <c r="O1434" s="61">
        <f t="shared" si="222"/>
        <v>0</v>
      </c>
      <c r="P1434" s="62">
        <f t="shared" si="223"/>
        <v>59.256308100929608</v>
      </c>
      <c r="Q1434" s="70">
        <v>27.17972589641434</v>
      </c>
      <c r="R1434" s="61">
        <f t="shared" si="224"/>
        <v>14.556883399734392</v>
      </c>
      <c r="S1434" s="61">
        <f t="shared" si="225"/>
        <v>0</v>
      </c>
      <c r="T1434" s="61">
        <f t="shared" si="226"/>
        <v>0</v>
      </c>
      <c r="U1434" s="61">
        <f t="shared" si="227"/>
        <v>59.256308100929608</v>
      </c>
      <c r="V1434" s="70">
        <v>27.17972589641434</v>
      </c>
      <c r="W1434" s="61">
        <f t="shared" si="228"/>
        <v>14.556883399734392</v>
      </c>
      <c r="X1434" s="61">
        <f t="shared" si="229"/>
        <v>0</v>
      </c>
      <c r="Y1434" s="13"/>
      <c r="Z1434" s="22"/>
      <c r="AA1434" s="54"/>
      <c r="AB1434" s="22"/>
      <c r="AC1434" s="13"/>
    </row>
    <row r="1435" spans="1:29" x14ac:dyDescent="0.3">
      <c r="A1435" s="1">
        <f t="shared" si="220"/>
        <v>45000.906249996529</v>
      </c>
      <c r="B1435" s="7">
        <v>15</v>
      </c>
      <c r="C1435" s="7" t="s">
        <v>131</v>
      </c>
      <c r="D1435">
        <f>IF(HOUR(A1435)+MINUTE(A1435)/60&lt;=18,1,IF(HOUR(A1435)+MINUTE(A1435)/60&gt;=23.25,1,LOOKUP(DAY(A1435),calendario!$A$12:$A$42,calendario!$C$12:$C$42)))</f>
        <v>0</v>
      </c>
      <c r="E1435" s="60">
        <f t="shared" si="221"/>
        <v>4.6395400390625001</v>
      </c>
      <c r="F1435" s="86">
        <v>18.55816015625</v>
      </c>
      <c r="G1435" s="60">
        <f t="shared" si="221"/>
        <v>4.5775087890624997</v>
      </c>
      <c r="H1435" s="104">
        <v>18.310035156249999</v>
      </c>
      <c r="O1435" s="61">
        <f t="shared" si="222"/>
        <v>0</v>
      </c>
      <c r="P1435" s="62">
        <f t="shared" si="223"/>
        <v>59.256308100929608</v>
      </c>
      <c r="Q1435" s="70">
        <v>27.162403187250995</v>
      </c>
      <c r="R1435" s="61">
        <f t="shared" si="224"/>
        <v>14.565544754316065</v>
      </c>
      <c r="S1435" s="61">
        <f t="shared" si="225"/>
        <v>0</v>
      </c>
      <c r="T1435" s="61">
        <f t="shared" si="226"/>
        <v>0</v>
      </c>
      <c r="U1435" s="61">
        <f t="shared" si="227"/>
        <v>59.256308100929608</v>
      </c>
      <c r="V1435" s="70">
        <v>27.162403187250995</v>
      </c>
      <c r="W1435" s="61">
        <f t="shared" si="228"/>
        <v>14.565544754316065</v>
      </c>
      <c r="X1435" s="61">
        <f t="shared" si="229"/>
        <v>0</v>
      </c>
      <c r="Y1435" s="13"/>
      <c r="Z1435" s="22"/>
      <c r="AA1435" s="54"/>
      <c r="AB1435" s="22"/>
      <c r="AC1435" s="13"/>
    </row>
    <row r="1436" spans="1:29" x14ac:dyDescent="0.3">
      <c r="A1436" s="1">
        <f t="shared" si="220"/>
        <v>45000.916666663194</v>
      </c>
      <c r="B1436" s="7">
        <v>15</v>
      </c>
      <c r="C1436" s="7" t="s">
        <v>132</v>
      </c>
      <c r="D1436">
        <f>IF(HOUR(A1436)+MINUTE(A1436)/60&lt;=18,1,IF(HOUR(A1436)+MINUTE(A1436)/60&gt;=23.25,1,LOOKUP(DAY(A1436),calendario!$A$12:$A$42,calendario!$C$12:$C$42)))</f>
        <v>0</v>
      </c>
      <c r="E1436" s="60">
        <f t="shared" si="221"/>
        <v>4.6405263671875003</v>
      </c>
      <c r="F1436" s="86">
        <v>18.562105468750001</v>
      </c>
      <c r="G1436" s="60">
        <f t="shared" si="221"/>
        <v>4.6225097656249998</v>
      </c>
      <c r="H1436" s="104">
        <v>18.490039062499999</v>
      </c>
      <c r="O1436" s="61">
        <f t="shared" si="222"/>
        <v>0</v>
      </c>
      <c r="P1436" s="62">
        <f t="shared" si="223"/>
        <v>59.256308100929608</v>
      </c>
      <c r="Q1436" s="70">
        <v>27.162403187250995</v>
      </c>
      <c r="R1436" s="61">
        <f t="shared" si="224"/>
        <v>14.565544754316065</v>
      </c>
      <c r="S1436" s="61">
        <f t="shared" si="225"/>
        <v>0</v>
      </c>
      <c r="T1436" s="61">
        <f t="shared" si="226"/>
        <v>0</v>
      </c>
      <c r="U1436" s="61">
        <f t="shared" si="227"/>
        <v>59.256308100929608</v>
      </c>
      <c r="V1436" s="70">
        <v>27.162403187250995</v>
      </c>
      <c r="W1436" s="61">
        <f t="shared" si="228"/>
        <v>14.565544754316065</v>
      </c>
      <c r="X1436" s="61">
        <f t="shared" si="229"/>
        <v>0</v>
      </c>
      <c r="Y1436" s="13"/>
      <c r="Z1436" s="22"/>
      <c r="AA1436" s="54"/>
      <c r="AB1436" s="22"/>
      <c r="AC1436" s="13"/>
    </row>
    <row r="1437" spans="1:29" x14ac:dyDescent="0.3">
      <c r="A1437" s="1">
        <f t="shared" si="220"/>
        <v>45000.927083329858</v>
      </c>
      <c r="B1437" s="7">
        <v>15</v>
      </c>
      <c r="C1437" s="7" t="s">
        <v>133</v>
      </c>
      <c r="D1437">
        <f>IF(HOUR(A1437)+MINUTE(A1437)/60&lt;=18,1,IF(HOUR(A1437)+MINUTE(A1437)/60&gt;=23.25,1,LOOKUP(DAY(A1437),calendario!$A$12:$A$42,calendario!$C$12:$C$42)))</f>
        <v>0</v>
      </c>
      <c r="E1437" s="60">
        <f t="shared" si="221"/>
        <v>4.6408276367187504</v>
      </c>
      <c r="F1437" s="86">
        <v>18.563310546875002</v>
      </c>
      <c r="G1437" s="60">
        <f t="shared" si="221"/>
        <v>4.6489926757812503</v>
      </c>
      <c r="H1437" s="104">
        <v>18.595970703125001</v>
      </c>
      <c r="O1437" s="61">
        <f t="shared" si="222"/>
        <v>0</v>
      </c>
      <c r="P1437" s="62">
        <f t="shared" si="223"/>
        <v>59.256308100929608</v>
      </c>
      <c r="Q1437" s="70">
        <v>26.825660823373173</v>
      </c>
      <c r="R1437" s="61">
        <f t="shared" si="224"/>
        <v>14.733915936254975</v>
      </c>
      <c r="S1437" s="61">
        <f t="shared" si="225"/>
        <v>0</v>
      </c>
      <c r="T1437" s="61">
        <f t="shared" si="226"/>
        <v>0</v>
      </c>
      <c r="U1437" s="61">
        <f t="shared" si="227"/>
        <v>59.256308100929608</v>
      </c>
      <c r="V1437" s="70">
        <v>26.825660823373173</v>
      </c>
      <c r="W1437" s="61">
        <f t="shared" si="228"/>
        <v>14.733915936254975</v>
      </c>
      <c r="X1437" s="61">
        <f t="shared" si="229"/>
        <v>0</v>
      </c>
      <c r="Y1437" s="13"/>
      <c r="Z1437" s="22"/>
      <c r="AA1437" s="54"/>
      <c r="AB1437" s="22"/>
      <c r="AC1437" s="13"/>
    </row>
    <row r="1438" spans="1:29" x14ac:dyDescent="0.3">
      <c r="A1438" s="1">
        <f t="shared" si="220"/>
        <v>45000.937499996522</v>
      </c>
      <c r="B1438" s="7">
        <v>15</v>
      </c>
      <c r="C1438" s="7" t="s">
        <v>134</v>
      </c>
      <c r="D1438">
        <f>IF(HOUR(A1438)+MINUTE(A1438)/60&lt;=18,1,IF(HOUR(A1438)+MINUTE(A1438)/60&gt;=23.25,1,LOOKUP(DAY(A1438),calendario!$A$12:$A$42,calendario!$C$12:$C$42)))</f>
        <v>0</v>
      </c>
      <c r="E1438" s="60">
        <f t="shared" si="221"/>
        <v>4.6407392578125002</v>
      </c>
      <c r="F1438" s="86">
        <v>18.562957031250001</v>
      </c>
      <c r="G1438" s="60">
        <f t="shared" si="221"/>
        <v>4.6489833984375002</v>
      </c>
      <c r="H1438" s="104">
        <v>18.595933593750001</v>
      </c>
      <c r="O1438" s="61">
        <f t="shared" si="222"/>
        <v>0</v>
      </c>
      <c r="P1438" s="62">
        <f t="shared" si="223"/>
        <v>59.256308100929608</v>
      </c>
      <c r="Q1438" s="70">
        <v>26.825660823373173</v>
      </c>
      <c r="R1438" s="61">
        <f t="shared" si="224"/>
        <v>14.733915936254975</v>
      </c>
      <c r="S1438" s="61">
        <f t="shared" si="225"/>
        <v>0</v>
      </c>
      <c r="T1438" s="61">
        <f t="shared" si="226"/>
        <v>0</v>
      </c>
      <c r="U1438" s="61">
        <f t="shared" si="227"/>
        <v>59.256308100929608</v>
      </c>
      <c r="V1438" s="70">
        <v>26.825660823373173</v>
      </c>
      <c r="W1438" s="61">
        <f t="shared" si="228"/>
        <v>14.733915936254975</v>
      </c>
      <c r="X1438" s="61">
        <f t="shared" si="229"/>
        <v>0</v>
      </c>
      <c r="Y1438" s="13"/>
      <c r="Z1438" s="22"/>
      <c r="AA1438" s="54"/>
      <c r="AB1438" s="22"/>
      <c r="AC1438" s="13"/>
    </row>
    <row r="1439" spans="1:29" x14ac:dyDescent="0.3">
      <c r="A1439" s="1">
        <f t="shared" si="220"/>
        <v>45000.947916663186</v>
      </c>
      <c r="B1439" s="7">
        <v>15</v>
      </c>
      <c r="C1439" s="7" t="s">
        <v>135</v>
      </c>
      <c r="D1439">
        <f>IF(HOUR(A1439)+MINUTE(A1439)/60&lt;=18,1,IF(HOUR(A1439)+MINUTE(A1439)/60&gt;=23.25,1,LOOKUP(DAY(A1439),calendario!$A$12:$A$42,calendario!$C$12:$C$42)))</f>
        <v>0</v>
      </c>
      <c r="E1439" s="60">
        <f t="shared" si="221"/>
        <v>4.6412109375000004</v>
      </c>
      <c r="F1439" s="86">
        <v>18.564843750000001</v>
      </c>
      <c r="G1439" s="60">
        <f t="shared" si="221"/>
        <v>4.6188315429687501</v>
      </c>
      <c r="H1439" s="104">
        <v>18.475326171875</v>
      </c>
      <c r="O1439" s="61">
        <f t="shared" si="222"/>
        <v>0</v>
      </c>
      <c r="P1439" s="62">
        <f t="shared" si="223"/>
        <v>59.256308100929608</v>
      </c>
      <c r="Q1439" s="70">
        <v>26.436174501992031</v>
      </c>
      <c r="R1439" s="61">
        <f t="shared" si="224"/>
        <v>14.928659096945546</v>
      </c>
      <c r="S1439" s="61">
        <f t="shared" si="225"/>
        <v>0</v>
      </c>
      <c r="T1439" s="61">
        <f t="shared" si="226"/>
        <v>0</v>
      </c>
      <c r="U1439" s="61">
        <f t="shared" si="227"/>
        <v>59.256308100929608</v>
      </c>
      <c r="V1439" s="70">
        <v>26.436174501992031</v>
      </c>
      <c r="W1439" s="61">
        <f t="shared" si="228"/>
        <v>14.928659096945546</v>
      </c>
      <c r="X1439" s="61">
        <f t="shared" si="229"/>
        <v>0</v>
      </c>
      <c r="Y1439" s="13"/>
      <c r="Z1439" s="22"/>
      <c r="AA1439" s="54"/>
      <c r="AB1439" s="22"/>
      <c r="AC1439" s="13"/>
    </row>
    <row r="1440" spans="1:29" x14ac:dyDescent="0.3">
      <c r="A1440" s="1">
        <f t="shared" si="220"/>
        <v>45000.958333329851</v>
      </c>
      <c r="B1440" s="7">
        <v>15</v>
      </c>
      <c r="C1440" s="7" t="s">
        <v>136</v>
      </c>
      <c r="D1440">
        <f>IF(HOUR(A1440)+MINUTE(A1440)/60&lt;=18,1,IF(HOUR(A1440)+MINUTE(A1440)/60&gt;=23.25,1,LOOKUP(DAY(A1440),calendario!$A$12:$A$42,calendario!$C$12:$C$42)))</f>
        <v>0</v>
      </c>
      <c r="E1440" s="60">
        <f t="shared" si="221"/>
        <v>4.6414521484374998</v>
      </c>
      <c r="F1440" s="86">
        <v>18.565808593749999</v>
      </c>
      <c r="G1440" s="60">
        <f t="shared" si="221"/>
        <v>4.5636528320312504</v>
      </c>
      <c r="H1440" s="104">
        <v>18.254611328125002</v>
      </c>
      <c r="O1440" s="61">
        <f t="shared" si="222"/>
        <v>0</v>
      </c>
      <c r="P1440" s="62">
        <f t="shared" si="223"/>
        <v>59.256308100929608</v>
      </c>
      <c r="Q1440" s="70">
        <v>26.436174501992031</v>
      </c>
      <c r="R1440" s="61">
        <f t="shared" si="224"/>
        <v>14.928659096945546</v>
      </c>
      <c r="S1440" s="61">
        <f t="shared" si="225"/>
        <v>0</v>
      </c>
      <c r="T1440" s="61">
        <f t="shared" si="226"/>
        <v>0</v>
      </c>
      <c r="U1440" s="61">
        <f t="shared" si="227"/>
        <v>59.256308100929608</v>
      </c>
      <c r="V1440" s="70">
        <v>26.436174501992031</v>
      </c>
      <c r="W1440" s="61">
        <f t="shared" si="228"/>
        <v>14.928659096945546</v>
      </c>
      <c r="X1440" s="61">
        <f t="shared" si="229"/>
        <v>0</v>
      </c>
      <c r="Y1440" s="13"/>
      <c r="Z1440" s="22"/>
      <c r="AA1440" s="54"/>
      <c r="AB1440" s="22"/>
      <c r="AC1440" s="13"/>
    </row>
    <row r="1441" spans="1:29" x14ac:dyDescent="0.3">
      <c r="A1441" s="1">
        <f t="shared" si="220"/>
        <v>45000.968749996515</v>
      </c>
      <c r="B1441" s="7">
        <v>15</v>
      </c>
      <c r="C1441" s="7" t="s">
        <v>137</v>
      </c>
      <c r="D1441">
        <f>IF(HOUR(A1441)+MINUTE(A1441)/60&lt;=18,1,IF(HOUR(A1441)+MINUTE(A1441)/60&gt;=23.25,1,LOOKUP(DAY(A1441),calendario!$A$12:$A$42,calendario!$C$12:$C$42)))</f>
        <v>1</v>
      </c>
      <c r="E1441" s="60">
        <f t="shared" si="221"/>
        <v>4.6416909179687504</v>
      </c>
      <c r="F1441" s="86">
        <v>18.566763671875002</v>
      </c>
      <c r="G1441" s="60">
        <f t="shared" si="221"/>
        <v>4.6122138671875001</v>
      </c>
      <c r="H1441" s="104">
        <v>18.448855468750001</v>
      </c>
      <c r="O1441" s="61">
        <f t="shared" si="222"/>
        <v>0</v>
      </c>
      <c r="P1441" s="62">
        <f t="shared" si="223"/>
        <v>58.140770252324039</v>
      </c>
      <c r="Q1441" s="70">
        <v>25.867588047808763</v>
      </c>
      <c r="R1441" s="61">
        <f t="shared" si="224"/>
        <v>14.683071845949536</v>
      </c>
      <c r="S1441" s="61">
        <f t="shared" si="225"/>
        <v>0</v>
      </c>
      <c r="T1441" s="61">
        <f t="shared" si="226"/>
        <v>0</v>
      </c>
      <c r="U1441" s="61">
        <f t="shared" si="227"/>
        <v>58.140770252324039</v>
      </c>
      <c r="V1441" s="70">
        <v>25.867588047808763</v>
      </c>
      <c r="W1441" s="61">
        <f t="shared" si="228"/>
        <v>14.683071845949536</v>
      </c>
      <c r="X1441" s="61">
        <f t="shared" si="229"/>
        <v>0</v>
      </c>
      <c r="Y1441" s="13"/>
      <c r="Z1441" s="22"/>
      <c r="AA1441" s="54"/>
      <c r="AB1441" s="22"/>
      <c r="AC1441" s="13"/>
    </row>
    <row r="1442" spans="1:29" x14ac:dyDescent="0.3">
      <c r="A1442" s="1">
        <f t="shared" si="220"/>
        <v>45000.979166663179</v>
      </c>
      <c r="B1442" s="7">
        <v>15</v>
      </c>
      <c r="C1442" s="7" t="s">
        <v>138</v>
      </c>
      <c r="D1442">
        <f>IF(HOUR(A1442)+MINUTE(A1442)/60&lt;=18,1,IF(HOUR(A1442)+MINUTE(A1442)/60&gt;=23.25,1,LOOKUP(DAY(A1442),calendario!$A$12:$A$42,calendario!$C$12:$C$42)))</f>
        <v>1</v>
      </c>
      <c r="E1442" s="60">
        <f t="shared" si="221"/>
        <v>4.56822412109375</v>
      </c>
      <c r="F1442" s="86">
        <v>18.272896484375</v>
      </c>
      <c r="G1442" s="60">
        <f t="shared" si="221"/>
        <v>4.4959296875000003</v>
      </c>
      <c r="H1442" s="104">
        <v>17.983718750000001</v>
      </c>
      <c r="O1442" s="61">
        <f t="shared" si="222"/>
        <v>0</v>
      </c>
      <c r="P1442" s="62">
        <f t="shared" si="223"/>
        <v>58.140770252324039</v>
      </c>
      <c r="Q1442" s="70">
        <v>25.867588047808763</v>
      </c>
      <c r="R1442" s="61">
        <f t="shared" si="224"/>
        <v>14.683071845949536</v>
      </c>
      <c r="S1442" s="61">
        <f t="shared" si="225"/>
        <v>0</v>
      </c>
      <c r="T1442" s="61">
        <f t="shared" si="226"/>
        <v>0</v>
      </c>
      <c r="U1442" s="61">
        <f t="shared" si="227"/>
        <v>58.140770252324039</v>
      </c>
      <c r="V1442" s="70">
        <v>25.867588047808763</v>
      </c>
      <c r="W1442" s="61">
        <f t="shared" si="228"/>
        <v>14.683071845949536</v>
      </c>
      <c r="X1442" s="61">
        <f t="shared" si="229"/>
        <v>0</v>
      </c>
      <c r="Y1442" s="13"/>
      <c r="Z1442" s="22"/>
      <c r="AA1442" s="54"/>
      <c r="AB1442" s="22"/>
      <c r="AC1442" s="13"/>
    </row>
    <row r="1443" spans="1:29" x14ac:dyDescent="0.3">
      <c r="A1443" s="1">
        <f t="shared" si="220"/>
        <v>45000.989583329843</v>
      </c>
      <c r="B1443" s="7">
        <v>15</v>
      </c>
      <c r="C1443" s="7" t="s">
        <v>139</v>
      </c>
      <c r="D1443">
        <f>IF(HOUR(A1443)+MINUTE(A1443)/60&lt;=18,1,IF(HOUR(A1443)+MINUTE(A1443)/60&gt;=23.25,1,LOOKUP(DAY(A1443),calendario!$A$12:$A$42,calendario!$C$12:$C$42)))</f>
        <v>1</v>
      </c>
      <c r="E1443" s="60">
        <f t="shared" si="221"/>
        <v>4.4983261718750001</v>
      </c>
      <c r="F1443" s="86">
        <v>17.9933046875</v>
      </c>
      <c r="G1443" s="60">
        <f t="shared" si="221"/>
        <v>4.4955717773437502</v>
      </c>
      <c r="H1443" s="104">
        <v>17.982287109375001</v>
      </c>
      <c r="O1443" s="61">
        <f t="shared" si="222"/>
        <v>0</v>
      </c>
      <c r="P1443" s="62">
        <f t="shared" si="223"/>
        <v>58.140770252324039</v>
      </c>
      <c r="Q1443" s="70">
        <v>27.104417795484729</v>
      </c>
      <c r="R1443" s="61">
        <f t="shared" si="224"/>
        <v>14.064656972111553</v>
      </c>
      <c r="S1443" s="61">
        <f t="shared" si="225"/>
        <v>0</v>
      </c>
      <c r="T1443" s="61">
        <f t="shared" si="226"/>
        <v>0</v>
      </c>
      <c r="U1443" s="61">
        <f t="shared" si="227"/>
        <v>58.140770252324039</v>
      </c>
      <c r="V1443" s="70">
        <v>27.104417795484729</v>
      </c>
      <c r="W1443" s="61">
        <f t="shared" si="228"/>
        <v>14.064656972111553</v>
      </c>
      <c r="X1443" s="61">
        <f t="shared" si="229"/>
        <v>0</v>
      </c>
      <c r="Y1443" s="13"/>
      <c r="Z1443" s="22"/>
      <c r="AA1443" s="54"/>
      <c r="AB1443" s="22"/>
      <c r="AC1443" s="13"/>
    </row>
    <row r="1444" spans="1:29" x14ac:dyDescent="0.3">
      <c r="A1444" s="1">
        <f t="shared" si="220"/>
        <v>45000.999999996508</v>
      </c>
      <c r="B1444" s="7">
        <v>15</v>
      </c>
      <c r="C1444" s="7" t="s">
        <v>140</v>
      </c>
      <c r="D1444">
        <f>IF(HOUR(A1444)+MINUTE(A1444)/60&lt;=18,1,IF(HOUR(A1444)+MINUTE(A1444)/60&gt;=23.25,1,LOOKUP(DAY(A1444),calendario!$A$12:$A$42,calendario!$C$12:$C$42)))</f>
        <v>1</v>
      </c>
      <c r="E1444" s="60">
        <f t="shared" si="221"/>
        <v>4.4993740234375004</v>
      </c>
      <c r="F1444" s="86">
        <v>17.997496093750001</v>
      </c>
      <c r="G1444" s="60">
        <f t="shared" si="221"/>
        <v>4.4957695312499997</v>
      </c>
      <c r="H1444" s="104">
        <v>17.983078124999999</v>
      </c>
      <c r="O1444" s="61">
        <f t="shared" si="222"/>
        <v>0</v>
      </c>
      <c r="P1444" s="62">
        <f t="shared" si="223"/>
        <v>58.140770252324039</v>
      </c>
      <c r="Q1444" s="70">
        <v>27.104417795484729</v>
      </c>
      <c r="R1444" s="61">
        <f t="shared" si="224"/>
        <v>14.064656972111553</v>
      </c>
      <c r="S1444" s="61">
        <f t="shared" si="225"/>
        <v>0</v>
      </c>
      <c r="T1444" s="61">
        <f t="shared" si="226"/>
        <v>0</v>
      </c>
      <c r="U1444" s="61">
        <f t="shared" si="227"/>
        <v>58.140770252324039</v>
      </c>
      <c r="V1444" s="70">
        <v>27.104417795484729</v>
      </c>
      <c r="W1444" s="61">
        <f t="shared" si="228"/>
        <v>14.064656972111553</v>
      </c>
      <c r="X1444" s="61">
        <f t="shared" si="229"/>
        <v>0</v>
      </c>
      <c r="Y1444" s="13"/>
      <c r="Z1444" s="22"/>
      <c r="AA1444" s="54"/>
      <c r="AB1444" s="22"/>
      <c r="AC1444" s="13"/>
    </row>
    <row r="1445" spans="1:29" x14ac:dyDescent="0.3">
      <c r="A1445" s="1">
        <f t="shared" si="220"/>
        <v>45001.010416663172</v>
      </c>
      <c r="B1445" s="7">
        <v>16</v>
      </c>
      <c r="C1445" s="7" t="s">
        <v>141</v>
      </c>
      <c r="D1445">
        <f>IF(HOUR(A1445)+MINUTE(A1445)/60&lt;=18,1,IF(HOUR(A1445)+MINUTE(A1445)/60&gt;=23.25,1,LOOKUP(DAY(A1445),calendario!$A$12:$A$42,calendario!$C$12:$C$42)))</f>
        <v>1</v>
      </c>
      <c r="E1445" s="60">
        <f t="shared" si="221"/>
        <v>3.485802978515625</v>
      </c>
      <c r="F1445" s="86">
        <v>13.9432119140625</v>
      </c>
      <c r="G1445" s="60">
        <f t="shared" si="221"/>
        <v>4.38648779296875</v>
      </c>
      <c r="H1445" s="104">
        <v>17.545951171875</v>
      </c>
      <c r="O1445" s="61">
        <f t="shared" si="222"/>
        <v>0.97025746881814245</v>
      </c>
      <c r="P1445" s="62">
        <f t="shared" si="223"/>
        <v>58.140770252324039</v>
      </c>
      <c r="Q1445" s="70">
        <v>26.713032403718458</v>
      </c>
      <c r="R1445" s="61">
        <f t="shared" si="224"/>
        <v>14.260349667994689</v>
      </c>
      <c r="S1445" s="61">
        <f t="shared" si="225"/>
        <v>13.836210773330166</v>
      </c>
      <c r="T1445" s="61">
        <f t="shared" si="226"/>
        <v>5.1500242432900786E-2</v>
      </c>
      <c r="U1445" s="61">
        <f t="shared" si="227"/>
        <v>58.140770252324039</v>
      </c>
      <c r="V1445" s="70">
        <v>26.713032403718458</v>
      </c>
      <c r="W1445" s="61">
        <f t="shared" si="228"/>
        <v>14.260349667994689</v>
      </c>
      <c r="X1445" s="61">
        <f t="shared" si="229"/>
        <v>0.73441146507966271</v>
      </c>
      <c r="Y1445" s="13"/>
      <c r="Z1445" s="22"/>
      <c r="AA1445" s="54"/>
      <c r="AB1445" s="22"/>
      <c r="AC1445" s="13"/>
    </row>
    <row r="1446" spans="1:29" x14ac:dyDescent="0.3">
      <c r="A1446" s="1">
        <f t="shared" si="220"/>
        <v>45001.020833329836</v>
      </c>
      <c r="B1446" s="7">
        <v>16</v>
      </c>
      <c r="C1446" s="7" t="s">
        <v>33</v>
      </c>
      <c r="D1446">
        <f>IF(HOUR(A1446)+MINUTE(A1446)/60&lt;=18,1,IF(HOUR(A1446)+MINUTE(A1446)/60&gt;=23.25,1,LOOKUP(DAY(A1446),calendario!$A$12:$A$42,calendario!$C$12:$C$42)))</f>
        <v>1</v>
      </c>
      <c r="E1446" s="60">
        <f t="shared" si="221"/>
        <v>5.7611236572265627E-2</v>
      </c>
      <c r="F1446" s="86">
        <v>0.23044494628906251</v>
      </c>
      <c r="G1446" s="60">
        <f t="shared" si="221"/>
        <v>0.38805828857421876</v>
      </c>
      <c r="H1446" s="104">
        <v>1.552233154296875</v>
      </c>
      <c r="O1446" s="61">
        <f t="shared" si="222"/>
        <v>4.4672365294200267</v>
      </c>
      <c r="P1446" s="62">
        <f t="shared" si="223"/>
        <v>58.140770252324039</v>
      </c>
      <c r="Q1446" s="70">
        <v>26.713032403718458</v>
      </c>
      <c r="R1446" s="61">
        <f t="shared" si="224"/>
        <v>14.260349667994689</v>
      </c>
      <c r="S1446" s="61">
        <f t="shared" si="225"/>
        <v>63.704354959168626</v>
      </c>
      <c r="T1446" s="61">
        <f t="shared" si="226"/>
        <v>4.1301589945347148</v>
      </c>
      <c r="U1446" s="61">
        <f t="shared" si="227"/>
        <v>58.140770252324039</v>
      </c>
      <c r="V1446" s="70">
        <v>26.713032403718458</v>
      </c>
      <c r="W1446" s="61">
        <f t="shared" si="228"/>
        <v>14.260349667994689</v>
      </c>
      <c r="X1446" s="61">
        <f t="shared" si="229"/>
        <v>58.897511446478397</v>
      </c>
      <c r="Y1446" s="13"/>
      <c r="Z1446" s="22"/>
      <c r="AA1446" s="54"/>
      <c r="AB1446" s="22"/>
      <c r="AC1446" s="13"/>
    </row>
    <row r="1447" spans="1:29" x14ac:dyDescent="0.3">
      <c r="A1447" s="1">
        <f t="shared" si="220"/>
        <v>45001.0312499965</v>
      </c>
      <c r="B1447" s="7">
        <v>16</v>
      </c>
      <c r="C1447" s="7" t="s">
        <v>35</v>
      </c>
      <c r="D1447">
        <f>IF(HOUR(A1447)+MINUTE(A1447)/60&lt;=18,1,IF(HOUR(A1447)+MINUTE(A1447)/60&gt;=23.25,1,LOOKUP(DAY(A1447),calendario!$A$12:$A$42,calendario!$C$12:$C$42)))</f>
        <v>1</v>
      </c>
      <c r="E1447" s="60">
        <f t="shared" si="221"/>
        <v>0</v>
      </c>
      <c r="F1447" s="86">
        <v>0</v>
      </c>
      <c r="G1447" s="60">
        <f t="shared" si="221"/>
        <v>0</v>
      </c>
      <c r="H1447" s="104">
        <v>0</v>
      </c>
      <c r="O1447" s="61">
        <f t="shared" si="222"/>
        <v>4.5260037464002503</v>
      </c>
      <c r="P1447" s="62">
        <f t="shared" si="223"/>
        <v>58.140770252324039</v>
      </c>
      <c r="Q1447" s="70">
        <v>26.07757689243028</v>
      </c>
      <c r="R1447" s="61">
        <f t="shared" si="224"/>
        <v>14.578077423638778</v>
      </c>
      <c r="S1447" s="61">
        <f t="shared" si="225"/>
        <v>65.980433034702017</v>
      </c>
      <c r="T1447" s="61">
        <f t="shared" si="226"/>
        <v>4.5260037464002503</v>
      </c>
      <c r="U1447" s="61">
        <f t="shared" si="227"/>
        <v>58.140770252324039</v>
      </c>
      <c r="V1447" s="70">
        <v>26.07757689243028</v>
      </c>
      <c r="W1447" s="61">
        <f t="shared" si="228"/>
        <v>14.578077423638778</v>
      </c>
      <c r="X1447" s="61">
        <f t="shared" si="229"/>
        <v>65.980433034702017</v>
      </c>
      <c r="Y1447" s="13"/>
      <c r="Z1447" s="22"/>
      <c r="AA1447" s="54"/>
      <c r="AB1447" s="22"/>
      <c r="AC1447" s="13"/>
    </row>
    <row r="1448" spans="1:29" x14ac:dyDescent="0.3">
      <c r="A1448" s="1">
        <f t="shared" si="220"/>
        <v>45001.041666663165</v>
      </c>
      <c r="B1448" s="7">
        <v>16</v>
      </c>
      <c r="C1448" s="7" t="s">
        <v>37</v>
      </c>
      <c r="D1448">
        <f>IF(HOUR(A1448)+MINUTE(A1448)/60&lt;=18,1,IF(HOUR(A1448)+MINUTE(A1448)/60&gt;=23.25,1,LOOKUP(DAY(A1448),calendario!$A$12:$A$42,calendario!$C$12:$C$42)))</f>
        <v>1</v>
      </c>
      <c r="E1448" s="60">
        <f t="shared" si="221"/>
        <v>0</v>
      </c>
      <c r="F1448" s="86">
        <v>0</v>
      </c>
      <c r="G1448" s="60">
        <f t="shared" si="221"/>
        <v>0</v>
      </c>
      <c r="H1448" s="104">
        <v>0</v>
      </c>
      <c r="O1448" s="61">
        <f t="shared" si="222"/>
        <v>4.5260037464002503</v>
      </c>
      <c r="P1448" s="62">
        <f t="shared" si="223"/>
        <v>58.140770252324039</v>
      </c>
      <c r="Q1448" s="70">
        <v>26.07757689243028</v>
      </c>
      <c r="R1448" s="61">
        <f t="shared" si="224"/>
        <v>14.578077423638778</v>
      </c>
      <c r="S1448" s="61">
        <f t="shared" si="225"/>
        <v>65.980433034702017</v>
      </c>
      <c r="T1448" s="61">
        <f t="shared" si="226"/>
        <v>4.5260037464002503</v>
      </c>
      <c r="U1448" s="61">
        <f t="shared" si="227"/>
        <v>58.140770252324039</v>
      </c>
      <c r="V1448" s="70">
        <v>26.07757689243028</v>
      </c>
      <c r="W1448" s="61">
        <f t="shared" si="228"/>
        <v>14.578077423638778</v>
      </c>
      <c r="X1448" s="61">
        <f t="shared" si="229"/>
        <v>65.980433034702017</v>
      </c>
      <c r="Y1448" s="13"/>
      <c r="Z1448" s="22"/>
      <c r="AA1448" s="54"/>
      <c r="AB1448" s="22"/>
      <c r="AC1448" s="13"/>
    </row>
    <row r="1449" spans="1:29" x14ac:dyDescent="0.3">
      <c r="A1449" s="1">
        <f t="shared" si="220"/>
        <v>45001.052083329829</v>
      </c>
      <c r="B1449" s="7">
        <v>16</v>
      </c>
      <c r="C1449" s="7" t="s">
        <v>39</v>
      </c>
      <c r="D1449">
        <f>IF(HOUR(A1449)+MINUTE(A1449)/60&lt;=18,1,IF(HOUR(A1449)+MINUTE(A1449)/60&gt;=23.25,1,LOOKUP(DAY(A1449),calendario!$A$12:$A$42,calendario!$C$12:$C$42)))</f>
        <v>1</v>
      </c>
      <c r="E1449" s="60">
        <f t="shared" si="221"/>
        <v>0</v>
      </c>
      <c r="F1449" s="86">
        <v>0</v>
      </c>
      <c r="G1449" s="60">
        <f t="shared" si="221"/>
        <v>0</v>
      </c>
      <c r="H1449" s="104">
        <v>0</v>
      </c>
      <c r="O1449" s="61">
        <f t="shared" si="222"/>
        <v>4.5260037464002503</v>
      </c>
      <c r="P1449" s="62">
        <f t="shared" si="223"/>
        <v>58.140770252324039</v>
      </c>
      <c r="Q1449" s="70">
        <v>25.962328552456839</v>
      </c>
      <c r="R1449" s="61">
        <f t="shared" si="224"/>
        <v>14.635701593625498</v>
      </c>
      <c r="S1449" s="61">
        <f t="shared" si="225"/>
        <v>66.241240243945114</v>
      </c>
      <c r="T1449" s="61">
        <f t="shared" si="226"/>
        <v>4.5260037464002503</v>
      </c>
      <c r="U1449" s="61">
        <f t="shared" si="227"/>
        <v>58.140770252324039</v>
      </c>
      <c r="V1449" s="70">
        <v>25.962328552456839</v>
      </c>
      <c r="W1449" s="61">
        <f t="shared" si="228"/>
        <v>14.635701593625498</v>
      </c>
      <c r="X1449" s="61">
        <f t="shared" si="229"/>
        <v>66.241240243945114</v>
      </c>
      <c r="Y1449" s="13"/>
      <c r="Z1449" s="22"/>
      <c r="AA1449" s="54"/>
      <c r="AB1449" s="22"/>
      <c r="AC1449" s="13"/>
    </row>
    <row r="1450" spans="1:29" x14ac:dyDescent="0.3">
      <c r="A1450" s="1">
        <f t="shared" si="220"/>
        <v>45001.062499996493</v>
      </c>
      <c r="B1450" s="7">
        <v>16</v>
      </c>
      <c r="C1450" s="7" t="s">
        <v>41</v>
      </c>
      <c r="D1450">
        <f>IF(HOUR(A1450)+MINUTE(A1450)/60&lt;=18,1,IF(HOUR(A1450)+MINUTE(A1450)/60&gt;=23.25,1,LOOKUP(DAY(A1450),calendario!$A$12:$A$42,calendario!$C$12:$C$42)))</f>
        <v>1</v>
      </c>
      <c r="E1450" s="60">
        <f t="shared" si="221"/>
        <v>0</v>
      </c>
      <c r="F1450" s="86">
        <v>0</v>
      </c>
      <c r="G1450" s="60">
        <f t="shared" si="221"/>
        <v>0</v>
      </c>
      <c r="H1450" s="104">
        <v>0</v>
      </c>
      <c r="O1450" s="61">
        <f t="shared" si="222"/>
        <v>4.5260037464002503</v>
      </c>
      <c r="P1450" s="62">
        <f t="shared" si="223"/>
        <v>58.140770252324039</v>
      </c>
      <c r="Q1450" s="70">
        <v>25.962328552456839</v>
      </c>
      <c r="R1450" s="61">
        <f t="shared" si="224"/>
        <v>14.635701593625498</v>
      </c>
      <c r="S1450" s="61">
        <f t="shared" si="225"/>
        <v>66.241240243945114</v>
      </c>
      <c r="T1450" s="61">
        <f t="shared" si="226"/>
        <v>4.5260037464002503</v>
      </c>
      <c r="U1450" s="61">
        <f t="shared" si="227"/>
        <v>58.140770252324039</v>
      </c>
      <c r="V1450" s="70">
        <v>25.962328552456839</v>
      </c>
      <c r="W1450" s="61">
        <f t="shared" si="228"/>
        <v>14.635701593625498</v>
      </c>
      <c r="X1450" s="61">
        <f t="shared" si="229"/>
        <v>66.241240243945114</v>
      </c>
      <c r="Y1450" s="13"/>
      <c r="Z1450" s="22"/>
      <c r="AA1450" s="54"/>
      <c r="AB1450" s="22"/>
      <c r="AC1450" s="13"/>
    </row>
    <row r="1451" spans="1:29" x14ac:dyDescent="0.3">
      <c r="A1451" s="1">
        <f t="shared" si="220"/>
        <v>45001.072916663157</v>
      </c>
      <c r="B1451" s="7">
        <v>16</v>
      </c>
      <c r="C1451" s="7" t="s">
        <v>42</v>
      </c>
      <c r="D1451">
        <f>IF(HOUR(A1451)+MINUTE(A1451)/60&lt;=18,1,IF(HOUR(A1451)+MINUTE(A1451)/60&gt;=23.25,1,LOOKUP(DAY(A1451),calendario!$A$12:$A$42,calendario!$C$12:$C$42)))</f>
        <v>1</v>
      </c>
      <c r="E1451" s="60">
        <f t="shared" si="221"/>
        <v>0</v>
      </c>
      <c r="F1451" s="86">
        <v>0</v>
      </c>
      <c r="G1451" s="60">
        <f t="shared" si="221"/>
        <v>0</v>
      </c>
      <c r="H1451" s="104">
        <v>0</v>
      </c>
      <c r="O1451" s="61">
        <f t="shared" si="222"/>
        <v>4.5260037464002503</v>
      </c>
      <c r="P1451" s="62">
        <f t="shared" si="223"/>
        <v>58.140770252324039</v>
      </c>
      <c r="Q1451" s="70">
        <v>25.677278087649402</v>
      </c>
      <c r="R1451" s="61">
        <f t="shared" si="224"/>
        <v>14.778226826029217</v>
      </c>
      <c r="S1451" s="61">
        <f t="shared" si="225"/>
        <v>66.88630997976091</v>
      </c>
      <c r="T1451" s="61">
        <f t="shared" si="226"/>
        <v>4.5260037464002503</v>
      </c>
      <c r="U1451" s="61">
        <f t="shared" si="227"/>
        <v>58.140770252324039</v>
      </c>
      <c r="V1451" s="70">
        <v>25.677278087649402</v>
      </c>
      <c r="W1451" s="61">
        <f t="shared" si="228"/>
        <v>14.778226826029217</v>
      </c>
      <c r="X1451" s="61">
        <f t="shared" si="229"/>
        <v>66.88630997976091</v>
      </c>
      <c r="Y1451" s="13"/>
      <c r="Z1451" s="22"/>
      <c r="AA1451" s="54"/>
      <c r="AB1451" s="22"/>
      <c r="AC1451" s="13"/>
    </row>
    <row r="1452" spans="1:29" x14ac:dyDescent="0.3">
      <c r="A1452" s="1">
        <f t="shared" si="220"/>
        <v>45001.083333329821</v>
      </c>
      <c r="B1452" s="7">
        <v>16</v>
      </c>
      <c r="C1452" s="7" t="s">
        <v>44</v>
      </c>
      <c r="D1452">
        <f>IF(HOUR(A1452)+MINUTE(A1452)/60&lt;=18,1,IF(HOUR(A1452)+MINUTE(A1452)/60&gt;=23.25,1,LOOKUP(DAY(A1452),calendario!$A$12:$A$42,calendario!$C$12:$C$42)))</f>
        <v>1</v>
      </c>
      <c r="E1452" s="60">
        <f t="shared" si="221"/>
        <v>0</v>
      </c>
      <c r="F1452" s="86">
        <v>0</v>
      </c>
      <c r="G1452" s="60">
        <f t="shared" si="221"/>
        <v>0</v>
      </c>
      <c r="H1452" s="104">
        <v>0</v>
      </c>
      <c r="O1452" s="61">
        <f t="shared" si="222"/>
        <v>4.5260037464002503</v>
      </c>
      <c r="P1452" s="62">
        <f t="shared" si="223"/>
        <v>58.140770252324039</v>
      </c>
      <c r="Q1452" s="70">
        <v>25.677278087649402</v>
      </c>
      <c r="R1452" s="61">
        <f t="shared" si="224"/>
        <v>14.778226826029217</v>
      </c>
      <c r="S1452" s="61">
        <f t="shared" si="225"/>
        <v>66.88630997976091</v>
      </c>
      <c r="T1452" s="61">
        <f t="shared" si="226"/>
        <v>4.5260037464002503</v>
      </c>
      <c r="U1452" s="61">
        <f t="shared" si="227"/>
        <v>58.140770252324039</v>
      </c>
      <c r="V1452" s="70">
        <v>25.677278087649402</v>
      </c>
      <c r="W1452" s="61">
        <f t="shared" si="228"/>
        <v>14.778226826029217</v>
      </c>
      <c r="X1452" s="61">
        <f t="shared" si="229"/>
        <v>66.88630997976091</v>
      </c>
      <c r="Y1452" s="13"/>
      <c r="Z1452" s="22"/>
      <c r="AA1452" s="54"/>
      <c r="AB1452" s="22"/>
      <c r="AC1452" s="13"/>
    </row>
    <row r="1453" spans="1:29" x14ac:dyDescent="0.3">
      <c r="A1453" s="1">
        <f t="shared" si="220"/>
        <v>45001.093749996486</v>
      </c>
      <c r="B1453" s="7">
        <v>16</v>
      </c>
      <c r="C1453" s="7" t="s">
        <v>45</v>
      </c>
      <c r="D1453">
        <f>IF(HOUR(A1453)+MINUTE(A1453)/60&lt;=18,1,IF(HOUR(A1453)+MINUTE(A1453)/60&gt;=23.25,1,LOOKUP(DAY(A1453),calendario!$A$12:$A$42,calendario!$C$12:$C$42)))</f>
        <v>1</v>
      </c>
      <c r="E1453" s="60">
        <f t="shared" si="221"/>
        <v>0</v>
      </c>
      <c r="F1453" s="86">
        <v>0</v>
      </c>
      <c r="G1453" s="60">
        <f t="shared" si="221"/>
        <v>0</v>
      </c>
      <c r="H1453" s="104">
        <v>0</v>
      </c>
      <c r="O1453" s="61">
        <f t="shared" si="222"/>
        <v>4.5260037464002503</v>
      </c>
      <c r="P1453" s="62">
        <f t="shared" si="223"/>
        <v>58.140770252324039</v>
      </c>
      <c r="Q1453" s="70">
        <v>25.737027622841964</v>
      </c>
      <c r="R1453" s="61">
        <f t="shared" si="224"/>
        <v>14.748352058432936</v>
      </c>
      <c r="S1453" s="61">
        <f t="shared" si="225"/>
        <v>66.751096669697304</v>
      </c>
      <c r="T1453" s="61">
        <f t="shared" si="226"/>
        <v>4.5260037464002503</v>
      </c>
      <c r="U1453" s="61">
        <f t="shared" si="227"/>
        <v>58.140770252324039</v>
      </c>
      <c r="V1453" s="70">
        <v>25.737027622841964</v>
      </c>
      <c r="W1453" s="61">
        <f t="shared" si="228"/>
        <v>14.748352058432936</v>
      </c>
      <c r="X1453" s="61">
        <f t="shared" si="229"/>
        <v>66.751096669697304</v>
      </c>
      <c r="Y1453" s="13"/>
      <c r="Z1453" s="22"/>
      <c r="AA1453" s="54"/>
      <c r="AB1453" s="22"/>
      <c r="AC1453" s="13"/>
    </row>
    <row r="1454" spans="1:29" x14ac:dyDescent="0.3">
      <c r="A1454" s="1">
        <f t="shared" si="220"/>
        <v>45001.10416666315</v>
      </c>
      <c r="B1454" s="7">
        <v>16</v>
      </c>
      <c r="C1454" s="7" t="s">
        <v>48</v>
      </c>
      <c r="D1454">
        <f>IF(HOUR(A1454)+MINUTE(A1454)/60&lt;=18,1,IF(HOUR(A1454)+MINUTE(A1454)/60&gt;=23.25,1,LOOKUP(DAY(A1454),calendario!$A$12:$A$42,calendario!$C$12:$C$42)))</f>
        <v>1</v>
      </c>
      <c r="E1454" s="60">
        <f t="shared" si="221"/>
        <v>0</v>
      </c>
      <c r="F1454" s="86">
        <v>0</v>
      </c>
      <c r="G1454" s="60">
        <f t="shared" si="221"/>
        <v>0</v>
      </c>
      <c r="H1454" s="104">
        <v>0</v>
      </c>
      <c r="O1454" s="61">
        <f t="shared" si="222"/>
        <v>4.5260037464002503</v>
      </c>
      <c r="P1454" s="62">
        <f t="shared" si="223"/>
        <v>58.140770252324039</v>
      </c>
      <c r="Q1454" s="70">
        <v>25.737027622841964</v>
      </c>
      <c r="R1454" s="61">
        <f t="shared" si="224"/>
        <v>14.748352058432936</v>
      </c>
      <c r="S1454" s="61">
        <f t="shared" si="225"/>
        <v>66.751096669697304</v>
      </c>
      <c r="T1454" s="61">
        <f t="shared" si="226"/>
        <v>4.5260037464002503</v>
      </c>
      <c r="U1454" s="61">
        <f t="shared" si="227"/>
        <v>58.140770252324039</v>
      </c>
      <c r="V1454" s="70">
        <v>25.737027622841964</v>
      </c>
      <c r="W1454" s="61">
        <f t="shared" si="228"/>
        <v>14.748352058432936</v>
      </c>
      <c r="X1454" s="61">
        <f t="shared" si="229"/>
        <v>66.751096669697304</v>
      </c>
      <c r="Y1454" s="13"/>
      <c r="Z1454" s="22"/>
      <c r="AA1454" s="54"/>
      <c r="AB1454" s="22"/>
      <c r="AC1454" s="13"/>
    </row>
    <row r="1455" spans="1:29" x14ac:dyDescent="0.3">
      <c r="A1455" s="1">
        <f t="shared" si="220"/>
        <v>45001.114583329814</v>
      </c>
      <c r="B1455" s="7">
        <v>16</v>
      </c>
      <c r="C1455" s="7" t="s">
        <v>51</v>
      </c>
      <c r="D1455">
        <f>IF(HOUR(A1455)+MINUTE(A1455)/60&lt;=18,1,IF(HOUR(A1455)+MINUTE(A1455)/60&gt;=23.25,1,LOOKUP(DAY(A1455),calendario!$A$12:$A$42,calendario!$C$12:$C$42)))</f>
        <v>1</v>
      </c>
      <c r="E1455" s="60">
        <f t="shared" si="221"/>
        <v>0</v>
      </c>
      <c r="F1455" s="86">
        <v>0</v>
      </c>
      <c r="G1455" s="60">
        <f t="shared" si="221"/>
        <v>0</v>
      </c>
      <c r="H1455" s="104">
        <v>0</v>
      </c>
      <c r="O1455" s="61">
        <f t="shared" si="222"/>
        <v>4.5260037464002503</v>
      </c>
      <c r="P1455" s="62">
        <f t="shared" si="223"/>
        <v>58.140770252324039</v>
      </c>
      <c r="Q1455" s="70">
        <v>25.333442762284196</v>
      </c>
      <c r="R1455" s="61">
        <f t="shared" si="224"/>
        <v>14.950144488711819</v>
      </c>
      <c r="S1455" s="61">
        <f t="shared" si="225"/>
        <v>67.664409965134752</v>
      </c>
      <c r="T1455" s="61">
        <f t="shared" si="226"/>
        <v>4.5260037464002503</v>
      </c>
      <c r="U1455" s="61">
        <f t="shared" si="227"/>
        <v>58.140770252324039</v>
      </c>
      <c r="V1455" s="70">
        <v>25.333442762284196</v>
      </c>
      <c r="W1455" s="61">
        <f t="shared" si="228"/>
        <v>14.950144488711819</v>
      </c>
      <c r="X1455" s="61">
        <f t="shared" si="229"/>
        <v>67.664409965134752</v>
      </c>
      <c r="Y1455" s="13"/>
      <c r="Z1455" s="22"/>
      <c r="AA1455" s="54"/>
      <c r="AB1455" s="22"/>
      <c r="AC1455" s="13"/>
    </row>
    <row r="1456" spans="1:29" x14ac:dyDescent="0.3">
      <c r="A1456" s="1">
        <f t="shared" si="220"/>
        <v>45001.124999996478</v>
      </c>
      <c r="B1456" s="7">
        <v>16</v>
      </c>
      <c r="C1456" s="7" t="s">
        <v>53</v>
      </c>
      <c r="D1456">
        <f>IF(HOUR(A1456)+MINUTE(A1456)/60&lt;=18,1,IF(HOUR(A1456)+MINUTE(A1456)/60&gt;=23.25,1,LOOKUP(DAY(A1456),calendario!$A$12:$A$42,calendario!$C$12:$C$42)))</f>
        <v>1</v>
      </c>
      <c r="E1456" s="60">
        <f t="shared" si="221"/>
        <v>0</v>
      </c>
      <c r="F1456" s="86">
        <v>0</v>
      </c>
      <c r="G1456" s="60">
        <f t="shared" si="221"/>
        <v>0</v>
      </c>
      <c r="H1456" s="104">
        <v>0</v>
      </c>
      <c r="O1456" s="61">
        <f t="shared" si="222"/>
        <v>4.5260037464002503</v>
      </c>
      <c r="P1456" s="62">
        <f t="shared" si="223"/>
        <v>58.140770252324039</v>
      </c>
      <c r="Q1456" s="70">
        <v>25.333442762284196</v>
      </c>
      <c r="R1456" s="61">
        <f t="shared" si="224"/>
        <v>14.950144488711819</v>
      </c>
      <c r="S1456" s="61">
        <f t="shared" si="225"/>
        <v>67.664409965134752</v>
      </c>
      <c r="T1456" s="61">
        <f t="shared" si="226"/>
        <v>4.5260037464002503</v>
      </c>
      <c r="U1456" s="61">
        <f t="shared" si="227"/>
        <v>58.140770252324039</v>
      </c>
      <c r="V1456" s="70">
        <v>25.333442762284196</v>
      </c>
      <c r="W1456" s="61">
        <f t="shared" si="228"/>
        <v>14.950144488711819</v>
      </c>
      <c r="X1456" s="61">
        <f t="shared" si="229"/>
        <v>67.664409965134752</v>
      </c>
      <c r="Y1456" s="13"/>
      <c r="Z1456" s="22"/>
      <c r="AA1456" s="54"/>
      <c r="AB1456" s="22"/>
      <c r="AC1456" s="13"/>
    </row>
    <row r="1457" spans="1:29" x14ac:dyDescent="0.3">
      <c r="A1457" s="1">
        <f t="shared" si="220"/>
        <v>45001.135416663143</v>
      </c>
      <c r="B1457" s="7">
        <v>16</v>
      </c>
      <c r="C1457" s="7" t="s">
        <v>54</v>
      </c>
      <c r="D1457">
        <f>IF(HOUR(A1457)+MINUTE(A1457)/60&lt;=18,1,IF(HOUR(A1457)+MINUTE(A1457)/60&gt;=23.25,1,LOOKUP(DAY(A1457),calendario!$A$12:$A$42,calendario!$C$12:$C$42)))</f>
        <v>1</v>
      </c>
      <c r="E1457" s="60">
        <f t="shared" si="221"/>
        <v>0</v>
      </c>
      <c r="F1457" s="86">
        <v>0</v>
      </c>
      <c r="G1457" s="60">
        <f t="shared" si="221"/>
        <v>0</v>
      </c>
      <c r="H1457" s="104">
        <v>0</v>
      </c>
      <c r="O1457" s="61">
        <f t="shared" si="222"/>
        <v>4.5260037464002503</v>
      </c>
      <c r="P1457" s="62">
        <f t="shared" si="223"/>
        <v>58.140770252324039</v>
      </c>
      <c r="Q1457" s="70">
        <v>25.728989110225761</v>
      </c>
      <c r="R1457" s="61">
        <f t="shared" si="224"/>
        <v>14.752371314741037</v>
      </c>
      <c r="S1457" s="61">
        <f t="shared" si="225"/>
        <v>66.769287838805525</v>
      </c>
      <c r="T1457" s="61">
        <f t="shared" si="226"/>
        <v>4.5260037464002503</v>
      </c>
      <c r="U1457" s="61">
        <f t="shared" si="227"/>
        <v>58.140770252324039</v>
      </c>
      <c r="V1457" s="70">
        <v>25.728989110225761</v>
      </c>
      <c r="W1457" s="61">
        <f t="shared" si="228"/>
        <v>14.752371314741037</v>
      </c>
      <c r="X1457" s="61">
        <f t="shared" si="229"/>
        <v>66.769287838805525</v>
      </c>
      <c r="Y1457" s="13"/>
      <c r="Z1457" s="22"/>
      <c r="AA1457" s="54"/>
      <c r="AB1457" s="22"/>
      <c r="AC1457" s="13"/>
    </row>
    <row r="1458" spans="1:29" x14ac:dyDescent="0.3">
      <c r="A1458" s="1">
        <f t="shared" si="220"/>
        <v>45001.145833329807</v>
      </c>
      <c r="B1458" s="7">
        <v>16</v>
      </c>
      <c r="C1458" s="7" t="s">
        <v>55</v>
      </c>
      <c r="D1458">
        <f>IF(HOUR(A1458)+MINUTE(A1458)/60&lt;=18,1,IF(HOUR(A1458)+MINUTE(A1458)/60&gt;=23.25,1,LOOKUP(DAY(A1458),calendario!$A$12:$A$42,calendario!$C$12:$C$42)))</f>
        <v>1</v>
      </c>
      <c r="E1458" s="60">
        <f t="shared" si="221"/>
        <v>0</v>
      </c>
      <c r="F1458" s="86">
        <v>0</v>
      </c>
      <c r="G1458" s="60">
        <f t="shared" si="221"/>
        <v>0</v>
      </c>
      <c r="H1458" s="104">
        <v>0</v>
      </c>
      <c r="O1458" s="61">
        <f t="shared" si="222"/>
        <v>4.5260037464002503</v>
      </c>
      <c r="P1458" s="62">
        <f t="shared" si="223"/>
        <v>58.140770252324039</v>
      </c>
      <c r="Q1458" s="70">
        <v>25.728989110225761</v>
      </c>
      <c r="R1458" s="61">
        <f t="shared" si="224"/>
        <v>14.752371314741037</v>
      </c>
      <c r="S1458" s="61">
        <f t="shared" si="225"/>
        <v>66.769287838805525</v>
      </c>
      <c r="T1458" s="61">
        <f t="shared" si="226"/>
        <v>4.5260037464002503</v>
      </c>
      <c r="U1458" s="61">
        <f t="shared" si="227"/>
        <v>58.140770252324039</v>
      </c>
      <c r="V1458" s="70">
        <v>25.728989110225761</v>
      </c>
      <c r="W1458" s="61">
        <f t="shared" si="228"/>
        <v>14.752371314741037</v>
      </c>
      <c r="X1458" s="61">
        <f t="shared" si="229"/>
        <v>66.769287838805525</v>
      </c>
      <c r="Y1458" s="13"/>
      <c r="Z1458" s="22"/>
      <c r="AA1458" s="54"/>
      <c r="AB1458" s="22"/>
      <c r="AC1458" s="13"/>
    </row>
    <row r="1459" spans="1:29" x14ac:dyDescent="0.3">
      <c r="A1459" s="1">
        <f t="shared" si="220"/>
        <v>45001.156249996471</v>
      </c>
      <c r="B1459" s="7">
        <v>16</v>
      </c>
      <c r="C1459" s="7" t="s">
        <v>56</v>
      </c>
      <c r="D1459">
        <f>IF(HOUR(A1459)+MINUTE(A1459)/60&lt;=18,1,IF(HOUR(A1459)+MINUTE(A1459)/60&gt;=23.25,1,LOOKUP(DAY(A1459),calendario!$A$12:$A$42,calendario!$C$12:$C$42)))</f>
        <v>1</v>
      </c>
      <c r="E1459" s="60">
        <f t="shared" si="221"/>
        <v>0</v>
      </c>
      <c r="F1459" s="86">
        <v>0</v>
      </c>
      <c r="G1459" s="60">
        <f t="shared" si="221"/>
        <v>0</v>
      </c>
      <c r="H1459" s="104">
        <v>0</v>
      </c>
      <c r="O1459" s="61">
        <f t="shared" si="222"/>
        <v>4.5260037464002503</v>
      </c>
      <c r="P1459" s="62">
        <f t="shared" si="223"/>
        <v>58.140770252324039</v>
      </c>
      <c r="Q1459" s="70">
        <v>25.747249667994687</v>
      </c>
      <c r="R1459" s="61">
        <f t="shared" si="224"/>
        <v>14.743241035856574</v>
      </c>
      <c r="S1459" s="61">
        <f t="shared" si="225"/>
        <v>66.727964162368764</v>
      </c>
      <c r="T1459" s="61">
        <f t="shared" si="226"/>
        <v>4.5260037464002503</v>
      </c>
      <c r="U1459" s="61">
        <f t="shared" si="227"/>
        <v>58.140770252324039</v>
      </c>
      <c r="V1459" s="70">
        <v>25.747249667994687</v>
      </c>
      <c r="W1459" s="61">
        <f t="shared" si="228"/>
        <v>14.743241035856574</v>
      </c>
      <c r="X1459" s="61">
        <f t="shared" si="229"/>
        <v>66.727964162368764</v>
      </c>
      <c r="Y1459" s="13"/>
      <c r="Z1459" s="22"/>
      <c r="AA1459" s="54"/>
      <c r="AB1459" s="22"/>
      <c r="AC1459" s="13"/>
    </row>
    <row r="1460" spans="1:29" x14ac:dyDescent="0.3">
      <c r="A1460" s="1">
        <f t="shared" si="220"/>
        <v>45001.166666663135</v>
      </c>
      <c r="B1460" s="7">
        <v>16</v>
      </c>
      <c r="C1460" s="7" t="s">
        <v>57</v>
      </c>
      <c r="D1460">
        <f>IF(HOUR(A1460)+MINUTE(A1460)/60&lt;=18,1,IF(HOUR(A1460)+MINUTE(A1460)/60&gt;=23.25,1,LOOKUP(DAY(A1460),calendario!$A$12:$A$42,calendario!$C$12:$C$42)))</f>
        <v>1</v>
      </c>
      <c r="E1460" s="60">
        <f t="shared" si="221"/>
        <v>0</v>
      </c>
      <c r="F1460" s="86">
        <v>0</v>
      </c>
      <c r="G1460" s="60">
        <f t="shared" si="221"/>
        <v>0</v>
      </c>
      <c r="H1460" s="104">
        <v>0</v>
      </c>
      <c r="O1460" s="61">
        <f t="shared" si="222"/>
        <v>4.5260037464002503</v>
      </c>
      <c r="P1460" s="62">
        <f t="shared" si="223"/>
        <v>58.140770252324039</v>
      </c>
      <c r="Q1460" s="70">
        <v>25.747249667994687</v>
      </c>
      <c r="R1460" s="61">
        <f t="shared" si="224"/>
        <v>14.743241035856574</v>
      </c>
      <c r="S1460" s="61">
        <f t="shared" si="225"/>
        <v>66.727964162368764</v>
      </c>
      <c r="T1460" s="61">
        <f t="shared" si="226"/>
        <v>4.5260037464002503</v>
      </c>
      <c r="U1460" s="61">
        <f t="shared" si="227"/>
        <v>58.140770252324039</v>
      </c>
      <c r="V1460" s="70">
        <v>25.747249667994687</v>
      </c>
      <c r="W1460" s="61">
        <f t="shared" si="228"/>
        <v>14.743241035856574</v>
      </c>
      <c r="X1460" s="61">
        <f t="shared" si="229"/>
        <v>66.727964162368764</v>
      </c>
      <c r="Y1460" s="13"/>
      <c r="Z1460" s="22"/>
      <c r="AA1460" s="54"/>
      <c r="AB1460" s="22"/>
      <c r="AC1460" s="13"/>
    </row>
    <row r="1461" spans="1:29" x14ac:dyDescent="0.3">
      <c r="A1461" s="1">
        <f t="shared" si="220"/>
        <v>45001.1770833298</v>
      </c>
      <c r="B1461" s="7">
        <v>16</v>
      </c>
      <c r="C1461" s="7" t="s">
        <v>59</v>
      </c>
      <c r="D1461">
        <f>IF(HOUR(A1461)+MINUTE(A1461)/60&lt;=18,1,IF(HOUR(A1461)+MINUTE(A1461)/60&gt;=23.25,1,LOOKUP(DAY(A1461),calendario!$A$12:$A$42,calendario!$C$12:$C$42)))</f>
        <v>1</v>
      </c>
      <c r="E1461" s="60">
        <f t="shared" si="221"/>
        <v>0</v>
      </c>
      <c r="F1461" s="86">
        <v>0</v>
      </c>
      <c r="G1461" s="60">
        <f t="shared" si="221"/>
        <v>0</v>
      </c>
      <c r="H1461" s="104">
        <v>0</v>
      </c>
      <c r="O1461" s="61">
        <f t="shared" si="222"/>
        <v>4.5260037464002503</v>
      </c>
      <c r="P1461" s="62">
        <f t="shared" si="223"/>
        <v>58.140770252324039</v>
      </c>
      <c r="Q1461" s="70">
        <v>25.651130146082338</v>
      </c>
      <c r="R1461" s="61">
        <f t="shared" si="224"/>
        <v>14.791300796812749</v>
      </c>
      <c r="S1461" s="61">
        <f t="shared" si="225"/>
        <v>66.945482820507507</v>
      </c>
      <c r="T1461" s="61">
        <f t="shared" si="226"/>
        <v>4.5260037464002503</v>
      </c>
      <c r="U1461" s="61">
        <f t="shared" si="227"/>
        <v>58.140770252324039</v>
      </c>
      <c r="V1461" s="70">
        <v>25.651130146082338</v>
      </c>
      <c r="W1461" s="61">
        <f t="shared" si="228"/>
        <v>14.791300796812749</v>
      </c>
      <c r="X1461" s="61">
        <f t="shared" si="229"/>
        <v>66.945482820507507</v>
      </c>
      <c r="Y1461" s="13"/>
      <c r="Z1461" s="22"/>
      <c r="AA1461" s="54"/>
      <c r="AB1461" s="22"/>
      <c r="AC1461" s="13"/>
    </row>
    <row r="1462" spans="1:29" x14ac:dyDescent="0.3">
      <c r="A1462" s="1">
        <f t="shared" si="220"/>
        <v>45001.187499996464</v>
      </c>
      <c r="B1462" s="7">
        <v>16</v>
      </c>
      <c r="C1462" s="7" t="s">
        <v>60</v>
      </c>
      <c r="D1462">
        <f>IF(HOUR(A1462)+MINUTE(A1462)/60&lt;=18,1,IF(HOUR(A1462)+MINUTE(A1462)/60&gt;=23.25,1,LOOKUP(DAY(A1462),calendario!$A$12:$A$42,calendario!$C$12:$C$42)))</f>
        <v>1</v>
      </c>
      <c r="E1462" s="60">
        <f t="shared" si="221"/>
        <v>0</v>
      </c>
      <c r="F1462" s="86">
        <v>0</v>
      </c>
      <c r="G1462" s="60">
        <f t="shared" si="221"/>
        <v>0</v>
      </c>
      <c r="H1462" s="104">
        <v>0</v>
      </c>
      <c r="O1462" s="61">
        <f t="shared" si="222"/>
        <v>4.5260037464002503</v>
      </c>
      <c r="P1462" s="62">
        <f t="shared" si="223"/>
        <v>58.140770252324039</v>
      </c>
      <c r="Q1462" s="70">
        <v>25.651130146082338</v>
      </c>
      <c r="R1462" s="61">
        <f t="shared" si="224"/>
        <v>14.791300796812749</v>
      </c>
      <c r="S1462" s="61">
        <f t="shared" si="225"/>
        <v>66.945482820507507</v>
      </c>
      <c r="T1462" s="61">
        <f t="shared" si="226"/>
        <v>4.5260037464002503</v>
      </c>
      <c r="U1462" s="61">
        <f t="shared" si="227"/>
        <v>58.140770252324039</v>
      </c>
      <c r="V1462" s="70">
        <v>25.651130146082338</v>
      </c>
      <c r="W1462" s="61">
        <f t="shared" si="228"/>
        <v>14.791300796812749</v>
      </c>
      <c r="X1462" s="61">
        <f t="shared" si="229"/>
        <v>66.945482820507507</v>
      </c>
      <c r="Y1462" s="13"/>
      <c r="Z1462" s="22"/>
      <c r="AA1462" s="54"/>
      <c r="AB1462" s="22"/>
      <c r="AC1462" s="13"/>
    </row>
    <row r="1463" spans="1:29" x14ac:dyDescent="0.3">
      <c r="A1463" s="1">
        <f t="shared" si="220"/>
        <v>45001.197916663128</v>
      </c>
      <c r="B1463" s="7">
        <v>16</v>
      </c>
      <c r="C1463" s="7" t="s">
        <v>61</v>
      </c>
      <c r="D1463">
        <f>IF(HOUR(A1463)+MINUTE(A1463)/60&lt;=18,1,IF(HOUR(A1463)+MINUTE(A1463)/60&gt;=23.25,1,LOOKUP(DAY(A1463),calendario!$A$12:$A$42,calendario!$C$12:$C$42)))</f>
        <v>1</v>
      </c>
      <c r="E1463" s="60">
        <f t="shared" si="221"/>
        <v>0</v>
      </c>
      <c r="F1463" s="86">
        <v>0</v>
      </c>
      <c r="G1463" s="60">
        <f t="shared" si="221"/>
        <v>0</v>
      </c>
      <c r="H1463" s="104">
        <v>0</v>
      </c>
      <c r="O1463" s="61">
        <f t="shared" si="222"/>
        <v>4.5260037464002503</v>
      </c>
      <c r="P1463" s="62">
        <f t="shared" si="223"/>
        <v>58.140770252324039</v>
      </c>
      <c r="Q1463" s="70">
        <v>25.332054448871183</v>
      </c>
      <c r="R1463" s="61">
        <f t="shared" si="224"/>
        <v>14.950838645418326</v>
      </c>
      <c r="S1463" s="61">
        <f t="shared" si="225"/>
        <v>67.667551720988982</v>
      </c>
      <c r="T1463" s="61">
        <f t="shared" si="226"/>
        <v>4.5260037464002503</v>
      </c>
      <c r="U1463" s="61">
        <f t="shared" si="227"/>
        <v>58.140770252324039</v>
      </c>
      <c r="V1463" s="70">
        <v>25.332054448871183</v>
      </c>
      <c r="W1463" s="61">
        <f t="shared" si="228"/>
        <v>14.950838645418326</v>
      </c>
      <c r="X1463" s="61">
        <f t="shared" si="229"/>
        <v>67.667551720988982</v>
      </c>
      <c r="Y1463" s="13"/>
      <c r="Z1463" s="22"/>
      <c r="AA1463" s="54"/>
      <c r="AB1463" s="22"/>
      <c r="AC1463" s="13"/>
    </row>
    <row r="1464" spans="1:29" x14ac:dyDescent="0.3">
      <c r="A1464" s="1">
        <f t="shared" si="220"/>
        <v>45001.208333329792</v>
      </c>
      <c r="B1464" s="7">
        <v>16</v>
      </c>
      <c r="C1464" s="7" t="s">
        <v>62</v>
      </c>
      <c r="D1464">
        <f>IF(HOUR(A1464)+MINUTE(A1464)/60&lt;=18,1,IF(HOUR(A1464)+MINUTE(A1464)/60&gt;=23.25,1,LOOKUP(DAY(A1464),calendario!$A$12:$A$42,calendario!$C$12:$C$42)))</f>
        <v>1</v>
      </c>
      <c r="E1464" s="60">
        <f t="shared" si="221"/>
        <v>0</v>
      </c>
      <c r="F1464" s="86">
        <v>0</v>
      </c>
      <c r="G1464" s="60">
        <f t="shared" si="221"/>
        <v>0</v>
      </c>
      <c r="H1464" s="104">
        <v>0</v>
      </c>
      <c r="O1464" s="61">
        <f t="shared" si="222"/>
        <v>4.5260037464002503</v>
      </c>
      <c r="P1464" s="62">
        <f t="shared" si="223"/>
        <v>58.140770252324039</v>
      </c>
      <c r="Q1464" s="70">
        <v>25.332054448871183</v>
      </c>
      <c r="R1464" s="61">
        <f t="shared" si="224"/>
        <v>14.950838645418326</v>
      </c>
      <c r="S1464" s="61">
        <f t="shared" si="225"/>
        <v>67.667551720988982</v>
      </c>
      <c r="T1464" s="61">
        <f t="shared" si="226"/>
        <v>4.5260037464002503</v>
      </c>
      <c r="U1464" s="61">
        <f t="shared" si="227"/>
        <v>58.140770252324039</v>
      </c>
      <c r="V1464" s="70">
        <v>25.332054448871183</v>
      </c>
      <c r="W1464" s="61">
        <f t="shared" si="228"/>
        <v>14.950838645418326</v>
      </c>
      <c r="X1464" s="61">
        <f t="shared" si="229"/>
        <v>67.667551720988982</v>
      </c>
      <c r="Y1464" s="13"/>
      <c r="Z1464" s="22"/>
      <c r="AA1464" s="54"/>
      <c r="AB1464" s="22"/>
      <c r="AC1464" s="13"/>
    </row>
    <row r="1465" spans="1:29" x14ac:dyDescent="0.3">
      <c r="A1465" s="1">
        <f t="shared" si="220"/>
        <v>45001.218749996457</v>
      </c>
      <c r="B1465" s="7">
        <v>16</v>
      </c>
      <c r="C1465" s="7" t="s">
        <v>63</v>
      </c>
      <c r="D1465">
        <f>IF(HOUR(A1465)+MINUTE(A1465)/60&lt;=18,1,IF(HOUR(A1465)+MINUTE(A1465)/60&gt;=23.25,1,LOOKUP(DAY(A1465),calendario!$A$12:$A$42,calendario!$C$12:$C$42)))</f>
        <v>1</v>
      </c>
      <c r="E1465" s="60">
        <f t="shared" si="221"/>
        <v>0</v>
      </c>
      <c r="F1465" s="86">
        <v>0</v>
      </c>
      <c r="G1465" s="60">
        <f t="shared" si="221"/>
        <v>0</v>
      </c>
      <c r="H1465" s="104">
        <v>0</v>
      </c>
      <c r="O1465" s="61">
        <f t="shared" si="222"/>
        <v>4.5260037464002503</v>
      </c>
      <c r="P1465" s="62">
        <f t="shared" si="223"/>
        <v>58.140770252324039</v>
      </c>
      <c r="Q1465" s="70">
        <v>25.838938645418324</v>
      </c>
      <c r="R1465" s="61">
        <f t="shared" si="224"/>
        <v>14.697396547144756</v>
      </c>
      <c r="S1465" s="61">
        <f t="shared" si="225"/>
        <v>66.520471834707266</v>
      </c>
      <c r="T1465" s="61">
        <f t="shared" si="226"/>
        <v>4.5260037464002503</v>
      </c>
      <c r="U1465" s="61">
        <f t="shared" si="227"/>
        <v>58.140770252324039</v>
      </c>
      <c r="V1465" s="70">
        <v>25.838938645418324</v>
      </c>
      <c r="W1465" s="61">
        <f t="shared" si="228"/>
        <v>14.697396547144756</v>
      </c>
      <c r="X1465" s="61">
        <f t="shared" si="229"/>
        <v>66.520471834707266</v>
      </c>
      <c r="Y1465" s="13"/>
      <c r="Z1465" s="22"/>
      <c r="AA1465" s="54"/>
      <c r="AB1465" s="22"/>
      <c r="AC1465" s="13"/>
    </row>
    <row r="1466" spans="1:29" x14ac:dyDescent="0.3">
      <c r="A1466" s="1">
        <f t="shared" si="220"/>
        <v>45001.229166663121</v>
      </c>
      <c r="B1466" s="7">
        <v>16</v>
      </c>
      <c r="C1466" s="7" t="s">
        <v>64</v>
      </c>
      <c r="D1466">
        <f>IF(HOUR(A1466)+MINUTE(A1466)/60&lt;=18,1,IF(HOUR(A1466)+MINUTE(A1466)/60&gt;=23.25,1,LOOKUP(DAY(A1466),calendario!$A$12:$A$42,calendario!$C$12:$C$42)))</f>
        <v>1</v>
      </c>
      <c r="E1466" s="60">
        <f t="shared" si="221"/>
        <v>0</v>
      </c>
      <c r="F1466" s="86">
        <v>0</v>
      </c>
      <c r="G1466" s="60">
        <f t="shared" si="221"/>
        <v>0</v>
      </c>
      <c r="H1466" s="104">
        <v>0</v>
      </c>
      <c r="O1466" s="61">
        <f t="shared" si="222"/>
        <v>4.5260037464002503</v>
      </c>
      <c r="P1466" s="62">
        <f t="shared" si="223"/>
        <v>58.140770252324039</v>
      </c>
      <c r="Q1466" s="70">
        <v>25.838938645418324</v>
      </c>
      <c r="R1466" s="61">
        <f t="shared" si="224"/>
        <v>14.697396547144756</v>
      </c>
      <c r="S1466" s="61">
        <f t="shared" si="225"/>
        <v>66.520471834707266</v>
      </c>
      <c r="T1466" s="61">
        <f t="shared" si="226"/>
        <v>4.5260037464002503</v>
      </c>
      <c r="U1466" s="61">
        <f t="shared" si="227"/>
        <v>58.140770252324039</v>
      </c>
      <c r="V1466" s="70">
        <v>25.838938645418324</v>
      </c>
      <c r="W1466" s="61">
        <f t="shared" si="228"/>
        <v>14.697396547144756</v>
      </c>
      <c r="X1466" s="61">
        <f t="shared" si="229"/>
        <v>66.520471834707266</v>
      </c>
      <c r="Y1466" s="13"/>
      <c r="Z1466" s="22"/>
      <c r="AA1466" s="54"/>
      <c r="AB1466" s="22"/>
      <c r="AC1466" s="13"/>
    </row>
    <row r="1467" spans="1:29" x14ac:dyDescent="0.3">
      <c r="A1467" s="1">
        <f t="shared" si="220"/>
        <v>45001.239583329785</v>
      </c>
      <c r="B1467" s="7">
        <v>16</v>
      </c>
      <c r="C1467" s="7" t="s">
        <v>65</v>
      </c>
      <c r="D1467">
        <f>IF(HOUR(A1467)+MINUTE(A1467)/60&lt;=18,1,IF(HOUR(A1467)+MINUTE(A1467)/60&gt;=23.25,1,LOOKUP(DAY(A1467),calendario!$A$12:$A$42,calendario!$C$12:$C$42)))</f>
        <v>1</v>
      </c>
      <c r="E1467" s="60">
        <f t="shared" si="221"/>
        <v>0</v>
      </c>
      <c r="F1467" s="86">
        <v>0</v>
      </c>
      <c r="G1467" s="60">
        <f t="shared" si="221"/>
        <v>0</v>
      </c>
      <c r="H1467" s="104">
        <v>0</v>
      </c>
      <c r="O1467" s="61">
        <f t="shared" si="222"/>
        <v>4.5260037464002503</v>
      </c>
      <c r="P1467" s="62">
        <f t="shared" si="223"/>
        <v>58.140770252324039</v>
      </c>
      <c r="Q1467" s="70">
        <v>26.044985657370518</v>
      </c>
      <c r="R1467" s="61">
        <f t="shared" si="224"/>
        <v>14.594373041168659</v>
      </c>
      <c r="S1467" s="61">
        <f t="shared" si="225"/>
        <v>66.054187060692158</v>
      </c>
      <c r="T1467" s="61">
        <f t="shared" si="226"/>
        <v>4.5260037464002503</v>
      </c>
      <c r="U1467" s="61">
        <f t="shared" si="227"/>
        <v>58.140770252324039</v>
      </c>
      <c r="V1467" s="70">
        <v>26.044985657370518</v>
      </c>
      <c r="W1467" s="61">
        <f t="shared" si="228"/>
        <v>14.594373041168659</v>
      </c>
      <c r="X1467" s="61">
        <f t="shared" si="229"/>
        <v>66.054187060692158</v>
      </c>
      <c r="Y1467" s="13"/>
      <c r="Z1467" s="22"/>
      <c r="AA1467" s="54"/>
      <c r="AB1467" s="22"/>
      <c r="AC1467" s="13"/>
    </row>
    <row r="1468" spans="1:29" x14ac:dyDescent="0.3">
      <c r="A1468" s="1">
        <f t="shared" si="220"/>
        <v>45001.249999996449</v>
      </c>
      <c r="B1468" s="7">
        <v>16</v>
      </c>
      <c r="C1468" s="7" t="s">
        <v>66</v>
      </c>
      <c r="D1468">
        <f>IF(HOUR(A1468)+MINUTE(A1468)/60&lt;=18,1,IF(HOUR(A1468)+MINUTE(A1468)/60&gt;=23.25,1,LOOKUP(DAY(A1468),calendario!$A$12:$A$42,calendario!$C$12:$C$42)))</f>
        <v>1</v>
      </c>
      <c r="E1468" s="60">
        <f t="shared" si="221"/>
        <v>0</v>
      </c>
      <c r="F1468" s="86">
        <v>0</v>
      </c>
      <c r="G1468" s="60">
        <f t="shared" si="221"/>
        <v>0</v>
      </c>
      <c r="H1468" s="104">
        <v>0</v>
      </c>
      <c r="O1468" s="61">
        <f t="shared" si="222"/>
        <v>4.5260037464002503</v>
      </c>
      <c r="P1468" s="62">
        <f t="shared" si="223"/>
        <v>58.140770252324039</v>
      </c>
      <c r="Q1468" s="70">
        <v>26.044985657370518</v>
      </c>
      <c r="R1468" s="61">
        <f t="shared" si="224"/>
        <v>14.594373041168659</v>
      </c>
      <c r="S1468" s="61">
        <f t="shared" si="225"/>
        <v>66.054187060692158</v>
      </c>
      <c r="T1468" s="61">
        <f t="shared" si="226"/>
        <v>4.5260037464002503</v>
      </c>
      <c r="U1468" s="61">
        <f t="shared" si="227"/>
        <v>58.140770252324039</v>
      </c>
      <c r="V1468" s="70">
        <v>26.044985657370518</v>
      </c>
      <c r="W1468" s="61">
        <f t="shared" si="228"/>
        <v>14.594373041168659</v>
      </c>
      <c r="X1468" s="61">
        <f t="shared" si="229"/>
        <v>66.054187060692158</v>
      </c>
      <c r="Y1468" s="13"/>
      <c r="Z1468" s="22"/>
      <c r="AA1468" s="54"/>
      <c r="AB1468" s="22"/>
      <c r="AC1468" s="13"/>
    </row>
    <row r="1469" spans="1:29" x14ac:dyDescent="0.3">
      <c r="A1469" s="1">
        <f t="shared" si="220"/>
        <v>45001.260416663114</v>
      </c>
      <c r="B1469" s="7">
        <v>16</v>
      </c>
      <c r="C1469" s="7" t="s">
        <v>67</v>
      </c>
      <c r="D1469">
        <f>IF(HOUR(A1469)+MINUTE(A1469)/60&lt;=18,1,IF(HOUR(A1469)+MINUTE(A1469)/60&gt;=23.25,1,LOOKUP(DAY(A1469),calendario!$A$12:$A$42,calendario!$C$12:$C$42)))</f>
        <v>1</v>
      </c>
      <c r="E1469" s="60">
        <f t="shared" si="221"/>
        <v>0</v>
      </c>
      <c r="F1469" s="86">
        <v>0</v>
      </c>
      <c r="G1469" s="60">
        <f t="shared" si="221"/>
        <v>0</v>
      </c>
      <c r="H1469" s="104">
        <v>0</v>
      </c>
      <c r="O1469" s="61">
        <f t="shared" si="222"/>
        <v>4.5260037464002503</v>
      </c>
      <c r="P1469" s="62">
        <f t="shared" si="223"/>
        <v>58.140770252324039</v>
      </c>
      <c r="Q1469" s="70">
        <v>25.645191235059762</v>
      </c>
      <c r="R1469" s="61">
        <f t="shared" si="224"/>
        <v>14.794270252324036</v>
      </c>
      <c r="S1469" s="61">
        <f t="shared" si="225"/>
        <v>66.958922587276362</v>
      </c>
      <c r="T1469" s="61">
        <f t="shared" si="226"/>
        <v>4.5260037464002503</v>
      </c>
      <c r="U1469" s="61">
        <f t="shared" si="227"/>
        <v>58.140770252324039</v>
      </c>
      <c r="V1469" s="70">
        <v>25.645191235059762</v>
      </c>
      <c r="W1469" s="61">
        <f t="shared" si="228"/>
        <v>14.794270252324036</v>
      </c>
      <c r="X1469" s="61">
        <f t="shared" si="229"/>
        <v>66.958922587276362</v>
      </c>
      <c r="Y1469" s="13"/>
      <c r="Z1469" s="22"/>
      <c r="AA1469" s="54"/>
      <c r="AB1469" s="22"/>
      <c r="AC1469" s="13"/>
    </row>
    <row r="1470" spans="1:29" x14ac:dyDescent="0.3">
      <c r="A1470" s="1">
        <f t="shared" si="220"/>
        <v>45001.270833329778</v>
      </c>
      <c r="B1470" s="7">
        <v>16</v>
      </c>
      <c r="C1470" s="7" t="s">
        <v>68</v>
      </c>
      <c r="D1470">
        <f>IF(HOUR(A1470)+MINUTE(A1470)/60&lt;=18,1,IF(HOUR(A1470)+MINUTE(A1470)/60&gt;=23.25,1,LOOKUP(DAY(A1470),calendario!$A$12:$A$42,calendario!$C$12:$C$42)))</f>
        <v>1</v>
      </c>
      <c r="E1470" s="60">
        <f t="shared" si="221"/>
        <v>0</v>
      </c>
      <c r="F1470" s="86">
        <v>0</v>
      </c>
      <c r="G1470" s="60">
        <f t="shared" si="221"/>
        <v>1.69366455078125</v>
      </c>
      <c r="H1470" s="104">
        <v>6.774658203125</v>
      </c>
      <c r="O1470" s="61">
        <f t="shared" si="222"/>
        <v>4.5260037464002503</v>
      </c>
      <c r="P1470" s="62">
        <f t="shared" si="223"/>
        <v>58.140770252324039</v>
      </c>
      <c r="Q1470" s="70">
        <v>25.645191235059762</v>
      </c>
      <c r="R1470" s="61">
        <f t="shared" si="224"/>
        <v>14.794270252324036</v>
      </c>
      <c r="S1470" s="61">
        <f t="shared" si="225"/>
        <v>66.958922587276362</v>
      </c>
      <c r="T1470" s="61">
        <f t="shared" si="226"/>
        <v>2.7983554946113092</v>
      </c>
      <c r="U1470" s="61">
        <f t="shared" si="227"/>
        <v>58.140770252324039</v>
      </c>
      <c r="V1470" s="70">
        <v>25.645191235059762</v>
      </c>
      <c r="W1470" s="61">
        <f t="shared" si="228"/>
        <v>14.794270252324036</v>
      </c>
      <c r="X1470" s="61">
        <f t="shared" si="229"/>
        <v>41.399627449355606</v>
      </c>
      <c r="Y1470" s="13"/>
      <c r="Z1470" s="22"/>
      <c r="AA1470" s="54"/>
      <c r="AB1470" s="22"/>
      <c r="AC1470" s="13"/>
    </row>
    <row r="1471" spans="1:29" x14ac:dyDescent="0.3">
      <c r="A1471" s="1">
        <f t="shared" si="220"/>
        <v>45001.281249996442</v>
      </c>
      <c r="B1471" s="7">
        <v>16</v>
      </c>
      <c r="C1471" s="7" t="s">
        <v>69</v>
      </c>
      <c r="D1471">
        <f>IF(HOUR(A1471)+MINUTE(A1471)/60&lt;=18,1,IF(HOUR(A1471)+MINUTE(A1471)/60&gt;=23.25,1,LOOKUP(DAY(A1471),calendario!$A$12:$A$42,calendario!$C$12:$C$42)))</f>
        <v>1</v>
      </c>
      <c r="E1471" s="60">
        <f t="shared" si="221"/>
        <v>1.7603609619140625</v>
      </c>
      <c r="F1471" s="86">
        <v>7.0414438476562502</v>
      </c>
      <c r="G1471" s="60">
        <f t="shared" si="221"/>
        <v>4.491494140625</v>
      </c>
      <c r="H1471" s="104">
        <v>17.9659765625</v>
      </c>
      <c r="O1471" s="61">
        <f t="shared" si="222"/>
        <v>2.7303208073167986</v>
      </c>
      <c r="P1471" s="62">
        <f t="shared" si="223"/>
        <v>58.140770252324039</v>
      </c>
      <c r="Q1471" s="70">
        <v>26.089937848605576</v>
      </c>
      <c r="R1471" s="61">
        <f t="shared" si="224"/>
        <v>14.57189694555113</v>
      </c>
      <c r="S1471" s="61">
        <f t="shared" si="225"/>
        <v>39.785953432514354</v>
      </c>
      <c r="T1471" s="61">
        <f t="shared" si="226"/>
        <v>0</v>
      </c>
      <c r="U1471" s="61">
        <f t="shared" si="227"/>
        <v>58.140770252324039</v>
      </c>
      <c r="V1471" s="70">
        <v>26.089937848605576</v>
      </c>
      <c r="W1471" s="61">
        <f t="shared" si="228"/>
        <v>14.57189694555113</v>
      </c>
      <c r="X1471" s="61">
        <f t="shared" si="229"/>
        <v>0</v>
      </c>
      <c r="Y1471" s="13"/>
      <c r="Z1471" s="22"/>
      <c r="AA1471" s="54"/>
      <c r="AB1471" s="22"/>
      <c r="AC1471" s="13"/>
    </row>
    <row r="1472" spans="1:29" x14ac:dyDescent="0.3">
      <c r="A1472" s="1">
        <f t="shared" si="220"/>
        <v>45001.291666663106</v>
      </c>
      <c r="B1472" s="7">
        <v>16</v>
      </c>
      <c r="C1472" s="7" t="s">
        <v>70</v>
      </c>
      <c r="D1472">
        <f>IF(HOUR(A1472)+MINUTE(A1472)/60&lt;=18,1,IF(HOUR(A1472)+MINUTE(A1472)/60&gt;=23.25,1,LOOKUP(DAY(A1472),calendario!$A$12:$A$42,calendario!$C$12:$C$42)))</f>
        <v>1</v>
      </c>
      <c r="E1472" s="60">
        <f t="shared" si="221"/>
        <v>4.5000659179687501</v>
      </c>
      <c r="F1472" s="86">
        <v>18.000263671875</v>
      </c>
      <c r="G1472" s="60">
        <f t="shared" si="221"/>
        <v>4.4970019531250003</v>
      </c>
      <c r="H1472" s="104">
        <v>17.988007812500001</v>
      </c>
      <c r="O1472" s="61">
        <f t="shared" si="222"/>
        <v>0</v>
      </c>
      <c r="P1472" s="62">
        <f t="shared" si="223"/>
        <v>58.140770252324039</v>
      </c>
      <c r="Q1472" s="70">
        <v>26.089937848605576</v>
      </c>
      <c r="R1472" s="61">
        <f t="shared" si="224"/>
        <v>14.57189694555113</v>
      </c>
      <c r="S1472" s="61">
        <f t="shared" si="225"/>
        <v>0</v>
      </c>
      <c r="T1472" s="61">
        <f t="shared" si="226"/>
        <v>0</v>
      </c>
      <c r="U1472" s="61">
        <f t="shared" si="227"/>
        <v>58.140770252324039</v>
      </c>
      <c r="V1472" s="70">
        <v>26.089937848605576</v>
      </c>
      <c r="W1472" s="61">
        <f t="shared" si="228"/>
        <v>14.57189694555113</v>
      </c>
      <c r="X1472" s="61">
        <f t="shared" si="229"/>
        <v>0</v>
      </c>
      <c r="Y1472" s="13"/>
      <c r="Z1472" s="22"/>
      <c r="AA1472" s="54"/>
      <c r="AB1472" s="22"/>
      <c r="AC1472" s="13"/>
    </row>
    <row r="1473" spans="1:29" x14ac:dyDescent="0.3">
      <c r="A1473" s="1">
        <f t="shared" si="220"/>
        <v>45001.302083329771</v>
      </c>
      <c r="B1473" s="7">
        <v>16</v>
      </c>
      <c r="C1473" s="7" t="s">
        <v>71</v>
      </c>
      <c r="D1473">
        <f>IF(HOUR(A1473)+MINUTE(A1473)/60&lt;=18,1,IF(HOUR(A1473)+MINUTE(A1473)/60&gt;=23.25,1,LOOKUP(DAY(A1473),calendario!$A$12:$A$42,calendario!$C$12:$C$42)))</f>
        <v>1</v>
      </c>
      <c r="E1473" s="60">
        <f t="shared" si="221"/>
        <v>4.5009614257812496</v>
      </c>
      <c r="F1473" s="86">
        <v>18.003845703124998</v>
      </c>
      <c r="G1473" s="60">
        <f t="shared" si="221"/>
        <v>4.49045654296875</v>
      </c>
      <c r="H1473" s="104">
        <v>17.961826171875</v>
      </c>
      <c r="O1473" s="61">
        <f t="shared" si="222"/>
        <v>0</v>
      </c>
      <c r="P1473" s="62">
        <f t="shared" si="223"/>
        <v>58.140770252324039</v>
      </c>
      <c r="Q1473" s="70">
        <v>27.142132802124831</v>
      </c>
      <c r="R1473" s="61">
        <f t="shared" si="224"/>
        <v>14.045799468791502</v>
      </c>
      <c r="S1473" s="61">
        <f t="shared" si="225"/>
        <v>0</v>
      </c>
      <c r="T1473" s="61">
        <f t="shared" si="226"/>
        <v>0</v>
      </c>
      <c r="U1473" s="61">
        <f t="shared" si="227"/>
        <v>58.140770252324039</v>
      </c>
      <c r="V1473" s="70">
        <v>27.142132802124831</v>
      </c>
      <c r="W1473" s="61">
        <f t="shared" si="228"/>
        <v>14.045799468791502</v>
      </c>
      <c r="X1473" s="61">
        <f t="shared" si="229"/>
        <v>0</v>
      </c>
      <c r="Y1473" s="13"/>
      <c r="Z1473" s="22"/>
      <c r="AA1473" s="54"/>
      <c r="AB1473" s="22"/>
      <c r="AC1473" s="13"/>
    </row>
    <row r="1474" spans="1:29" x14ac:dyDescent="0.3">
      <c r="A1474" s="1">
        <f t="shared" si="220"/>
        <v>45001.312499996435</v>
      </c>
      <c r="B1474" s="7">
        <v>16</v>
      </c>
      <c r="C1474" s="7" t="s">
        <v>72</v>
      </c>
      <c r="D1474">
        <f>IF(HOUR(A1474)+MINUTE(A1474)/60&lt;=18,1,IF(HOUR(A1474)+MINUTE(A1474)/60&gt;=23.25,1,LOOKUP(DAY(A1474),calendario!$A$12:$A$42,calendario!$C$12:$C$42)))</f>
        <v>1</v>
      </c>
      <c r="E1474" s="60">
        <f t="shared" si="221"/>
        <v>4.5001113281249996</v>
      </c>
      <c r="F1474" s="86">
        <v>18.000445312499998</v>
      </c>
      <c r="G1474" s="60">
        <f t="shared" si="221"/>
        <v>4.4849018554687499</v>
      </c>
      <c r="H1474" s="104">
        <v>17.939607421874999</v>
      </c>
      <c r="O1474" s="61">
        <f t="shared" si="222"/>
        <v>0</v>
      </c>
      <c r="P1474" s="62">
        <f t="shared" si="223"/>
        <v>58.140770252324039</v>
      </c>
      <c r="Q1474" s="70">
        <v>27.142132802124831</v>
      </c>
      <c r="R1474" s="61">
        <f t="shared" si="224"/>
        <v>14.045799468791502</v>
      </c>
      <c r="S1474" s="61">
        <f t="shared" si="225"/>
        <v>0</v>
      </c>
      <c r="T1474" s="61">
        <f t="shared" si="226"/>
        <v>0</v>
      </c>
      <c r="U1474" s="61">
        <f t="shared" si="227"/>
        <v>58.140770252324039</v>
      </c>
      <c r="V1474" s="70">
        <v>27.142132802124831</v>
      </c>
      <c r="W1474" s="61">
        <f t="shared" si="228"/>
        <v>14.045799468791502</v>
      </c>
      <c r="X1474" s="61">
        <f t="shared" si="229"/>
        <v>0</v>
      </c>
      <c r="Y1474" s="13"/>
      <c r="Z1474" s="22"/>
      <c r="AA1474" s="54"/>
      <c r="AB1474" s="22"/>
      <c r="AC1474" s="13"/>
    </row>
    <row r="1475" spans="1:29" x14ac:dyDescent="0.3">
      <c r="A1475" s="1">
        <f t="shared" si="220"/>
        <v>45001.322916663099</v>
      </c>
      <c r="B1475" s="7">
        <v>16</v>
      </c>
      <c r="C1475" s="7" t="s">
        <v>73</v>
      </c>
      <c r="D1475">
        <f>IF(HOUR(A1475)+MINUTE(A1475)/60&lt;=18,1,IF(HOUR(A1475)+MINUTE(A1475)/60&gt;=23.25,1,LOOKUP(DAY(A1475),calendario!$A$12:$A$42,calendario!$C$12:$C$42)))</f>
        <v>1</v>
      </c>
      <c r="E1475" s="60">
        <f t="shared" si="221"/>
        <v>4.4998095703125003</v>
      </c>
      <c r="F1475" s="86">
        <v>17.999238281250001</v>
      </c>
      <c r="G1475" s="60">
        <f t="shared" si="221"/>
        <v>4.4884282226562497</v>
      </c>
      <c r="H1475" s="104">
        <v>17.953712890624999</v>
      </c>
      <c r="O1475" s="61">
        <f t="shared" si="222"/>
        <v>0</v>
      </c>
      <c r="P1475" s="62">
        <f t="shared" si="223"/>
        <v>58.140770252324039</v>
      </c>
      <c r="Q1475" s="70">
        <v>27.767307835325365</v>
      </c>
      <c r="R1475" s="61">
        <f t="shared" si="224"/>
        <v>13.733211952191235</v>
      </c>
      <c r="S1475" s="61">
        <f t="shared" si="225"/>
        <v>0</v>
      </c>
      <c r="T1475" s="61">
        <f t="shared" si="226"/>
        <v>0</v>
      </c>
      <c r="U1475" s="61">
        <f t="shared" si="227"/>
        <v>58.140770252324039</v>
      </c>
      <c r="V1475" s="70">
        <v>27.767307835325365</v>
      </c>
      <c r="W1475" s="61">
        <f t="shared" si="228"/>
        <v>13.733211952191235</v>
      </c>
      <c r="X1475" s="61">
        <f t="shared" si="229"/>
        <v>0</v>
      </c>
      <c r="Y1475" s="13"/>
      <c r="Z1475" s="22"/>
      <c r="AA1475" s="54"/>
      <c r="AB1475" s="22"/>
      <c r="AC1475" s="13"/>
    </row>
    <row r="1476" spans="1:29" x14ac:dyDescent="0.3">
      <c r="A1476" s="1">
        <f t="shared" si="220"/>
        <v>45001.333333329763</v>
      </c>
      <c r="B1476" s="7">
        <v>16</v>
      </c>
      <c r="C1476" s="7" t="s">
        <v>74</v>
      </c>
      <c r="D1476">
        <f>IF(HOUR(A1476)+MINUTE(A1476)/60&lt;=18,1,IF(HOUR(A1476)+MINUTE(A1476)/60&gt;=23.25,1,LOOKUP(DAY(A1476),calendario!$A$12:$A$42,calendario!$C$12:$C$42)))</f>
        <v>1</v>
      </c>
      <c r="E1476" s="60">
        <f t="shared" si="221"/>
        <v>4.498892578125</v>
      </c>
      <c r="F1476" s="86">
        <v>17.9955703125</v>
      </c>
      <c r="G1476" s="60">
        <f t="shared" si="221"/>
        <v>4.4862412109375001</v>
      </c>
      <c r="H1476" s="104">
        <v>17.94496484375</v>
      </c>
      <c r="O1476" s="61">
        <f t="shared" si="222"/>
        <v>0</v>
      </c>
      <c r="P1476" s="62">
        <f t="shared" si="223"/>
        <v>58.140770252324039</v>
      </c>
      <c r="Q1476" s="70">
        <v>27.767307835325365</v>
      </c>
      <c r="R1476" s="61">
        <f t="shared" si="224"/>
        <v>13.733211952191235</v>
      </c>
      <c r="S1476" s="61">
        <f t="shared" si="225"/>
        <v>0</v>
      </c>
      <c r="T1476" s="61">
        <f t="shared" si="226"/>
        <v>0</v>
      </c>
      <c r="U1476" s="61">
        <f t="shared" si="227"/>
        <v>58.140770252324039</v>
      </c>
      <c r="V1476" s="70">
        <v>27.767307835325365</v>
      </c>
      <c r="W1476" s="61">
        <f t="shared" si="228"/>
        <v>13.733211952191235</v>
      </c>
      <c r="X1476" s="61">
        <f t="shared" si="229"/>
        <v>0</v>
      </c>
      <c r="Y1476" s="13"/>
      <c r="Z1476" s="22"/>
      <c r="AA1476" s="54"/>
      <c r="AB1476" s="22"/>
      <c r="AC1476" s="13"/>
    </row>
    <row r="1477" spans="1:29" x14ac:dyDescent="0.3">
      <c r="A1477" s="1">
        <f t="shared" si="220"/>
        <v>45001.343749996428</v>
      </c>
      <c r="B1477" s="7">
        <v>16</v>
      </c>
      <c r="C1477" s="7" t="s">
        <v>75</v>
      </c>
      <c r="D1477">
        <f>IF(HOUR(A1477)+MINUTE(A1477)/60&lt;=18,1,IF(HOUR(A1477)+MINUTE(A1477)/60&gt;=23.25,1,LOOKUP(DAY(A1477),calendario!$A$12:$A$42,calendario!$C$12:$C$42)))</f>
        <v>1</v>
      </c>
      <c r="E1477" s="60">
        <f t="shared" si="221"/>
        <v>4.49790283203125</v>
      </c>
      <c r="F1477" s="86">
        <v>17.991611328125</v>
      </c>
      <c r="G1477" s="60">
        <f t="shared" si="221"/>
        <v>4.4969531250000001</v>
      </c>
      <c r="H1477" s="104">
        <v>17.9878125</v>
      </c>
      <c r="O1477" s="61">
        <f t="shared" si="222"/>
        <v>0</v>
      </c>
      <c r="P1477" s="62">
        <f t="shared" si="223"/>
        <v>58.140770252324039</v>
      </c>
      <c r="Q1477" s="70">
        <v>29.194077025232403</v>
      </c>
      <c r="R1477" s="61">
        <f t="shared" si="224"/>
        <v>13.019827357237716</v>
      </c>
      <c r="S1477" s="61">
        <f t="shared" si="225"/>
        <v>0</v>
      </c>
      <c r="T1477" s="61">
        <f t="shared" si="226"/>
        <v>0</v>
      </c>
      <c r="U1477" s="61">
        <f t="shared" si="227"/>
        <v>58.140770252324039</v>
      </c>
      <c r="V1477" s="70">
        <v>29.194077025232403</v>
      </c>
      <c r="W1477" s="61">
        <f t="shared" si="228"/>
        <v>13.019827357237716</v>
      </c>
      <c r="X1477" s="61">
        <f t="shared" si="229"/>
        <v>0</v>
      </c>
      <c r="Y1477" s="13"/>
      <c r="Z1477" s="22"/>
      <c r="AA1477" s="54"/>
      <c r="AB1477" s="22"/>
      <c r="AC1477" s="13"/>
    </row>
    <row r="1478" spans="1:29" x14ac:dyDescent="0.3">
      <c r="A1478" s="1">
        <f t="shared" ref="A1478:A1541" si="230">A1477+0.0104166666666667</f>
        <v>45001.354166663092</v>
      </c>
      <c r="B1478" s="7">
        <v>16</v>
      </c>
      <c r="C1478" s="7" t="s">
        <v>76</v>
      </c>
      <c r="D1478">
        <f>IF(HOUR(A1478)+MINUTE(A1478)/60&lt;=18,1,IF(HOUR(A1478)+MINUTE(A1478)/60&gt;=23.25,1,LOOKUP(DAY(A1478),calendario!$A$12:$A$42,calendario!$C$12:$C$42)))</f>
        <v>1</v>
      </c>
      <c r="E1478" s="60">
        <f t="shared" ref="E1478:G1541" si="231">F1478/4</f>
        <v>4.4967841796875003</v>
      </c>
      <c r="F1478" s="86">
        <v>17.987136718750001</v>
      </c>
      <c r="G1478" s="60">
        <f t="shared" si="231"/>
        <v>4.498142578125</v>
      </c>
      <c r="H1478" s="104">
        <v>17.9925703125</v>
      </c>
      <c r="O1478" s="61">
        <f t="shared" ref="O1478:O1541" si="232">IF(($K$2*95%/4-E1478)*$M$8*$M$9&lt;0,0,($K$2*95%/4-E1478)*$M$8*$M$9)</f>
        <v>0</v>
      </c>
      <c r="P1478" s="62">
        <f t="shared" ref="P1478:P1541" si="233">IF(B1478&lt;=3,IF(D1478=1,$L$14*10/$K$11,$K$14*10/$K$11),IF(D1478=1,$L$15*10/$K$11,$K$15*10/$K$11))</f>
        <v>58.140770252324039</v>
      </c>
      <c r="Q1478" s="70">
        <v>29.194077025232403</v>
      </c>
      <c r="R1478" s="61">
        <f t="shared" ref="R1478:R1541" si="234">IF((P1478*95%-Q1478)/2&lt;0,0,(P1478*95%-Q1478)/2)</f>
        <v>13.019827357237716</v>
      </c>
      <c r="S1478" s="61">
        <f t="shared" ref="S1478:S1541" si="235">R1478*O1478</f>
        <v>0</v>
      </c>
      <c r="T1478" s="61">
        <f t="shared" ref="T1478:T1541" si="236">IF(($K$3*95%/4-G1478)*$M$8*$M$9&lt;0,0,($K$3*95%/4-G1478)*$M$8*$M$9)</f>
        <v>0</v>
      </c>
      <c r="U1478" s="61">
        <f t="shared" ref="U1478:U1541" si="237">IF(B1478&lt;=3,IF(D1478=1,$L$14*10/$K$11,$K$14*10/$K$11),IF(D1478=1,$L$15*10/$K$11,$K$15*10/$K$11))</f>
        <v>58.140770252324039</v>
      </c>
      <c r="V1478" s="70">
        <v>29.194077025232403</v>
      </c>
      <c r="W1478" s="61">
        <f t="shared" ref="W1478:W1541" si="238">IF((U1478*95%-V1478)/2&lt;0,0,(U1478*95%-V1478)/2)</f>
        <v>13.019827357237716</v>
      </c>
      <c r="X1478" s="61">
        <f t="shared" ref="X1478:X1541" si="239">W1478*T1478</f>
        <v>0</v>
      </c>
      <c r="Y1478" s="13"/>
      <c r="Z1478" s="22"/>
      <c r="AA1478" s="54"/>
      <c r="AB1478" s="22"/>
      <c r="AC1478" s="13"/>
    </row>
    <row r="1479" spans="1:29" x14ac:dyDescent="0.3">
      <c r="A1479" s="1">
        <f t="shared" si="230"/>
        <v>45001.364583329756</v>
      </c>
      <c r="B1479" s="7">
        <v>16</v>
      </c>
      <c r="C1479" s="7" t="s">
        <v>77</v>
      </c>
      <c r="D1479">
        <f>IF(HOUR(A1479)+MINUTE(A1479)/60&lt;=18,1,IF(HOUR(A1479)+MINUTE(A1479)/60&gt;=23.25,1,LOOKUP(DAY(A1479),calendario!$A$12:$A$42,calendario!$C$12:$C$42)))</f>
        <v>1</v>
      </c>
      <c r="E1479" s="60">
        <f t="shared" si="231"/>
        <v>4.4968623046875003</v>
      </c>
      <c r="F1479" s="86">
        <v>17.987449218750001</v>
      </c>
      <c r="G1479" s="60">
        <f t="shared" si="231"/>
        <v>4.4934091796875002</v>
      </c>
      <c r="H1479" s="104">
        <v>17.973636718750001</v>
      </c>
      <c r="O1479" s="61">
        <f t="shared" si="232"/>
        <v>0</v>
      </c>
      <c r="P1479" s="62">
        <f t="shared" si="233"/>
        <v>58.140770252324039</v>
      </c>
      <c r="Q1479" s="70">
        <v>29.340948207171316</v>
      </c>
      <c r="R1479" s="61">
        <f t="shared" si="234"/>
        <v>12.94639176626826</v>
      </c>
      <c r="S1479" s="61">
        <f t="shared" si="235"/>
        <v>0</v>
      </c>
      <c r="T1479" s="61">
        <f t="shared" si="236"/>
        <v>0</v>
      </c>
      <c r="U1479" s="61">
        <f t="shared" si="237"/>
        <v>58.140770252324039</v>
      </c>
      <c r="V1479" s="70">
        <v>29.340948207171316</v>
      </c>
      <c r="W1479" s="61">
        <f t="shared" si="238"/>
        <v>12.94639176626826</v>
      </c>
      <c r="X1479" s="61">
        <f t="shared" si="239"/>
        <v>0</v>
      </c>
      <c r="Y1479" s="13"/>
      <c r="Z1479" s="22"/>
      <c r="AA1479" s="54"/>
      <c r="AB1479" s="22"/>
      <c r="AC1479" s="13"/>
    </row>
    <row r="1480" spans="1:29" x14ac:dyDescent="0.3">
      <c r="A1480" s="1">
        <f t="shared" si="230"/>
        <v>45001.37499999642</v>
      </c>
      <c r="B1480" s="7">
        <v>16</v>
      </c>
      <c r="C1480" s="7" t="s">
        <v>78</v>
      </c>
      <c r="D1480">
        <f>IF(HOUR(A1480)+MINUTE(A1480)/60&lt;=18,1,IF(HOUR(A1480)+MINUTE(A1480)/60&gt;=23.25,1,LOOKUP(DAY(A1480),calendario!$A$12:$A$42,calendario!$C$12:$C$42)))</f>
        <v>1</v>
      </c>
      <c r="E1480" s="60">
        <f t="shared" si="231"/>
        <v>4.49696142578125</v>
      </c>
      <c r="F1480" s="86">
        <v>17.987845703125</v>
      </c>
      <c r="G1480" s="60">
        <f t="shared" si="231"/>
        <v>4.4872983398437496</v>
      </c>
      <c r="H1480" s="104">
        <v>17.949193359374998</v>
      </c>
      <c r="O1480" s="61">
        <f t="shared" si="232"/>
        <v>0</v>
      </c>
      <c r="P1480" s="62">
        <f t="shared" si="233"/>
        <v>58.140770252324039</v>
      </c>
      <c r="Q1480" s="70">
        <v>29.340948207171316</v>
      </c>
      <c r="R1480" s="61">
        <f t="shared" si="234"/>
        <v>12.94639176626826</v>
      </c>
      <c r="S1480" s="61">
        <f t="shared" si="235"/>
        <v>0</v>
      </c>
      <c r="T1480" s="61">
        <f t="shared" si="236"/>
        <v>0</v>
      </c>
      <c r="U1480" s="61">
        <f t="shared" si="237"/>
        <v>58.140770252324039</v>
      </c>
      <c r="V1480" s="70">
        <v>29.340948207171316</v>
      </c>
      <c r="W1480" s="61">
        <f t="shared" si="238"/>
        <v>12.94639176626826</v>
      </c>
      <c r="X1480" s="61">
        <f t="shared" si="239"/>
        <v>0</v>
      </c>
      <c r="Y1480" s="13"/>
      <c r="Z1480" s="22"/>
      <c r="AA1480" s="54"/>
      <c r="AB1480" s="22"/>
      <c r="AC1480" s="13"/>
    </row>
    <row r="1481" spans="1:29" x14ac:dyDescent="0.3">
      <c r="A1481" s="1">
        <f t="shared" si="230"/>
        <v>45001.385416663084</v>
      </c>
      <c r="B1481" s="7">
        <v>16</v>
      </c>
      <c r="C1481" s="7" t="s">
        <v>79</v>
      </c>
      <c r="D1481">
        <f>IF(HOUR(A1481)+MINUTE(A1481)/60&lt;=18,1,IF(HOUR(A1481)+MINUTE(A1481)/60&gt;=23.25,1,LOOKUP(DAY(A1481),calendario!$A$12:$A$42,calendario!$C$12:$C$42)))</f>
        <v>1</v>
      </c>
      <c r="E1481" s="60">
        <f t="shared" si="231"/>
        <v>4.4969379882812497</v>
      </c>
      <c r="F1481" s="86">
        <v>17.987751953124999</v>
      </c>
      <c r="G1481" s="60">
        <f t="shared" si="231"/>
        <v>4.4966181640625003</v>
      </c>
      <c r="H1481" s="104">
        <v>17.986472656250001</v>
      </c>
      <c r="O1481" s="61">
        <f t="shared" si="232"/>
        <v>0</v>
      </c>
      <c r="P1481" s="62">
        <f t="shared" si="233"/>
        <v>58.140770252324039</v>
      </c>
      <c r="Q1481" s="70">
        <v>28.945778751660026</v>
      </c>
      <c r="R1481" s="61">
        <f t="shared" si="234"/>
        <v>13.143976494023905</v>
      </c>
      <c r="S1481" s="61">
        <f t="shared" si="235"/>
        <v>0</v>
      </c>
      <c r="T1481" s="61">
        <f t="shared" si="236"/>
        <v>0</v>
      </c>
      <c r="U1481" s="61">
        <f t="shared" si="237"/>
        <v>58.140770252324039</v>
      </c>
      <c r="V1481" s="70">
        <v>28.945778751660026</v>
      </c>
      <c r="W1481" s="61">
        <f t="shared" si="238"/>
        <v>13.143976494023905</v>
      </c>
      <c r="X1481" s="61">
        <f t="shared" si="239"/>
        <v>0</v>
      </c>
      <c r="Y1481" s="13"/>
      <c r="Z1481" s="22"/>
      <c r="AA1481" s="54"/>
      <c r="AB1481" s="22"/>
      <c r="AC1481" s="13"/>
    </row>
    <row r="1482" spans="1:29" x14ac:dyDescent="0.3">
      <c r="A1482" s="1">
        <f t="shared" si="230"/>
        <v>45001.395833329749</v>
      </c>
      <c r="B1482" s="7">
        <v>16</v>
      </c>
      <c r="C1482" s="7" t="s">
        <v>80</v>
      </c>
      <c r="D1482">
        <f>IF(HOUR(A1482)+MINUTE(A1482)/60&lt;=18,1,IF(HOUR(A1482)+MINUTE(A1482)/60&gt;=23.25,1,LOOKUP(DAY(A1482),calendario!$A$12:$A$42,calendario!$C$12:$C$42)))</f>
        <v>1</v>
      </c>
      <c r="E1482" s="60">
        <f t="shared" si="231"/>
        <v>4.4961420898437501</v>
      </c>
      <c r="F1482" s="86">
        <v>17.984568359375</v>
      </c>
      <c r="G1482" s="60">
        <f t="shared" si="231"/>
        <v>4.4971713867187502</v>
      </c>
      <c r="H1482" s="104">
        <v>17.988685546875001</v>
      </c>
      <c r="O1482" s="61">
        <f t="shared" si="232"/>
        <v>0</v>
      </c>
      <c r="P1482" s="62">
        <f t="shared" si="233"/>
        <v>58.140770252324039</v>
      </c>
      <c r="Q1482" s="70">
        <v>28.945778751660026</v>
      </c>
      <c r="R1482" s="61">
        <f t="shared" si="234"/>
        <v>13.143976494023905</v>
      </c>
      <c r="S1482" s="61">
        <f t="shared" si="235"/>
        <v>0</v>
      </c>
      <c r="T1482" s="61">
        <f t="shared" si="236"/>
        <v>0</v>
      </c>
      <c r="U1482" s="61">
        <f t="shared" si="237"/>
        <v>58.140770252324039</v>
      </c>
      <c r="V1482" s="70">
        <v>28.945778751660026</v>
      </c>
      <c r="W1482" s="61">
        <f t="shared" si="238"/>
        <v>13.143976494023905</v>
      </c>
      <c r="X1482" s="61">
        <f t="shared" si="239"/>
        <v>0</v>
      </c>
      <c r="Y1482" s="13"/>
      <c r="Z1482" s="22"/>
      <c r="AA1482" s="54"/>
      <c r="AB1482" s="22"/>
      <c r="AC1482" s="13"/>
    </row>
    <row r="1483" spans="1:29" x14ac:dyDescent="0.3">
      <c r="A1483" s="1">
        <f t="shared" si="230"/>
        <v>45001.406249996413</v>
      </c>
      <c r="B1483" s="7">
        <v>16</v>
      </c>
      <c r="C1483" s="7" t="s">
        <v>81</v>
      </c>
      <c r="D1483">
        <f>IF(HOUR(A1483)+MINUTE(A1483)/60&lt;=18,1,IF(HOUR(A1483)+MINUTE(A1483)/60&gt;=23.25,1,LOOKUP(DAY(A1483),calendario!$A$12:$A$42,calendario!$C$12:$C$42)))</f>
        <v>1</v>
      </c>
      <c r="E1483" s="60">
        <f t="shared" si="231"/>
        <v>4.4960043945312496</v>
      </c>
      <c r="F1483" s="86">
        <v>17.984017578124998</v>
      </c>
      <c r="G1483" s="60">
        <f t="shared" si="231"/>
        <v>4.4971289062500004</v>
      </c>
      <c r="H1483" s="104">
        <v>17.988515625000002</v>
      </c>
      <c r="O1483" s="61">
        <f t="shared" si="232"/>
        <v>0</v>
      </c>
      <c r="P1483" s="62">
        <f t="shared" si="233"/>
        <v>58.140770252324039</v>
      </c>
      <c r="Q1483" s="70">
        <v>40.437460026560423</v>
      </c>
      <c r="R1483" s="61">
        <f t="shared" si="234"/>
        <v>7.3981358565737061</v>
      </c>
      <c r="S1483" s="61">
        <f t="shared" si="235"/>
        <v>0</v>
      </c>
      <c r="T1483" s="61">
        <f t="shared" si="236"/>
        <v>0</v>
      </c>
      <c r="U1483" s="61">
        <f t="shared" si="237"/>
        <v>58.140770252324039</v>
      </c>
      <c r="V1483" s="70">
        <v>40.437460026560423</v>
      </c>
      <c r="W1483" s="61">
        <f t="shared" si="238"/>
        <v>7.3981358565737061</v>
      </c>
      <c r="X1483" s="61">
        <f t="shared" si="239"/>
        <v>0</v>
      </c>
      <c r="Y1483" s="13"/>
      <c r="Z1483" s="22"/>
      <c r="AA1483" s="54"/>
      <c r="AB1483" s="22"/>
      <c r="AC1483" s="13"/>
    </row>
    <row r="1484" spans="1:29" x14ac:dyDescent="0.3">
      <c r="A1484" s="1">
        <f t="shared" si="230"/>
        <v>45001.416666663077</v>
      </c>
      <c r="B1484" s="7">
        <v>16</v>
      </c>
      <c r="C1484" s="7" t="s">
        <v>82</v>
      </c>
      <c r="D1484">
        <f>IF(HOUR(A1484)+MINUTE(A1484)/60&lt;=18,1,IF(HOUR(A1484)+MINUTE(A1484)/60&gt;=23.25,1,LOOKUP(DAY(A1484),calendario!$A$12:$A$42,calendario!$C$12:$C$42)))</f>
        <v>1</v>
      </c>
      <c r="E1484" s="60">
        <f t="shared" si="231"/>
        <v>4.4960478515625004</v>
      </c>
      <c r="F1484" s="86">
        <v>17.984191406250002</v>
      </c>
      <c r="G1484" s="60">
        <f t="shared" si="231"/>
        <v>4.4969228515625002</v>
      </c>
      <c r="H1484" s="104">
        <v>17.987691406250001</v>
      </c>
      <c r="O1484" s="61">
        <f t="shared" si="232"/>
        <v>0</v>
      </c>
      <c r="P1484" s="62">
        <f t="shared" si="233"/>
        <v>58.140770252324039</v>
      </c>
      <c r="Q1484" s="70">
        <v>40.437460026560423</v>
      </c>
      <c r="R1484" s="61">
        <f t="shared" si="234"/>
        <v>7.3981358565737061</v>
      </c>
      <c r="S1484" s="61">
        <f t="shared" si="235"/>
        <v>0</v>
      </c>
      <c r="T1484" s="61">
        <f t="shared" si="236"/>
        <v>0</v>
      </c>
      <c r="U1484" s="61">
        <f t="shared" si="237"/>
        <v>58.140770252324039</v>
      </c>
      <c r="V1484" s="70">
        <v>40.437460026560423</v>
      </c>
      <c r="W1484" s="61">
        <f t="shared" si="238"/>
        <v>7.3981358565737061</v>
      </c>
      <c r="X1484" s="61">
        <f t="shared" si="239"/>
        <v>0</v>
      </c>
      <c r="Y1484" s="13"/>
      <c r="Z1484" s="22"/>
      <c r="AA1484" s="54"/>
      <c r="AB1484" s="22"/>
      <c r="AC1484" s="13"/>
    </row>
    <row r="1485" spans="1:29" x14ac:dyDescent="0.3">
      <c r="A1485" s="1">
        <f t="shared" si="230"/>
        <v>45001.427083329741</v>
      </c>
      <c r="B1485" s="7">
        <v>16</v>
      </c>
      <c r="C1485" s="7" t="s">
        <v>83</v>
      </c>
      <c r="D1485">
        <f>IF(HOUR(A1485)+MINUTE(A1485)/60&lt;=18,1,IF(HOUR(A1485)+MINUTE(A1485)/60&gt;=23.25,1,LOOKUP(DAY(A1485),calendario!$A$12:$A$42,calendario!$C$12:$C$42)))</f>
        <v>1</v>
      </c>
      <c r="E1485" s="60">
        <f t="shared" si="231"/>
        <v>4.4957963867187498</v>
      </c>
      <c r="F1485" s="86">
        <v>17.983185546874999</v>
      </c>
      <c r="G1485" s="60">
        <f t="shared" si="231"/>
        <v>4.4967758789062504</v>
      </c>
      <c r="H1485" s="104">
        <v>17.987103515625002</v>
      </c>
      <c r="O1485" s="61">
        <f t="shared" si="232"/>
        <v>0</v>
      </c>
      <c r="P1485" s="62">
        <f t="shared" si="233"/>
        <v>58.140770252324039</v>
      </c>
      <c r="Q1485" s="70">
        <v>40.415632138114205</v>
      </c>
      <c r="R1485" s="61">
        <f t="shared" si="234"/>
        <v>7.4090498007968151</v>
      </c>
      <c r="S1485" s="61">
        <f t="shared" si="235"/>
        <v>0</v>
      </c>
      <c r="T1485" s="61">
        <f t="shared" si="236"/>
        <v>0</v>
      </c>
      <c r="U1485" s="61">
        <f t="shared" si="237"/>
        <v>58.140770252324039</v>
      </c>
      <c r="V1485" s="70">
        <v>40.415632138114205</v>
      </c>
      <c r="W1485" s="61">
        <f t="shared" si="238"/>
        <v>7.4090498007968151</v>
      </c>
      <c r="X1485" s="61">
        <f t="shared" si="239"/>
        <v>0</v>
      </c>
      <c r="Y1485" s="13"/>
      <c r="Z1485" s="22"/>
      <c r="AA1485" s="54"/>
      <c r="AB1485" s="22"/>
      <c r="AC1485" s="13"/>
    </row>
    <row r="1486" spans="1:29" x14ac:dyDescent="0.3">
      <c r="A1486" s="1">
        <f t="shared" si="230"/>
        <v>45001.437499996406</v>
      </c>
      <c r="B1486" s="7">
        <v>16</v>
      </c>
      <c r="C1486" s="7" t="s">
        <v>84</v>
      </c>
      <c r="D1486">
        <f>IF(HOUR(A1486)+MINUTE(A1486)/60&lt;=18,1,IF(HOUR(A1486)+MINUTE(A1486)/60&gt;=23.25,1,LOOKUP(DAY(A1486),calendario!$A$12:$A$42,calendario!$C$12:$C$42)))</f>
        <v>1</v>
      </c>
      <c r="E1486" s="60">
        <f t="shared" si="231"/>
        <v>4.4962045898437504</v>
      </c>
      <c r="F1486" s="86">
        <v>17.984818359375002</v>
      </c>
      <c r="G1486" s="60">
        <f t="shared" si="231"/>
        <v>4.4966596679687498</v>
      </c>
      <c r="H1486" s="104">
        <v>17.986638671874999</v>
      </c>
      <c r="O1486" s="61">
        <f t="shared" si="232"/>
        <v>0</v>
      </c>
      <c r="P1486" s="62">
        <f t="shared" si="233"/>
        <v>58.140770252324039</v>
      </c>
      <c r="Q1486" s="70">
        <v>40.415632138114205</v>
      </c>
      <c r="R1486" s="61">
        <f t="shared" si="234"/>
        <v>7.4090498007968151</v>
      </c>
      <c r="S1486" s="61">
        <f t="shared" si="235"/>
        <v>0</v>
      </c>
      <c r="T1486" s="61">
        <f t="shared" si="236"/>
        <v>0</v>
      </c>
      <c r="U1486" s="61">
        <f t="shared" si="237"/>
        <v>58.140770252324039</v>
      </c>
      <c r="V1486" s="70">
        <v>40.415632138114205</v>
      </c>
      <c r="W1486" s="61">
        <f t="shared" si="238"/>
        <v>7.4090498007968151</v>
      </c>
      <c r="X1486" s="61">
        <f t="shared" si="239"/>
        <v>0</v>
      </c>
      <c r="Y1486" s="13"/>
      <c r="Z1486" s="22"/>
      <c r="AA1486" s="54"/>
      <c r="AB1486" s="22"/>
      <c r="AC1486" s="13"/>
    </row>
    <row r="1487" spans="1:29" x14ac:dyDescent="0.3">
      <c r="A1487" s="1">
        <f t="shared" si="230"/>
        <v>45001.44791666307</v>
      </c>
      <c r="B1487" s="7">
        <v>16</v>
      </c>
      <c r="C1487" s="7" t="s">
        <v>85</v>
      </c>
      <c r="D1487">
        <f>IF(HOUR(A1487)+MINUTE(A1487)/60&lt;=18,1,IF(HOUR(A1487)+MINUTE(A1487)/60&gt;=23.25,1,LOOKUP(DAY(A1487),calendario!$A$12:$A$42,calendario!$C$12:$C$42)))</f>
        <v>1</v>
      </c>
      <c r="E1487" s="60">
        <f t="shared" si="231"/>
        <v>4.4961845703124999</v>
      </c>
      <c r="F1487" s="86">
        <v>17.984738281249999</v>
      </c>
      <c r="G1487" s="60">
        <f t="shared" si="231"/>
        <v>4.4968803710937504</v>
      </c>
      <c r="H1487" s="104">
        <v>17.987521484375002</v>
      </c>
      <c r="O1487" s="61">
        <f t="shared" si="232"/>
        <v>0</v>
      </c>
      <c r="P1487" s="62">
        <f t="shared" si="233"/>
        <v>58.140770252324039</v>
      </c>
      <c r="Q1487" s="70">
        <v>40.221172642762284</v>
      </c>
      <c r="R1487" s="61">
        <f t="shared" si="234"/>
        <v>7.5062795484727758</v>
      </c>
      <c r="S1487" s="61">
        <f t="shared" si="235"/>
        <v>0</v>
      </c>
      <c r="T1487" s="61">
        <f t="shared" si="236"/>
        <v>0</v>
      </c>
      <c r="U1487" s="61">
        <f t="shared" si="237"/>
        <v>58.140770252324039</v>
      </c>
      <c r="V1487" s="70">
        <v>40.221172642762284</v>
      </c>
      <c r="W1487" s="61">
        <f t="shared" si="238"/>
        <v>7.5062795484727758</v>
      </c>
      <c r="X1487" s="61">
        <f t="shared" si="239"/>
        <v>0</v>
      </c>
      <c r="Y1487" s="13"/>
      <c r="Z1487" s="22"/>
      <c r="AA1487" s="54"/>
      <c r="AB1487" s="22"/>
      <c r="AC1487" s="13"/>
    </row>
    <row r="1488" spans="1:29" x14ac:dyDescent="0.3">
      <c r="A1488" s="1">
        <f t="shared" si="230"/>
        <v>45001.458333329734</v>
      </c>
      <c r="B1488" s="7">
        <v>16</v>
      </c>
      <c r="C1488" s="7" t="s">
        <v>86</v>
      </c>
      <c r="D1488">
        <f>IF(HOUR(A1488)+MINUTE(A1488)/60&lt;=18,1,IF(HOUR(A1488)+MINUTE(A1488)/60&gt;=23.25,1,LOOKUP(DAY(A1488),calendario!$A$12:$A$42,calendario!$C$12:$C$42)))</f>
        <v>1</v>
      </c>
      <c r="E1488" s="60">
        <f t="shared" si="231"/>
        <v>4.4959243164062501</v>
      </c>
      <c r="F1488" s="86">
        <v>17.983697265625</v>
      </c>
      <c r="G1488" s="60">
        <f t="shared" si="231"/>
        <v>4.4966440429687502</v>
      </c>
      <c r="H1488" s="104">
        <v>17.986576171875001</v>
      </c>
      <c r="O1488" s="61">
        <f t="shared" si="232"/>
        <v>0</v>
      </c>
      <c r="P1488" s="62">
        <f t="shared" si="233"/>
        <v>58.140770252324039</v>
      </c>
      <c r="Q1488" s="70">
        <v>40.221172642762284</v>
      </c>
      <c r="R1488" s="61">
        <f t="shared" si="234"/>
        <v>7.5062795484727758</v>
      </c>
      <c r="S1488" s="61">
        <f t="shared" si="235"/>
        <v>0</v>
      </c>
      <c r="T1488" s="61">
        <f t="shared" si="236"/>
        <v>0</v>
      </c>
      <c r="U1488" s="61">
        <f t="shared" si="237"/>
        <v>58.140770252324039</v>
      </c>
      <c r="V1488" s="70">
        <v>40.221172642762284</v>
      </c>
      <c r="W1488" s="61">
        <f t="shared" si="238"/>
        <v>7.5062795484727758</v>
      </c>
      <c r="X1488" s="61">
        <f t="shared" si="239"/>
        <v>0</v>
      </c>
      <c r="Y1488" s="13"/>
      <c r="Z1488" s="22"/>
      <c r="AA1488" s="54"/>
      <c r="AB1488" s="22"/>
      <c r="AC1488" s="13"/>
    </row>
    <row r="1489" spans="1:29" x14ac:dyDescent="0.3">
      <c r="A1489" s="1">
        <f t="shared" si="230"/>
        <v>45001.468749996398</v>
      </c>
      <c r="B1489" s="7">
        <v>16</v>
      </c>
      <c r="C1489" s="7" t="s">
        <v>87</v>
      </c>
      <c r="D1489">
        <f>IF(HOUR(A1489)+MINUTE(A1489)/60&lt;=18,1,IF(HOUR(A1489)+MINUTE(A1489)/60&gt;=23.25,1,LOOKUP(DAY(A1489),calendario!$A$12:$A$42,calendario!$C$12:$C$42)))</f>
        <v>1</v>
      </c>
      <c r="E1489" s="60">
        <f t="shared" si="231"/>
        <v>4.4964296875</v>
      </c>
      <c r="F1489" s="86">
        <v>17.98571875</v>
      </c>
      <c r="G1489" s="60">
        <f t="shared" si="231"/>
        <v>4.4963012695312496</v>
      </c>
      <c r="H1489" s="104">
        <v>17.985205078124999</v>
      </c>
      <c r="O1489" s="61">
        <f t="shared" si="232"/>
        <v>0</v>
      </c>
      <c r="P1489" s="62">
        <f t="shared" si="233"/>
        <v>58.140770252324039</v>
      </c>
      <c r="Q1489" s="70">
        <v>40.480760424966803</v>
      </c>
      <c r="R1489" s="61">
        <f t="shared" si="234"/>
        <v>7.376485657370516</v>
      </c>
      <c r="S1489" s="61">
        <f t="shared" si="235"/>
        <v>0</v>
      </c>
      <c r="T1489" s="61">
        <f t="shared" si="236"/>
        <v>0</v>
      </c>
      <c r="U1489" s="61">
        <f t="shared" si="237"/>
        <v>58.140770252324039</v>
      </c>
      <c r="V1489" s="70">
        <v>40.480760424966803</v>
      </c>
      <c r="W1489" s="61">
        <f t="shared" si="238"/>
        <v>7.376485657370516</v>
      </c>
      <c r="X1489" s="61">
        <f t="shared" si="239"/>
        <v>0</v>
      </c>
      <c r="Y1489" s="13"/>
      <c r="Z1489" s="22"/>
      <c r="AA1489" s="54"/>
      <c r="AB1489" s="22"/>
      <c r="AC1489" s="13"/>
    </row>
    <row r="1490" spans="1:29" x14ac:dyDescent="0.3">
      <c r="A1490" s="1">
        <f t="shared" si="230"/>
        <v>45001.479166663063</v>
      </c>
      <c r="B1490" s="7">
        <v>16</v>
      </c>
      <c r="C1490" s="7" t="s">
        <v>88</v>
      </c>
      <c r="D1490">
        <f>IF(HOUR(A1490)+MINUTE(A1490)/60&lt;=18,1,IF(HOUR(A1490)+MINUTE(A1490)/60&gt;=23.25,1,LOOKUP(DAY(A1490),calendario!$A$12:$A$42,calendario!$C$12:$C$42)))</f>
        <v>1</v>
      </c>
      <c r="E1490" s="60">
        <f t="shared" si="231"/>
        <v>4.4961982421875</v>
      </c>
      <c r="F1490" s="86">
        <v>17.98479296875</v>
      </c>
      <c r="G1490" s="60">
        <f t="shared" si="231"/>
        <v>4.4962900390625</v>
      </c>
      <c r="H1490" s="104">
        <v>17.98516015625</v>
      </c>
      <c r="O1490" s="61">
        <f t="shared" si="232"/>
        <v>0</v>
      </c>
      <c r="P1490" s="62">
        <f t="shared" si="233"/>
        <v>58.140770252324039</v>
      </c>
      <c r="Q1490" s="70">
        <v>40.480760424966803</v>
      </c>
      <c r="R1490" s="61">
        <f t="shared" si="234"/>
        <v>7.376485657370516</v>
      </c>
      <c r="S1490" s="61">
        <f t="shared" si="235"/>
        <v>0</v>
      </c>
      <c r="T1490" s="61">
        <f t="shared" si="236"/>
        <v>0</v>
      </c>
      <c r="U1490" s="61">
        <f t="shared" si="237"/>
        <v>58.140770252324039</v>
      </c>
      <c r="V1490" s="70">
        <v>40.480760424966803</v>
      </c>
      <c r="W1490" s="61">
        <f t="shared" si="238"/>
        <v>7.376485657370516</v>
      </c>
      <c r="X1490" s="61">
        <f t="shared" si="239"/>
        <v>0</v>
      </c>
      <c r="Y1490" s="13"/>
      <c r="Z1490" s="22"/>
      <c r="AA1490" s="54"/>
      <c r="AB1490" s="22"/>
      <c r="AC1490" s="13"/>
    </row>
    <row r="1491" spans="1:29" x14ac:dyDescent="0.3">
      <c r="A1491" s="1">
        <f t="shared" si="230"/>
        <v>45001.489583329727</v>
      </c>
      <c r="B1491" s="7">
        <v>16</v>
      </c>
      <c r="C1491" s="7" t="s">
        <v>89</v>
      </c>
      <c r="D1491">
        <f>IF(HOUR(A1491)+MINUTE(A1491)/60&lt;=18,1,IF(HOUR(A1491)+MINUTE(A1491)/60&gt;=23.25,1,LOOKUP(DAY(A1491),calendario!$A$12:$A$42,calendario!$C$12:$C$42)))</f>
        <v>1</v>
      </c>
      <c r="E1491" s="60">
        <f t="shared" si="231"/>
        <v>4.4963251953125001</v>
      </c>
      <c r="F1491" s="86">
        <v>17.98530078125</v>
      </c>
      <c r="G1491" s="60">
        <f t="shared" si="231"/>
        <v>4.4966811523437498</v>
      </c>
      <c r="H1491" s="104">
        <v>17.986724609374999</v>
      </c>
      <c r="O1491" s="61">
        <f t="shared" si="232"/>
        <v>0</v>
      </c>
      <c r="P1491" s="62">
        <f t="shared" si="233"/>
        <v>58.140770252324039</v>
      </c>
      <c r="Q1491" s="70">
        <v>42.676865073041164</v>
      </c>
      <c r="R1491" s="61">
        <f t="shared" si="234"/>
        <v>6.2784333333333358</v>
      </c>
      <c r="S1491" s="61">
        <f t="shared" si="235"/>
        <v>0</v>
      </c>
      <c r="T1491" s="61">
        <f t="shared" si="236"/>
        <v>0</v>
      </c>
      <c r="U1491" s="61">
        <f t="shared" si="237"/>
        <v>58.140770252324039</v>
      </c>
      <c r="V1491" s="70">
        <v>42.676865073041164</v>
      </c>
      <c r="W1491" s="61">
        <f t="shared" si="238"/>
        <v>6.2784333333333358</v>
      </c>
      <c r="X1491" s="61">
        <f t="shared" si="239"/>
        <v>0</v>
      </c>
      <c r="Y1491" s="13"/>
      <c r="Z1491" s="22"/>
      <c r="AA1491" s="54"/>
      <c r="AB1491" s="22"/>
      <c r="AC1491" s="13"/>
    </row>
    <row r="1492" spans="1:29" x14ac:dyDescent="0.3">
      <c r="A1492" s="1">
        <f t="shared" si="230"/>
        <v>45001.499999996391</v>
      </c>
      <c r="B1492" s="7">
        <v>16</v>
      </c>
      <c r="C1492" s="7" t="s">
        <v>90</v>
      </c>
      <c r="D1492">
        <f>IF(HOUR(A1492)+MINUTE(A1492)/60&lt;=18,1,IF(HOUR(A1492)+MINUTE(A1492)/60&gt;=23.25,1,LOOKUP(DAY(A1492),calendario!$A$12:$A$42,calendario!$C$12:$C$42)))</f>
        <v>1</v>
      </c>
      <c r="E1492" s="60">
        <f t="shared" si="231"/>
        <v>4.4960957031250004</v>
      </c>
      <c r="F1492" s="86">
        <v>17.984382812500002</v>
      </c>
      <c r="G1492" s="60">
        <f t="shared" si="231"/>
        <v>4.4967758789062504</v>
      </c>
      <c r="H1492" s="104">
        <v>17.987103515625002</v>
      </c>
      <c r="O1492" s="61">
        <f t="shared" si="232"/>
        <v>0</v>
      </c>
      <c r="P1492" s="62">
        <f t="shared" si="233"/>
        <v>58.140770252324039</v>
      </c>
      <c r="Q1492" s="70">
        <v>42.676865073041164</v>
      </c>
      <c r="R1492" s="61">
        <f t="shared" si="234"/>
        <v>6.2784333333333358</v>
      </c>
      <c r="S1492" s="61">
        <f t="shared" si="235"/>
        <v>0</v>
      </c>
      <c r="T1492" s="61">
        <f t="shared" si="236"/>
        <v>0</v>
      </c>
      <c r="U1492" s="61">
        <f t="shared" si="237"/>
        <v>58.140770252324039</v>
      </c>
      <c r="V1492" s="70">
        <v>42.676865073041164</v>
      </c>
      <c r="W1492" s="61">
        <f t="shared" si="238"/>
        <v>6.2784333333333358</v>
      </c>
      <c r="X1492" s="61">
        <f t="shared" si="239"/>
        <v>0</v>
      </c>
      <c r="Y1492" s="13"/>
      <c r="Z1492" s="22"/>
      <c r="AA1492" s="54"/>
      <c r="AB1492" s="22"/>
      <c r="AC1492" s="13"/>
    </row>
    <row r="1493" spans="1:29" x14ac:dyDescent="0.3">
      <c r="A1493" s="1">
        <f t="shared" si="230"/>
        <v>45001.510416663055</v>
      </c>
      <c r="B1493" s="7">
        <v>16</v>
      </c>
      <c r="C1493" s="7" t="s">
        <v>92</v>
      </c>
      <c r="D1493">
        <f>IF(HOUR(A1493)+MINUTE(A1493)/60&lt;=18,1,IF(HOUR(A1493)+MINUTE(A1493)/60&gt;=23.25,1,LOOKUP(DAY(A1493),calendario!$A$12:$A$42,calendario!$C$12:$C$42)))</f>
        <v>1</v>
      </c>
      <c r="E1493" s="60">
        <f t="shared" si="231"/>
        <v>4.4955654296874998</v>
      </c>
      <c r="F1493" s="86">
        <v>17.982261718749999</v>
      </c>
      <c r="G1493" s="60">
        <f t="shared" si="231"/>
        <v>4.4965483398437502</v>
      </c>
      <c r="H1493" s="104">
        <v>17.986193359375001</v>
      </c>
      <c r="O1493" s="61">
        <f t="shared" si="232"/>
        <v>0</v>
      </c>
      <c r="P1493" s="62">
        <f t="shared" si="233"/>
        <v>58.140770252324039</v>
      </c>
      <c r="Q1493" s="70">
        <v>40.352345551128813</v>
      </c>
      <c r="R1493" s="61">
        <f t="shared" si="234"/>
        <v>7.4406930942895109</v>
      </c>
      <c r="S1493" s="61">
        <f t="shared" si="235"/>
        <v>0</v>
      </c>
      <c r="T1493" s="61">
        <f t="shared" si="236"/>
        <v>0</v>
      </c>
      <c r="U1493" s="61">
        <f t="shared" si="237"/>
        <v>58.140770252324039</v>
      </c>
      <c r="V1493" s="70">
        <v>40.352345551128813</v>
      </c>
      <c r="W1493" s="61">
        <f t="shared" si="238"/>
        <v>7.4406930942895109</v>
      </c>
      <c r="X1493" s="61">
        <f t="shared" si="239"/>
        <v>0</v>
      </c>
      <c r="Y1493" s="13"/>
      <c r="Z1493" s="22"/>
      <c r="AA1493" s="54"/>
      <c r="AB1493" s="22"/>
      <c r="AC1493" s="13"/>
    </row>
    <row r="1494" spans="1:29" x14ac:dyDescent="0.3">
      <c r="A1494" s="1">
        <f t="shared" si="230"/>
        <v>45001.52083332972</v>
      </c>
      <c r="B1494" s="7">
        <v>16</v>
      </c>
      <c r="C1494" s="7" t="s">
        <v>93</v>
      </c>
      <c r="D1494">
        <f>IF(HOUR(A1494)+MINUTE(A1494)/60&lt;=18,1,IF(HOUR(A1494)+MINUTE(A1494)/60&gt;=23.25,1,LOOKUP(DAY(A1494),calendario!$A$12:$A$42,calendario!$C$12:$C$42)))</f>
        <v>1</v>
      </c>
      <c r="E1494" s="60">
        <f t="shared" si="231"/>
        <v>4.4962285156249999</v>
      </c>
      <c r="F1494" s="86">
        <v>17.9849140625</v>
      </c>
      <c r="G1494" s="60">
        <f t="shared" si="231"/>
        <v>4.4969497070312503</v>
      </c>
      <c r="H1494" s="104">
        <v>17.987798828125001</v>
      </c>
      <c r="O1494" s="61">
        <f t="shared" si="232"/>
        <v>0</v>
      </c>
      <c r="P1494" s="62">
        <f t="shared" si="233"/>
        <v>58.140770252324039</v>
      </c>
      <c r="Q1494" s="70">
        <v>40.352345551128813</v>
      </c>
      <c r="R1494" s="61">
        <f t="shared" si="234"/>
        <v>7.4406930942895109</v>
      </c>
      <c r="S1494" s="61">
        <f t="shared" si="235"/>
        <v>0</v>
      </c>
      <c r="T1494" s="61">
        <f t="shared" si="236"/>
        <v>0</v>
      </c>
      <c r="U1494" s="61">
        <f t="shared" si="237"/>
        <v>58.140770252324039</v>
      </c>
      <c r="V1494" s="70">
        <v>40.352345551128813</v>
      </c>
      <c r="W1494" s="61">
        <f t="shared" si="238"/>
        <v>7.4406930942895109</v>
      </c>
      <c r="X1494" s="61">
        <f t="shared" si="239"/>
        <v>0</v>
      </c>
      <c r="Y1494" s="13"/>
      <c r="Z1494" s="22"/>
      <c r="AA1494" s="54"/>
      <c r="AB1494" s="22"/>
      <c r="AC1494" s="13"/>
    </row>
    <row r="1495" spans="1:29" x14ac:dyDescent="0.3">
      <c r="A1495" s="1">
        <f t="shared" si="230"/>
        <v>45001.531249996384</v>
      </c>
      <c r="B1495" s="7">
        <v>16</v>
      </c>
      <c r="C1495" s="7" t="s">
        <v>95</v>
      </c>
      <c r="D1495">
        <f>IF(HOUR(A1495)+MINUTE(A1495)/60&lt;=18,1,IF(HOUR(A1495)+MINUTE(A1495)/60&gt;=23.25,1,LOOKUP(DAY(A1495),calendario!$A$12:$A$42,calendario!$C$12:$C$42)))</f>
        <v>1</v>
      </c>
      <c r="E1495" s="60">
        <f t="shared" si="231"/>
        <v>4.4965624999999996</v>
      </c>
      <c r="F1495" s="86">
        <v>17.986249999999998</v>
      </c>
      <c r="G1495" s="60">
        <f t="shared" si="231"/>
        <v>4.4971352539062499</v>
      </c>
      <c r="H1495" s="104">
        <v>17.988541015625</v>
      </c>
      <c r="O1495" s="61">
        <f t="shared" si="232"/>
        <v>0</v>
      </c>
      <c r="P1495" s="62">
        <f t="shared" si="233"/>
        <v>58.140770252324039</v>
      </c>
      <c r="Q1495" s="70">
        <v>40.295494023904382</v>
      </c>
      <c r="R1495" s="61">
        <f t="shared" si="234"/>
        <v>7.4691188579017265</v>
      </c>
      <c r="S1495" s="61">
        <f t="shared" si="235"/>
        <v>0</v>
      </c>
      <c r="T1495" s="61">
        <f t="shared" si="236"/>
        <v>0</v>
      </c>
      <c r="U1495" s="61">
        <f t="shared" si="237"/>
        <v>58.140770252324039</v>
      </c>
      <c r="V1495" s="70">
        <v>40.295494023904382</v>
      </c>
      <c r="W1495" s="61">
        <f t="shared" si="238"/>
        <v>7.4691188579017265</v>
      </c>
      <c r="X1495" s="61">
        <f t="shared" si="239"/>
        <v>0</v>
      </c>
      <c r="Y1495" s="13"/>
      <c r="Z1495" s="22"/>
      <c r="AA1495" s="54"/>
      <c r="AB1495" s="22"/>
      <c r="AC1495" s="13"/>
    </row>
    <row r="1496" spans="1:29" x14ac:dyDescent="0.3">
      <c r="A1496" s="1">
        <f t="shared" si="230"/>
        <v>45001.541666663048</v>
      </c>
      <c r="B1496" s="7">
        <v>16</v>
      </c>
      <c r="C1496" s="7" t="s">
        <v>96</v>
      </c>
      <c r="D1496">
        <f>IF(HOUR(A1496)+MINUTE(A1496)/60&lt;=18,1,IF(HOUR(A1496)+MINUTE(A1496)/60&gt;=23.25,1,LOOKUP(DAY(A1496),calendario!$A$12:$A$42,calendario!$C$12:$C$42)))</f>
        <v>1</v>
      </c>
      <c r="E1496" s="60">
        <f t="shared" si="231"/>
        <v>4.4963881835937496</v>
      </c>
      <c r="F1496" s="86">
        <v>17.985552734374998</v>
      </c>
      <c r="G1496" s="60">
        <f t="shared" si="231"/>
        <v>4.4973203125000003</v>
      </c>
      <c r="H1496" s="104">
        <v>17.989281250000001</v>
      </c>
      <c r="O1496" s="61">
        <f t="shared" si="232"/>
        <v>0</v>
      </c>
      <c r="P1496" s="62">
        <f t="shared" si="233"/>
        <v>58.140770252324039</v>
      </c>
      <c r="Q1496" s="70">
        <v>40.295494023904382</v>
      </c>
      <c r="R1496" s="61">
        <f t="shared" si="234"/>
        <v>7.4691188579017265</v>
      </c>
      <c r="S1496" s="61">
        <f t="shared" si="235"/>
        <v>0</v>
      </c>
      <c r="T1496" s="61">
        <f t="shared" si="236"/>
        <v>0</v>
      </c>
      <c r="U1496" s="61">
        <f t="shared" si="237"/>
        <v>58.140770252324039</v>
      </c>
      <c r="V1496" s="70">
        <v>40.295494023904382</v>
      </c>
      <c r="W1496" s="61">
        <f t="shared" si="238"/>
        <v>7.4691188579017265</v>
      </c>
      <c r="X1496" s="61">
        <f t="shared" si="239"/>
        <v>0</v>
      </c>
      <c r="Y1496" s="13"/>
      <c r="Z1496" s="22"/>
      <c r="AA1496" s="54"/>
      <c r="AB1496" s="22"/>
      <c r="AC1496" s="13"/>
    </row>
    <row r="1497" spans="1:29" x14ac:dyDescent="0.3">
      <c r="A1497" s="1">
        <f t="shared" si="230"/>
        <v>45001.552083329712</v>
      </c>
      <c r="B1497" s="7">
        <v>16</v>
      </c>
      <c r="C1497" s="7" t="s">
        <v>97</v>
      </c>
      <c r="D1497">
        <f>IF(HOUR(A1497)+MINUTE(A1497)/60&lt;=18,1,IF(HOUR(A1497)+MINUTE(A1497)/60&gt;=23.25,1,LOOKUP(DAY(A1497),calendario!$A$12:$A$42,calendario!$C$12:$C$42)))</f>
        <v>1</v>
      </c>
      <c r="E1497" s="60">
        <f t="shared" si="231"/>
        <v>4.4960175781249996</v>
      </c>
      <c r="F1497" s="86">
        <v>17.984070312499998</v>
      </c>
      <c r="G1497" s="60">
        <f t="shared" si="231"/>
        <v>4.4972382812499996</v>
      </c>
      <c r="H1497" s="104">
        <v>17.988953124999998</v>
      </c>
      <c r="O1497" s="61">
        <f t="shared" si="232"/>
        <v>0</v>
      </c>
      <c r="P1497" s="62">
        <f t="shared" si="233"/>
        <v>58.140770252324039</v>
      </c>
      <c r="Q1497" s="70">
        <v>40.417463745019916</v>
      </c>
      <c r="R1497" s="61">
        <f t="shared" si="234"/>
        <v>7.4081339973439597</v>
      </c>
      <c r="S1497" s="61">
        <f t="shared" si="235"/>
        <v>0</v>
      </c>
      <c r="T1497" s="61">
        <f t="shared" si="236"/>
        <v>0</v>
      </c>
      <c r="U1497" s="61">
        <f t="shared" si="237"/>
        <v>58.140770252324039</v>
      </c>
      <c r="V1497" s="70">
        <v>40.417463745019916</v>
      </c>
      <c r="W1497" s="61">
        <f t="shared" si="238"/>
        <v>7.4081339973439597</v>
      </c>
      <c r="X1497" s="61">
        <f t="shared" si="239"/>
        <v>0</v>
      </c>
      <c r="Y1497" s="13"/>
      <c r="Z1497" s="22"/>
      <c r="AA1497" s="54"/>
      <c r="AB1497" s="22"/>
      <c r="AC1497" s="13"/>
    </row>
    <row r="1498" spans="1:29" x14ac:dyDescent="0.3">
      <c r="A1498" s="1">
        <f t="shared" si="230"/>
        <v>45001.562499996377</v>
      </c>
      <c r="B1498" s="7">
        <v>16</v>
      </c>
      <c r="C1498" s="7" t="s">
        <v>98</v>
      </c>
      <c r="D1498">
        <f>IF(HOUR(A1498)+MINUTE(A1498)/60&lt;=18,1,IF(HOUR(A1498)+MINUTE(A1498)/60&gt;=23.25,1,LOOKUP(DAY(A1498),calendario!$A$12:$A$42,calendario!$C$12:$C$42)))</f>
        <v>1</v>
      </c>
      <c r="E1498" s="60">
        <f t="shared" si="231"/>
        <v>4.4959208984375003</v>
      </c>
      <c r="F1498" s="86">
        <v>17.983683593750001</v>
      </c>
      <c r="G1498" s="60">
        <f t="shared" si="231"/>
        <v>4.4974169921874996</v>
      </c>
      <c r="H1498" s="104">
        <v>17.989667968749998</v>
      </c>
      <c r="O1498" s="61">
        <f t="shared" si="232"/>
        <v>0</v>
      </c>
      <c r="P1498" s="62">
        <f t="shared" si="233"/>
        <v>58.140770252324039</v>
      </c>
      <c r="Q1498" s="70">
        <v>40.417463745019916</v>
      </c>
      <c r="R1498" s="61">
        <f t="shared" si="234"/>
        <v>7.4081339973439597</v>
      </c>
      <c r="S1498" s="61">
        <f t="shared" si="235"/>
        <v>0</v>
      </c>
      <c r="T1498" s="61">
        <f t="shared" si="236"/>
        <v>0</v>
      </c>
      <c r="U1498" s="61">
        <f t="shared" si="237"/>
        <v>58.140770252324039</v>
      </c>
      <c r="V1498" s="70">
        <v>40.417463745019916</v>
      </c>
      <c r="W1498" s="61">
        <f t="shared" si="238"/>
        <v>7.4081339973439597</v>
      </c>
      <c r="X1498" s="61">
        <f t="shared" si="239"/>
        <v>0</v>
      </c>
      <c r="Y1498" s="13"/>
      <c r="Z1498" s="22"/>
      <c r="AA1498" s="54"/>
      <c r="AB1498" s="22"/>
      <c r="AC1498" s="13"/>
    </row>
    <row r="1499" spans="1:29" x14ac:dyDescent="0.3">
      <c r="A1499" s="1">
        <f t="shared" si="230"/>
        <v>45001.572916663041</v>
      </c>
      <c r="B1499" s="7">
        <v>16</v>
      </c>
      <c r="C1499" s="7" t="s">
        <v>99</v>
      </c>
      <c r="D1499">
        <f>IF(HOUR(A1499)+MINUTE(A1499)/60&lt;=18,1,IF(HOUR(A1499)+MINUTE(A1499)/60&gt;=23.25,1,LOOKUP(DAY(A1499),calendario!$A$12:$A$42,calendario!$C$12:$C$42)))</f>
        <v>1</v>
      </c>
      <c r="E1499" s="60">
        <f t="shared" si="231"/>
        <v>4.4963066406249999</v>
      </c>
      <c r="F1499" s="86">
        <v>17.985226562499999</v>
      </c>
      <c r="G1499" s="60">
        <f t="shared" si="231"/>
        <v>4.4973198242187502</v>
      </c>
      <c r="H1499" s="104">
        <v>17.989279296875001</v>
      </c>
      <c r="O1499" s="61">
        <f t="shared" si="232"/>
        <v>0</v>
      </c>
      <c r="P1499" s="62">
        <f t="shared" si="233"/>
        <v>58.140770252324039</v>
      </c>
      <c r="Q1499" s="70">
        <v>38.270680478087648</v>
      </c>
      <c r="R1499" s="61">
        <f t="shared" si="234"/>
        <v>8.4815256308100935</v>
      </c>
      <c r="S1499" s="61">
        <f t="shared" si="235"/>
        <v>0</v>
      </c>
      <c r="T1499" s="61">
        <f t="shared" si="236"/>
        <v>0</v>
      </c>
      <c r="U1499" s="61">
        <f t="shared" si="237"/>
        <v>58.140770252324039</v>
      </c>
      <c r="V1499" s="70">
        <v>38.270680478087648</v>
      </c>
      <c r="W1499" s="61">
        <f t="shared" si="238"/>
        <v>8.4815256308100935</v>
      </c>
      <c r="X1499" s="61">
        <f t="shared" si="239"/>
        <v>0</v>
      </c>
      <c r="Y1499" s="13"/>
      <c r="Z1499" s="22"/>
      <c r="AA1499" s="54"/>
      <c r="AB1499" s="22"/>
      <c r="AC1499" s="13"/>
    </row>
    <row r="1500" spans="1:29" x14ac:dyDescent="0.3">
      <c r="A1500" s="1">
        <f t="shared" si="230"/>
        <v>45001.583333329705</v>
      </c>
      <c r="B1500" s="7">
        <v>16</v>
      </c>
      <c r="C1500" s="7" t="s">
        <v>100</v>
      </c>
      <c r="D1500">
        <f>IF(HOUR(A1500)+MINUTE(A1500)/60&lt;=18,1,IF(HOUR(A1500)+MINUTE(A1500)/60&gt;=23.25,1,LOOKUP(DAY(A1500),calendario!$A$12:$A$42,calendario!$C$12:$C$42)))</f>
        <v>1</v>
      </c>
      <c r="E1500" s="60">
        <f t="shared" si="231"/>
        <v>4.4964560546875001</v>
      </c>
      <c r="F1500" s="86">
        <v>17.98582421875</v>
      </c>
      <c r="G1500" s="60">
        <f t="shared" si="231"/>
        <v>4.4970795898437501</v>
      </c>
      <c r="H1500" s="104">
        <v>17.988318359375</v>
      </c>
      <c r="O1500" s="61">
        <f t="shared" si="232"/>
        <v>0</v>
      </c>
      <c r="P1500" s="62">
        <f t="shared" si="233"/>
        <v>58.140770252324039</v>
      </c>
      <c r="Q1500" s="70">
        <v>38.270680478087648</v>
      </c>
      <c r="R1500" s="61">
        <f t="shared" si="234"/>
        <v>8.4815256308100935</v>
      </c>
      <c r="S1500" s="61">
        <f t="shared" si="235"/>
        <v>0</v>
      </c>
      <c r="T1500" s="61">
        <f t="shared" si="236"/>
        <v>0</v>
      </c>
      <c r="U1500" s="61">
        <f t="shared" si="237"/>
        <v>58.140770252324039</v>
      </c>
      <c r="V1500" s="70">
        <v>38.270680478087648</v>
      </c>
      <c r="W1500" s="61">
        <f t="shared" si="238"/>
        <v>8.4815256308100935</v>
      </c>
      <c r="X1500" s="61">
        <f t="shared" si="239"/>
        <v>0</v>
      </c>
      <c r="Y1500" s="13"/>
      <c r="Z1500" s="22"/>
      <c r="AA1500" s="54"/>
      <c r="AB1500" s="22"/>
      <c r="AC1500" s="13"/>
    </row>
    <row r="1501" spans="1:29" x14ac:dyDescent="0.3">
      <c r="A1501" s="1">
        <f t="shared" si="230"/>
        <v>45001.593749996369</v>
      </c>
      <c r="B1501" s="7">
        <v>16</v>
      </c>
      <c r="C1501" s="7" t="s">
        <v>101</v>
      </c>
      <c r="D1501">
        <f>IF(HOUR(A1501)+MINUTE(A1501)/60&lt;=18,1,IF(HOUR(A1501)+MINUTE(A1501)/60&gt;=23.25,1,LOOKUP(DAY(A1501),calendario!$A$12:$A$42,calendario!$C$12:$C$42)))</f>
        <v>1</v>
      </c>
      <c r="E1501" s="60">
        <f t="shared" si="231"/>
        <v>4.4961347656250004</v>
      </c>
      <c r="F1501" s="86">
        <v>17.984539062500001</v>
      </c>
      <c r="G1501" s="60">
        <f t="shared" si="231"/>
        <v>4.49731884765625</v>
      </c>
      <c r="H1501" s="104">
        <v>17.989275390625</v>
      </c>
      <c r="O1501" s="61">
        <f t="shared" si="232"/>
        <v>0</v>
      </c>
      <c r="P1501" s="62">
        <f t="shared" si="233"/>
        <v>58.140770252324039</v>
      </c>
      <c r="Q1501" s="70">
        <v>38.266456573705177</v>
      </c>
      <c r="R1501" s="61">
        <f t="shared" si="234"/>
        <v>8.4836375830013289</v>
      </c>
      <c r="S1501" s="61">
        <f t="shared" si="235"/>
        <v>0</v>
      </c>
      <c r="T1501" s="61">
        <f t="shared" si="236"/>
        <v>0</v>
      </c>
      <c r="U1501" s="61">
        <f t="shared" si="237"/>
        <v>58.140770252324039</v>
      </c>
      <c r="V1501" s="70">
        <v>38.266456573705177</v>
      </c>
      <c r="W1501" s="61">
        <f t="shared" si="238"/>
        <v>8.4836375830013289</v>
      </c>
      <c r="X1501" s="61">
        <f t="shared" si="239"/>
        <v>0</v>
      </c>
      <c r="Y1501" s="13"/>
      <c r="Z1501" s="22"/>
      <c r="AA1501" s="54"/>
      <c r="AB1501" s="22"/>
      <c r="AC1501" s="13"/>
    </row>
    <row r="1502" spans="1:29" x14ac:dyDescent="0.3">
      <c r="A1502" s="1">
        <f t="shared" si="230"/>
        <v>45001.604166663034</v>
      </c>
      <c r="B1502" s="7">
        <v>16</v>
      </c>
      <c r="C1502" s="7" t="s">
        <v>102</v>
      </c>
      <c r="D1502">
        <f>IF(HOUR(A1502)+MINUTE(A1502)/60&lt;=18,1,IF(HOUR(A1502)+MINUTE(A1502)/60&gt;=23.25,1,LOOKUP(DAY(A1502),calendario!$A$12:$A$42,calendario!$C$12:$C$42)))</f>
        <v>1</v>
      </c>
      <c r="E1502" s="60">
        <f t="shared" si="231"/>
        <v>4.49629443359375</v>
      </c>
      <c r="F1502" s="86">
        <v>17.985177734375</v>
      </c>
      <c r="G1502" s="60">
        <f t="shared" si="231"/>
        <v>4.4972490234375</v>
      </c>
      <c r="H1502" s="104">
        <v>17.98899609375</v>
      </c>
      <c r="O1502" s="61">
        <f t="shared" si="232"/>
        <v>0</v>
      </c>
      <c r="P1502" s="62">
        <f t="shared" si="233"/>
        <v>58.140770252324039</v>
      </c>
      <c r="Q1502" s="70">
        <v>38.266456573705177</v>
      </c>
      <c r="R1502" s="61">
        <f t="shared" si="234"/>
        <v>8.4836375830013289</v>
      </c>
      <c r="S1502" s="61">
        <f t="shared" si="235"/>
        <v>0</v>
      </c>
      <c r="T1502" s="61">
        <f t="shared" si="236"/>
        <v>0</v>
      </c>
      <c r="U1502" s="61">
        <f t="shared" si="237"/>
        <v>58.140770252324039</v>
      </c>
      <c r="V1502" s="70">
        <v>38.266456573705177</v>
      </c>
      <c r="W1502" s="61">
        <f t="shared" si="238"/>
        <v>8.4836375830013289</v>
      </c>
      <c r="X1502" s="61">
        <f t="shared" si="239"/>
        <v>0</v>
      </c>
      <c r="Y1502" s="13"/>
      <c r="Z1502" s="22"/>
      <c r="AA1502" s="54"/>
      <c r="AB1502" s="22"/>
      <c r="AC1502" s="13"/>
    </row>
    <row r="1503" spans="1:29" x14ac:dyDescent="0.3">
      <c r="A1503" s="1">
        <f t="shared" si="230"/>
        <v>45001.614583329698</v>
      </c>
      <c r="B1503" s="7">
        <v>16</v>
      </c>
      <c r="C1503" s="7" t="s">
        <v>103</v>
      </c>
      <c r="D1503">
        <f>IF(HOUR(A1503)+MINUTE(A1503)/60&lt;=18,1,IF(HOUR(A1503)+MINUTE(A1503)/60&gt;=23.25,1,LOOKUP(DAY(A1503),calendario!$A$12:$A$42,calendario!$C$12:$C$42)))</f>
        <v>1</v>
      </c>
      <c r="E1503" s="60">
        <f t="shared" si="231"/>
        <v>4.4964101562499996</v>
      </c>
      <c r="F1503" s="86">
        <v>17.985640624999998</v>
      </c>
      <c r="G1503" s="60">
        <f t="shared" si="231"/>
        <v>4.4975034179687503</v>
      </c>
      <c r="H1503" s="104">
        <v>17.990013671875001</v>
      </c>
      <c r="O1503" s="61">
        <f t="shared" si="232"/>
        <v>0</v>
      </c>
      <c r="P1503" s="62">
        <f t="shared" si="233"/>
        <v>58.140770252324039</v>
      </c>
      <c r="Q1503" s="70">
        <v>41.443233731739703</v>
      </c>
      <c r="R1503" s="61">
        <f t="shared" si="234"/>
        <v>6.8952490039840661</v>
      </c>
      <c r="S1503" s="61">
        <f t="shared" si="235"/>
        <v>0</v>
      </c>
      <c r="T1503" s="61">
        <f t="shared" si="236"/>
        <v>0</v>
      </c>
      <c r="U1503" s="61">
        <f t="shared" si="237"/>
        <v>58.140770252324039</v>
      </c>
      <c r="V1503" s="70">
        <v>41.443233731739703</v>
      </c>
      <c r="W1503" s="61">
        <f t="shared" si="238"/>
        <v>6.8952490039840661</v>
      </c>
      <c r="X1503" s="61">
        <f t="shared" si="239"/>
        <v>0</v>
      </c>
      <c r="Y1503" s="13"/>
      <c r="Z1503" s="22"/>
      <c r="AA1503" s="54"/>
      <c r="AB1503" s="22"/>
      <c r="AC1503" s="13"/>
    </row>
    <row r="1504" spans="1:29" x14ac:dyDescent="0.3">
      <c r="A1504" s="1">
        <f t="shared" si="230"/>
        <v>45001.624999996362</v>
      </c>
      <c r="B1504" s="7">
        <v>16</v>
      </c>
      <c r="C1504" s="7" t="s">
        <v>104</v>
      </c>
      <c r="D1504">
        <f>IF(HOUR(A1504)+MINUTE(A1504)/60&lt;=18,1,IF(HOUR(A1504)+MINUTE(A1504)/60&gt;=23.25,1,LOOKUP(DAY(A1504),calendario!$A$12:$A$42,calendario!$C$12:$C$42)))</f>
        <v>1</v>
      </c>
      <c r="E1504" s="60">
        <f t="shared" si="231"/>
        <v>4.4966201171874998</v>
      </c>
      <c r="F1504" s="86">
        <v>17.986480468749999</v>
      </c>
      <c r="G1504" s="60">
        <f t="shared" si="231"/>
        <v>4.4978251953125001</v>
      </c>
      <c r="H1504" s="104">
        <v>17.991300781250001</v>
      </c>
      <c r="O1504" s="61">
        <f t="shared" si="232"/>
        <v>0</v>
      </c>
      <c r="P1504" s="62">
        <f t="shared" si="233"/>
        <v>58.140770252324039</v>
      </c>
      <c r="Q1504" s="70">
        <v>41.443233731739703</v>
      </c>
      <c r="R1504" s="61">
        <f t="shared" si="234"/>
        <v>6.8952490039840661</v>
      </c>
      <c r="S1504" s="61">
        <f t="shared" si="235"/>
        <v>0</v>
      </c>
      <c r="T1504" s="61">
        <f t="shared" si="236"/>
        <v>0</v>
      </c>
      <c r="U1504" s="61">
        <f t="shared" si="237"/>
        <v>58.140770252324039</v>
      </c>
      <c r="V1504" s="70">
        <v>41.443233731739703</v>
      </c>
      <c r="W1504" s="61">
        <f t="shared" si="238"/>
        <v>6.8952490039840661</v>
      </c>
      <c r="X1504" s="61">
        <f t="shared" si="239"/>
        <v>0</v>
      </c>
      <c r="Y1504" s="13"/>
      <c r="Z1504" s="22"/>
      <c r="AA1504" s="54"/>
      <c r="AB1504" s="22"/>
      <c r="AC1504" s="13"/>
    </row>
    <row r="1505" spans="1:29" x14ac:dyDescent="0.3">
      <c r="A1505" s="1">
        <f t="shared" si="230"/>
        <v>45001.635416663026</v>
      </c>
      <c r="B1505" s="7">
        <v>16</v>
      </c>
      <c r="C1505" s="7" t="s">
        <v>105</v>
      </c>
      <c r="D1505">
        <f>IF(HOUR(A1505)+MINUTE(A1505)/60&lt;=18,1,IF(HOUR(A1505)+MINUTE(A1505)/60&gt;=23.25,1,LOOKUP(DAY(A1505),calendario!$A$12:$A$42,calendario!$C$12:$C$42)))</f>
        <v>1</v>
      </c>
      <c r="E1505" s="60">
        <f t="shared" si="231"/>
        <v>4.4968168945312499</v>
      </c>
      <c r="F1505" s="86">
        <v>17.987267578125</v>
      </c>
      <c r="G1505" s="60">
        <f t="shared" si="231"/>
        <v>4.4980107421874997</v>
      </c>
      <c r="H1505" s="104">
        <v>17.992042968749999</v>
      </c>
      <c r="O1505" s="61">
        <f t="shared" si="232"/>
        <v>0</v>
      </c>
      <c r="P1505" s="62">
        <f t="shared" si="233"/>
        <v>58.140770252324039</v>
      </c>
      <c r="Q1505" s="70">
        <v>41.286891633466134</v>
      </c>
      <c r="R1505" s="61">
        <f t="shared" si="234"/>
        <v>6.9734200531208508</v>
      </c>
      <c r="S1505" s="61">
        <f t="shared" si="235"/>
        <v>0</v>
      </c>
      <c r="T1505" s="61">
        <f t="shared" si="236"/>
        <v>0</v>
      </c>
      <c r="U1505" s="61">
        <f t="shared" si="237"/>
        <v>58.140770252324039</v>
      </c>
      <c r="V1505" s="70">
        <v>41.286891633466134</v>
      </c>
      <c r="W1505" s="61">
        <f t="shared" si="238"/>
        <v>6.9734200531208508</v>
      </c>
      <c r="X1505" s="61">
        <f t="shared" si="239"/>
        <v>0</v>
      </c>
      <c r="Y1505" s="13"/>
      <c r="Z1505" s="22"/>
      <c r="AA1505" s="54"/>
      <c r="AB1505" s="22"/>
      <c r="AC1505" s="13"/>
    </row>
    <row r="1506" spans="1:29" x14ac:dyDescent="0.3">
      <c r="A1506" s="1">
        <f t="shared" si="230"/>
        <v>45001.645833329691</v>
      </c>
      <c r="B1506" s="7">
        <v>16</v>
      </c>
      <c r="C1506" s="7" t="s">
        <v>106</v>
      </c>
      <c r="D1506">
        <f>IF(HOUR(A1506)+MINUTE(A1506)/60&lt;=18,1,IF(HOUR(A1506)+MINUTE(A1506)/60&gt;=23.25,1,LOOKUP(DAY(A1506),calendario!$A$12:$A$42,calendario!$C$12:$C$42)))</f>
        <v>1</v>
      </c>
      <c r="E1506" s="60">
        <f t="shared" si="231"/>
        <v>4.4967841796875003</v>
      </c>
      <c r="F1506" s="86">
        <v>17.987136718750001</v>
      </c>
      <c r="G1506" s="60">
        <f t="shared" si="231"/>
        <v>4.4974262695312497</v>
      </c>
      <c r="H1506" s="104">
        <v>17.989705078124999</v>
      </c>
      <c r="O1506" s="61">
        <f t="shared" si="232"/>
        <v>0</v>
      </c>
      <c r="P1506" s="62">
        <f t="shared" si="233"/>
        <v>58.140770252324039</v>
      </c>
      <c r="Q1506" s="70">
        <v>41.286891633466134</v>
      </c>
      <c r="R1506" s="61">
        <f t="shared" si="234"/>
        <v>6.9734200531208508</v>
      </c>
      <c r="S1506" s="61">
        <f t="shared" si="235"/>
        <v>0</v>
      </c>
      <c r="T1506" s="61">
        <f t="shared" si="236"/>
        <v>0</v>
      </c>
      <c r="U1506" s="61">
        <f t="shared" si="237"/>
        <v>58.140770252324039</v>
      </c>
      <c r="V1506" s="70">
        <v>41.286891633466134</v>
      </c>
      <c r="W1506" s="61">
        <f t="shared" si="238"/>
        <v>6.9734200531208508</v>
      </c>
      <c r="X1506" s="61">
        <f t="shared" si="239"/>
        <v>0</v>
      </c>
      <c r="Y1506" s="13"/>
      <c r="Z1506" s="22"/>
      <c r="AA1506" s="54"/>
      <c r="AB1506" s="22"/>
      <c r="AC1506" s="13"/>
    </row>
    <row r="1507" spans="1:29" x14ac:dyDescent="0.3">
      <c r="A1507" s="1">
        <f t="shared" si="230"/>
        <v>45001.656249996355</v>
      </c>
      <c r="B1507" s="7">
        <v>16</v>
      </c>
      <c r="C1507" s="7" t="s">
        <v>107</v>
      </c>
      <c r="D1507">
        <f>IF(HOUR(A1507)+MINUTE(A1507)/60&lt;=18,1,IF(HOUR(A1507)+MINUTE(A1507)/60&gt;=23.25,1,LOOKUP(DAY(A1507),calendario!$A$12:$A$42,calendario!$C$12:$C$42)))</f>
        <v>1</v>
      </c>
      <c r="E1507" s="60">
        <f t="shared" si="231"/>
        <v>4.4963691406250001</v>
      </c>
      <c r="F1507" s="86">
        <v>17.985476562500001</v>
      </c>
      <c r="G1507" s="60">
        <f t="shared" si="231"/>
        <v>4.4973793945312499</v>
      </c>
      <c r="H1507" s="104">
        <v>17.989517578125</v>
      </c>
      <c r="O1507" s="61">
        <f t="shared" si="232"/>
        <v>0</v>
      </c>
      <c r="P1507" s="62">
        <f t="shared" si="233"/>
        <v>58.140770252324039</v>
      </c>
      <c r="Q1507" s="70">
        <v>41.270450199203182</v>
      </c>
      <c r="R1507" s="61">
        <f t="shared" si="234"/>
        <v>6.9816407702523264</v>
      </c>
      <c r="S1507" s="61">
        <f t="shared" si="235"/>
        <v>0</v>
      </c>
      <c r="T1507" s="61">
        <f t="shared" si="236"/>
        <v>0</v>
      </c>
      <c r="U1507" s="61">
        <f t="shared" si="237"/>
        <v>58.140770252324039</v>
      </c>
      <c r="V1507" s="70">
        <v>41.270450199203182</v>
      </c>
      <c r="W1507" s="61">
        <f t="shared" si="238"/>
        <v>6.9816407702523264</v>
      </c>
      <c r="X1507" s="61">
        <f t="shared" si="239"/>
        <v>0</v>
      </c>
      <c r="Y1507" s="13"/>
      <c r="Z1507" s="22"/>
      <c r="AA1507" s="54"/>
      <c r="AB1507" s="22"/>
      <c r="AC1507" s="13"/>
    </row>
    <row r="1508" spans="1:29" x14ac:dyDescent="0.3">
      <c r="A1508" s="1">
        <f t="shared" si="230"/>
        <v>45001.666666663019</v>
      </c>
      <c r="B1508" s="7">
        <v>16</v>
      </c>
      <c r="C1508" s="7" t="s">
        <v>108</v>
      </c>
      <c r="D1508">
        <f>IF(HOUR(A1508)+MINUTE(A1508)/60&lt;=18,1,IF(HOUR(A1508)+MINUTE(A1508)/60&gt;=23.25,1,LOOKUP(DAY(A1508),calendario!$A$12:$A$42,calendario!$C$12:$C$42)))</f>
        <v>1</v>
      </c>
      <c r="E1508" s="60">
        <f t="shared" si="231"/>
        <v>4.4969355468750001</v>
      </c>
      <c r="F1508" s="86">
        <v>17.9877421875</v>
      </c>
      <c r="G1508" s="60">
        <f t="shared" si="231"/>
        <v>4.49714013671875</v>
      </c>
      <c r="H1508" s="104">
        <v>17.988560546875</v>
      </c>
      <c r="O1508" s="61">
        <f t="shared" si="232"/>
        <v>0</v>
      </c>
      <c r="P1508" s="62">
        <f t="shared" si="233"/>
        <v>58.140770252324039</v>
      </c>
      <c r="Q1508" s="70">
        <v>41.270450199203182</v>
      </c>
      <c r="R1508" s="61">
        <f t="shared" si="234"/>
        <v>6.9816407702523264</v>
      </c>
      <c r="S1508" s="61">
        <f t="shared" si="235"/>
        <v>0</v>
      </c>
      <c r="T1508" s="61">
        <f t="shared" si="236"/>
        <v>0</v>
      </c>
      <c r="U1508" s="61">
        <f t="shared" si="237"/>
        <v>58.140770252324039</v>
      </c>
      <c r="V1508" s="70">
        <v>41.270450199203182</v>
      </c>
      <c r="W1508" s="61">
        <f t="shared" si="238"/>
        <v>6.9816407702523264</v>
      </c>
      <c r="X1508" s="61">
        <f t="shared" si="239"/>
        <v>0</v>
      </c>
      <c r="Y1508" s="13"/>
      <c r="Z1508" s="22"/>
      <c r="AA1508" s="54"/>
      <c r="AB1508" s="22"/>
      <c r="AC1508" s="13"/>
    </row>
    <row r="1509" spans="1:29" x14ac:dyDescent="0.3">
      <c r="A1509" s="1">
        <f t="shared" si="230"/>
        <v>45001.677083329683</v>
      </c>
      <c r="B1509" s="7">
        <v>16</v>
      </c>
      <c r="C1509" s="7" t="s">
        <v>109</v>
      </c>
      <c r="D1509">
        <f>IF(HOUR(A1509)+MINUTE(A1509)/60&lt;=18,1,IF(HOUR(A1509)+MINUTE(A1509)/60&gt;=23.25,1,LOOKUP(DAY(A1509),calendario!$A$12:$A$42,calendario!$C$12:$C$42)))</f>
        <v>1</v>
      </c>
      <c r="E1509" s="60">
        <f t="shared" si="231"/>
        <v>4.4970800781250002</v>
      </c>
      <c r="F1509" s="86">
        <v>17.988320312500001</v>
      </c>
      <c r="G1509" s="60">
        <f t="shared" si="231"/>
        <v>4.4975693359375004</v>
      </c>
      <c r="H1509" s="104">
        <v>17.990277343750002</v>
      </c>
      <c r="O1509" s="61">
        <f t="shared" si="232"/>
        <v>0</v>
      </c>
      <c r="P1509" s="62">
        <f t="shared" si="233"/>
        <v>58.140770252324039</v>
      </c>
      <c r="Q1509" s="70">
        <v>40.879658432934924</v>
      </c>
      <c r="R1509" s="61">
        <f t="shared" si="234"/>
        <v>7.1770366533864554</v>
      </c>
      <c r="S1509" s="61">
        <f t="shared" si="235"/>
        <v>0</v>
      </c>
      <c r="T1509" s="61">
        <f t="shared" si="236"/>
        <v>0</v>
      </c>
      <c r="U1509" s="61">
        <f t="shared" si="237"/>
        <v>58.140770252324039</v>
      </c>
      <c r="V1509" s="70">
        <v>40.879658432934924</v>
      </c>
      <c r="W1509" s="61">
        <f t="shared" si="238"/>
        <v>7.1770366533864554</v>
      </c>
      <c r="X1509" s="61">
        <f t="shared" si="239"/>
        <v>0</v>
      </c>
      <c r="Y1509" s="13"/>
      <c r="Z1509" s="22"/>
      <c r="AA1509" s="54"/>
      <c r="AB1509" s="22"/>
      <c r="AC1509" s="13"/>
    </row>
    <row r="1510" spans="1:29" x14ac:dyDescent="0.3">
      <c r="A1510" s="1">
        <f t="shared" si="230"/>
        <v>45001.687499996347</v>
      </c>
      <c r="B1510" s="7">
        <v>16</v>
      </c>
      <c r="C1510" s="7" t="s">
        <v>110</v>
      </c>
      <c r="D1510">
        <f>IF(HOUR(A1510)+MINUTE(A1510)/60&lt;=18,1,IF(HOUR(A1510)+MINUTE(A1510)/60&gt;=23.25,1,LOOKUP(DAY(A1510),calendario!$A$12:$A$42,calendario!$C$12:$C$42)))</f>
        <v>1</v>
      </c>
      <c r="E1510" s="60">
        <f t="shared" si="231"/>
        <v>4.4969331054687496</v>
      </c>
      <c r="F1510" s="86">
        <v>17.987732421874998</v>
      </c>
      <c r="G1510" s="60">
        <f t="shared" si="231"/>
        <v>4.4973271484374999</v>
      </c>
      <c r="H1510" s="104">
        <v>17.98930859375</v>
      </c>
      <c r="O1510" s="61">
        <f t="shared" si="232"/>
        <v>0</v>
      </c>
      <c r="P1510" s="62">
        <f t="shared" si="233"/>
        <v>58.140770252324039</v>
      </c>
      <c r="Q1510" s="70">
        <v>40.879658432934924</v>
      </c>
      <c r="R1510" s="61">
        <f t="shared" si="234"/>
        <v>7.1770366533864554</v>
      </c>
      <c r="S1510" s="61">
        <f t="shared" si="235"/>
        <v>0</v>
      </c>
      <c r="T1510" s="61">
        <f t="shared" si="236"/>
        <v>0</v>
      </c>
      <c r="U1510" s="61">
        <f t="shared" si="237"/>
        <v>58.140770252324039</v>
      </c>
      <c r="V1510" s="70">
        <v>40.879658432934924</v>
      </c>
      <c r="W1510" s="61">
        <f t="shared" si="238"/>
        <v>7.1770366533864554</v>
      </c>
      <c r="X1510" s="61">
        <f t="shared" si="239"/>
        <v>0</v>
      </c>
      <c r="Y1510" s="13"/>
      <c r="Z1510" s="22"/>
      <c r="AA1510" s="54"/>
      <c r="AB1510" s="22"/>
      <c r="AC1510" s="13"/>
    </row>
    <row r="1511" spans="1:29" x14ac:dyDescent="0.3">
      <c r="A1511" s="1">
        <f t="shared" si="230"/>
        <v>45001.697916663012</v>
      </c>
      <c r="B1511" s="7">
        <v>16</v>
      </c>
      <c r="C1511" s="7" t="s">
        <v>111</v>
      </c>
      <c r="D1511">
        <f>IF(HOUR(A1511)+MINUTE(A1511)/60&lt;=18,1,IF(HOUR(A1511)+MINUTE(A1511)/60&gt;=23.25,1,LOOKUP(DAY(A1511),calendario!$A$12:$A$42,calendario!$C$12:$C$42)))</f>
        <v>1</v>
      </c>
      <c r="E1511" s="60">
        <f t="shared" si="231"/>
        <v>4.4969731445312497</v>
      </c>
      <c r="F1511" s="86">
        <v>17.987892578124999</v>
      </c>
      <c r="G1511" s="60">
        <f t="shared" si="231"/>
        <v>4.4972705078124999</v>
      </c>
      <c r="H1511" s="104">
        <v>17.98908203125</v>
      </c>
      <c r="O1511" s="61">
        <f t="shared" si="232"/>
        <v>0</v>
      </c>
      <c r="P1511" s="62">
        <f t="shared" si="233"/>
        <v>58.140770252324039</v>
      </c>
      <c r="Q1511" s="70">
        <v>33.651186188579018</v>
      </c>
      <c r="R1511" s="61">
        <f t="shared" si="234"/>
        <v>10.791272775564408</v>
      </c>
      <c r="S1511" s="61">
        <f t="shared" si="235"/>
        <v>0</v>
      </c>
      <c r="T1511" s="61">
        <f t="shared" si="236"/>
        <v>0</v>
      </c>
      <c r="U1511" s="61">
        <f t="shared" si="237"/>
        <v>58.140770252324039</v>
      </c>
      <c r="V1511" s="70">
        <v>33.651186188579018</v>
      </c>
      <c r="W1511" s="61">
        <f t="shared" si="238"/>
        <v>10.791272775564408</v>
      </c>
      <c r="X1511" s="61">
        <f t="shared" si="239"/>
        <v>0</v>
      </c>
      <c r="Y1511" s="13"/>
      <c r="Z1511" s="22"/>
      <c r="AA1511" s="54"/>
      <c r="AB1511" s="22"/>
      <c r="AC1511" s="13"/>
    </row>
    <row r="1512" spans="1:29" x14ac:dyDescent="0.3">
      <c r="A1512" s="1">
        <f t="shared" si="230"/>
        <v>45001.708333329676</v>
      </c>
      <c r="B1512" s="7">
        <v>16</v>
      </c>
      <c r="C1512" s="7" t="s">
        <v>112</v>
      </c>
      <c r="D1512">
        <f>IF(HOUR(A1512)+MINUTE(A1512)/60&lt;=18,1,IF(HOUR(A1512)+MINUTE(A1512)/60&gt;=23.25,1,LOOKUP(DAY(A1512),calendario!$A$12:$A$42,calendario!$C$12:$C$42)))</f>
        <v>1</v>
      </c>
      <c r="E1512" s="60">
        <f t="shared" si="231"/>
        <v>4.4967026367187497</v>
      </c>
      <c r="F1512" s="86">
        <v>17.986810546874999</v>
      </c>
      <c r="G1512" s="60">
        <f t="shared" si="231"/>
        <v>4.5199702148437497</v>
      </c>
      <c r="H1512" s="104">
        <v>18.079880859374999</v>
      </c>
      <c r="O1512" s="61">
        <f t="shared" si="232"/>
        <v>0</v>
      </c>
      <c r="P1512" s="62">
        <f t="shared" si="233"/>
        <v>58.140770252324039</v>
      </c>
      <c r="Q1512" s="70">
        <v>33.651186188579018</v>
      </c>
      <c r="R1512" s="61">
        <f t="shared" si="234"/>
        <v>10.791272775564408</v>
      </c>
      <c r="S1512" s="61">
        <f t="shared" si="235"/>
        <v>0</v>
      </c>
      <c r="T1512" s="61">
        <f t="shared" si="236"/>
        <v>0</v>
      </c>
      <c r="U1512" s="61">
        <f t="shared" si="237"/>
        <v>58.140770252324039</v>
      </c>
      <c r="V1512" s="70">
        <v>33.651186188579018</v>
      </c>
      <c r="W1512" s="61">
        <f t="shared" si="238"/>
        <v>10.791272775564408</v>
      </c>
      <c r="X1512" s="61">
        <f t="shared" si="239"/>
        <v>0</v>
      </c>
      <c r="Y1512" s="13"/>
      <c r="Z1512" s="22"/>
      <c r="AA1512" s="54"/>
      <c r="AB1512" s="22"/>
      <c r="AC1512" s="13"/>
    </row>
    <row r="1513" spans="1:29" x14ac:dyDescent="0.3">
      <c r="A1513" s="1">
        <f t="shared" si="230"/>
        <v>45001.71874999634</v>
      </c>
      <c r="B1513" s="7">
        <v>16</v>
      </c>
      <c r="C1513" s="7" t="s">
        <v>113</v>
      </c>
      <c r="D1513">
        <f>IF(HOUR(A1513)+MINUTE(A1513)/60&lt;=18,1,IF(HOUR(A1513)+MINUTE(A1513)/60&gt;=23.25,1,LOOKUP(DAY(A1513),calendario!$A$12:$A$42,calendario!$C$12:$C$42)))</f>
        <v>1</v>
      </c>
      <c r="E1513" s="60">
        <f t="shared" si="231"/>
        <v>3.7378066406250001</v>
      </c>
      <c r="F1513" s="86">
        <v>14.9512265625</v>
      </c>
      <c r="G1513" s="60">
        <f t="shared" si="231"/>
        <v>4.6484228515624997</v>
      </c>
      <c r="H1513" s="104">
        <v>18.593691406249999</v>
      </c>
      <c r="O1513" s="61">
        <f t="shared" si="232"/>
        <v>0.71319730534784698</v>
      </c>
      <c r="P1513" s="62">
        <f t="shared" si="233"/>
        <v>58.140770252324039</v>
      </c>
      <c r="Q1513" s="70">
        <v>31.836928552456836</v>
      </c>
      <c r="R1513" s="61">
        <f t="shared" si="234"/>
        <v>11.698401593625499</v>
      </c>
      <c r="S1513" s="61">
        <f t="shared" si="235"/>
        <v>8.3432684934506653</v>
      </c>
      <c r="T1513" s="61">
        <f t="shared" si="236"/>
        <v>0</v>
      </c>
      <c r="U1513" s="61">
        <f t="shared" si="237"/>
        <v>58.140770252324039</v>
      </c>
      <c r="V1513" s="70">
        <v>31.836928552456836</v>
      </c>
      <c r="W1513" s="61">
        <f t="shared" si="238"/>
        <v>11.698401593625499</v>
      </c>
      <c r="X1513" s="61">
        <f t="shared" si="239"/>
        <v>0</v>
      </c>
      <c r="Y1513" s="13"/>
      <c r="Z1513" s="22"/>
      <c r="AA1513" s="54"/>
      <c r="AB1513" s="22"/>
      <c r="AC1513" s="13"/>
    </row>
    <row r="1514" spans="1:29" x14ac:dyDescent="0.3">
      <c r="A1514" s="1">
        <f t="shared" si="230"/>
        <v>45001.729166663004</v>
      </c>
      <c r="B1514" s="7">
        <v>16</v>
      </c>
      <c r="C1514" s="7" t="s">
        <v>114</v>
      </c>
      <c r="D1514">
        <f>IF(HOUR(A1514)+MINUTE(A1514)/60&lt;=18,1,IF(HOUR(A1514)+MINUTE(A1514)/60&gt;=23.25,1,LOOKUP(DAY(A1514),calendario!$A$12:$A$42,calendario!$C$12:$C$42)))</f>
        <v>1</v>
      </c>
      <c r="E1514" s="60">
        <f t="shared" si="231"/>
        <v>2.5487968749999999</v>
      </c>
      <c r="F1514" s="86">
        <v>10.195187499999999</v>
      </c>
      <c r="G1514" s="60">
        <f t="shared" si="231"/>
        <v>4.65015087890625</v>
      </c>
      <c r="H1514" s="104">
        <v>18.600603515625</v>
      </c>
      <c r="O1514" s="61">
        <f t="shared" si="232"/>
        <v>1.9260647778319684</v>
      </c>
      <c r="P1514" s="62">
        <f t="shared" si="233"/>
        <v>58.140770252324039</v>
      </c>
      <c r="Q1514" s="70">
        <v>31.836928552456836</v>
      </c>
      <c r="R1514" s="61">
        <f t="shared" si="234"/>
        <v>11.698401593625499</v>
      </c>
      <c r="S1514" s="61">
        <f t="shared" si="235"/>
        <v>22.531879266415444</v>
      </c>
      <c r="T1514" s="61">
        <f t="shared" si="236"/>
        <v>0</v>
      </c>
      <c r="U1514" s="61">
        <f t="shared" si="237"/>
        <v>58.140770252324039</v>
      </c>
      <c r="V1514" s="70">
        <v>31.836928552456836</v>
      </c>
      <c r="W1514" s="61">
        <f t="shared" si="238"/>
        <v>11.698401593625499</v>
      </c>
      <c r="X1514" s="61">
        <f t="shared" si="239"/>
        <v>0</v>
      </c>
      <c r="Y1514" s="13"/>
      <c r="Z1514" s="22"/>
      <c r="AA1514" s="54"/>
      <c r="AB1514" s="22"/>
      <c r="AC1514" s="13"/>
    </row>
    <row r="1515" spans="1:29" x14ac:dyDescent="0.3">
      <c r="A1515" s="1">
        <f t="shared" si="230"/>
        <v>45001.739583329669</v>
      </c>
      <c r="B1515" s="7">
        <v>16</v>
      </c>
      <c r="C1515" s="7" t="s">
        <v>115</v>
      </c>
      <c r="D1515">
        <f>IF(HOUR(A1515)+MINUTE(A1515)/60&lt;=18,1,IF(HOUR(A1515)+MINUTE(A1515)/60&gt;=23.25,1,LOOKUP(DAY(A1515),calendario!$A$12:$A$42,calendario!$C$12:$C$42)))</f>
        <v>1</v>
      </c>
      <c r="E1515" s="60">
        <f t="shared" si="231"/>
        <v>2.5499501953124999</v>
      </c>
      <c r="F1515" s="86">
        <v>10.19980078125</v>
      </c>
      <c r="G1515" s="60">
        <f t="shared" si="231"/>
        <v>4.6508408203125002</v>
      </c>
      <c r="H1515" s="104">
        <v>18.603363281250001</v>
      </c>
      <c r="O1515" s="61">
        <f t="shared" si="232"/>
        <v>1.924888315928267</v>
      </c>
      <c r="P1515" s="62">
        <f t="shared" si="233"/>
        <v>58.140770252324039</v>
      </c>
      <c r="Q1515" s="70">
        <v>29.543967596281536</v>
      </c>
      <c r="R1515" s="61">
        <f t="shared" si="234"/>
        <v>12.844882071713149</v>
      </c>
      <c r="S1515" s="61">
        <f t="shared" si="235"/>
        <v>24.724963419317113</v>
      </c>
      <c r="T1515" s="61">
        <f t="shared" si="236"/>
        <v>0</v>
      </c>
      <c r="U1515" s="61">
        <f t="shared" si="237"/>
        <v>58.140770252324039</v>
      </c>
      <c r="V1515" s="70">
        <v>29.543967596281536</v>
      </c>
      <c r="W1515" s="61">
        <f t="shared" si="238"/>
        <v>12.844882071713149</v>
      </c>
      <c r="X1515" s="61">
        <f t="shared" si="239"/>
        <v>0</v>
      </c>
      <c r="Y1515" s="13"/>
      <c r="Z1515" s="22"/>
      <c r="AA1515" s="54"/>
      <c r="AB1515" s="22"/>
      <c r="AC1515" s="13"/>
    </row>
    <row r="1516" spans="1:29" x14ac:dyDescent="0.3">
      <c r="A1516" s="1">
        <f t="shared" si="230"/>
        <v>45001.749999996333</v>
      </c>
      <c r="B1516" s="7">
        <v>16</v>
      </c>
      <c r="C1516" s="7" t="s">
        <v>116</v>
      </c>
      <c r="D1516">
        <f>IF(HOUR(A1516)+MINUTE(A1516)/60&lt;=18,1,IF(HOUR(A1516)+MINUTE(A1516)/60&gt;=23.25,1,LOOKUP(DAY(A1516),calendario!$A$12:$A$42,calendario!$C$12:$C$42)))</f>
        <v>1</v>
      </c>
      <c r="E1516" s="60">
        <f t="shared" si="231"/>
        <v>2.5499174804687499</v>
      </c>
      <c r="F1516" s="86">
        <v>10.199669921875</v>
      </c>
      <c r="G1516" s="60">
        <f t="shared" si="231"/>
        <v>4.6507207031249997</v>
      </c>
      <c r="H1516" s="104">
        <v>18.602882812499999</v>
      </c>
      <c r="O1516" s="61">
        <f t="shared" si="232"/>
        <v>1.9249216872015726</v>
      </c>
      <c r="P1516" s="62">
        <f t="shared" si="233"/>
        <v>58.140770252324039</v>
      </c>
      <c r="Q1516" s="70">
        <v>29.543967596281536</v>
      </c>
      <c r="R1516" s="61">
        <f t="shared" si="234"/>
        <v>12.844882071713149</v>
      </c>
      <c r="S1516" s="61">
        <f t="shared" si="235"/>
        <v>24.725392069387308</v>
      </c>
      <c r="T1516" s="61">
        <f t="shared" si="236"/>
        <v>0</v>
      </c>
      <c r="U1516" s="61">
        <f t="shared" si="237"/>
        <v>58.140770252324039</v>
      </c>
      <c r="V1516" s="70">
        <v>29.543967596281536</v>
      </c>
      <c r="W1516" s="61">
        <f t="shared" si="238"/>
        <v>12.844882071713149</v>
      </c>
      <c r="X1516" s="61">
        <f t="shared" si="239"/>
        <v>0</v>
      </c>
      <c r="Y1516" s="13"/>
      <c r="Z1516" s="22"/>
      <c r="AA1516" s="54"/>
      <c r="AB1516" s="22"/>
      <c r="AC1516" s="13"/>
    </row>
    <row r="1517" spans="1:29" x14ac:dyDescent="0.3">
      <c r="A1517" s="1">
        <f t="shared" si="230"/>
        <v>45001.760416662997</v>
      </c>
      <c r="B1517" s="7">
        <v>16</v>
      </c>
      <c r="C1517" s="7" t="s">
        <v>117</v>
      </c>
      <c r="D1517">
        <f>IF(HOUR(A1517)+MINUTE(A1517)/60&lt;=18,1,IF(HOUR(A1517)+MINUTE(A1517)/60&gt;=23.25,1,LOOKUP(DAY(A1517),calendario!$A$12:$A$42,calendario!$C$12:$C$42)))</f>
        <v>0</v>
      </c>
      <c r="E1517" s="60">
        <f t="shared" si="231"/>
        <v>2.5493608398437502</v>
      </c>
      <c r="F1517" s="86">
        <v>10.197443359375001</v>
      </c>
      <c r="G1517" s="60">
        <f t="shared" si="231"/>
        <v>4.6509951171874997</v>
      </c>
      <c r="H1517" s="104">
        <v>18.603980468749999</v>
      </c>
      <c r="O1517" s="61">
        <f t="shared" si="232"/>
        <v>1.9254894969264749</v>
      </c>
      <c r="P1517" s="62">
        <f t="shared" si="233"/>
        <v>59.256308100929608</v>
      </c>
      <c r="Q1517" s="70">
        <v>31.809874634794156</v>
      </c>
      <c r="R1517" s="61">
        <f t="shared" si="234"/>
        <v>12.241809030544484</v>
      </c>
      <c r="S1517" s="61">
        <f t="shared" si="235"/>
        <v>23.571474711693075</v>
      </c>
      <c r="T1517" s="61">
        <f t="shared" si="236"/>
        <v>0</v>
      </c>
      <c r="U1517" s="61">
        <f t="shared" si="237"/>
        <v>59.256308100929608</v>
      </c>
      <c r="V1517" s="70">
        <v>31.809874634794156</v>
      </c>
      <c r="W1517" s="61">
        <f t="shared" si="238"/>
        <v>12.241809030544484</v>
      </c>
      <c r="X1517" s="61">
        <f t="shared" si="239"/>
        <v>0</v>
      </c>
      <c r="Y1517" s="13"/>
      <c r="Z1517" s="22"/>
      <c r="AA1517" s="54"/>
      <c r="AB1517" s="22"/>
      <c r="AC1517" s="13"/>
    </row>
    <row r="1518" spans="1:29" x14ac:dyDescent="0.3">
      <c r="A1518" s="1">
        <f t="shared" si="230"/>
        <v>45001.770833329661</v>
      </c>
      <c r="B1518" s="7">
        <v>16</v>
      </c>
      <c r="C1518" s="7" t="s">
        <v>118</v>
      </c>
      <c r="D1518">
        <f>IF(HOUR(A1518)+MINUTE(A1518)/60&lt;=18,1,IF(HOUR(A1518)+MINUTE(A1518)/60&gt;=23.25,1,LOOKUP(DAY(A1518),calendario!$A$12:$A$42,calendario!$C$12:$C$42)))</f>
        <v>0</v>
      </c>
      <c r="E1518" s="60">
        <f t="shared" si="231"/>
        <v>2.5495769042968748</v>
      </c>
      <c r="F1518" s="86">
        <v>10.198307617187499</v>
      </c>
      <c r="G1518" s="60">
        <f t="shared" si="231"/>
        <v>4.6499907226562502</v>
      </c>
      <c r="H1518" s="104">
        <v>18.599962890625001</v>
      </c>
      <c r="O1518" s="61">
        <f t="shared" si="232"/>
        <v>1.925269097099046</v>
      </c>
      <c r="P1518" s="62">
        <f t="shared" si="233"/>
        <v>59.256308100929608</v>
      </c>
      <c r="Q1518" s="70">
        <v>31.809874634794156</v>
      </c>
      <c r="R1518" s="61">
        <f t="shared" si="234"/>
        <v>12.241809030544484</v>
      </c>
      <c r="S1518" s="61">
        <f t="shared" si="235"/>
        <v>23.568776619095328</v>
      </c>
      <c r="T1518" s="61">
        <f t="shared" si="236"/>
        <v>0</v>
      </c>
      <c r="U1518" s="61">
        <f t="shared" si="237"/>
        <v>59.256308100929608</v>
      </c>
      <c r="V1518" s="70">
        <v>31.809874634794156</v>
      </c>
      <c r="W1518" s="61">
        <f t="shared" si="238"/>
        <v>12.241809030544484</v>
      </c>
      <c r="X1518" s="61">
        <f t="shared" si="239"/>
        <v>0</v>
      </c>
      <c r="Y1518" s="13"/>
      <c r="Z1518" s="22"/>
      <c r="AA1518" s="54"/>
      <c r="AB1518" s="22"/>
      <c r="AC1518" s="13"/>
    </row>
    <row r="1519" spans="1:29" x14ac:dyDescent="0.3">
      <c r="A1519" s="1">
        <f t="shared" si="230"/>
        <v>45001.781249996326</v>
      </c>
      <c r="B1519" s="7">
        <v>16</v>
      </c>
      <c r="C1519" s="7" t="s">
        <v>119</v>
      </c>
      <c r="D1519">
        <f>IF(HOUR(A1519)+MINUTE(A1519)/60&lt;=18,1,IF(HOUR(A1519)+MINUTE(A1519)/60&gt;=23.25,1,LOOKUP(DAY(A1519),calendario!$A$12:$A$42,calendario!$C$12:$C$42)))</f>
        <v>0</v>
      </c>
      <c r="E1519" s="60">
        <f t="shared" si="231"/>
        <v>2.550029052734375</v>
      </c>
      <c r="F1519" s="86">
        <v>10.2001162109375</v>
      </c>
      <c r="G1519" s="60">
        <f t="shared" si="231"/>
        <v>4.6497875976562497</v>
      </c>
      <c r="H1519" s="104">
        <v>18.599150390624999</v>
      </c>
      <c r="O1519" s="61">
        <f t="shared" si="232"/>
        <v>1.9248078762172394</v>
      </c>
      <c r="P1519" s="62">
        <f t="shared" si="233"/>
        <v>59.256308100929608</v>
      </c>
      <c r="Q1519" s="70">
        <v>32.758415139442228</v>
      </c>
      <c r="R1519" s="61">
        <f t="shared" si="234"/>
        <v>11.767538778220448</v>
      </c>
      <c r="S1519" s="61">
        <f t="shared" si="235"/>
        <v>22.650251324010508</v>
      </c>
      <c r="T1519" s="61">
        <f t="shared" si="236"/>
        <v>0</v>
      </c>
      <c r="U1519" s="61">
        <f t="shared" si="237"/>
        <v>59.256308100929608</v>
      </c>
      <c r="V1519" s="70">
        <v>32.758415139442228</v>
      </c>
      <c r="W1519" s="61">
        <f t="shared" si="238"/>
        <v>11.767538778220448</v>
      </c>
      <c r="X1519" s="61">
        <f t="shared" si="239"/>
        <v>0</v>
      </c>
      <c r="Y1519" s="13"/>
      <c r="Z1519" s="22"/>
      <c r="AA1519" s="54"/>
      <c r="AB1519" s="22"/>
      <c r="AC1519" s="13"/>
    </row>
    <row r="1520" spans="1:29" x14ac:dyDescent="0.3">
      <c r="A1520" s="1">
        <f t="shared" si="230"/>
        <v>45001.79166666299</v>
      </c>
      <c r="B1520" s="7">
        <v>16</v>
      </c>
      <c r="C1520" s="7" t="s">
        <v>120</v>
      </c>
      <c r="D1520">
        <f>IF(HOUR(A1520)+MINUTE(A1520)/60&lt;=18,1,IF(HOUR(A1520)+MINUTE(A1520)/60&gt;=23.25,1,LOOKUP(DAY(A1520),calendario!$A$12:$A$42,calendario!$C$12:$C$42)))</f>
        <v>0</v>
      </c>
      <c r="E1520" s="60">
        <f t="shared" si="231"/>
        <v>2.550271240234375</v>
      </c>
      <c r="F1520" s="86">
        <v>10.2010849609375</v>
      </c>
      <c r="G1520" s="60">
        <f t="shared" si="231"/>
        <v>4.6495903320312504</v>
      </c>
      <c r="H1520" s="104">
        <v>18.598361328125002</v>
      </c>
      <c r="O1520" s="61">
        <f t="shared" si="232"/>
        <v>1.9245608291790361</v>
      </c>
      <c r="P1520" s="62">
        <f t="shared" si="233"/>
        <v>59.256308100929608</v>
      </c>
      <c r="Q1520" s="70">
        <v>32.758415139442228</v>
      </c>
      <c r="R1520" s="61">
        <f t="shared" si="234"/>
        <v>11.767538778220448</v>
      </c>
      <c r="S1520" s="61">
        <f t="shared" si="235"/>
        <v>22.647344188408407</v>
      </c>
      <c r="T1520" s="61">
        <f t="shared" si="236"/>
        <v>0</v>
      </c>
      <c r="U1520" s="61">
        <f t="shared" si="237"/>
        <v>59.256308100929608</v>
      </c>
      <c r="V1520" s="70">
        <v>32.758415139442228</v>
      </c>
      <c r="W1520" s="61">
        <f t="shared" si="238"/>
        <v>11.767538778220448</v>
      </c>
      <c r="X1520" s="61">
        <f t="shared" si="239"/>
        <v>0</v>
      </c>
      <c r="Y1520" s="13"/>
      <c r="Z1520" s="22"/>
      <c r="AA1520" s="54"/>
      <c r="AB1520" s="22"/>
      <c r="AC1520" s="13"/>
    </row>
    <row r="1521" spans="1:29" x14ac:dyDescent="0.3">
      <c r="A1521" s="1">
        <f t="shared" si="230"/>
        <v>45001.802083329654</v>
      </c>
      <c r="B1521" s="7">
        <v>16</v>
      </c>
      <c r="C1521" s="7" t="s">
        <v>121</v>
      </c>
      <c r="D1521">
        <f>IF(HOUR(A1521)+MINUTE(A1521)/60&lt;=18,1,IF(HOUR(A1521)+MINUTE(A1521)/60&gt;=23.25,1,LOOKUP(DAY(A1521),calendario!$A$12:$A$42,calendario!$C$12:$C$42)))</f>
        <v>0</v>
      </c>
      <c r="E1521" s="60">
        <f t="shared" si="231"/>
        <v>2.5504208984374999</v>
      </c>
      <c r="F1521" s="86">
        <v>10.201683593749999</v>
      </c>
      <c r="G1521" s="60">
        <f t="shared" si="231"/>
        <v>4.64951416015625</v>
      </c>
      <c r="H1521" s="104">
        <v>18.598056640625</v>
      </c>
      <c r="O1521" s="61">
        <f t="shared" si="232"/>
        <v>1.9244081680556306</v>
      </c>
      <c r="P1521" s="62">
        <f t="shared" si="233"/>
        <v>59.256308100929608</v>
      </c>
      <c r="Q1521" s="70">
        <v>32.924665338645418</v>
      </c>
      <c r="R1521" s="61">
        <f t="shared" si="234"/>
        <v>11.684413678618853</v>
      </c>
      <c r="S1521" s="61">
        <f t="shared" si="235"/>
        <v>22.485581122075057</v>
      </c>
      <c r="T1521" s="61">
        <f t="shared" si="236"/>
        <v>0</v>
      </c>
      <c r="U1521" s="61">
        <f t="shared" si="237"/>
        <v>59.256308100929608</v>
      </c>
      <c r="V1521" s="70">
        <v>32.924665338645418</v>
      </c>
      <c r="W1521" s="61">
        <f t="shared" si="238"/>
        <v>11.684413678618853</v>
      </c>
      <c r="X1521" s="61">
        <f t="shared" si="239"/>
        <v>0</v>
      </c>
      <c r="Y1521" s="13"/>
      <c r="Z1521" s="22"/>
      <c r="AA1521" s="54"/>
      <c r="AB1521" s="22"/>
      <c r="AC1521" s="13"/>
    </row>
    <row r="1522" spans="1:29" x14ac:dyDescent="0.3">
      <c r="A1522" s="1">
        <f t="shared" si="230"/>
        <v>45001.812499996318</v>
      </c>
      <c r="B1522" s="7">
        <v>16</v>
      </c>
      <c r="C1522" s="7" t="s">
        <v>122</v>
      </c>
      <c r="D1522">
        <f>IF(HOUR(A1522)+MINUTE(A1522)/60&lt;=18,1,IF(HOUR(A1522)+MINUTE(A1522)/60&gt;=23.25,1,LOOKUP(DAY(A1522),calendario!$A$12:$A$42,calendario!$C$12:$C$42)))</f>
        <v>0</v>
      </c>
      <c r="E1522" s="60">
        <f t="shared" si="231"/>
        <v>2.5477866210937501</v>
      </c>
      <c r="F1522" s="86">
        <v>10.191146484375</v>
      </c>
      <c r="G1522" s="60">
        <f t="shared" si="231"/>
        <v>4.6320434570312496</v>
      </c>
      <c r="H1522" s="104">
        <v>18.528173828124999</v>
      </c>
      <c r="O1522" s="61">
        <f t="shared" si="232"/>
        <v>1.9270953026747952</v>
      </c>
      <c r="P1522" s="62">
        <f t="shared" si="233"/>
        <v>59.256308100929608</v>
      </c>
      <c r="Q1522" s="70">
        <v>32.924665338645418</v>
      </c>
      <c r="R1522" s="61">
        <f t="shared" si="234"/>
        <v>11.684413678618853</v>
      </c>
      <c r="S1522" s="61">
        <f t="shared" si="235"/>
        <v>22.516978714575515</v>
      </c>
      <c r="T1522" s="61">
        <f t="shared" si="236"/>
        <v>0</v>
      </c>
      <c r="U1522" s="61">
        <f t="shared" si="237"/>
        <v>59.256308100929608</v>
      </c>
      <c r="V1522" s="70">
        <v>32.924665338645418</v>
      </c>
      <c r="W1522" s="61">
        <f t="shared" si="238"/>
        <v>11.684413678618853</v>
      </c>
      <c r="X1522" s="61">
        <f t="shared" si="239"/>
        <v>0</v>
      </c>
      <c r="Y1522" s="13"/>
      <c r="Z1522" s="22"/>
      <c r="AA1522" s="54"/>
      <c r="AB1522" s="22"/>
      <c r="AC1522" s="13"/>
    </row>
    <row r="1523" spans="1:29" x14ac:dyDescent="0.3">
      <c r="A1523" s="1">
        <f t="shared" si="230"/>
        <v>45001.822916662983</v>
      </c>
      <c r="B1523" s="7">
        <v>16</v>
      </c>
      <c r="C1523" s="7" t="s">
        <v>123</v>
      </c>
      <c r="D1523">
        <f>IF(HOUR(A1523)+MINUTE(A1523)/60&lt;=18,1,IF(HOUR(A1523)+MINUTE(A1523)/60&gt;=23.25,1,LOOKUP(DAY(A1523),calendario!$A$12:$A$42,calendario!$C$12:$C$42)))</f>
        <v>0</v>
      </c>
      <c r="E1523" s="60">
        <f t="shared" si="231"/>
        <v>2.5516044921874999</v>
      </c>
      <c r="F1523" s="86">
        <v>10.206417968749999</v>
      </c>
      <c r="G1523" s="60">
        <f t="shared" si="231"/>
        <v>4.5994082031249999</v>
      </c>
      <c r="H1523" s="104">
        <v>18.397632812499999</v>
      </c>
      <c r="O1523" s="61">
        <f t="shared" si="232"/>
        <v>1.9232008252721537</v>
      </c>
      <c r="P1523" s="62">
        <f t="shared" si="233"/>
        <v>59.256308100929608</v>
      </c>
      <c r="Q1523" s="70">
        <v>30.82452589641434</v>
      </c>
      <c r="R1523" s="61">
        <f t="shared" si="234"/>
        <v>12.734483399734392</v>
      </c>
      <c r="S1523" s="61">
        <f t="shared" si="235"/>
        <v>24.490968983783727</v>
      </c>
      <c r="T1523" s="61">
        <f t="shared" si="236"/>
        <v>0</v>
      </c>
      <c r="U1523" s="61">
        <f t="shared" si="237"/>
        <v>59.256308100929608</v>
      </c>
      <c r="V1523" s="70">
        <v>30.82452589641434</v>
      </c>
      <c r="W1523" s="61">
        <f t="shared" si="238"/>
        <v>12.734483399734392</v>
      </c>
      <c r="X1523" s="61">
        <f t="shared" si="239"/>
        <v>0</v>
      </c>
      <c r="Y1523" s="13"/>
      <c r="Z1523" s="22"/>
      <c r="AA1523" s="54"/>
      <c r="AB1523" s="22"/>
      <c r="AC1523" s="13"/>
    </row>
    <row r="1524" spans="1:29" x14ac:dyDescent="0.3">
      <c r="A1524" s="1">
        <f t="shared" si="230"/>
        <v>45001.833333329647</v>
      </c>
      <c r="B1524" s="7">
        <v>16</v>
      </c>
      <c r="C1524" s="7" t="s">
        <v>124</v>
      </c>
      <c r="D1524">
        <f>IF(HOUR(A1524)+MINUTE(A1524)/60&lt;=18,1,IF(HOUR(A1524)+MINUTE(A1524)/60&gt;=23.25,1,LOOKUP(DAY(A1524),calendario!$A$12:$A$42,calendario!$C$12:$C$42)))</f>
        <v>0</v>
      </c>
      <c r="E1524" s="60">
        <f t="shared" si="231"/>
        <v>2.5522927246093752</v>
      </c>
      <c r="F1524" s="86">
        <v>10.209170898437501</v>
      </c>
      <c r="G1524" s="60">
        <f t="shared" si="231"/>
        <v>4.6069257812500002</v>
      </c>
      <c r="H1524" s="104">
        <v>18.427703125000001</v>
      </c>
      <c r="O1524" s="61">
        <f t="shared" si="232"/>
        <v>1.9224987833359695</v>
      </c>
      <c r="P1524" s="62">
        <f t="shared" si="233"/>
        <v>59.256308100929608</v>
      </c>
      <c r="Q1524" s="70">
        <v>30.82452589641434</v>
      </c>
      <c r="R1524" s="61">
        <f t="shared" si="234"/>
        <v>12.734483399734392</v>
      </c>
      <c r="S1524" s="61">
        <f t="shared" si="235"/>
        <v>24.482028842401469</v>
      </c>
      <c r="T1524" s="61">
        <f t="shared" si="236"/>
        <v>0</v>
      </c>
      <c r="U1524" s="61">
        <f t="shared" si="237"/>
        <v>59.256308100929608</v>
      </c>
      <c r="V1524" s="70">
        <v>30.82452589641434</v>
      </c>
      <c r="W1524" s="61">
        <f t="shared" si="238"/>
        <v>12.734483399734392</v>
      </c>
      <c r="X1524" s="61">
        <f t="shared" si="239"/>
        <v>0</v>
      </c>
      <c r="Y1524" s="13"/>
      <c r="Z1524" s="22"/>
      <c r="AA1524" s="54"/>
      <c r="AB1524" s="22"/>
      <c r="AC1524" s="13"/>
    </row>
    <row r="1525" spans="1:29" x14ac:dyDescent="0.3">
      <c r="A1525" s="1">
        <f t="shared" si="230"/>
        <v>45001.843749996311</v>
      </c>
      <c r="B1525" s="7">
        <v>16</v>
      </c>
      <c r="C1525" s="7" t="s">
        <v>125</v>
      </c>
      <c r="D1525">
        <f>IF(HOUR(A1525)+MINUTE(A1525)/60&lt;=18,1,IF(HOUR(A1525)+MINUTE(A1525)/60&gt;=23.25,1,LOOKUP(DAY(A1525),calendario!$A$12:$A$42,calendario!$C$12:$C$42)))</f>
        <v>0</v>
      </c>
      <c r="E1525" s="60">
        <f t="shared" si="231"/>
        <v>2.5524306640624999</v>
      </c>
      <c r="F1525" s="86">
        <v>10.209722656249999</v>
      </c>
      <c r="G1525" s="60">
        <f t="shared" si="231"/>
        <v>4.6112021484375001</v>
      </c>
      <c r="H1525" s="104">
        <v>18.44480859375</v>
      </c>
      <c r="O1525" s="61">
        <f t="shared" si="232"/>
        <v>1.9223580761015093</v>
      </c>
      <c r="P1525" s="62">
        <f t="shared" si="233"/>
        <v>59.256308100929608</v>
      </c>
      <c r="Q1525" s="70">
        <v>30.818318193891102</v>
      </c>
      <c r="R1525" s="61">
        <f t="shared" si="234"/>
        <v>12.737587250996011</v>
      </c>
      <c r="S1525" s="61">
        <f t="shared" si="235"/>
        <v>24.486203721999804</v>
      </c>
      <c r="T1525" s="61">
        <f t="shared" si="236"/>
        <v>0</v>
      </c>
      <c r="U1525" s="61">
        <f t="shared" si="237"/>
        <v>59.256308100929608</v>
      </c>
      <c r="V1525" s="70">
        <v>30.818318193891102</v>
      </c>
      <c r="W1525" s="61">
        <f t="shared" si="238"/>
        <v>12.737587250996011</v>
      </c>
      <c r="X1525" s="61">
        <f t="shared" si="239"/>
        <v>0</v>
      </c>
      <c r="Y1525" s="13"/>
      <c r="Z1525" s="22"/>
      <c r="AA1525" s="54"/>
      <c r="AB1525" s="22"/>
      <c r="AC1525" s="13"/>
    </row>
    <row r="1526" spans="1:29" x14ac:dyDescent="0.3">
      <c r="A1526" s="1">
        <f t="shared" si="230"/>
        <v>45001.854166662975</v>
      </c>
      <c r="B1526" s="7">
        <v>16</v>
      </c>
      <c r="C1526" s="7" t="s">
        <v>126</v>
      </c>
      <c r="D1526">
        <f>IF(HOUR(A1526)+MINUTE(A1526)/60&lt;=18,1,IF(HOUR(A1526)+MINUTE(A1526)/60&gt;=23.25,1,LOOKUP(DAY(A1526),calendario!$A$12:$A$42,calendario!$C$12:$C$42)))</f>
        <v>0</v>
      </c>
      <c r="E1526" s="60">
        <f t="shared" si="231"/>
        <v>2.5526042480468751</v>
      </c>
      <c r="F1526" s="86">
        <v>10.210416992187501</v>
      </c>
      <c r="G1526" s="60">
        <f t="shared" si="231"/>
        <v>4.5735771484374999</v>
      </c>
      <c r="H1526" s="104">
        <v>18.294308593749999</v>
      </c>
      <c r="O1526" s="61">
        <f t="shared" si="232"/>
        <v>1.9221810091215066</v>
      </c>
      <c r="P1526" s="62">
        <f t="shared" si="233"/>
        <v>59.256308100929608</v>
      </c>
      <c r="Q1526" s="70">
        <v>30.818318193891102</v>
      </c>
      <c r="R1526" s="61">
        <f t="shared" si="234"/>
        <v>12.737587250996011</v>
      </c>
      <c r="S1526" s="61">
        <f t="shared" si="235"/>
        <v>24.48394831589275</v>
      </c>
      <c r="T1526" s="61">
        <f t="shared" si="236"/>
        <v>0</v>
      </c>
      <c r="U1526" s="61">
        <f t="shared" si="237"/>
        <v>59.256308100929608</v>
      </c>
      <c r="V1526" s="70">
        <v>30.818318193891102</v>
      </c>
      <c r="W1526" s="61">
        <f t="shared" si="238"/>
        <v>12.737587250996011</v>
      </c>
      <c r="X1526" s="61">
        <f t="shared" si="239"/>
        <v>0</v>
      </c>
      <c r="Y1526" s="13"/>
      <c r="Z1526" s="22"/>
      <c r="AA1526" s="54"/>
      <c r="AB1526" s="22"/>
      <c r="AC1526" s="13"/>
    </row>
    <row r="1527" spans="1:29" x14ac:dyDescent="0.3">
      <c r="A1527" s="1">
        <f t="shared" si="230"/>
        <v>45001.86458332964</v>
      </c>
      <c r="B1527" s="7">
        <v>16</v>
      </c>
      <c r="C1527" s="7" t="s">
        <v>127</v>
      </c>
      <c r="D1527">
        <f>IF(HOUR(A1527)+MINUTE(A1527)/60&lt;=18,1,IF(HOUR(A1527)+MINUTE(A1527)/60&gt;=23.25,1,LOOKUP(DAY(A1527),calendario!$A$12:$A$42,calendario!$C$12:$C$42)))</f>
        <v>0</v>
      </c>
      <c r="E1527" s="60">
        <f t="shared" si="231"/>
        <v>2.552939453125</v>
      </c>
      <c r="F1527" s="86">
        <v>10.2117578125</v>
      </c>
      <c r="G1527" s="60">
        <f t="shared" si="231"/>
        <v>4.6060043945312499</v>
      </c>
      <c r="H1527" s="104">
        <v>18.424017578125</v>
      </c>
      <c r="O1527" s="61">
        <f t="shared" si="232"/>
        <v>1.9218390780898003</v>
      </c>
      <c r="P1527" s="62">
        <f t="shared" si="233"/>
        <v>59.256308100929608</v>
      </c>
      <c r="Q1527" s="70">
        <v>30.461669588313413</v>
      </c>
      <c r="R1527" s="61">
        <f t="shared" si="234"/>
        <v>12.915911553784856</v>
      </c>
      <c r="S1527" s="61">
        <f t="shared" si="235"/>
        <v>24.822303553215285</v>
      </c>
      <c r="T1527" s="61">
        <f t="shared" si="236"/>
        <v>0</v>
      </c>
      <c r="U1527" s="61">
        <f t="shared" si="237"/>
        <v>59.256308100929608</v>
      </c>
      <c r="V1527" s="70">
        <v>30.461669588313413</v>
      </c>
      <c r="W1527" s="61">
        <f t="shared" si="238"/>
        <v>12.915911553784856</v>
      </c>
      <c r="X1527" s="61">
        <f t="shared" si="239"/>
        <v>0</v>
      </c>
      <c r="Y1527" s="13"/>
      <c r="Z1527" s="22"/>
      <c r="AA1527" s="54"/>
      <c r="AB1527" s="22"/>
      <c r="AC1527" s="13"/>
    </row>
    <row r="1528" spans="1:29" x14ac:dyDescent="0.3">
      <c r="A1528" s="1">
        <f t="shared" si="230"/>
        <v>45001.874999996304</v>
      </c>
      <c r="B1528" s="7">
        <v>16</v>
      </c>
      <c r="C1528" s="7" t="s">
        <v>128</v>
      </c>
      <c r="D1528">
        <f>IF(HOUR(A1528)+MINUTE(A1528)/60&lt;=18,1,IF(HOUR(A1528)+MINUTE(A1528)/60&gt;=23.25,1,LOOKUP(DAY(A1528),calendario!$A$12:$A$42,calendario!$C$12:$C$42)))</f>
        <v>0</v>
      </c>
      <c r="E1528" s="60">
        <f t="shared" si="231"/>
        <v>2.5536982421875001</v>
      </c>
      <c r="F1528" s="86">
        <v>10.21479296875</v>
      </c>
      <c r="G1528" s="60">
        <f t="shared" si="231"/>
        <v>4.63566357421875</v>
      </c>
      <c r="H1528" s="104">
        <v>18.542654296875</v>
      </c>
      <c r="O1528" s="61">
        <f t="shared" si="232"/>
        <v>1.9210650637805911</v>
      </c>
      <c r="P1528" s="62">
        <f t="shared" si="233"/>
        <v>59.256308100929608</v>
      </c>
      <c r="Q1528" s="70">
        <v>30.461669588313413</v>
      </c>
      <c r="R1528" s="61">
        <f t="shared" si="234"/>
        <v>12.915911553784856</v>
      </c>
      <c r="S1528" s="61">
        <f t="shared" si="235"/>
        <v>24.812306452856177</v>
      </c>
      <c r="T1528" s="61">
        <f t="shared" si="236"/>
        <v>0</v>
      </c>
      <c r="U1528" s="61">
        <f t="shared" si="237"/>
        <v>59.256308100929608</v>
      </c>
      <c r="V1528" s="70">
        <v>30.461669588313413</v>
      </c>
      <c r="W1528" s="61">
        <f t="shared" si="238"/>
        <v>12.915911553784856</v>
      </c>
      <c r="X1528" s="61">
        <f t="shared" si="239"/>
        <v>0</v>
      </c>
      <c r="Y1528" s="13"/>
      <c r="Z1528" s="22"/>
      <c r="AA1528" s="54"/>
      <c r="AB1528" s="22"/>
      <c r="AC1528" s="13"/>
    </row>
    <row r="1529" spans="1:29" x14ac:dyDescent="0.3">
      <c r="A1529" s="1">
        <f t="shared" si="230"/>
        <v>45001.885416662968</v>
      </c>
      <c r="B1529" s="7">
        <v>16</v>
      </c>
      <c r="C1529" s="7" t="s">
        <v>129</v>
      </c>
      <c r="D1529">
        <f>IF(HOUR(A1529)+MINUTE(A1529)/60&lt;=18,1,IF(HOUR(A1529)+MINUTE(A1529)/60&gt;=23.25,1,LOOKUP(DAY(A1529),calendario!$A$12:$A$42,calendario!$C$12:$C$42)))</f>
        <v>0</v>
      </c>
      <c r="E1529" s="60">
        <f t="shared" si="231"/>
        <v>2.553808837890625</v>
      </c>
      <c r="F1529" s="86">
        <v>10.2152353515625</v>
      </c>
      <c r="G1529" s="60">
        <f t="shared" si="231"/>
        <v>4.6322734375000003</v>
      </c>
      <c r="H1529" s="104">
        <v>18.529093750000001</v>
      </c>
      <c r="O1529" s="61">
        <f t="shared" si="232"/>
        <v>1.9209522489536699</v>
      </c>
      <c r="P1529" s="62">
        <f t="shared" si="233"/>
        <v>59.256308100929608</v>
      </c>
      <c r="Q1529" s="70">
        <v>29.29575245683931</v>
      </c>
      <c r="R1529" s="61">
        <f t="shared" si="234"/>
        <v>13.498870119521907</v>
      </c>
      <c r="S1529" s="61">
        <f t="shared" si="235"/>
        <v>25.930684914429101</v>
      </c>
      <c r="T1529" s="61">
        <f t="shared" si="236"/>
        <v>0</v>
      </c>
      <c r="U1529" s="61">
        <f t="shared" si="237"/>
        <v>59.256308100929608</v>
      </c>
      <c r="V1529" s="70">
        <v>29.29575245683931</v>
      </c>
      <c r="W1529" s="61">
        <f t="shared" si="238"/>
        <v>13.498870119521907</v>
      </c>
      <c r="X1529" s="61">
        <f t="shared" si="239"/>
        <v>0</v>
      </c>
      <c r="Y1529" s="13"/>
      <c r="Z1529" s="22"/>
      <c r="AA1529" s="54"/>
      <c r="AB1529" s="22"/>
      <c r="AC1529" s="13"/>
    </row>
    <row r="1530" spans="1:29" x14ac:dyDescent="0.3">
      <c r="A1530" s="1">
        <f t="shared" si="230"/>
        <v>45001.895833329632</v>
      </c>
      <c r="B1530" s="7">
        <v>16</v>
      </c>
      <c r="C1530" s="7" t="s">
        <v>130</v>
      </c>
      <c r="D1530">
        <f>IF(HOUR(A1530)+MINUTE(A1530)/60&lt;=18,1,IF(HOUR(A1530)+MINUTE(A1530)/60&gt;=23.25,1,LOOKUP(DAY(A1530),calendario!$A$12:$A$42,calendario!$C$12:$C$42)))</f>
        <v>0</v>
      </c>
      <c r="E1530" s="60">
        <f t="shared" si="231"/>
        <v>2.554399658203125</v>
      </c>
      <c r="F1530" s="86">
        <v>10.2175986328125</v>
      </c>
      <c r="G1530" s="60">
        <f t="shared" si="231"/>
        <v>4.6344892578124997</v>
      </c>
      <c r="H1530" s="104">
        <v>18.537957031249999</v>
      </c>
      <c r="O1530" s="61">
        <f t="shared" si="232"/>
        <v>1.9203495737193437</v>
      </c>
      <c r="P1530" s="62">
        <f t="shared" si="233"/>
        <v>59.256308100929608</v>
      </c>
      <c r="Q1530" s="70">
        <v>29.29575245683931</v>
      </c>
      <c r="R1530" s="61">
        <f t="shared" si="234"/>
        <v>13.498870119521907</v>
      </c>
      <c r="S1530" s="61">
        <f t="shared" si="235"/>
        <v>25.922549479716679</v>
      </c>
      <c r="T1530" s="61">
        <f t="shared" si="236"/>
        <v>0</v>
      </c>
      <c r="U1530" s="61">
        <f t="shared" si="237"/>
        <v>59.256308100929608</v>
      </c>
      <c r="V1530" s="70">
        <v>29.29575245683931</v>
      </c>
      <c r="W1530" s="61">
        <f t="shared" si="238"/>
        <v>13.498870119521907</v>
      </c>
      <c r="X1530" s="61">
        <f t="shared" si="239"/>
        <v>0</v>
      </c>
      <c r="Y1530" s="13"/>
      <c r="Z1530" s="22"/>
      <c r="AA1530" s="54"/>
      <c r="AB1530" s="22"/>
      <c r="AC1530" s="13"/>
    </row>
    <row r="1531" spans="1:29" x14ac:dyDescent="0.3">
      <c r="A1531" s="1">
        <f t="shared" si="230"/>
        <v>45001.906249996297</v>
      </c>
      <c r="B1531" s="7">
        <v>16</v>
      </c>
      <c r="C1531" s="7" t="s">
        <v>131</v>
      </c>
      <c r="D1531">
        <f>IF(HOUR(A1531)+MINUTE(A1531)/60&lt;=18,1,IF(HOUR(A1531)+MINUTE(A1531)/60&gt;=23.25,1,LOOKUP(DAY(A1531),calendario!$A$12:$A$42,calendario!$C$12:$C$42)))</f>
        <v>0</v>
      </c>
      <c r="E1531" s="60">
        <f t="shared" si="231"/>
        <v>2.554838134765625</v>
      </c>
      <c r="F1531" s="86">
        <v>10.2193525390625</v>
      </c>
      <c r="G1531" s="60">
        <f t="shared" si="231"/>
        <v>4.6404868164062503</v>
      </c>
      <c r="H1531" s="104">
        <v>18.561947265625001</v>
      </c>
      <c r="O1531" s="61">
        <f t="shared" si="232"/>
        <v>1.9199022990413066</v>
      </c>
      <c r="P1531" s="62">
        <f t="shared" si="233"/>
        <v>59.256308100929608</v>
      </c>
      <c r="Q1531" s="70">
        <v>28.973057901726428</v>
      </c>
      <c r="R1531" s="61">
        <f t="shared" si="234"/>
        <v>13.660217397078348</v>
      </c>
      <c r="S1531" s="61">
        <f t="shared" si="235"/>
        <v>26.226282786054774</v>
      </c>
      <c r="T1531" s="61">
        <f t="shared" si="236"/>
        <v>0</v>
      </c>
      <c r="U1531" s="61">
        <f t="shared" si="237"/>
        <v>59.256308100929608</v>
      </c>
      <c r="V1531" s="70">
        <v>28.973057901726428</v>
      </c>
      <c r="W1531" s="61">
        <f t="shared" si="238"/>
        <v>13.660217397078348</v>
      </c>
      <c r="X1531" s="61">
        <f t="shared" si="239"/>
        <v>0</v>
      </c>
      <c r="Y1531" s="13"/>
      <c r="Z1531" s="22"/>
      <c r="AA1531" s="54"/>
      <c r="AB1531" s="22"/>
      <c r="AC1531" s="13"/>
    </row>
    <row r="1532" spans="1:29" x14ac:dyDescent="0.3">
      <c r="A1532" s="1">
        <f t="shared" si="230"/>
        <v>45001.916666662961</v>
      </c>
      <c r="B1532" s="7">
        <v>16</v>
      </c>
      <c r="C1532" s="7" t="s">
        <v>132</v>
      </c>
      <c r="D1532">
        <f>IF(HOUR(A1532)+MINUTE(A1532)/60&lt;=18,1,IF(HOUR(A1532)+MINUTE(A1532)/60&gt;=23.25,1,LOOKUP(DAY(A1532),calendario!$A$12:$A$42,calendario!$C$12:$C$42)))</f>
        <v>0</v>
      </c>
      <c r="E1532" s="60">
        <f t="shared" si="231"/>
        <v>2.5552299804687499</v>
      </c>
      <c r="F1532" s="86">
        <v>10.220919921875</v>
      </c>
      <c r="G1532" s="60">
        <f t="shared" si="231"/>
        <v>4.6455317382812504</v>
      </c>
      <c r="H1532" s="104">
        <v>18.582126953125002</v>
      </c>
      <c r="O1532" s="61">
        <f t="shared" si="232"/>
        <v>1.9195025908796977</v>
      </c>
      <c r="P1532" s="62">
        <f t="shared" si="233"/>
        <v>59.256308100929608</v>
      </c>
      <c r="Q1532" s="70">
        <v>28.973057901726428</v>
      </c>
      <c r="R1532" s="61">
        <f t="shared" si="234"/>
        <v>13.660217397078348</v>
      </c>
      <c r="S1532" s="61">
        <f t="shared" si="235"/>
        <v>26.220822685671809</v>
      </c>
      <c r="T1532" s="61">
        <f t="shared" si="236"/>
        <v>0</v>
      </c>
      <c r="U1532" s="61">
        <f t="shared" si="237"/>
        <v>59.256308100929608</v>
      </c>
      <c r="V1532" s="70">
        <v>28.973057901726428</v>
      </c>
      <c r="W1532" s="61">
        <f t="shared" si="238"/>
        <v>13.660217397078348</v>
      </c>
      <c r="X1532" s="61">
        <f t="shared" si="239"/>
        <v>0</v>
      </c>
      <c r="Y1532" s="13"/>
      <c r="Z1532" s="22"/>
      <c r="AA1532" s="54"/>
      <c r="AB1532" s="22"/>
      <c r="AC1532" s="13"/>
    </row>
    <row r="1533" spans="1:29" x14ac:dyDescent="0.3">
      <c r="A1533" s="1">
        <f t="shared" si="230"/>
        <v>45001.927083329625</v>
      </c>
      <c r="B1533" s="7">
        <v>16</v>
      </c>
      <c r="C1533" s="7" t="s">
        <v>133</v>
      </c>
      <c r="D1533">
        <f>IF(HOUR(A1533)+MINUTE(A1533)/60&lt;=18,1,IF(HOUR(A1533)+MINUTE(A1533)/60&gt;=23.25,1,LOOKUP(DAY(A1533),calendario!$A$12:$A$42,calendario!$C$12:$C$42)))</f>
        <v>0</v>
      </c>
      <c r="E1533" s="60">
        <f t="shared" si="231"/>
        <v>2.5554453124999998</v>
      </c>
      <c r="F1533" s="86">
        <v>10.221781249999999</v>
      </c>
      <c r="G1533" s="60">
        <f t="shared" si="231"/>
        <v>4.6505297851562499</v>
      </c>
      <c r="H1533" s="104">
        <v>18.602119140625</v>
      </c>
      <c r="O1533" s="61">
        <f t="shared" si="232"/>
        <v>1.9192829381703276</v>
      </c>
      <c r="P1533" s="62">
        <f t="shared" si="233"/>
        <v>59.256308100929608</v>
      </c>
      <c r="Q1533" s="70">
        <v>29.222587250996018</v>
      </c>
      <c r="R1533" s="61">
        <f t="shared" si="234"/>
        <v>13.535452722443553</v>
      </c>
      <c r="S1533" s="61">
        <f t="shared" si="235"/>
        <v>25.978363470597021</v>
      </c>
      <c r="T1533" s="61">
        <f t="shared" si="236"/>
        <v>0</v>
      </c>
      <c r="U1533" s="61">
        <f t="shared" si="237"/>
        <v>59.256308100929608</v>
      </c>
      <c r="V1533" s="70">
        <v>29.222587250996018</v>
      </c>
      <c r="W1533" s="61">
        <f t="shared" si="238"/>
        <v>13.535452722443553</v>
      </c>
      <c r="X1533" s="61">
        <f t="shared" si="239"/>
        <v>0</v>
      </c>
      <c r="Y1533" s="13"/>
      <c r="Z1533" s="22"/>
      <c r="AA1533" s="54"/>
      <c r="AB1533" s="22"/>
      <c r="AC1533" s="13"/>
    </row>
    <row r="1534" spans="1:29" x14ac:dyDescent="0.3">
      <c r="A1534" s="1">
        <f t="shared" si="230"/>
        <v>45001.937499996289</v>
      </c>
      <c r="B1534" s="7">
        <v>16</v>
      </c>
      <c r="C1534" s="7" t="s">
        <v>134</v>
      </c>
      <c r="D1534">
        <f>IF(HOUR(A1534)+MINUTE(A1534)/60&lt;=18,1,IF(HOUR(A1534)+MINUTE(A1534)/60&gt;=23.25,1,LOOKUP(DAY(A1534),calendario!$A$12:$A$42,calendario!$C$12:$C$42)))</f>
        <v>0</v>
      </c>
      <c r="E1534" s="60">
        <f t="shared" si="231"/>
        <v>2.5555166015625002</v>
      </c>
      <c r="F1534" s="86">
        <v>10.222066406250001</v>
      </c>
      <c r="G1534" s="60">
        <f t="shared" si="231"/>
        <v>4.651048828125</v>
      </c>
      <c r="H1534" s="104">
        <v>18.6041953125</v>
      </c>
      <c r="O1534" s="61">
        <f t="shared" si="232"/>
        <v>1.9192102186792435</v>
      </c>
      <c r="P1534" s="62">
        <f t="shared" si="233"/>
        <v>59.256308100929608</v>
      </c>
      <c r="Q1534" s="70">
        <v>29.222587250996018</v>
      </c>
      <c r="R1534" s="61">
        <f t="shared" si="234"/>
        <v>13.535452722443553</v>
      </c>
      <c r="S1534" s="61">
        <f t="shared" si="235"/>
        <v>25.977379179363453</v>
      </c>
      <c r="T1534" s="61">
        <f t="shared" si="236"/>
        <v>0</v>
      </c>
      <c r="U1534" s="61">
        <f t="shared" si="237"/>
        <v>59.256308100929608</v>
      </c>
      <c r="V1534" s="70">
        <v>29.222587250996018</v>
      </c>
      <c r="W1534" s="61">
        <f t="shared" si="238"/>
        <v>13.535452722443553</v>
      </c>
      <c r="X1534" s="61">
        <f t="shared" si="239"/>
        <v>0</v>
      </c>
      <c r="Y1534" s="13"/>
      <c r="Z1534" s="22"/>
      <c r="AA1534" s="54"/>
      <c r="AB1534" s="22"/>
      <c r="AC1534" s="13"/>
    </row>
    <row r="1535" spans="1:29" x14ac:dyDescent="0.3">
      <c r="A1535" s="1">
        <f t="shared" si="230"/>
        <v>45001.947916662954</v>
      </c>
      <c r="B1535" s="7">
        <v>16</v>
      </c>
      <c r="C1535" s="7" t="s">
        <v>135</v>
      </c>
      <c r="D1535">
        <f>IF(HOUR(A1535)+MINUTE(A1535)/60&lt;=18,1,IF(HOUR(A1535)+MINUTE(A1535)/60&gt;=23.25,1,LOOKUP(DAY(A1535),calendario!$A$12:$A$42,calendario!$C$12:$C$42)))</f>
        <v>0</v>
      </c>
      <c r="E1535" s="60">
        <f t="shared" si="231"/>
        <v>2.5554914550781249</v>
      </c>
      <c r="F1535" s="86">
        <v>10.2219658203125</v>
      </c>
      <c r="G1535" s="60">
        <f t="shared" si="231"/>
        <v>4.6508251953124997</v>
      </c>
      <c r="H1535" s="104">
        <v>18.603300781249999</v>
      </c>
      <c r="O1535" s="61">
        <f t="shared" si="232"/>
        <v>1.9192358697326055</v>
      </c>
      <c r="P1535" s="62">
        <f t="shared" si="233"/>
        <v>59.256308100929608</v>
      </c>
      <c r="Q1535" s="70">
        <v>27.685713147410357</v>
      </c>
      <c r="R1535" s="61">
        <f t="shared" si="234"/>
        <v>14.303889774236383</v>
      </c>
      <c r="S1535" s="61">
        <f t="shared" si="235"/>
        <v>27.452538331415887</v>
      </c>
      <c r="T1535" s="61">
        <f t="shared" si="236"/>
        <v>0</v>
      </c>
      <c r="U1535" s="61">
        <f t="shared" si="237"/>
        <v>59.256308100929608</v>
      </c>
      <c r="V1535" s="70">
        <v>27.685713147410357</v>
      </c>
      <c r="W1535" s="61">
        <f t="shared" si="238"/>
        <v>14.303889774236383</v>
      </c>
      <c r="X1535" s="61">
        <f t="shared" si="239"/>
        <v>0</v>
      </c>
      <c r="Y1535" s="13"/>
      <c r="Z1535" s="22"/>
      <c r="AA1535" s="54"/>
      <c r="AB1535" s="22"/>
      <c r="AC1535" s="13"/>
    </row>
    <row r="1536" spans="1:29" x14ac:dyDescent="0.3">
      <c r="A1536" s="1">
        <f t="shared" si="230"/>
        <v>45001.958333329618</v>
      </c>
      <c r="B1536" s="7">
        <v>16</v>
      </c>
      <c r="C1536" s="7" t="s">
        <v>136</v>
      </c>
      <c r="D1536">
        <f>IF(HOUR(A1536)+MINUTE(A1536)/60&lt;=18,1,IF(HOUR(A1536)+MINUTE(A1536)/60&gt;=23.25,1,LOOKUP(DAY(A1536),calendario!$A$12:$A$42,calendario!$C$12:$C$42)))</f>
        <v>0</v>
      </c>
      <c r="E1536" s="60">
        <f t="shared" si="231"/>
        <v>2.5555585937499998</v>
      </c>
      <c r="F1536" s="86">
        <v>10.222234374999999</v>
      </c>
      <c r="G1536" s="60">
        <f t="shared" si="231"/>
        <v>4.6508715820312503</v>
      </c>
      <c r="H1536" s="104">
        <v>18.603486328125001</v>
      </c>
      <c r="O1536" s="61">
        <f t="shared" si="232"/>
        <v>1.919167383910523</v>
      </c>
      <c r="P1536" s="62">
        <f t="shared" si="233"/>
        <v>59.256308100929608</v>
      </c>
      <c r="Q1536" s="70">
        <v>27.685713147410357</v>
      </c>
      <c r="R1536" s="61">
        <f t="shared" si="234"/>
        <v>14.303889774236383</v>
      </c>
      <c r="S1536" s="61">
        <f t="shared" si="235"/>
        <v>27.451558717765721</v>
      </c>
      <c r="T1536" s="61">
        <f t="shared" si="236"/>
        <v>0</v>
      </c>
      <c r="U1536" s="61">
        <f t="shared" si="237"/>
        <v>59.256308100929608</v>
      </c>
      <c r="V1536" s="70">
        <v>27.685713147410357</v>
      </c>
      <c r="W1536" s="61">
        <f t="shared" si="238"/>
        <v>14.303889774236383</v>
      </c>
      <c r="X1536" s="61">
        <f t="shared" si="239"/>
        <v>0</v>
      </c>
      <c r="Y1536" s="13"/>
      <c r="Z1536" s="22"/>
      <c r="AA1536" s="54"/>
      <c r="AB1536" s="22"/>
      <c r="AC1536" s="13"/>
    </row>
    <row r="1537" spans="1:29" x14ac:dyDescent="0.3">
      <c r="A1537" s="1">
        <f t="shared" si="230"/>
        <v>45001.968749996282</v>
      </c>
      <c r="B1537" s="7">
        <v>16</v>
      </c>
      <c r="C1537" s="7" t="s">
        <v>137</v>
      </c>
      <c r="D1537">
        <f>IF(HOUR(A1537)+MINUTE(A1537)/60&lt;=18,1,IF(HOUR(A1537)+MINUTE(A1537)/60&gt;=23.25,1,LOOKUP(DAY(A1537),calendario!$A$12:$A$42,calendario!$C$12:$C$42)))</f>
        <v>1</v>
      </c>
      <c r="E1537" s="60">
        <f t="shared" si="231"/>
        <v>2.5632536621093749</v>
      </c>
      <c r="F1537" s="86">
        <v>10.2530146484375</v>
      </c>
      <c r="G1537" s="60">
        <f t="shared" si="231"/>
        <v>4.6043515624999998</v>
      </c>
      <c r="H1537" s="104">
        <v>18.417406249999999</v>
      </c>
      <c r="O1537" s="61">
        <f t="shared" si="232"/>
        <v>1.9113179125424542</v>
      </c>
      <c r="P1537" s="62">
        <f t="shared" si="233"/>
        <v>58.140770252324039</v>
      </c>
      <c r="Q1537" s="70">
        <v>26.57741540504648</v>
      </c>
      <c r="R1537" s="61">
        <f t="shared" si="234"/>
        <v>14.328158167330677</v>
      </c>
      <c r="S1537" s="61">
        <f t="shared" si="235"/>
        <v>27.385665358960587</v>
      </c>
      <c r="T1537" s="61">
        <f t="shared" si="236"/>
        <v>0</v>
      </c>
      <c r="U1537" s="61">
        <f t="shared" si="237"/>
        <v>58.140770252324039</v>
      </c>
      <c r="V1537" s="70">
        <v>26.57741540504648</v>
      </c>
      <c r="W1537" s="61">
        <f t="shared" si="238"/>
        <v>14.328158167330677</v>
      </c>
      <c r="X1537" s="61">
        <f t="shared" si="239"/>
        <v>0</v>
      </c>
      <c r="Y1537" s="13"/>
      <c r="Z1537" s="22"/>
      <c r="AA1537" s="54"/>
      <c r="AB1537" s="22"/>
      <c r="AC1537" s="13"/>
    </row>
    <row r="1538" spans="1:29" x14ac:dyDescent="0.3">
      <c r="A1538" s="1">
        <f t="shared" si="230"/>
        <v>45001.979166662946</v>
      </c>
      <c r="B1538" s="7">
        <v>16</v>
      </c>
      <c r="C1538" s="7" t="s">
        <v>138</v>
      </c>
      <c r="D1538">
        <f>IF(HOUR(A1538)+MINUTE(A1538)/60&lt;=18,1,IF(HOUR(A1538)+MINUTE(A1538)/60&gt;=23.25,1,LOOKUP(DAY(A1538),calendario!$A$12:$A$42,calendario!$C$12:$C$42)))</f>
        <v>1</v>
      </c>
      <c r="E1538" s="60">
        <f t="shared" si="231"/>
        <v>4.2951694335937498</v>
      </c>
      <c r="F1538" s="86">
        <v>17.180677734374999</v>
      </c>
      <c r="G1538" s="60">
        <f t="shared" si="231"/>
        <v>4.49734912109375</v>
      </c>
      <c r="H1538" s="104">
        <v>17.989396484375</v>
      </c>
      <c r="O1538" s="61">
        <f t="shared" si="232"/>
        <v>0.14465092203924867</v>
      </c>
      <c r="P1538" s="62">
        <f t="shared" si="233"/>
        <v>58.140770252324039</v>
      </c>
      <c r="Q1538" s="70">
        <v>26.57741540504648</v>
      </c>
      <c r="R1538" s="61">
        <f t="shared" si="234"/>
        <v>14.328158167330677</v>
      </c>
      <c r="S1538" s="61">
        <f t="shared" si="235"/>
        <v>2.0725812900285741</v>
      </c>
      <c r="T1538" s="61">
        <f t="shared" si="236"/>
        <v>0</v>
      </c>
      <c r="U1538" s="61">
        <f t="shared" si="237"/>
        <v>58.140770252324039</v>
      </c>
      <c r="V1538" s="70">
        <v>26.57741540504648</v>
      </c>
      <c r="W1538" s="61">
        <f t="shared" si="238"/>
        <v>14.328158167330677</v>
      </c>
      <c r="X1538" s="61">
        <f t="shared" si="239"/>
        <v>0</v>
      </c>
      <c r="Y1538" s="13"/>
      <c r="Z1538" s="22"/>
      <c r="AA1538" s="54"/>
      <c r="AB1538" s="22"/>
      <c r="AC1538" s="13"/>
    </row>
    <row r="1539" spans="1:29" x14ac:dyDescent="0.3">
      <c r="A1539" s="1">
        <f t="shared" si="230"/>
        <v>45001.98958332961</v>
      </c>
      <c r="B1539" s="7">
        <v>16</v>
      </c>
      <c r="C1539" s="7" t="s">
        <v>139</v>
      </c>
      <c r="D1539">
        <f>IF(HOUR(A1539)+MINUTE(A1539)/60&lt;=18,1,IF(HOUR(A1539)+MINUTE(A1539)/60&gt;=23.25,1,LOOKUP(DAY(A1539),calendario!$A$12:$A$42,calendario!$C$12:$C$42)))</f>
        <v>1</v>
      </c>
      <c r="E1539" s="60">
        <f t="shared" si="231"/>
        <v>4.5010590820312499</v>
      </c>
      <c r="F1539" s="86">
        <v>18.004236328125</v>
      </c>
      <c r="G1539" s="60">
        <f t="shared" si="231"/>
        <v>4.4975751953124998</v>
      </c>
      <c r="H1539" s="104">
        <v>17.990300781249999</v>
      </c>
      <c r="O1539" s="61">
        <f t="shared" si="232"/>
        <v>0</v>
      </c>
      <c r="P1539" s="62">
        <f t="shared" si="233"/>
        <v>58.140770252324039</v>
      </c>
      <c r="Q1539" s="70">
        <v>26.635142363877822</v>
      </c>
      <c r="R1539" s="61">
        <f t="shared" si="234"/>
        <v>14.299294687915006</v>
      </c>
      <c r="S1539" s="61">
        <f t="shared" si="235"/>
        <v>0</v>
      </c>
      <c r="T1539" s="61">
        <f t="shared" si="236"/>
        <v>0</v>
      </c>
      <c r="U1539" s="61">
        <f t="shared" si="237"/>
        <v>58.140770252324039</v>
      </c>
      <c r="V1539" s="70">
        <v>26.635142363877822</v>
      </c>
      <c r="W1539" s="61">
        <f t="shared" si="238"/>
        <v>14.299294687915006</v>
      </c>
      <c r="X1539" s="61">
        <f t="shared" si="239"/>
        <v>0</v>
      </c>
      <c r="Y1539" s="13"/>
      <c r="Z1539" s="22"/>
      <c r="AA1539" s="54"/>
      <c r="AB1539" s="22"/>
      <c r="AC1539" s="13"/>
    </row>
    <row r="1540" spans="1:29" x14ac:dyDescent="0.3">
      <c r="A1540" s="1">
        <f t="shared" si="230"/>
        <v>45001.999999996275</v>
      </c>
      <c r="B1540" s="7">
        <v>16</v>
      </c>
      <c r="C1540" s="7" t="s">
        <v>140</v>
      </c>
      <c r="D1540">
        <f>IF(HOUR(A1540)+MINUTE(A1540)/60&lt;=18,1,IF(HOUR(A1540)+MINUTE(A1540)/60&gt;=23.25,1,LOOKUP(DAY(A1540),calendario!$A$12:$A$42,calendario!$C$12:$C$42)))</f>
        <v>1</v>
      </c>
      <c r="E1540" s="60">
        <f t="shared" si="231"/>
        <v>4.5011704101562504</v>
      </c>
      <c r="F1540" s="86">
        <v>18.004681640625002</v>
      </c>
      <c r="G1540" s="60">
        <f t="shared" si="231"/>
        <v>4.4973447265625</v>
      </c>
      <c r="H1540" s="104">
        <v>17.98937890625</v>
      </c>
      <c r="O1540" s="61">
        <f t="shared" si="232"/>
        <v>0</v>
      </c>
      <c r="P1540" s="62">
        <f t="shared" si="233"/>
        <v>58.140770252324039</v>
      </c>
      <c r="Q1540" s="70">
        <v>26.635142363877822</v>
      </c>
      <c r="R1540" s="61">
        <f t="shared" si="234"/>
        <v>14.299294687915006</v>
      </c>
      <c r="S1540" s="61">
        <f t="shared" si="235"/>
        <v>0</v>
      </c>
      <c r="T1540" s="61">
        <f t="shared" si="236"/>
        <v>0</v>
      </c>
      <c r="U1540" s="61">
        <f t="shared" si="237"/>
        <v>58.140770252324039</v>
      </c>
      <c r="V1540" s="70">
        <v>26.635142363877822</v>
      </c>
      <c r="W1540" s="61">
        <f t="shared" si="238"/>
        <v>14.299294687915006</v>
      </c>
      <c r="X1540" s="61">
        <f t="shared" si="239"/>
        <v>0</v>
      </c>
      <c r="Y1540" s="13"/>
      <c r="Z1540" s="22"/>
      <c r="AA1540" s="54"/>
      <c r="AB1540" s="22"/>
      <c r="AC1540" s="13"/>
    </row>
    <row r="1541" spans="1:29" x14ac:dyDescent="0.3">
      <c r="A1541" s="1">
        <f t="shared" si="230"/>
        <v>45002.010416662939</v>
      </c>
      <c r="B1541" s="7">
        <v>17</v>
      </c>
      <c r="C1541" s="7" t="s">
        <v>141</v>
      </c>
      <c r="D1541">
        <f>IF(HOUR(A1541)+MINUTE(A1541)/60&lt;=18,1,IF(HOUR(A1541)+MINUTE(A1541)/60&gt;=23.25,1,LOOKUP(DAY(A1541),calendario!$A$12:$A$42,calendario!$C$12:$C$42)))</f>
        <v>1</v>
      </c>
      <c r="E1541" s="60">
        <f t="shared" si="231"/>
        <v>3.8382736816406249</v>
      </c>
      <c r="F1541" s="86">
        <v>15.3530947265625</v>
      </c>
      <c r="G1541" s="60">
        <f t="shared" si="231"/>
        <v>4.359693359375</v>
      </c>
      <c r="H1541" s="104">
        <v>17.4387734375</v>
      </c>
      <c r="O1541" s="61">
        <f t="shared" si="232"/>
        <v>0.61071437406550588</v>
      </c>
      <c r="P1541" s="62">
        <f t="shared" si="233"/>
        <v>58.140770252324039</v>
      </c>
      <c r="Q1541" s="70">
        <v>25.776562284196544</v>
      </c>
      <c r="R1541" s="61">
        <f t="shared" si="234"/>
        <v>14.728584727755646</v>
      </c>
      <c r="S1541" s="61">
        <f t="shared" si="235"/>
        <v>8.9949584028820588</v>
      </c>
      <c r="T1541" s="61">
        <f t="shared" si="236"/>
        <v>7.8832311427651763E-2</v>
      </c>
      <c r="U1541" s="61">
        <f t="shared" si="237"/>
        <v>58.140770252324039</v>
      </c>
      <c r="V1541" s="70">
        <v>25.776562284196544</v>
      </c>
      <c r="W1541" s="61">
        <f t="shared" si="238"/>
        <v>14.728584727755646</v>
      </c>
      <c r="X1541" s="61">
        <f t="shared" si="239"/>
        <v>1.1610883781469887</v>
      </c>
      <c r="Y1541" s="13"/>
      <c r="Z1541" s="22"/>
      <c r="AA1541" s="54"/>
      <c r="AB1541" s="22"/>
      <c r="AC1541" s="13"/>
    </row>
    <row r="1542" spans="1:29" x14ac:dyDescent="0.3">
      <c r="A1542" s="1">
        <f t="shared" ref="A1542:A1605" si="240">A1541+0.0104166666666667</f>
        <v>45002.020833329603</v>
      </c>
      <c r="B1542" s="7">
        <v>17</v>
      </c>
      <c r="C1542" s="7" t="s">
        <v>33</v>
      </c>
      <c r="D1542">
        <f>IF(HOUR(A1542)+MINUTE(A1542)/60&lt;=18,1,IF(HOUR(A1542)+MINUTE(A1542)/60&gt;=23.25,1,LOOKUP(DAY(A1542),calendario!$A$12:$A$42,calendario!$C$12:$C$42)))</f>
        <v>1</v>
      </c>
      <c r="E1542" s="60">
        <f t="shared" ref="E1542:G1605" si="241">F1542/4</f>
        <v>0.17967887878417968</v>
      </c>
      <c r="F1542" s="86">
        <v>0.71871551513671872</v>
      </c>
      <c r="G1542" s="60">
        <f t="shared" si="241"/>
        <v>0.33212960815429687</v>
      </c>
      <c r="H1542" s="104">
        <v>1.3285184326171875</v>
      </c>
      <c r="O1542" s="61">
        <f t="shared" ref="O1542:O1605" si="242">IF(($K$2*95%/4-E1542)*$M$8*$M$9&lt;0,0,($K$2*95%/4-E1542)*$M$8*$M$9)</f>
        <v>4.3427195767742788</v>
      </c>
      <c r="P1542" s="62">
        <f t="shared" ref="P1542:P1605" si="243">IF(B1542&lt;=3,IF(D1542=1,$L$14*10/$K$11,$K$14*10/$K$11),IF(D1542=1,$L$15*10/$K$11,$K$15*10/$K$11))</f>
        <v>58.140770252324039</v>
      </c>
      <c r="Q1542" s="70">
        <v>25.776562284196544</v>
      </c>
      <c r="R1542" s="61">
        <f t="shared" ref="R1542:R1605" si="244">IF((P1542*95%-Q1542)/2&lt;0,0,(P1542*95%-Q1542)/2)</f>
        <v>14.728584727755646</v>
      </c>
      <c r="S1542" s="61">
        <f t="shared" ref="S1542:S1605" si="245">R1542*O1542</f>
        <v>63.962113235403102</v>
      </c>
      <c r="T1542" s="61">
        <f t="shared" ref="T1542:T1605" si="246">IF(($K$3*95%/4-G1542)*$M$8*$M$9&lt;0,0,($K$3*95%/4-G1542)*$M$8*$M$9)</f>
        <v>4.1872098945537113</v>
      </c>
      <c r="U1542" s="61">
        <f t="shared" ref="U1542:U1605" si="247">IF(B1542&lt;=3,IF(D1542=1,$L$14*10/$K$11,$K$14*10/$K$11),IF(D1542=1,$L$15*10/$K$11,$K$15*10/$K$11))</f>
        <v>58.140770252324039</v>
      </c>
      <c r="V1542" s="70">
        <v>25.776562284196544</v>
      </c>
      <c r="W1542" s="61">
        <f t="shared" ref="W1542:W1605" si="248">IF((U1542*95%-V1542)/2&lt;0,0,(U1542*95%-V1542)/2)</f>
        <v>14.728584727755646</v>
      </c>
      <c r="X1542" s="61">
        <f t="shared" ref="X1542:X1605" si="249">W1542*T1542</f>
        <v>61.671675704831117</v>
      </c>
      <c r="Y1542" s="13"/>
      <c r="Z1542" s="22"/>
      <c r="AA1542" s="54"/>
      <c r="AB1542" s="22"/>
      <c r="AC1542" s="13"/>
    </row>
    <row r="1543" spans="1:29" x14ac:dyDescent="0.3">
      <c r="A1543" s="1">
        <f t="shared" si="240"/>
        <v>45002.031249996267</v>
      </c>
      <c r="B1543" s="7">
        <v>17</v>
      </c>
      <c r="C1543" s="7" t="s">
        <v>35</v>
      </c>
      <c r="D1543">
        <f>IF(HOUR(A1543)+MINUTE(A1543)/60&lt;=18,1,IF(HOUR(A1543)+MINUTE(A1543)/60&gt;=23.25,1,LOOKUP(DAY(A1543),calendario!$A$12:$A$42,calendario!$C$12:$C$42)))</f>
        <v>1</v>
      </c>
      <c r="E1543" s="60">
        <f t="shared" si="241"/>
        <v>0</v>
      </c>
      <c r="F1543" s="86">
        <v>0</v>
      </c>
      <c r="G1543" s="60">
        <f t="shared" si="241"/>
        <v>0</v>
      </c>
      <c r="H1543" s="104">
        <v>0</v>
      </c>
      <c r="O1543" s="61">
        <f t="shared" si="242"/>
        <v>4.5260037464002503</v>
      </c>
      <c r="P1543" s="62">
        <f t="shared" si="243"/>
        <v>58.140770252324039</v>
      </c>
      <c r="Q1543" s="70">
        <v>25.946213280212483</v>
      </c>
      <c r="R1543" s="61">
        <f t="shared" si="244"/>
        <v>14.643759229747676</v>
      </c>
      <c r="S1543" s="61">
        <f t="shared" si="245"/>
        <v>66.27770913522123</v>
      </c>
      <c r="T1543" s="61">
        <f t="shared" si="246"/>
        <v>4.5260037464002503</v>
      </c>
      <c r="U1543" s="61">
        <f t="shared" si="247"/>
        <v>58.140770252324039</v>
      </c>
      <c r="V1543" s="70">
        <v>25.946213280212483</v>
      </c>
      <c r="W1543" s="61">
        <f t="shared" si="248"/>
        <v>14.643759229747676</v>
      </c>
      <c r="X1543" s="61">
        <f t="shared" si="249"/>
        <v>66.27770913522123</v>
      </c>
      <c r="Y1543" s="13"/>
      <c r="Z1543" s="22"/>
      <c r="AA1543" s="54"/>
      <c r="AB1543" s="22"/>
      <c r="AC1543" s="13"/>
    </row>
    <row r="1544" spans="1:29" x14ac:dyDescent="0.3">
      <c r="A1544" s="1">
        <f t="shared" si="240"/>
        <v>45002.041666662932</v>
      </c>
      <c r="B1544" s="7">
        <v>17</v>
      </c>
      <c r="C1544" s="7" t="s">
        <v>37</v>
      </c>
      <c r="D1544">
        <f>IF(HOUR(A1544)+MINUTE(A1544)/60&lt;=18,1,IF(HOUR(A1544)+MINUTE(A1544)/60&gt;=23.25,1,LOOKUP(DAY(A1544),calendario!$A$12:$A$42,calendario!$C$12:$C$42)))</f>
        <v>1</v>
      </c>
      <c r="E1544" s="60">
        <f t="shared" si="241"/>
        <v>0</v>
      </c>
      <c r="F1544" s="86">
        <v>0</v>
      </c>
      <c r="G1544" s="60">
        <f t="shared" si="241"/>
        <v>0</v>
      </c>
      <c r="H1544" s="104">
        <v>0</v>
      </c>
      <c r="O1544" s="61">
        <f t="shared" si="242"/>
        <v>4.5260037464002503</v>
      </c>
      <c r="P1544" s="62">
        <f t="shared" si="243"/>
        <v>58.140770252324039</v>
      </c>
      <c r="Q1544" s="70">
        <v>25.946213280212483</v>
      </c>
      <c r="R1544" s="61">
        <f t="shared" si="244"/>
        <v>14.643759229747676</v>
      </c>
      <c r="S1544" s="61">
        <f t="shared" si="245"/>
        <v>66.27770913522123</v>
      </c>
      <c r="T1544" s="61">
        <f t="shared" si="246"/>
        <v>4.5260037464002503</v>
      </c>
      <c r="U1544" s="61">
        <f t="shared" si="247"/>
        <v>58.140770252324039</v>
      </c>
      <c r="V1544" s="70">
        <v>25.946213280212483</v>
      </c>
      <c r="W1544" s="61">
        <f t="shared" si="248"/>
        <v>14.643759229747676</v>
      </c>
      <c r="X1544" s="61">
        <f t="shared" si="249"/>
        <v>66.27770913522123</v>
      </c>
      <c r="Y1544" s="13"/>
      <c r="Z1544" s="22"/>
      <c r="AA1544" s="54"/>
      <c r="AB1544" s="22"/>
      <c r="AC1544" s="13"/>
    </row>
    <row r="1545" spans="1:29" x14ac:dyDescent="0.3">
      <c r="A1545" s="1">
        <f t="shared" si="240"/>
        <v>45002.052083329596</v>
      </c>
      <c r="B1545" s="7">
        <v>17</v>
      </c>
      <c r="C1545" s="7" t="s">
        <v>39</v>
      </c>
      <c r="D1545">
        <f>IF(HOUR(A1545)+MINUTE(A1545)/60&lt;=18,1,IF(HOUR(A1545)+MINUTE(A1545)/60&gt;=23.25,1,LOOKUP(DAY(A1545),calendario!$A$12:$A$42,calendario!$C$12:$C$42)))</f>
        <v>1</v>
      </c>
      <c r="E1545" s="60">
        <f t="shared" si="241"/>
        <v>0</v>
      </c>
      <c r="F1545" s="86">
        <v>0</v>
      </c>
      <c r="G1545" s="60">
        <f t="shared" si="241"/>
        <v>0</v>
      </c>
      <c r="H1545" s="104">
        <v>0</v>
      </c>
      <c r="O1545" s="61">
        <f t="shared" si="242"/>
        <v>4.5260037464002503</v>
      </c>
      <c r="P1545" s="62">
        <f t="shared" si="243"/>
        <v>58.140770252324039</v>
      </c>
      <c r="Q1545" s="70">
        <v>26.105740770252321</v>
      </c>
      <c r="R1545" s="61">
        <f t="shared" si="244"/>
        <v>14.563995484727757</v>
      </c>
      <c r="S1545" s="61">
        <f t="shared" si="245"/>
        <v>65.916698126434156</v>
      </c>
      <c r="T1545" s="61">
        <f t="shared" si="246"/>
        <v>4.5260037464002503</v>
      </c>
      <c r="U1545" s="61">
        <f t="shared" si="247"/>
        <v>58.140770252324039</v>
      </c>
      <c r="V1545" s="70">
        <v>26.105740770252321</v>
      </c>
      <c r="W1545" s="61">
        <f t="shared" si="248"/>
        <v>14.563995484727757</v>
      </c>
      <c r="X1545" s="61">
        <f t="shared" si="249"/>
        <v>65.916698126434156</v>
      </c>
      <c r="Y1545" s="13"/>
      <c r="Z1545" s="22"/>
      <c r="AA1545" s="54"/>
      <c r="AB1545" s="22"/>
      <c r="AC1545" s="13"/>
    </row>
    <row r="1546" spans="1:29" x14ac:dyDescent="0.3">
      <c r="A1546" s="1">
        <f t="shared" si="240"/>
        <v>45002.06249999626</v>
      </c>
      <c r="B1546" s="7">
        <v>17</v>
      </c>
      <c r="C1546" s="7" t="s">
        <v>41</v>
      </c>
      <c r="D1546">
        <f>IF(HOUR(A1546)+MINUTE(A1546)/60&lt;=18,1,IF(HOUR(A1546)+MINUTE(A1546)/60&gt;=23.25,1,LOOKUP(DAY(A1546),calendario!$A$12:$A$42,calendario!$C$12:$C$42)))</f>
        <v>1</v>
      </c>
      <c r="E1546" s="60">
        <f t="shared" si="241"/>
        <v>0</v>
      </c>
      <c r="F1546" s="86">
        <v>0</v>
      </c>
      <c r="G1546" s="60">
        <f t="shared" si="241"/>
        <v>0</v>
      </c>
      <c r="H1546" s="104">
        <v>0</v>
      </c>
      <c r="O1546" s="61">
        <f t="shared" si="242"/>
        <v>4.5260037464002503</v>
      </c>
      <c r="P1546" s="62">
        <f t="shared" si="243"/>
        <v>58.140770252324039</v>
      </c>
      <c r="Q1546" s="70">
        <v>26.105740770252321</v>
      </c>
      <c r="R1546" s="61">
        <f t="shared" si="244"/>
        <v>14.563995484727757</v>
      </c>
      <c r="S1546" s="61">
        <f t="shared" si="245"/>
        <v>65.916698126434156</v>
      </c>
      <c r="T1546" s="61">
        <f t="shared" si="246"/>
        <v>4.5260037464002503</v>
      </c>
      <c r="U1546" s="61">
        <f t="shared" si="247"/>
        <v>58.140770252324039</v>
      </c>
      <c r="V1546" s="70">
        <v>26.105740770252321</v>
      </c>
      <c r="W1546" s="61">
        <f t="shared" si="248"/>
        <v>14.563995484727757</v>
      </c>
      <c r="X1546" s="61">
        <f t="shared" si="249"/>
        <v>65.916698126434156</v>
      </c>
      <c r="Y1546" s="13"/>
      <c r="Z1546" s="22"/>
      <c r="AA1546" s="54"/>
      <c r="AB1546" s="22"/>
      <c r="AC1546" s="13"/>
    </row>
    <row r="1547" spans="1:29" x14ac:dyDescent="0.3">
      <c r="A1547" s="1">
        <f t="shared" si="240"/>
        <v>45002.072916662924</v>
      </c>
      <c r="B1547" s="7">
        <v>17</v>
      </c>
      <c r="C1547" s="7" t="s">
        <v>42</v>
      </c>
      <c r="D1547">
        <f>IF(HOUR(A1547)+MINUTE(A1547)/60&lt;=18,1,IF(HOUR(A1547)+MINUTE(A1547)/60&gt;=23.25,1,LOOKUP(DAY(A1547),calendario!$A$12:$A$42,calendario!$C$12:$C$42)))</f>
        <v>1</v>
      </c>
      <c r="E1547" s="60">
        <f t="shared" si="241"/>
        <v>0</v>
      </c>
      <c r="F1547" s="86">
        <v>0</v>
      </c>
      <c r="G1547" s="60">
        <f t="shared" si="241"/>
        <v>0</v>
      </c>
      <c r="H1547" s="104">
        <v>0</v>
      </c>
      <c r="O1547" s="61">
        <f t="shared" si="242"/>
        <v>4.5260037464002503</v>
      </c>
      <c r="P1547" s="62">
        <f t="shared" si="243"/>
        <v>58.140770252324039</v>
      </c>
      <c r="Q1547" s="70">
        <v>25.977956972111553</v>
      </c>
      <c r="R1547" s="61">
        <f t="shared" si="244"/>
        <v>14.627887383798141</v>
      </c>
      <c r="S1547" s="61">
        <f t="shared" si="245"/>
        <v>66.20587310099134</v>
      </c>
      <c r="T1547" s="61">
        <f t="shared" si="246"/>
        <v>4.5260037464002503</v>
      </c>
      <c r="U1547" s="61">
        <f t="shared" si="247"/>
        <v>58.140770252324039</v>
      </c>
      <c r="V1547" s="70">
        <v>25.977956972111553</v>
      </c>
      <c r="W1547" s="61">
        <f t="shared" si="248"/>
        <v>14.627887383798141</v>
      </c>
      <c r="X1547" s="61">
        <f t="shared" si="249"/>
        <v>66.20587310099134</v>
      </c>
      <c r="Y1547" s="13"/>
      <c r="Z1547" s="22"/>
      <c r="AA1547" s="54"/>
      <c r="AB1547" s="22"/>
      <c r="AC1547" s="13"/>
    </row>
    <row r="1548" spans="1:29" x14ac:dyDescent="0.3">
      <c r="A1548" s="1">
        <f t="shared" si="240"/>
        <v>45002.083333329589</v>
      </c>
      <c r="B1548" s="7">
        <v>17</v>
      </c>
      <c r="C1548" s="7" t="s">
        <v>44</v>
      </c>
      <c r="D1548">
        <f>IF(HOUR(A1548)+MINUTE(A1548)/60&lt;=18,1,IF(HOUR(A1548)+MINUTE(A1548)/60&gt;=23.25,1,LOOKUP(DAY(A1548),calendario!$A$12:$A$42,calendario!$C$12:$C$42)))</f>
        <v>1</v>
      </c>
      <c r="E1548" s="60">
        <f t="shared" si="241"/>
        <v>0</v>
      </c>
      <c r="F1548" s="86">
        <v>0</v>
      </c>
      <c r="G1548" s="60">
        <f t="shared" si="241"/>
        <v>0</v>
      </c>
      <c r="H1548" s="104">
        <v>0</v>
      </c>
      <c r="O1548" s="61">
        <f t="shared" si="242"/>
        <v>4.5260037464002503</v>
      </c>
      <c r="P1548" s="62">
        <f t="shared" si="243"/>
        <v>58.140770252324039</v>
      </c>
      <c r="Q1548" s="70">
        <v>25.977956972111553</v>
      </c>
      <c r="R1548" s="61">
        <f t="shared" si="244"/>
        <v>14.627887383798141</v>
      </c>
      <c r="S1548" s="61">
        <f t="shared" si="245"/>
        <v>66.20587310099134</v>
      </c>
      <c r="T1548" s="61">
        <f t="shared" si="246"/>
        <v>4.5260037464002503</v>
      </c>
      <c r="U1548" s="61">
        <f t="shared" si="247"/>
        <v>58.140770252324039</v>
      </c>
      <c r="V1548" s="70">
        <v>25.977956972111553</v>
      </c>
      <c r="W1548" s="61">
        <f t="shared" si="248"/>
        <v>14.627887383798141</v>
      </c>
      <c r="X1548" s="61">
        <f t="shared" si="249"/>
        <v>66.20587310099134</v>
      </c>
      <c r="Y1548" s="13"/>
      <c r="Z1548" s="22"/>
      <c r="AA1548" s="54"/>
      <c r="AB1548" s="22"/>
      <c r="AC1548" s="13"/>
    </row>
    <row r="1549" spans="1:29" x14ac:dyDescent="0.3">
      <c r="A1549" s="1">
        <f t="shared" si="240"/>
        <v>45002.093749996253</v>
      </c>
      <c r="B1549" s="7">
        <v>17</v>
      </c>
      <c r="C1549" s="7" t="s">
        <v>45</v>
      </c>
      <c r="D1549">
        <f>IF(HOUR(A1549)+MINUTE(A1549)/60&lt;=18,1,IF(HOUR(A1549)+MINUTE(A1549)/60&gt;=23.25,1,LOOKUP(DAY(A1549),calendario!$A$12:$A$42,calendario!$C$12:$C$42)))</f>
        <v>1</v>
      </c>
      <c r="E1549" s="60">
        <f t="shared" si="241"/>
        <v>0</v>
      </c>
      <c r="F1549" s="86">
        <v>0</v>
      </c>
      <c r="G1549" s="60">
        <f t="shared" si="241"/>
        <v>0</v>
      </c>
      <c r="H1549" s="104">
        <v>0</v>
      </c>
      <c r="O1549" s="61">
        <f t="shared" si="242"/>
        <v>4.5260037464002503</v>
      </c>
      <c r="P1549" s="62">
        <f t="shared" si="243"/>
        <v>58.140770252324039</v>
      </c>
      <c r="Q1549" s="70">
        <v>25.290909163346615</v>
      </c>
      <c r="R1549" s="61">
        <f t="shared" si="244"/>
        <v>14.97141128818061</v>
      </c>
      <c r="S1549" s="61">
        <f t="shared" si="245"/>
        <v>67.760663579204433</v>
      </c>
      <c r="T1549" s="61">
        <f t="shared" si="246"/>
        <v>4.5260037464002503</v>
      </c>
      <c r="U1549" s="61">
        <f t="shared" si="247"/>
        <v>58.140770252324039</v>
      </c>
      <c r="V1549" s="70">
        <v>25.290909163346615</v>
      </c>
      <c r="W1549" s="61">
        <f t="shared" si="248"/>
        <v>14.97141128818061</v>
      </c>
      <c r="X1549" s="61">
        <f t="shared" si="249"/>
        <v>67.760663579204433</v>
      </c>
      <c r="Y1549" s="13"/>
      <c r="Z1549" s="22"/>
      <c r="AA1549" s="54"/>
      <c r="AB1549" s="22"/>
      <c r="AC1549" s="13"/>
    </row>
    <row r="1550" spans="1:29" x14ac:dyDescent="0.3">
      <c r="A1550" s="1">
        <f t="shared" si="240"/>
        <v>45002.104166662917</v>
      </c>
      <c r="B1550" s="7">
        <v>17</v>
      </c>
      <c r="C1550" s="7" t="s">
        <v>48</v>
      </c>
      <c r="D1550">
        <f>IF(HOUR(A1550)+MINUTE(A1550)/60&lt;=18,1,IF(HOUR(A1550)+MINUTE(A1550)/60&gt;=23.25,1,LOOKUP(DAY(A1550),calendario!$A$12:$A$42,calendario!$C$12:$C$42)))</f>
        <v>1</v>
      </c>
      <c r="E1550" s="60">
        <f t="shared" si="241"/>
        <v>0</v>
      </c>
      <c r="F1550" s="86">
        <v>0</v>
      </c>
      <c r="G1550" s="60">
        <f t="shared" si="241"/>
        <v>0</v>
      </c>
      <c r="H1550" s="104">
        <v>0</v>
      </c>
      <c r="O1550" s="61">
        <f t="shared" si="242"/>
        <v>4.5260037464002503</v>
      </c>
      <c r="P1550" s="62">
        <f t="shared" si="243"/>
        <v>58.140770252324039</v>
      </c>
      <c r="Q1550" s="70">
        <v>25.290909163346615</v>
      </c>
      <c r="R1550" s="61">
        <f t="shared" si="244"/>
        <v>14.97141128818061</v>
      </c>
      <c r="S1550" s="61">
        <f t="shared" si="245"/>
        <v>67.760663579204433</v>
      </c>
      <c r="T1550" s="61">
        <f t="shared" si="246"/>
        <v>4.5260037464002503</v>
      </c>
      <c r="U1550" s="61">
        <f t="shared" si="247"/>
        <v>58.140770252324039</v>
      </c>
      <c r="V1550" s="70">
        <v>25.290909163346615</v>
      </c>
      <c r="W1550" s="61">
        <f t="shared" si="248"/>
        <v>14.97141128818061</v>
      </c>
      <c r="X1550" s="61">
        <f t="shared" si="249"/>
        <v>67.760663579204433</v>
      </c>
      <c r="Y1550" s="13"/>
      <c r="Z1550" s="22"/>
      <c r="AA1550" s="54"/>
      <c r="AB1550" s="22"/>
      <c r="AC1550" s="13"/>
    </row>
    <row r="1551" spans="1:29" x14ac:dyDescent="0.3">
      <c r="A1551" s="1">
        <f t="shared" si="240"/>
        <v>45002.114583329581</v>
      </c>
      <c r="B1551" s="7">
        <v>17</v>
      </c>
      <c r="C1551" s="7" t="s">
        <v>51</v>
      </c>
      <c r="D1551">
        <f>IF(HOUR(A1551)+MINUTE(A1551)/60&lt;=18,1,IF(HOUR(A1551)+MINUTE(A1551)/60&gt;=23.25,1,LOOKUP(DAY(A1551),calendario!$A$12:$A$42,calendario!$C$12:$C$42)))</f>
        <v>1</v>
      </c>
      <c r="E1551" s="60">
        <f t="shared" si="241"/>
        <v>0</v>
      </c>
      <c r="F1551" s="86">
        <v>0</v>
      </c>
      <c r="G1551" s="60">
        <f t="shared" si="241"/>
        <v>0</v>
      </c>
      <c r="H1551" s="104">
        <v>0</v>
      </c>
      <c r="O1551" s="61">
        <f t="shared" si="242"/>
        <v>4.5260037464002503</v>
      </c>
      <c r="P1551" s="62">
        <f t="shared" si="243"/>
        <v>58.140770252324039</v>
      </c>
      <c r="Q1551" s="70">
        <v>25.64354262948207</v>
      </c>
      <c r="R1551" s="61">
        <f t="shared" si="244"/>
        <v>14.795094555112883</v>
      </c>
      <c r="S1551" s="61">
        <f t="shared" si="245"/>
        <v>66.962653384786847</v>
      </c>
      <c r="T1551" s="61">
        <f t="shared" si="246"/>
        <v>4.5260037464002503</v>
      </c>
      <c r="U1551" s="61">
        <f t="shared" si="247"/>
        <v>58.140770252324039</v>
      </c>
      <c r="V1551" s="70">
        <v>25.64354262948207</v>
      </c>
      <c r="W1551" s="61">
        <f t="shared" si="248"/>
        <v>14.795094555112883</v>
      </c>
      <c r="X1551" s="61">
        <f t="shared" si="249"/>
        <v>66.962653384786847</v>
      </c>
      <c r="Y1551" s="13"/>
      <c r="Z1551" s="22"/>
      <c r="AA1551" s="54"/>
      <c r="AB1551" s="22"/>
      <c r="AC1551" s="13"/>
    </row>
    <row r="1552" spans="1:29" x14ac:dyDescent="0.3">
      <c r="A1552" s="1">
        <f t="shared" si="240"/>
        <v>45002.124999996246</v>
      </c>
      <c r="B1552" s="7">
        <v>17</v>
      </c>
      <c r="C1552" s="7" t="s">
        <v>53</v>
      </c>
      <c r="D1552">
        <f>IF(HOUR(A1552)+MINUTE(A1552)/60&lt;=18,1,IF(HOUR(A1552)+MINUTE(A1552)/60&gt;=23.25,1,LOOKUP(DAY(A1552),calendario!$A$12:$A$42,calendario!$C$12:$C$42)))</f>
        <v>1</v>
      </c>
      <c r="E1552" s="60">
        <f t="shared" si="241"/>
        <v>0</v>
      </c>
      <c r="F1552" s="86">
        <v>0</v>
      </c>
      <c r="G1552" s="60">
        <f t="shared" si="241"/>
        <v>0</v>
      </c>
      <c r="H1552" s="104">
        <v>0</v>
      </c>
      <c r="O1552" s="61">
        <f t="shared" si="242"/>
        <v>4.5260037464002503</v>
      </c>
      <c r="P1552" s="62">
        <f t="shared" si="243"/>
        <v>58.140770252324039</v>
      </c>
      <c r="Q1552" s="70">
        <v>25.64354262948207</v>
      </c>
      <c r="R1552" s="61">
        <f t="shared" si="244"/>
        <v>14.795094555112883</v>
      </c>
      <c r="S1552" s="61">
        <f t="shared" si="245"/>
        <v>66.962653384786847</v>
      </c>
      <c r="T1552" s="61">
        <f t="shared" si="246"/>
        <v>4.5260037464002503</v>
      </c>
      <c r="U1552" s="61">
        <f t="shared" si="247"/>
        <v>58.140770252324039</v>
      </c>
      <c r="V1552" s="70">
        <v>25.64354262948207</v>
      </c>
      <c r="W1552" s="61">
        <f t="shared" si="248"/>
        <v>14.795094555112883</v>
      </c>
      <c r="X1552" s="61">
        <f t="shared" si="249"/>
        <v>66.962653384786847</v>
      </c>
      <c r="Y1552" s="13"/>
      <c r="Z1552" s="22"/>
      <c r="AA1552" s="54"/>
      <c r="AB1552" s="22"/>
      <c r="AC1552" s="13"/>
    </row>
    <row r="1553" spans="1:29" x14ac:dyDescent="0.3">
      <c r="A1553" s="1">
        <f t="shared" si="240"/>
        <v>45002.13541666291</v>
      </c>
      <c r="B1553" s="7">
        <v>17</v>
      </c>
      <c r="C1553" s="7" t="s">
        <v>54</v>
      </c>
      <c r="D1553">
        <f>IF(HOUR(A1553)+MINUTE(A1553)/60&lt;=18,1,IF(HOUR(A1553)+MINUTE(A1553)/60&gt;=23.25,1,LOOKUP(DAY(A1553),calendario!$A$12:$A$42,calendario!$C$12:$C$42)))</f>
        <v>1</v>
      </c>
      <c r="E1553" s="60">
        <f t="shared" si="241"/>
        <v>0</v>
      </c>
      <c r="F1553" s="86">
        <v>0</v>
      </c>
      <c r="G1553" s="60">
        <f t="shared" si="241"/>
        <v>0</v>
      </c>
      <c r="H1553" s="104">
        <v>0</v>
      </c>
      <c r="O1553" s="61">
        <f t="shared" si="242"/>
        <v>4.5260037464002503</v>
      </c>
      <c r="P1553" s="62">
        <f t="shared" si="243"/>
        <v>58.140770252324039</v>
      </c>
      <c r="Q1553" s="70">
        <v>25.655014873837981</v>
      </c>
      <c r="R1553" s="61">
        <f t="shared" si="244"/>
        <v>14.789358432934927</v>
      </c>
      <c r="S1553" s="61">
        <f t="shared" si="245"/>
        <v>66.936691674319619</v>
      </c>
      <c r="T1553" s="61">
        <f t="shared" si="246"/>
        <v>4.5260037464002503</v>
      </c>
      <c r="U1553" s="61">
        <f t="shared" si="247"/>
        <v>58.140770252324039</v>
      </c>
      <c r="V1553" s="70">
        <v>25.655014873837981</v>
      </c>
      <c r="W1553" s="61">
        <f t="shared" si="248"/>
        <v>14.789358432934927</v>
      </c>
      <c r="X1553" s="61">
        <f t="shared" si="249"/>
        <v>66.936691674319619</v>
      </c>
      <c r="Y1553" s="13"/>
      <c r="Z1553" s="22"/>
      <c r="AA1553" s="54"/>
      <c r="AB1553" s="22"/>
      <c r="AC1553" s="13"/>
    </row>
    <row r="1554" spans="1:29" x14ac:dyDescent="0.3">
      <c r="A1554" s="1">
        <f t="shared" si="240"/>
        <v>45002.145833329574</v>
      </c>
      <c r="B1554" s="7">
        <v>17</v>
      </c>
      <c r="C1554" s="7" t="s">
        <v>55</v>
      </c>
      <c r="D1554">
        <f>IF(HOUR(A1554)+MINUTE(A1554)/60&lt;=18,1,IF(HOUR(A1554)+MINUTE(A1554)/60&gt;=23.25,1,LOOKUP(DAY(A1554),calendario!$A$12:$A$42,calendario!$C$12:$C$42)))</f>
        <v>1</v>
      </c>
      <c r="E1554" s="60">
        <f t="shared" si="241"/>
        <v>0</v>
      </c>
      <c r="F1554" s="86">
        <v>0</v>
      </c>
      <c r="G1554" s="60">
        <f t="shared" si="241"/>
        <v>0</v>
      </c>
      <c r="H1554" s="104">
        <v>0</v>
      </c>
      <c r="O1554" s="61">
        <f t="shared" si="242"/>
        <v>4.5260037464002503</v>
      </c>
      <c r="P1554" s="62">
        <f t="shared" si="243"/>
        <v>58.140770252324039</v>
      </c>
      <c r="Q1554" s="70">
        <v>25.655014873837981</v>
      </c>
      <c r="R1554" s="61">
        <f t="shared" si="244"/>
        <v>14.789358432934927</v>
      </c>
      <c r="S1554" s="61">
        <f t="shared" si="245"/>
        <v>66.936691674319619</v>
      </c>
      <c r="T1554" s="61">
        <f t="shared" si="246"/>
        <v>4.5260037464002503</v>
      </c>
      <c r="U1554" s="61">
        <f t="shared" si="247"/>
        <v>58.140770252324039</v>
      </c>
      <c r="V1554" s="70">
        <v>25.655014873837981</v>
      </c>
      <c r="W1554" s="61">
        <f t="shared" si="248"/>
        <v>14.789358432934927</v>
      </c>
      <c r="X1554" s="61">
        <f t="shared" si="249"/>
        <v>66.936691674319619</v>
      </c>
      <c r="Y1554" s="13"/>
      <c r="Z1554" s="22"/>
      <c r="AA1554" s="54"/>
      <c r="AB1554" s="22"/>
      <c r="AC1554" s="13"/>
    </row>
    <row r="1555" spans="1:29" x14ac:dyDescent="0.3">
      <c r="A1555" s="1">
        <f t="shared" si="240"/>
        <v>45002.156249996238</v>
      </c>
      <c r="B1555" s="7">
        <v>17</v>
      </c>
      <c r="C1555" s="7" t="s">
        <v>56</v>
      </c>
      <c r="D1555">
        <f>IF(HOUR(A1555)+MINUTE(A1555)/60&lt;=18,1,IF(HOUR(A1555)+MINUTE(A1555)/60&gt;=23.25,1,LOOKUP(DAY(A1555),calendario!$A$12:$A$42,calendario!$C$12:$C$42)))</f>
        <v>1</v>
      </c>
      <c r="E1555" s="60">
        <f t="shared" si="241"/>
        <v>0</v>
      </c>
      <c r="F1555" s="86">
        <v>0</v>
      </c>
      <c r="G1555" s="60">
        <f t="shared" si="241"/>
        <v>0</v>
      </c>
      <c r="H1555" s="104">
        <v>0</v>
      </c>
      <c r="O1555" s="61">
        <f t="shared" si="242"/>
        <v>4.5260037464002503</v>
      </c>
      <c r="P1555" s="62">
        <f t="shared" si="243"/>
        <v>58.140770252324039</v>
      </c>
      <c r="Q1555" s="70">
        <v>25.698502257636122</v>
      </c>
      <c r="R1555" s="61">
        <f t="shared" si="244"/>
        <v>14.767614741035857</v>
      </c>
      <c r="S1555" s="61">
        <f t="shared" si="245"/>
        <v>66.838279643323844</v>
      </c>
      <c r="T1555" s="61">
        <f t="shared" si="246"/>
        <v>4.5260037464002503</v>
      </c>
      <c r="U1555" s="61">
        <f t="shared" si="247"/>
        <v>58.140770252324039</v>
      </c>
      <c r="V1555" s="70">
        <v>25.698502257636122</v>
      </c>
      <c r="W1555" s="61">
        <f t="shared" si="248"/>
        <v>14.767614741035857</v>
      </c>
      <c r="X1555" s="61">
        <f t="shared" si="249"/>
        <v>66.838279643323844</v>
      </c>
      <c r="Y1555" s="13"/>
      <c r="Z1555" s="22"/>
      <c r="AA1555" s="54"/>
      <c r="AB1555" s="22"/>
      <c r="AC1555" s="13"/>
    </row>
    <row r="1556" spans="1:29" x14ac:dyDescent="0.3">
      <c r="A1556" s="1">
        <f t="shared" si="240"/>
        <v>45002.166666662903</v>
      </c>
      <c r="B1556" s="7">
        <v>17</v>
      </c>
      <c r="C1556" s="7" t="s">
        <v>57</v>
      </c>
      <c r="D1556">
        <f>IF(HOUR(A1556)+MINUTE(A1556)/60&lt;=18,1,IF(HOUR(A1556)+MINUTE(A1556)/60&gt;=23.25,1,LOOKUP(DAY(A1556),calendario!$A$12:$A$42,calendario!$C$12:$C$42)))</f>
        <v>1</v>
      </c>
      <c r="E1556" s="60">
        <f t="shared" si="241"/>
        <v>0</v>
      </c>
      <c r="F1556" s="86">
        <v>0</v>
      </c>
      <c r="G1556" s="60">
        <f t="shared" si="241"/>
        <v>0</v>
      </c>
      <c r="H1556" s="104">
        <v>0</v>
      </c>
      <c r="O1556" s="61">
        <f t="shared" si="242"/>
        <v>4.5260037464002503</v>
      </c>
      <c r="P1556" s="62">
        <f t="shared" si="243"/>
        <v>58.140770252324039</v>
      </c>
      <c r="Q1556" s="70">
        <v>25.698502257636122</v>
      </c>
      <c r="R1556" s="61">
        <f t="shared" si="244"/>
        <v>14.767614741035857</v>
      </c>
      <c r="S1556" s="61">
        <f t="shared" si="245"/>
        <v>66.838279643323844</v>
      </c>
      <c r="T1556" s="61">
        <f t="shared" si="246"/>
        <v>4.5260037464002503</v>
      </c>
      <c r="U1556" s="61">
        <f t="shared" si="247"/>
        <v>58.140770252324039</v>
      </c>
      <c r="V1556" s="70">
        <v>25.698502257636122</v>
      </c>
      <c r="W1556" s="61">
        <f t="shared" si="248"/>
        <v>14.767614741035857</v>
      </c>
      <c r="X1556" s="61">
        <f t="shared" si="249"/>
        <v>66.838279643323844</v>
      </c>
      <c r="Y1556" s="13"/>
      <c r="Z1556" s="22"/>
      <c r="AA1556" s="54"/>
      <c r="AB1556" s="22"/>
      <c r="AC1556" s="13"/>
    </row>
    <row r="1557" spans="1:29" x14ac:dyDescent="0.3">
      <c r="A1557" s="1">
        <f t="shared" si="240"/>
        <v>45002.177083329567</v>
      </c>
      <c r="B1557" s="7">
        <v>17</v>
      </c>
      <c r="C1557" s="7" t="s">
        <v>59</v>
      </c>
      <c r="D1557">
        <f>IF(HOUR(A1557)+MINUTE(A1557)/60&lt;=18,1,IF(HOUR(A1557)+MINUTE(A1557)/60&gt;=23.25,1,LOOKUP(DAY(A1557),calendario!$A$12:$A$42,calendario!$C$12:$C$42)))</f>
        <v>1</v>
      </c>
      <c r="E1557" s="60">
        <f t="shared" si="241"/>
        <v>0</v>
      </c>
      <c r="F1557" s="86">
        <v>0</v>
      </c>
      <c r="G1557" s="60">
        <f t="shared" si="241"/>
        <v>0</v>
      </c>
      <c r="H1557" s="104">
        <v>0</v>
      </c>
      <c r="O1557" s="61">
        <f t="shared" si="242"/>
        <v>4.5260037464002503</v>
      </c>
      <c r="P1557" s="62">
        <f t="shared" si="243"/>
        <v>58.140770252324039</v>
      </c>
      <c r="Q1557" s="70">
        <v>25.831409030544489</v>
      </c>
      <c r="R1557" s="61">
        <f t="shared" si="244"/>
        <v>14.701161354581673</v>
      </c>
      <c r="S1557" s="61">
        <f t="shared" si="245"/>
        <v>66.537511367271236</v>
      </c>
      <c r="T1557" s="61">
        <f t="shared" si="246"/>
        <v>4.5260037464002503</v>
      </c>
      <c r="U1557" s="61">
        <f t="shared" si="247"/>
        <v>58.140770252324039</v>
      </c>
      <c r="V1557" s="70">
        <v>25.831409030544489</v>
      </c>
      <c r="W1557" s="61">
        <f t="shared" si="248"/>
        <v>14.701161354581673</v>
      </c>
      <c r="X1557" s="61">
        <f t="shared" si="249"/>
        <v>66.537511367271236</v>
      </c>
      <c r="Y1557" s="13"/>
      <c r="Z1557" s="22"/>
      <c r="AA1557" s="54"/>
      <c r="AB1557" s="22"/>
      <c r="AC1557" s="13"/>
    </row>
    <row r="1558" spans="1:29" x14ac:dyDescent="0.3">
      <c r="A1558" s="1">
        <f t="shared" si="240"/>
        <v>45002.187499996231</v>
      </c>
      <c r="B1558" s="7">
        <v>17</v>
      </c>
      <c r="C1558" s="7" t="s">
        <v>60</v>
      </c>
      <c r="D1558">
        <f>IF(HOUR(A1558)+MINUTE(A1558)/60&lt;=18,1,IF(HOUR(A1558)+MINUTE(A1558)/60&gt;=23.25,1,LOOKUP(DAY(A1558),calendario!$A$12:$A$42,calendario!$C$12:$C$42)))</f>
        <v>1</v>
      </c>
      <c r="E1558" s="60">
        <f t="shared" si="241"/>
        <v>0</v>
      </c>
      <c r="F1558" s="86">
        <v>0</v>
      </c>
      <c r="G1558" s="60">
        <f t="shared" si="241"/>
        <v>0</v>
      </c>
      <c r="H1558" s="104">
        <v>0</v>
      </c>
      <c r="O1558" s="61">
        <f t="shared" si="242"/>
        <v>4.5260037464002503</v>
      </c>
      <c r="P1558" s="62">
        <f t="shared" si="243"/>
        <v>58.140770252324039</v>
      </c>
      <c r="Q1558" s="70">
        <v>25.831409030544489</v>
      </c>
      <c r="R1558" s="61">
        <f t="shared" si="244"/>
        <v>14.701161354581673</v>
      </c>
      <c r="S1558" s="61">
        <f t="shared" si="245"/>
        <v>66.537511367271236</v>
      </c>
      <c r="T1558" s="61">
        <f t="shared" si="246"/>
        <v>4.5260037464002503</v>
      </c>
      <c r="U1558" s="61">
        <f t="shared" si="247"/>
        <v>58.140770252324039</v>
      </c>
      <c r="V1558" s="70">
        <v>25.831409030544489</v>
      </c>
      <c r="W1558" s="61">
        <f t="shared" si="248"/>
        <v>14.701161354581673</v>
      </c>
      <c r="X1558" s="61">
        <f t="shared" si="249"/>
        <v>66.537511367271236</v>
      </c>
      <c r="Y1558" s="13"/>
      <c r="Z1558" s="22"/>
      <c r="AA1558" s="54"/>
      <c r="AB1558" s="22"/>
      <c r="AC1558" s="13"/>
    </row>
    <row r="1559" spans="1:29" x14ac:dyDescent="0.3">
      <c r="A1559" s="1">
        <f t="shared" si="240"/>
        <v>45002.197916662895</v>
      </c>
      <c r="B1559" s="7">
        <v>17</v>
      </c>
      <c r="C1559" s="7" t="s">
        <v>61</v>
      </c>
      <c r="D1559">
        <f>IF(HOUR(A1559)+MINUTE(A1559)/60&lt;=18,1,IF(HOUR(A1559)+MINUTE(A1559)/60&gt;=23.25,1,LOOKUP(DAY(A1559),calendario!$A$12:$A$42,calendario!$C$12:$C$42)))</f>
        <v>1</v>
      </c>
      <c r="E1559" s="60">
        <f t="shared" si="241"/>
        <v>0</v>
      </c>
      <c r="F1559" s="86">
        <v>0</v>
      </c>
      <c r="G1559" s="60">
        <f t="shared" si="241"/>
        <v>0</v>
      </c>
      <c r="H1559" s="104">
        <v>0</v>
      </c>
      <c r="O1559" s="61">
        <f t="shared" si="242"/>
        <v>4.5260037464002503</v>
      </c>
      <c r="P1559" s="62">
        <f t="shared" si="243"/>
        <v>58.140770252324039</v>
      </c>
      <c r="Q1559" s="70">
        <v>25.409256042496679</v>
      </c>
      <c r="R1559" s="61">
        <f t="shared" si="244"/>
        <v>14.912237848605578</v>
      </c>
      <c r="S1559" s="61">
        <f t="shared" si="245"/>
        <v>67.492844370000455</v>
      </c>
      <c r="T1559" s="61">
        <f t="shared" si="246"/>
        <v>4.5260037464002503</v>
      </c>
      <c r="U1559" s="61">
        <f t="shared" si="247"/>
        <v>58.140770252324039</v>
      </c>
      <c r="V1559" s="70">
        <v>25.409256042496679</v>
      </c>
      <c r="W1559" s="61">
        <f t="shared" si="248"/>
        <v>14.912237848605578</v>
      </c>
      <c r="X1559" s="61">
        <f t="shared" si="249"/>
        <v>67.492844370000455</v>
      </c>
      <c r="Y1559" s="13"/>
      <c r="Z1559" s="22"/>
      <c r="AA1559" s="54"/>
      <c r="AB1559" s="22"/>
      <c r="AC1559" s="13"/>
    </row>
    <row r="1560" spans="1:29" x14ac:dyDescent="0.3">
      <c r="A1560" s="1">
        <f t="shared" si="240"/>
        <v>45002.20833332956</v>
      </c>
      <c r="B1560" s="7">
        <v>17</v>
      </c>
      <c r="C1560" s="7" t="s">
        <v>62</v>
      </c>
      <c r="D1560">
        <f>IF(HOUR(A1560)+MINUTE(A1560)/60&lt;=18,1,IF(HOUR(A1560)+MINUTE(A1560)/60&gt;=23.25,1,LOOKUP(DAY(A1560),calendario!$A$12:$A$42,calendario!$C$12:$C$42)))</f>
        <v>1</v>
      </c>
      <c r="E1560" s="60">
        <f t="shared" si="241"/>
        <v>0</v>
      </c>
      <c r="F1560" s="86">
        <v>0</v>
      </c>
      <c r="G1560" s="60">
        <f t="shared" si="241"/>
        <v>0</v>
      </c>
      <c r="H1560" s="104">
        <v>0</v>
      </c>
      <c r="O1560" s="61">
        <f t="shared" si="242"/>
        <v>4.5260037464002503</v>
      </c>
      <c r="P1560" s="62">
        <f t="shared" si="243"/>
        <v>58.140770252324039</v>
      </c>
      <c r="Q1560" s="70">
        <v>25.409256042496679</v>
      </c>
      <c r="R1560" s="61">
        <f t="shared" si="244"/>
        <v>14.912237848605578</v>
      </c>
      <c r="S1560" s="61">
        <f t="shared" si="245"/>
        <v>67.492844370000455</v>
      </c>
      <c r="T1560" s="61">
        <f t="shared" si="246"/>
        <v>4.5260037464002503</v>
      </c>
      <c r="U1560" s="61">
        <f t="shared" si="247"/>
        <v>58.140770252324039</v>
      </c>
      <c r="V1560" s="70">
        <v>25.409256042496679</v>
      </c>
      <c r="W1560" s="61">
        <f t="shared" si="248"/>
        <v>14.912237848605578</v>
      </c>
      <c r="X1560" s="61">
        <f t="shared" si="249"/>
        <v>67.492844370000455</v>
      </c>
      <c r="Y1560" s="13"/>
      <c r="Z1560" s="22"/>
      <c r="AA1560" s="54"/>
      <c r="AB1560" s="22"/>
      <c r="AC1560" s="13"/>
    </row>
    <row r="1561" spans="1:29" x14ac:dyDescent="0.3">
      <c r="A1561" s="1">
        <f t="shared" si="240"/>
        <v>45002.218749996224</v>
      </c>
      <c r="B1561" s="7">
        <v>17</v>
      </c>
      <c r="C1561" s="7" t="s">
        <v>63</v>
      </c>
      <c r="D1561">
        <f>IF(HOUR(A1561)+MINUTE(A1561)/60&lt;=18,1,IF(HOUR(A1561)+MINUTE(A1561)/60&gt;=23.25,1,LOOKUP(DAY(A1561),calendario!$A$12:$A$42,calendario!$C$12:$C$42)))</f>
        <v>1</v>
      </c>
      <c r="E1561" s="60">
        <f t="shared" si="241"/>
        <v>0</v>
      </c>
      <c r="F1561" s="86">
        <v>0</v>
      </c>
      <c r="G1561" s="60">
        <f t="shared" si="241"/>
        <v>0</v>
      </c>
      <c r="H1561" s="104">
        <v>0</v>
      </c>
      <c r="O1561" s="61">
        <f t="shared" si="242"/>
        <v>4.5260037464002503</v>
      </c>
      <c r="P1561" s="62">
        <f t="shared" si="243"/>
        <v>58.140770252324039</v>
      </c>
      <c r="Q1561" s="70">
        <v>25.772955644090306</v>
      </c>
      <c r="R1561" s="61">
        <f t="shared" si="244"/>
        <v>14.730388047808765</v>
      </c>
      <c r="S1561" s="61">
        <f t="shared" si="245"/>
        <v>66.669791490311937</v>
      </c>
      <c r="T1561" s="61">
        <f t="shared" si="246"/>
        <v>4.5260037464002503</v>
      </c>
      <c r="U1561" s="61">
        <f t="shared" si="247"/>
        <v>58.140770252324039</v>
      </c>
      <c r="V1561" s="70">
        <v>25.772955644090306</v>
      </c>
      <c r="W1561" s="61">
        <f t="shared" si="248"/>
        <v>14.730388047808765</v>
      </c>
      <c r="X1561" s="61">
        <f t="shared" si="249"/>
        <v>66.669791490311937</v>
      </c>
      <c r="Y1561" s="13"/>
      <c r="Z1561" s="22"/>
      <c r="AA1561" s="54"/>
      <c r="AB1561" s="22"/>
      <c r="AC1561" s="13"/>
    </row>
    <row r="1562" spans="1:29" x14ac:dyDescent="0.3">
      <c r="A1562" s="1">
        <f t="shared" si="240"/>
        <v>45002.229166662888</v>
      </c>
      <c r="B1562" s="7">
        <v>17</v>
      </c>
      <c r="C1562" s="7" t="s">
        <v>64</v>
      </c>
      <c r="D1562">
        <f>IF(HOUR(A1562)+MINUTE(A1562)/60&lt;=18,1,IF(HOUR(A1562)+MINUTE(A1562)/60&gt;=23.25,1,LOOKUP(DAY(A1562),calendario!$A$12:$A$42,calendario!$C$12:$C$42)))</f>
        <v>1</v>
      </c>
      <c r="E1562" s="60">
        <f t="shared" si="241"/>
        <v>0</v>
      </c>
      <c r="F1562" s="86">
        <v>0</v>
      </c>
      <c r="G1562" s="60">
        <f t="shared" si="241"/>
        <v>0</v>
      </c>
      <c r="H1562" s="104">
        <v>0</v>
      </c>
      <c r="O1562" s="61">
        <f t="shared" si="242"/>
        <v>4.5260037464002503</v>
      </c>
      <c r="P1562" s="62">
        <f t="shared" si="243"/>
        <v>58.140770252324039</v>
      </c>
      <c r="Q1562" s="70">
        <v>25.772955644090306</v>
      </c>
      <c r="R1562" s="61">
        <f t="shared" si="244"/>
        <v>14.730388047808765</v>
      </c>
      <c r="S1562" s="61">
        <f t="shared" si="245"/>
        <v>66.669791490311937</v>
      </c>
      <c r="T1562" s="61">
        <f t="shared" si="246"/>
        <v>4.5260037464002503</v>
      </c>
      <c r="U1562" s="61">
        <f t="shared" si="247"/>
        <v>58.140770252324039</v>
      </c>
      <c r="V1562" s="70">
        <v>25.772955644090306</v>
      </c>
      <c r="W1562" s="61">
        <f t="shared" si="248"/>
        <v>14.730388047808765</v>
      </c>
      <c r="X1562" s="61">
        <f t="shared" si="249"/>
        <v>66.669791490311937</v>
      </c>
      <c r="Y1562" s="13"/>
      <c r="Z1562" s="22"/>
      <c r="AA1562" s="54"/>
      <c r="AB1562" s="22"/>
      <c r="AC1562" s="13"/>
    </row>
    <row r="1563" spans="1:29" x14ac:dyDescent="0.3">
      <c r="A1563" s="1">
        <f t="shared" si="240"/>
        <v>45002.239583329552</v>
      </c>
      <c r="B1563" s="7">
        <v>17</v>
      </c>
      <c r="C1563" s="7" t="s">
        <v>65</v>
      </c>
      <c r="D1563">
        <f>IF(HOUR(A1563)+MINUTE(A1563)/60&lt;=18,1,IF(HOUR(A1563)+MINUTE(A1563)/60&gt;=23.25,1,LOOKUP(DAY(A1563),calendario!$A$12:$A$42,calendario!$C$12:$C$42)))</f>
        <v>1</v>
      </c>
      <c r="E1563" s="60">
        <f t="shared" si="241"/>
        <v>0</v>
      </c>
      <c r="F1563" s="86">
        <v>0</v>
      </c>
      <c r="G1563" s="60">
        <f t="shared" si="241"/>
        <v>0</v>
      </c>
      <c r="H1563" s="104">
        <v>0</v>
      </c>
      <c r="O1563" s="61">
        <f t="shared" si="242"/>
        <v>4.5260037464002503</v>
      </c>
      <c r="P1563" s="62">
        <f t="shared" si="243"/>
        <v>58.140770252324039</v>
      </c>
      <c r="Q1563" s="70">
        <v>25.824303320053122</v>
      </c>
      <c r="R1563" s="61">
        <f t="shared" si="244"/>
        <v>14.704714209827356</v>
      </c>
      <c r="S1563" s="61">
        <f t="shared" si="245"/>
        <v>66.553591603423612</v>
      </c>
      <c r="T1563" s="61">
        <f t="shared" si="246"/>
        <v>4.5260037464002503</v>
      </c>
      <c r="U1563" s="61">
        <f t="shared" si="247"/>
        <v>58.140770252324039</v>
      </c>
      <c r="V1563" s="70">
        <v>25.824303320053122</v>
      </c>
      <c r="W1563" s="61">
        <f t="shared" si="248"/>
        <v>14.704714209827356</v>
      </c>
      <c r="X1563" s="61">
        <f t="shared" si="249"/>
        <v>66.553591603423612</v>
      </c>
      <c r="Y1563" s="13"/>
      <c r="Z1563" s="22"/>
      <c r="AA1563" s="54"/>
      <c r="AB1563" s="22"/>
      <c r="AC1563" s="13"/>
    </row>
    <row r="1564" spans="1:29" x14ac:dyDescent="0.3">
      <c r="A1564" s="1">
        <f t="shared" si="240"/>
        <v>45002.249999996217</v>
      </c>
      <c r="B1564" s="7">
        <v>17</v>
      </c>
      <c r="C1564" s="7" t="s">
        <v>66</v>
      </c>
      <c r="D1564">
        <f>IF(HOUR(A1564)+MINUTE(A1564)/60&lt;=18,1,IF(HOUR(A1564)+MINUTE(A1564)/60&gt;=23.25,1,LOOKUP(DAY(A1564),calendario!$A$12:$A$42,calendario!$C$12:$C$42)))</f>
        <v>1</v>
      </c>
      <c r="E1564" s="60">
        <f t="shared" si="241"/>
        <v>0</v>
      </c>
      <c r="F1564" s="86">
        <v>0</v>
      </c>
      <c r="G1564" s="60">
        <f t="shared" si="241"/>
        <v>0</v>
      </c>
      <c r="H1564" s="104">
        <v>0</v>
      </c>
      <c r="O1564" s="61">
        <f t="shared" si="242"/>
        <v>4.5260037464002503</v>
      </c>
      <c r="P1564" s="62">
        <f t="shared" si="243"/>
        <v>58.140770252324039</v>
      </c>
      <c r="Q1564" s="70">
        <v>25.824303320053122</v>
      </c>
      <c r="R1564" s="61">
        <f t="shared" si="244"/>
        <v>14.704714209827356</v>
      </c>
      <c r="S1564" s="61">
        <f t="shared" si="245"/>
        <v>66.553591603423612</v>
      </c>
      <c r="T1564" s="61">
        <f t="shared" si="246"/>
        <v>4.5260037464002503</v>
      </c>
      <c r="U1564" s="61">
        <f t="shared" si="247"/>
        <v>58.140770252324039</v>
      </c>
      <c r="V1564" s="70">
        <v>25.824303320053122</v>
      </c>
      <c r="W1564" s="61">
        <f t="shared" si="248"/>
        <v>14.704714209827356</v>
      </c>
      <c r="X1564" s="61">
        <f t="shared" si="249"/>
        <v>66.553591603423612</v>
      </c>
      <c r="Y1564" s="13"/>
      <c r="Z1564" s="22"/>
      <c r="AA1564" s="54"/>
      <c r="AB1564" s="22"/>
      <c r="AC1564" s="13"/>
    </row>
    <row r="1565" spans="1:29" x14ac:dyDescent="0.3">
      <c r="A1565" s="1">
        <f t="shared" si="240"/>
        <v>45002.260416662881</v>
      </c>
      <c r="B1565" s="7">
        <v>17</v>
      </c>
      <c r="C1565" s="7" t="s">
        <v>67</v>
      </c>
      <c r="D1565">
        <f>IF(HOUR(A1565)+MINUTE(A1565)/60&lt;=18,1,IF(HOUR(A1565)+MINUTE(A1565)/60&gt;=23.25,1,LOOKUP(DAY(A1565),calendario!$A$12:$A$42,calendario!$C$12:$C$42)))</f>
        <v>1</v>
      </c>
      <c r="E1565" s="60">
        <f t="shared" si="241"/>
        <v>0</v>
      </c>
      <c r="F1565" s="86">
        <v>0</v>
      </c>
      <c r="G1565" s="60">
        <f t="shared" si="241"/>
        <v>0</v>
      </c>
      <c r="H1565" s="104">
        <v>0</v>
      </c>
      <c r="O1565" s="61">
        <f t="shared" si="242"/>
        <v>4.5260037464002503</v>
      </c>
      <c r="P1565" s="62">
        <f t="shared" si="243"/>
        <v>58.140770252324039</v>
      </c>
      <c r="Q1565" s="70">
        <v>25.864929614873837</v>
      </c>
      <c r="R1565" s="61">
        <f t="shared" si="244"/>
        <v>14.684401062416999</v>
      </c>
      <c r="S1565" s="61">
        <f t="shared" si="245"/>
        <v>66.461654222143153</v>
      </c>
      <c r="T1565" s="61">
        <f t="shared" si="246"/>
        <v>4.5260037464002503</v>
      </c>
      <c r="U1565" s="61">
        <f t="shared" si="247"/>
        <v>58.140770252324039</v>
      </c>
      <c r="V1565" s="70">
        <v>25.864929614873837</v>
      </c>
      <c r="W1565" s="61">
        <f t="shared" si="248"/>
        <v>14.684401062416999</v>
      </c>
      <c r="X1565" s="61">
        <f t="shared" si="249"/>
        <v>66.461654222143153</v>
      </c>
      <c r="Y1565" s="13"/>
      <c r="Z1565" s="22"/>
      <c r="AA1565" s="54"/>
      <c r="AB1565" s="22"/>
      <c r="AC1565" s="13"/>
    </row>
    <row r="1566" spans="1:29" x14ac:dyDescent="0.3">
      <c r="A1566" s="1">
        <f t="shared" si="240"/>
        <v>45002.270833329545</v>
      </c>
      <c r="B1566" s="7">
        <v>17</v>
      </c>
      <c r="C1566" s="7" t="s">
        <v>68</v>
      </c>
      <c r="D1566">
        <f>IF(HOUR(A1566)+MINUTE(A1566)/60&lt;=18,1,IF(HOUR(A1566)+MINUTE(A1566)/60&gt;=23.25,1,LOOKUP(DAY(A1566),calendario!$A$12:$A$42,calendario!$C$12:$C$42)))</f>
        <v>1</v>
      </c>
      <c r="E1566" s="60">
        <f t="shared" si="241"/>
        <v>0</v>
      </c>
      <c r="F1566" s="86">
        <v>0</v>
      </c>
      <c r="G1566" s="60">
        <f t="shared" si="241"/>
        <v>0.4153934020996094</v>
      </c>
      <c r="H1566" s="104">
        <v>1.6615736083984376</v>
      </c>
      <c r="O1566" s="61">
        <f t="shared" si="242"/>
        <v>4.5260037464002503</v>
      </c>
      <c r="P1566" s="62">
        <f t="shared" si="243"/>
        <v>58.140770252324039</v>
      </c>
      <c r="Q1566" s="70">
        <v>25.864929614873837</v>
      </c>
      <c r="R1566" s="61">
        <f t="shared" si="244"/>
        <v>14.684401062416999</v>
      </c>
      <c r="S1566" s="61">
        <f t="shared" si="245"/>
        <v>66.461654222143153</v>
      </c>
      <c r="T1566" s="61">
        <f t="shared" si="246"/>
        <v>4.1022753967627645</v>
      </c>
      <c r="U1566" s="61">
        <f t="shared" si="247"/>
        <v>58.140770252324039</v>
      </c>
      <c r="V1566" s="70">
        <v>25.864929614873837</v>
      </c>
      <c r="W1566" s="61">
        <f t="shared" si="248"/>
        <v>14.684401062416999</v>
      </c>
      <c r="X1566" s="61">
        <f t="shared" si="249"/>
        <v>60.239457194550255</v>
      </c>
      <c r="Y1566" s="13"/>
      <c r="Z1566" s="22"/>
      <c r="AA1566" s="54"/>
      <c r="AB1566" s="22"/>
      <c r="AC1566" s="13"/>
    </row>
    <row r="1567" spans="1:29" x14ac:dyDescent="0.3">
      <c r="A1567" s="1">
        <f t="shared" si="240"/>
        <v>45002.281249996209</v>
      </c>
      <c r="B1567" s="7">
        <v>17</v>
      </c>
      <c r="C1567" s="7" t="s">
        <v>69</v>
      </c>
      <c r="D1567">
        <f>IF(HOUR(A1567)+MINUTE(A1567)/60&lt;=18,1,IF(HOUR(A1567)+MINUTE(A1567)/60&gt;=23.25,1,LOOKUP(DAY(A1567),calendario!$A$12:$A$42,calendario!$C$12:$C$42)))</f>
        <v>1</v>
      </c>
      <c r="E1567" s="60">
        <f t="shared" si="241"/>
        <v>1.787990234375</v>
      </c>
      <c r="F1567" s="86">
        <v>7.1519609375000002</v>
      </c>
      <c r="G1567" s="60">
        <f t="shared" si="241"/>
        <v>4.4005722656249997</v>
      </c>
      <c r="H1567" s="104">
        <v>17.602289062499999</v>
      </c>
      <c r="O1567" s="61">
        <f t="shared" si="242"/>
        <v>2.7021371482543706</v>
      </c>
      <c r="P1567" s="62">
        <f t="shared" si="243"/>
        <v>58.140770252324039</v>
      </c>
      <c r="Q1567" s="70">
        <v>26.183226294820717</v>
      </c>
      <c r="R1567" s="61">
        <f t="shared" si="244"/>
        <v>14.525252722443559</v>
      </c>
      <c r="S1567" s="61">
        <f t="shared" si="245"/>
        <v>39.249224969097675</v>
      </c>
      <c r="T1567" s="61">
        <f t="shared" si="246"/>
        <v>3.7133162156753642E-2</v>
      </c>
      <c r="U1567" s="61">
        <f t="shared" si="247"/>
        <v>58.140770252324039</v>
      </c>
      <c r="V1567" s="70">
        <v>26.183226294820717</v>
      </c>
      <c r="W1567" s="61">
        <f t="shared" si="248"/>
        <v>14.525252722443559</v>
      </c>
      <c r="X1567" s="61">
        <f t="shared" si="249"/>
        <v>0.53936856471032402</v>
      </c>
      <c r="Y1567" s="13"/>
      <c r="Z1567" s="22"/>
      <c r="AA1567" s="54"/>
      <c r="AB1567" s="22"/>
      <c r="AC1567" s="13"/>
    </row>
    <row r="1568" spans="1:29" x14ac:dyDescent="0.3">
      <c r="A1568" s="1">
        <f t="shared" si="240"/>
        <v>45002.291666662873</v>
      </c>
      <c r="B1568" s="7">
        <v>17</v>
      </c>
      <c r="C1568" s="7" t="s">
        <v>70</v>
      </c>
      <c r="D1568">
        <f>IF(HOUR(A1568)+MINUTE(A1568)/60&lt;=18,1,IF(HOUR(A1568)+MINUTE(A1568)/60&gt;=23.25,1,LOOKUP(DAY(A1568),calendario!$A$12:$A$42,calendario!$C$12:$C$42)))</f>
        <v>1</v>
      </c>
      <c r="E1568" s="60">
        <f t="shared" si="241"/>
        <v>4.5022329101562502</v>
      </c>
      <c r="F1568" s="86">
        <v>18.008931640625001</v>
      </c>
      <c r="G1568" s="60">
        <f t="shared" si="241"/>
        <v>4.4968896484374996</v>
      </c>
      <c r="H1568" s="104">
        <v>17.987558593749998</v>
      </c>
      <c r="O1568" s="61">
        <f t="shared" si="242"/>
        <v>0</v>
      </c>
      <c r="P1568" s="62">
        <f t="shared" si="243"/>
        <v>58.140770252324039</v>
      </c>
      <c r="Q1568" s="70">
        <v>26.183226294820717</v>
      </c>
      <c r="R1568" s="61">
        <f t="shared" si="244"/>
        <v>14.525252722443559</v>
      </c>
      <c r="S1568" s="61">
        <f t="shared" si="245"/>
        <v>0</v>
      </c>
      <c r="T1568" s="61">
        <f t="shared" si="246"/>
        <v>0</v>
      </c>
      <c r="U1568" s="61">
        <f t="shared" si="247"/>
        <v>58.140770252324039</v>
      </c>
      <c r="V1568" s="70">
        <v>26.183226294820717</v>
      </c>
      <c r="W1568" s="61">
        <f t="shared" si="248"/>
        <v>14.525252722443559</v>
      </c>
      <c r="X1568" s="61">
        <f t="shared" si="249"/>
        <v>0</v>
      </c>
      <c r="Y1568" s="13"/>
      <c r="Z1568" s="22"/>
      <c r="AA1568" s="54"/>
      <c r="AB1568" s="22"/>
      <c r="AC1568" s="13"/>
    </row>
    <row r="1569" spans="1:29" x14ac:dyDescent="0.3">
      <c r="A1569" s="1">
        <f t="shared" si="240"/>
        <v>45002.302083329538</v>
      </c>
      <c r="B1569" s="7">
        <v>17</v>
      </c>
      <c r="C1569" s="7" t="s">
        <v>71</v>
      </c>
      <c r="D1569">
        <f>IF(HOUR(A1569)+MINUTE(A1569)/60&lt;=18,1,IF(HOUR(A1569)+MINUTE(A1569)/60&gt;=23.25,1,LOOKUP(DAY(A1569),calendario!$A$12:$A$42,calendario!$C$12:$C$42)))</f>
        <v>1</v>
      </c>
      <c r="E1569" s="60">
        <f t="shared" si="241"/>
        <v>4.5046630859374996</v>
      </c>
      <c r="F1569" s="86">
        <v>18.018652343749999</v>
      </c>
      <c r="G1569" s="60">
        <f t="shared" si="241"/>
        <v>4.4972241210937502</v>
      </c>
      <c r="H1569" s="104">
        <v>17.988896484375001</v>
      </c>
      <c r="O1569" s="61">
        <f t="shared" si="242"/>
        <v>0</v>
      </c>
      <c r="P1569" s="62">
        <f t="shared" si="243"/>
        <v>58.140770252324039</v>
      </c>
      <c r="Q1569" s="70">
        <v>26.410711022576361</v>
      </c>
      <c r="R1569" s="61">
        <f t="shared" si="244"/>
        <v>14.411510358565737</v>
      </c>
      <c r="S1569" s="61">
        <f t="shared" si="245"/>
        <v>0</v>
      </c>
      <c r="T1569" s="61">
        <f t="shared" si="246"/>
        <v>0</v>
      </c>
      <c r="U1569" s="61">
        <f t="shared" si="247"/>
        <v>58.140770252324039</v>
      </c>
      <c r="V1569" s="70">
        <v>26.410711022576361</v>
      </c>
      <c r="W1569" s="61">
        <f t="shared" si="248"/>
        <v>14.411510358565737</v>
      </c>
      <c r="X1569" s="61">
        <f t="shared" si="249"/>
        <v>0</v>
      </c>
      <c r="Y1569" s="13"/>
      <c r="Z1569" s="22"/>
      <c r="AA1569" s="54"/>
      <c r="AB1569" s="22"/>
      <c r="AC1569" s="13"/>
    </row>
    <row r="1570" spans="1:29" x14ac:dyDescent="0.3">
      <c r="A1570" s="1">
        <f t="shared" si="240"/>
        <v>45002.312499996202</v>
      </c>
      <c r="B1570" s="7">
        <v>17</v>
      </c>
      <c r="C1570" s="7" t="s">
        <v>72</v>
      </c>
      <c r="D1570">
        <f>IF(HOUR(A1570)+MINUTE(A1570)/60&lt;=18,1,IF(HOUR(A1570)+MINUTE(A1570)/60&gt;=23.25,1,LOOKUP(DAY(A1570),calendario!$A$12:$A$42,calendario!$C$12:$C$42)))</f>
        <v>1</v>
      </c>
      <c r="E1570" s="60">
        <f t="shared" si="241"/>
        <v>4.5034829101562499</v>
      </c>
      <c r="F1570" s="86">
        <v>18.013931640625</v>
      </c>
      <c r="G1570" s="60">
        <f t="shared" si="241"/>
        <v>4.4971845703125002</v>
      </c>
      <c r="H1570" s="104">
        <v>17.988738281250001</v>
      </c>
      <c r="O1570" s="61">
        <f t="shared" si="242"/>
        <v>0</v>
      </c>
      <c r="P1570" s="62">
        <f t="shared" si="243"/>
        <v>58.140770252324039</v>
      </c>
      <c r="Q1570" s="70">
        <v>26.410711022576361</v>
      </c>
      <c r="R1570" s="61">
        <f t="shared" si="244"/>
        <v>14.411510358565737</v>
      </c>
      <c r="S1570" s="61">
        <f t="shared" si="245"/>
        <v>0</v>
      </c>
      <c r="T1570" s="61">
        <f t="shared" si="246"/>
        <v>0</v>
      </c>
      <c r="U1570" s="61">
        <f t="shared" si="247"/>
        <v>58.140770252324039</v>
      </c>
      <c r="V1570" s="70">
        <v>26.410711022576361</v>
      </c>
      <c r="W1570" s="61">
        <f t="shared" si="248"/>
        <v>14.411510358565737</v>
      </c>
      <c r="X1570" s="61">
        <f t="shared" si="249"/>
        <v>0</v>
      </c>
      <c r="Y1570" s="13"/>
      <c r="Z1570" s="22"/>
      <c r="AA1570" s="54"/>
      <c r="AB1570" s="22"/>
      <c r="AC1570" s="13"/>
    </row>
    <row r="1571" spans="1:29" x14ac:dyDescent="0.3">
      <c r="A1571" s="1">
        <f t="shared" si="240"/>
        <v>45002.322916662866</v>
      </c>
      <c r="B1571" s="7">
        <v>17</v>
      </c>
      <c r="C1571" s="7" t="s">
        <v>73</v>
      </c>
      <c r="D1571">
        <f>IF(HOUR(A1571)+MINUTE(A1571)/60&lt;=18,1,IF(HOUR(A1571)+MINUTE(A1571)/60&gt;=23.25,1,LOOKUP(DAY(A1571),calendario!$A$12:$A$42,calendario!$C$12:$C$42)))</f>
        <v>1</v>
      </c>
      <c r="E1571" s="60">
        <f t="shared" si="241"/>
        <v>4.501669921875</v>
      </c>
      <c r="F1571" s="86">
        <v>18.0066796875</v>
      </c>
      <c r="G1571" s="60">
        <f t="shared" si="241"/>
        <v>4.4971015625000001</v>
      </c>
      <c r="H1571" s="104">
        <v>17.988406250000001</v>
      </c>
      <c r="O1571" s="61">
        <f t="shared" si="242"/>
        <v>0</v>
      </c>
      <c r="P1571" s="62">
        <f t="shared" si="243"/>
        <v>58.140770252324039</v>
      </c>
      <c r="Q1571" s="70">
        <v>26.632226029216465</v>
      </c>
      <c r="R1571" s="61">
        <f t="shared" si="244"/>
        <v>14.300752855245685</v>
      </c>
      <c r="S1571" s="61">
        <f t="shared" si="245"/>
        <v>0</v>
      </c>
      <c r="T1571" s="61">
        <f t="shared" si="246"/>
        <v>0</v>
      </c>
      <c r="U1571" s="61">
        <f t="shared" si="247"/>
        <v>58.140770252324039</v>
      </c>
      <c r="V1571" s="70">
        <v>26.632226029216465</v>
      </c>
      <c r="W1571" s="61">
        <f t="shared" si="248"/>
        <v>14.300752855245685</v>
      </c>
      <c r="X1571" s="61">
        <f t="shared" si="249"/>
        <v>0</v>
      </c>
      <c r="Y1571" s="13"/>
      <c r="Z1571" s="22"/>
      <c r="AA1571" s="54"/>
      <c r="AB1571" s="22"/>
      <c r="AC1571" s="13"/>
    </row>
    <row r="1572" spans="1:29" x14ac:dyDescent="0.3">
      <c r="A1572" s="1">
        <f t="shared" si="240"/>
        <v>45002.33333332953</v>
      </c>
      <c r="B1572" s="7">
        <v>17</v>
      </c>
      <c r="C1572" s="7" t="s">
        <v>74</v>
      </c>
      <c r="D1572">
        <f>IF(HOUR(A1572)+MINUTE(A1572)/60&lt;=18,1,IF(HOUR(A1572)+MINUTE(A1572)/60&gt;=23.25,1,LOOKUP(DAY(A1572),calendario!$A$12:$A$42,calendario!$C$12:$C$42)))</f>
        <v>1</v>
      </c>
      <c r="E1572" s="60">
        <f t="shared" si="241"/>
        <v>4.5006479492187497</v>
      </c>
      <c r="F1572" s="86">
        <v>18.002591796874999</v>
      </c>
      <c r="G1572" s="60">
        <f t="shared" si="241"/>
        <v>4.4967392578125001</v>
      </c>
      <c r="H1572" s="104">
        <v>17.98695703125</v>
      </c>
      <c r="O1572" s="61">
        <f t="shared" si="242"/>
        <v>0</v>
      </c>
      <c r="P1572" s="62">
        <f t="shared" si="243"/>
        <v>58.140770252324039</v>
      </c>
      <c r="Q1572" s="70">
        <v>26.632226029216465</v>
      </c>
      <c r="R1572" s="61">
        <f t="shared" si="244"/>
        <v>14.300752855245685</v>
      </c>
      <c r="S1572" s="61">
        <f t="shared" si="245"/>
        <v>0</v>
      </c>
      <c r="T1572" s="61">
        <f t="shared" si="246"/>
        <v>0</v>
      </c>
      <c r="U1572" s="61">
        <f t="shared" si="247"/>
        <v>58.140770252324039</v>
      </c>
      <c r="V1572" s="70">
        <v>26.632226029216465</v>
      </c>
      <c r="W1572" s="61">
        <f t="shared" si="248"/>
        <v>14.300752855245685</v>
      </c>
      <c r="X1572" s="61">
        <f t="shared" si="249"/>
        <v>0</v>
      </c>
      <c r="Y1572" s="13"/>
      <c r="Z1572" s="22"/>
      <c r="AA1572" s="54"/>
      <c r="AB1572" s="22"/>
      <c r="AC1572" s="13"/>
    </row>
    <row r="1573" spans="1:29" x14ac:dyDescent="0.3">
      <c r="A1573" s="1">
        <f t="shared" si="240"/>
        <v>45002.343749996195</v>
      </c>
      <c r="B1573" s="7">
        <v>17</v>
      </c>
      <c r="C1573" s="7" t="s">
        <v>75</v>
      </c>
      <c r="D1573">
        <f>IF(HOUR(A1573)+MINUTE(A1573)/60&lt;=18,1,IF(HOUR(A1573)+MINUTE(A1573)/60&gt;=23.25,1,LOOKUP(DAY(A1573),calendario!$A$12:$A$42,calendario!$C$12:$C$42)))</f>
        <v>1</v>
      </c>
      <c r="E1573" s="60">
        <f t="shared" si="241"/>
        <v>4.4994140624999996</v>
      </c>
      <c r="F1573" s="86">
        <v>17.997656249999999</v>
      </c>
      <c r="G1573" s="60">
        <f t="shared" si="241"/>
        <v>4.4970400390625</v>
      </c>
      <c r="H1573" s="104">
        <v>17.98816015625</v>
      </c>
      <c r="O1573" s="61">
        <f t="shared" si="242"/>
        <v>0</v>
      </c>
      <c r="P1573" s="62">
        <f t="shared" si="243"/>
        <v>58.140770252324039</v>
      </c>
      <c r="Q1573" s="70">
        <v>27.934053386454181</v>
      </c>
      <c r="R1573" s="61">
        <f t="shared" si="244"/>
        <v>13.649839176626827</v>
      </c>
      <c r="S1573" s="61">
        <f t="shared" si="245"/>
        <v>0</v>
      </c>
      <c r="T1573" s="61">
        <f t="shared" si="246"/>
        <v>0</v>
      </c>
      <c r="U1573" s="61">
        <f t="shared" si="247"/>
        <v>58.140770252324039</v>
      </c>
      <c r="V1573" s="70">
        <v>27.934053386454181</v>
      </c>
      <c r="W1573" s="61">
        <f t="shared" si="248"/>
        <v>13.649839176626827</v>
      </c>
      <c r="X1573" s="61">
        <f t="shared" si="249"/>
        <v>0</v>
      </c>
      <c r="Y1573" s="13"/>
      <c r="Z1573" s="22"/>
      <c r="AA1573" s="54"/>
      <c r="AB1573" s="22"/>
      <c r="AC1573" s="13"/>
    </row>
    <row r="1574" spans="1:29" x14ac:dyDescent="0.3">
      <c r="A1574" s="1">
        <f t="shared" si="240"/>
        <v>45002.354166662859</v>
      </c>
      <c r="B1574" s="7">
        <v>17</v>
      </c>
      <c r="C1574" s="7" t="s">
        <v>76</v>
      </c>
      <c r="D1574">
        <f>IF(HOUR(A1574)+MINUTE(A1574)/60&lt;=18,1,IF(HOUR(A1574)+MINUTE(A1574)/60&gt;=23.25,1,LOOKUP(DAY(A1574),calendario!$A$12:$A$42,calendario!$C$12:$C$42)))</f>
        <v>1</v>
      </c>
      <c r="E1574" s="60">
        <f t="shared" si="241"/>
        <v>4.4976606445312504</v>
      </c>
      <c r="F1574" s="86">
        <v>17.990642578125001</v>
      </c>
      <c r="G1574" s="60">
        <f t="shared" si="241"/>
        <v>4.4968188476562503</v>
      </c>
      <c r="H1574" s="104">
        <v>17.987275390625001</v>
      </c>
      <c r="O1574" s="61">
        <f t="shared" si="242"/>
        <v>0</v>
      </c>
      <c r="P1574" s="62">
        <f t="shared" si="243"/>
        <v>58.140770252324039</v>
      </c>
      <c r="Q1574" s="70">
        <v>27.934053386454181</v>
      </c>
      <c r="R1574" s="61">
        <f t="shared" si="244"/>
        <v>13.649839176626827</v>
      </c>
      <c r="S1574" s="61">
        <f t="shared" si="245"/>
        <v>0</v>
      </c>
      <c r="T1574" s="61">
        <f t="shared" si="246"/>
        <v>0</v>
      </c>
      <c r="U1574" s="61">
        <f t="shared" si="247"/>
        <v>58.140770252324039</v>
      </c>
      <c r="V1574" s="70">
        <v>27.934053386454181</v>
      </c>
      <c r="W1574" s="61">
        <f t="shared" si="248"/>
        <v>13.649839176626827</v>
      </c>
      <c r="X1574" s="61">
        <f t="shared" si="249"/>
        <v>0</v>
      </c>
      <c r="Y1574" s="13"/>
      <c r="Z1574" s="22"/>
      <c r="AA1574" s="54"/>
      <c r="AB1574" s="22"/>
      <c r="AC1574" s="13"/>
    </row>
    <row r="1575" spans="1:29" x14ac:dyDescent="0.3">
      <c r="A1575" s="1">
        <f t="shared" si="240"/>
        <v>45002.364583329523</v>
      </c>
      <c r="B1575" s="7">
        <v>17</v>
      </c>
      <c r="C1575" s="7" t="s">
        <v>77</v>
      </c>
      <c r="D1575">
        <f>IF(HOUR(A1575)+MINUTE(A1575)/60&lt;=18,1,IF(HOUR(A1575)+MINUTE(A1575)/60&gt;=23.25,1,LOOKUP(DAY(A1575),calendario!$A$12:$A$42,calendario!$C$12:$C$42)))</f>
        <v>1</v>
      </c>
      <c r="E1575" s="60">
        <f t="shared" si="241"/>
        <v>4.4961738281250003</v>
      </c>
      <c r="F1575" s="86">
        <v>17.984695312500001</v>
      </c>
      <c r="G1575" s="60">
        <f t="shared" si="241"/>
        <v>4.4964448242187496</v>
      </c>
      <c r="H1575" s="104">
        <v>17.985779296874998</v>
      </c>
      <c r="O1575" s="61">
        <f t="shared" si="242"/>
        <v>0</v>
      </c>
      <c r="P1575" s="62">
        <f t="shared" si="243"/>
        <v>58.140770252324039</v>
      </c>
      <c r="Q1575" s="70">
        <v>29.181049402390439</v>
      </c>
      <c r="R1575" s="61">
        <f t="shared" si="244"/>
        <v>13.026341168658698</v>
      </c>
      <c r="S1575" s="61">
        <f t="shared" si="245"/>
        <v>0</v>
      </c>
      <c r="T1575" s="61">
        <f t="shared" si="246"/>
        <v>0</v>
      </c>
      <c r="U1575" s="61">
        <f t="shared" si="247"/>
        <v>58.140770252324039</v>
      </c>
      <c r="V1575" s="70">
        <v>29.181049402390439</v>
      </c>
      <c r="W1575" s="61">
        <f t="shared" si="248"/>
        <v>13.026341168658698</v>
      </c>
      <c r="X1575" s="61">
        <f t="shared" si="249"/>
        <v>0</v>
      </c>
      <c r="Y1575" s="13"/>
      <c r="Z1575" s="22"/>
      <c r="AA1575" s="54"/>
      <c r="AB1575" s="22"/>
      <c r="AC1575" s="13"/>
    </row>
    <row r="1576" spans="1:29" x14ac:dyDescent="0.3">
      <c r="A1576" s="1">
        <f t="shared" si="240"/>
        <v>45002.374999996187</v>
      </c>
      <c r="B1576" s="7">
        <v>17</v>
      </c>
      <c r="C1576" s="7" t="s">
        <v>78</v>
      </c>
      <c r="D1576">
        <f>IF(HOUR(A1576)+MINUTE(A1576)/60&lt;=18,1,IF(HOUR(A1576)+MINUTE(A1576)/60&gt;=23.25,1,LOOKUP(DAY(A1576),calendario!$A$12:$A$42,calendario!$C$12:$C$42)))</f>
        <v>1</v>
      </c>
      <c r="E1576" s="60">
        <f t="shared" si="241"/>
        <v>4.4951259765625</v>
      </c>
      <c r="F1576" s="86">
        <v>17.98050390625</v>
      </c>
      <c r="G1576" s="60">
        <f t="shared" si="241"/>
        <v>4.4960419921875001</v>
      </c>
      <c r="H1576" s="104">
        <v>17.98416796875</v>
      </c>
      <c r="O1576" s="61">
        <f t="shared" si="242"/>
        <v>0</v>
      </c>
      <c r="P1576" s="62">
        <f t="shared" si="243"/>
        <v>58.140770252324039</v>
      </c>
      <c r="Q1576" s="70">
        <v>29.181049402390439</v>
      </c>
      <c r="R1576" s="61">
        <f t="shared" si="244"/>
        <v>13.026341168658698</v>
      </c>
      <c r="S1576" s="61">
        <f t="shared" si="245"/>
        <v>0</v>
      </c>
      <c r="T1576" s="61">
        <f t="shared" si="246"/>
        <v>0</v>
      </c>
      <c r="U1576" s="61">
        <f t="shared" si="247"/>
        <v>58.140770252324039</v>
      </c>
      <c r="V1576" s="70">
        <v>29.181049402390439</v>
      </c>
      <c r="W1576" s="61">
        <f t="shared" si="248"/>
        <v>13.026341168658698</v>
      </c>
      <c r="X1576" s="61">
        <f t="shared" si="249"/>
        <v>0</v>
      </c>
      <c r="Y1576" s="13"/>
      <c r="Z1576" s="22"/>
      <c r="AA1576" s="54"/>
      <c r="AB1576" s="22"/>
      <c r="AC1576" s="13"/>
    </row>
    <row r="1577" spans="1:29" x14ac:dyDescent="0.3">
      <c r="A1577" s="1">
        <f t="shared" si="240"/>
        <v>45002.385416662852</v>
      </c>
      <c r="B1577" s="7">
        <v>17</v>
      </c>
      <c r="C1577" s="7" t="s">
        <v>79</v>
      </c>
      <c r="D1577">
        <f>IF(HOUR(A1577)+MINUTE(A1577)/60&lt;=18,1,IF(HOUR(A1577)+MINUTE(A1577)/60&gt;=23.25,1,LOOKUP(DAY(A1577),calendario!$A$12:$A$42,calendario!$C$12:$C$42)))</f>
        <v>1</v>
      </c>
      <c r="E1577" s="60">
        <f t="shared" si="241"/>
        <v>4.4948417968749999</v>
      </c>
      <c r="F1577" s="86">
        <v>17.979367187499999</v>
      </c>
      <c r="G1577" s="60">
        <f t="shared" si="241"/>
        <v>4.4964179687500003</v>
      </c>
      <c r="H1577" s="104">
        <v>17.985671875000001</v>
      </c>
      <c r="O1577" s="61">
        <f t="shared" si="242"/>
        <v>0</v>
      </c>
      <c r="P1577" s="62">
        <f t="shared" si="243"/>
        <v>58.140770252324039</v>
      </c>
      <c r="Q1577" s="70">
        <v>41.630456573705175</v>
      </c>
      <c r="R1577" s="61">
        <f t="shared" si="244"/>
        <v>6.8016375830013303</v>
      </c>
      <c r="S1577" s="61">
        <f t="shared" si="245"/>
        <v>0</v>
      </c>
      <c r="T1577" s="61">
        <f t="shared" si="246"/>
        <v>0</v>
      </c>
      <c r="U1577" s="61">
        <f t="shared" si="247"/>
        <v>58.140770252324039</v>
      </c>
      <c r="V1577" s="70">
        <v>41.630456573705175</v>
      </c>
      <c r="W1577" s="61">
        <f t="shared" si="248"/>
        <v>6.8016375830013303</v>
      </c>
      <c r="X1577" s="61">
        <f t="shared" si="249"/>
        <v>0</v>
      </c>
      <c r="Y1577" s="13"/>
      <c r="Z1577" s="22"/>
      <c r="AA1577" s="54"/>
      <c r="AB1577" s="22"/>
      <c r="AC1577" s="13"/>
    </row>
    <row r="1578" spans="1:29" x14ac:dyDescent="0.3">
      <c r="A1578" s="1">
        <f t="shared" si="240"/>
        <v>45002.395833329516</v>
      </c>
      <c r="B1578" s="7">
        <v>17</v>
      </c>
      <c r="C1578" s="7" t="s">
        <v>80</v>
      </c>
      <c r="D1578">
        <f>IF(HOUR(A1578)+MINUTE(A1578)/60&lt;=18,1,IF(HOUR(A1578)+MINUTE(A1578)/60&gt;=23.25,1,LOOKUP(DAY(A1578),calendario!$A$12:$A$42,calendario!$C$12:$C$42)))</f>
        <v>1</v>
      </c>
      <c r="E1578" s="60">
        <f t="shared" si="241"/>
        <v>4.4949423828124999</v>
      </c>
      <c r="F1578" s="86">
        <v>17.97976953125</v>
      </c>
      <c r="G1578" s="60">
        <f t="shared" si="241"/>
        <v>4.49629443359375</v>
      </c>
      <c r="H1578" s="104">
        <v>17.985177734375</v>
      </c>
      <c r="O1578" s="61">
        <f t="shared" si="242"/>
        <v>0</v>
      </c>
      <c r="P1578" s="62">
        <f t="shared" si="243"/>
        <v>58.140770252324039</v>
      </c>
      <c r="Q1578" s="70">
        <v>41.630456573705175</v>
      </c>
      <c r="R1578" s="61">
        <f t="shared" si="244"/>
        <v>6.8016375830013303</v>
      </c>
      <c r="S1578" s="61">
        <f t="shared" si="245"/>
        <v>0</v>
      </c>
      <c r="T1578" s="61">
        <f t="shared" si="246"/>
        <v>0</v>
      </c>
      <c r="U1578" s="61">
        <f t="shared" si="247"/>
        <v>58.140770252324039</v>
      </c>
      <c r="V1578" s="70">
        <v>41.630456573705175</v>
      </c>
      <c r="W1578" s="61">
        <f t="shared" si="248"/>
        <v>6.8016375830013303</v>
      </c>
      <c r="X1578" s="61">
        <f t="shared" si="249"/>
        <v>0</v>
      </c>
      <c r="Y1578" s="13"/>
      <c r="Z1578" s="22"/>
      <c r="AA1578" s="54"/>
      <c r="AB1578" s="22"/>
      <c r="AC1578" s="13"/>
    </row>
    <row r="1579" spans="1:29" x14ac:dyDescent="0.3">
      <c r="A1579" s="1">
        <f t="shared" si="240"/>
        <v>45002.40624999618</v>
      </c>
      <c r="B1579" s="7">
        <v>17</v>
      </c>
      <c r="C1579" s="7" t="s">
        <v>81</v>
      </c>
      <c r="D1579">
        <f>IF(HOUR(A1579)+MINUTE(A1579)/60&lt;=18,1,IF(HOUR(A1579)+MINUTE(A1579)/60&gt;=23.25,1,LOOKUP(DAY(A1579),calendario!$A$12:$A$42,calendario!$C$12:$C$42)))</f>
        <v>1</v>
      </c>
      <c r="E1579" s="60">
        <f t="shared" si="241"/>
        <v>4.4948920898437503</v>
      </c>
      <c r="F1579" s="86">
        <v>17.979568359375001</v>
      </c>
      <c r="G1579" s="60">
        <f t="shared" si="241"/>
        <v>4.49585400390625</v>
      </c>
      <c r="H1579" s="104">
        <v>17.983416015625</v>
      </c>
      <c r="O1579" s="61">
        <f t="shared" si="242"/>
        <v>0</v>
      </c>
      <c r="P1579" s="62">
        <f t="shared" si="243"/>
        <v>58.140770252324039</v>
      </c>
      <c r="Q1579" s="70">
        <v>41.366376095617525</v>
      </c>
      <c r="R1579" s="61">
        <f t="shared" si="244"/>
        <v>6.9336778220451549</v>
      </c>
      <c r="S1579" s="61">
        <f t="shared" si="245"/>
        <v>0</v>
      </c>
      <c r="T1579" s="61">
        <f t="shared" si="246"/>
        <v>0</v>
      </c>
      <c r="U1579" s="61">
        <f t="shared" si="247"/>
        <v>58.140770252324039</v>
      </c>
      <c r="V1579" s="70">
        <v>41.366376095617525</v>
      </c>
      <c r="W1579" s="61">
        <f t="shared" si="248"/>
        <v>6.9336778220451549</v>
      </c>
      <c r="X1579" s="61">
        <f t="shared" si="249"/>
        <v>0</v>
      </c>
      <c r="Y1579" s="13"/>
      <c r="Z1579" s="22"/>
      <c r="AA1579" s="54"/>
      <c r="AB1579" s="22"/>
      <c r="AC1579" s="13"/>
    </row>
    <row r="1580" spans="1:29" x14ac:dyDescent="0.3">
      <c r="A1580" s="1">
        <f t="shared" si="240"/>
        <v>45002.416666662844</v>
      </c>
      <c r="B1580" s="7">
        <v>17</v>
      </c>
      <c r="C1580" s="7" t="s">
        <v>82</v>
      </c>
      <c r="D1580">
        <f>IF(HOUR(A1580)+MINUTE(A1580)/60&lt;=18,1,IF(HOUR(A1580)+MINUTE(A1580)/60&gt;=23.25,1,LOOKUP(DAY(A1580),calendario!$A$12:$A$42,calendario!$C$12:$C$42)))</f>
        <v>1</v>
      </c>
      <c r="E1580" s="60">
        <f t="shared" si="241"/>
        <v>4.4946816406250001</v>
      </c>
      <c r="F1580" s="86">
        <v>17.9787265625</v>
      </c>
      <c r="G1580" s="60">
        <f t="shared" si="241"/>
        <v>4.4956562499999997</v>
      </c>
      <c r="H1580" s="104">
        <v>17.982624999999999</v>
      </c>
      <c r="O1580" s="61">
        <f t="shared" si="242"/>
        <v>0</v>
      </c>
      <c r="P1580" s="62">
        <f t="shared" si="243"/>
        <v>58.140770252324039</v>
      </c>
      <c r="Q1580" s="70">
        <v>41.366376095617525</v>
      </c>
      <c r="R1580" s="61">
        <f t="shared" si="244"/>
        <v>6.9336778220451549</v>
      </c>
      <c r="S1580" s="61">
        <f t="shared" si="245"/>
        <v>0</v>
      </c>
      <c r="T1580" s="61">
        <f t="shared" si="246"/>
        <v>0</v>
      </c>
      <c r="U1580" s="61">
        <f t="shared" si="247"/>
        <v>58.140770252324039</v>
      </c>
      <c r="V1580" s="70">
        <v>41.366376095617525</v>
      </c>
      <c r="W1580" s="61">
        <f t="shared" si="248"/>
        <v>6.9336778220451549</v>
      </c>
      <c r="X1580" s="61">
        <f t="shared" si="249"/>
        <v>0</v>
      </c>
      <c r="Y1580" s="13"/>
      <c r="Z1580" s="22"/>
      <c r="AA1580" s="54"/>
      <c r="AB1580" s="22"/>
      <c r="AC1580" s="13"/>
    </row>
    <row r="1581" spans="1:29" x14ac:dyDescent="0.3">
      <c r="A1581" s="1">
        <f t="shared" si="240"/>
        <v>45002.427083329509</v>
      </c>
      <c r="B1581" s="7">
        <v>17</v>
      </c>
      <c r="C1581" s="7" t="s">
        <v>83</v>
      </c>
      <c r="D1581">
        <f>IF(HOUR(A1581)+MINUTE(A1581)/60&lt;=18,1,IF(HOUR(A1581)+MINUTE(A1581)/60&gt;=23.25,1,LOOKUP(DAY(A1581),calendario!$A$12:$A$42,calendario!$C$12:$C$42)))</f>
        <v>1</v>
      </c>
      <c r="E1581" s="60">
        <f t="shared" si="241"/>
        <v>4.4948808593749998</v>
      </c>
      <c r="F1581" s="86">
        <v>17.979523437499999</v>
      </c>
      <c r="G1581" s="60">
        <f t="shared" si="241"/>
        <v>4.4961040039062503</v>
      </c>
      <c r="H1581" s="104">
        <v>17.984416015625001</v>
      </c>
      <c r="O1581" s="61">
        <f t="shared" si="242"/>
        <v>0</v>
      </c>
      <c r="P1581" s="62">
        <f t="shared" si="243"/>
        <v>58.140770252324039</v>
      </c>
      <c r="Q1581" s="70">
        <v>42.281464541832669</v>
      </c>
      <c r="R1581" s="61">
        <f t="shared" si="244"/>
        <v>6.476133598937583</v>
      </c>
      <c r="S1581" s="61">
        <f t="shared" si="245"/>
        <v>0</v>
      </c>
      <c r="T1581" s="61">
        <f t="shared" si="246"/>
        <v>0</v>
      </c>
      <c r="U1581" s="61">
        <f t="shared" si="247"/>
        <v>58.140770252324039</v>
      </c>
      <c r="V1581" s="70">
        <v>42.281464541832669</v>
      </c>
      <c r="W1581" s="61">
        <f t="shared" si="248"/>
        <v>6.476133598937583</v>
      </c>
      <c r="X1581" s="61">
        <f t="shared" si="249"/>
        <v>0</v>
      </c>
      <c r="Y1581" s="13"/>
      <c r="Z1581" s="22"/>
      <c r="AA1581" s="54"/>
      <c r="AB1581" s="22"/>
      <c r="AC1581" s="13"/>
    </row>
    <row r="1582" spans="1:29" x14ac:dyDescent="0.3">
      <c r="A1582" s="1">
        <f t="shared" si="240"/>
        <v>45002.437499996173</v>
      </c>
      <c r="B1582" s="7">
        <v>17</v>
      </c>
      <c r="C1582" s="7" t="s">
        <v>84</v>
      </c>
      <c r="D1582">
        <f>IF(HOUR(A1582)+MINUTE(A1582)/60&lt;=18,1,IF(HOUR(A1582)+MINUTE(A1582)/60&gt;=23.25,1,LOOKUP(DAY(A1582),calendario!$A$12:$A$42,calendario!$C$12:$C$42)))</f>
        <v>1</v>
      </c>
      <c r="E1582" s="60">
        <f t="shared" si="241"/>
        <v>4.4949194335937497</v>
      </c>
      <c r="F1582" s="86">
        <v>17.979677734374999</v>
      </c>
      <c r="G1582" s="60">
        <f t="shared" si="241"/>
        <v>4.4962685546875001</v>
      </c>
      <c r="H1582" s="104">
        <v>17.98507421875</v>
      </c>
      <c r="O1582" s="61">
        <f t="shared" si="242"/>
        <v>0</v>
      </c>
      <c r="P1582" s="62">
        <f t="shared" si="243"/>
        <v>58.140770252324039</v>
      </c>
      <c r="Q1582" s="70">
        <v>42.281464541832669</v>
      </c>
      <c r="R1582" s="61">
        <f t="shared" si="244"/>
        <v>6.476133598937583</v>
      </c>
      <c r="S1582" s="61">
        <f t="shared" si="245"/>
        <v>0</v>
      </c>
      <c r="T1582" s="61">
        <f t="shared" si="246"/>
        <v>0</v>
      </c>
      <c r="U1582" s="61">
        <f t="shared" si="247"/>
        <v>58.140770252324039</v>
      </c>
      <c r="V1582" s="70">
        <v>42.281464541832669</v>
      </c>
      <c r="W1582" s="61">
        <f t="shared" si="248"/>
        <v>6.476133598937583</v>
      </c>
      <c r="X1582" s="61">
        <f t="shared" si="249"/>
        <v>0</v>
      </c>
      <c r="Y1582" s="13"/>
      <c r="Z1582" s="22"/>
      <c r="AA1582" s="54"/>
      <c r="AB1582" s="22"/>
      <c r="AC1582" s="13"/>
    </row>
    <row r="1583" spans="1:29" x14ac:dyDescent="0.3">
      <c r="A1583" s="1">
        <f t="shared" si="240"/>
        <v>45002.447916662837</v>
      </c>
      <c r="B1583" s="7">
        <v>17</v>
      </c>
      <c r="C1583" s="7" t="s">
        <v>85</v>
      </c>
      <c r="D1583">
        <f>IF(HOUR(A1583)+MINUTE(A1583)/60&lt;=18,1,IF(HOUR(A1583)+MINUTE(A1583)/60&gt;=23.25,1,LOOKUP(DAY(A1583),calendario!$A$12:$A$42,calendario!$C$12:$C$42)))</f>
        <v>1</v>
      </c>
      <c r="E1583" s="60">
        <f t="shared" si="241"/>
        <v>4.4947451171874997</v>
      </c>
      <c r="F1583" s="86">
        <v>17.978980468749999</v>
      </c>
      <c r="G1583" s="60">
        <f t="shared" si="241"/>
        <v>4.4964545898437498</v>
      </c>
      <c r="H1583" s="104">
        <v>17.985818359374999</v>
      </c>
      <c r="O1583" s="61">
        <f t="shared" si="242"/>
        <v>0</v>
      </c>
      <c r="P1583" s="62">
        <f t="shared" si="243"/>
        <v>58.140770252324039</v>
      </c>
      <c r="Q1583" s="70">
        <v>41.468570783532535</v>
      </c>
      <c r="R1583" s="61">
        <f t="shared" si="244"/>
        <v>6.8825804780876503</v>
      </c>
      <c r="S1583" s="61">
        <f t="shared" si="245"/>
        <v>0</v>
      </c>
      <c r="T1583" s="61">
        <f t="shared" si="246"/>
        <v>0</v>
      </c>
      <c r="U1583" s="61">
        <f t="shared" si="247"/>
        <v>58.140770252324039</v>
      </c>
      <c r="V1583" s="70">
        <v>41.468570783532535</v>
      </c>
      <c r="W1583" s="61">
        <f t="shared" si="248"/>
        <v>6.8825804780876503</v>
      </c>
      <c r="X1583" s="61">
        <f t="shared" si="249"/>
        <v>0</v>
      </c>
      <c r="Y1583" s="13"/>
      <c r="Z1583" s="22"/>
      <c r="AA1583" s="54"/>
      <c r="AB1583" s="22"/>
      <c r="AC1583" s="13"/>
    </row>
    <row r="1584" spans="1:29" x14ac:dyDescent="0.3">
      <c r="A1584" s="1">
        <f t="shared" si="240"/>
        <v>45002.458333329501</v>
      </c>
      <c r="B1584" s="7">
        <v>17</v>
      </c>
      <c r="C1584" s="7" t="s">
        <v>86</v>
      </c>
      <c r="D1584">
        <f>IF(HOUR(A1584)+MINUTE(A1584)/60&lt;=18,1,IF(HOUR(A1584)+MINUTE(A1584)/60&gt;=23.25,1,LOOKUP(DAY(A1584),calendario!$A$12:$A$42,calendario!$C$12:$C$42)))</f>
        <v>1</v>
      </c>
      <c r="E1584" s="60">
        <f t="shared" si="241"/>
        <v>4.4945561523437503</v>
      </c>
      <c r="F1584" s="86">
        <v>17.978224609375001</v>
      </c>
      <c r="G1584" s="60">
        <f t="shared" si="241"/>
        <v>4.4960449218749998</v>
      </c>
      <c r="H1584" s="104">
        <v>17.984179687499999</v>
      </c>
      <c r="O1584" s="61">
        <f t="shared" si="242"/>
        <v>0</v>
      </c>
      <c r="P1584" s="62">
        <f t="shared" si="243"/>
        <v>58.140770252324039</v>
      </c>
      <c r="Q1584" s="70">
        <v>41.468570783532535</v>
      </c>
      <c r="R1584" s="61">
        <f t="shared" si="244"/>
        <v>6.8825804780876503</v>
      </c>
      <c r="S1584" s="61">
        <f t="shared" si="245"/>
        <v>0</v>
      </c>
      <c r="T1584" s="61">
        <f t="shared" si="246"/>
        <v>0</v>
      </c>
      <c r="U1584" s="61">
        <f t="shared" si="247"/>
        <v>58.140770252324039</v>
      </c>
      <c r="V1584" s="70">
        <v>41.468570783532535</v>
      </c>
      <c r="W1584" s="61">
        <f t="shared" si="248"/>
        <v>6.8825804780876503</v>
      </c>
      <c r="X1584" s="61">
        <f t="shared" si="249"/>
        <v>0</v>
      </c>
      <c r="Y1584" s="13"/>
      <c r="Z1584" s="22"/>
      <c r="AA1584" s="54"/>
      <c r="AB1584" s="22"/>
      <c r="AC1584" s="13"/>
    </row>
    <row r="1585" spans="1:29" x14ac:dyDescent="0.3">
      <c r="A1585" s="1">
        <f t="shared" si="240"/>
        <v>45002.468749996166</v>
      </c>
      <c r="B1585" s="7">
        <v>17</v>
      </c>
      <c r="C1585" s="7" t="s">
        <v>87</v>
      </c>
      <c r="D1585">
        <f>IF(HOUR(A1585)+MINUTE(A1585)/60&lt;=18,1,IF(HOUR(A1585)+MINUTE(A1585)/60&gt;=23.25,1,LOOKUP(DAY(A1585),calendario!$A$12:$A$42,calendario!$C$12:$C$42)))</f>
        <v>1</v>
      </c>
      <c r="E1585" s="60">
        <f t="shared" si="241"/>
        <v>4.494458984375</v>
      </c>
      <c r="F1585" s="86">
        <v>17.9778359375</v>
      </c>
      <c r="G1585" s="60">
        <f t="shared" si="241"/>
        <v>4.4961386718750003</v>
      </c>
      <c r="H1585" s="104">
        <v>17.984554687500001</v>
      </c>
      <c r="O1585" s="61">
        <f t="shared" si="242"/>
        <v>0</v>
      </c>
      <c r="P1585" s="62">
        <f t="shared" si="243"/>
        <v>58.140770252324039</v>
      </c>
      <c r="Q1585" s="70">
        <v>40.6873197875166</v>
      </c>
      <c r="R1585" s="61">
        <f t="shared" si="244"/>
        <v>7.2732059760956176</v>
      </c>
      <c r="S1585" s="61">
        <f t="shared" si="245"/>
        <v>0</v>
      </c>
      <c r="T1585" s="61">
        <f t="shared" si="246"/>
        <v>0</v>
      </c>
      <c r="U1585" s="61">
        <f t="shared" si="247"/>
        <v>58.140770252324039</v>
      </c>
      <c r="V1585" s="70">
        <v>40.6873197875166</v>
      </c>
      <c r="W1585" s="61">
        <f t="shared" si="248"/>
        <v>7.2732059760956176</v>
      </c>
      <c r="X1585" s="61">
        <f t="shared" si="249"/>
        <v>0</v>
      </c>
      <c r="Y1585" s="13"/>
      <c r="Z1585" s="22"/>
      <c r="AA1585" s="54"/>
      <c r="AB1585" s="22"/>
      <c r="AC1585" s="13"/>
    </row>
    <row r="1586" spans="1:29" x14ac:dyDescent="0.3">
      <c r="A1586" s="1">
        <f t="shared" si="240"/>
        <v>45002.47916666283</v>
      </c>
      <c r="B1586" s="7">
        <v>17</v>
      </c>
      <c r="C1586" s="7" t="s">
        <v>88</v>
      </c>
      <c r="D1586">
        <f>IF(HOUR(A1586)+MINUTE(A1586)/60&lt;=18,1,IF(HOUR(A1586)+MINUTE(A1586)/60&gt;=23.25,1,LOOKUP(DAY(A1586),calendario!$A$12:$A$42,calendario!$C$12:$C$42)))</f>
        <v>1</v>
      </c>
      <c r="E1586" s="60">
        <f t="shared" si="241"/>
        <v>4.4942470703125004</v>
      </c>
      <c r="F1586" s="86">
        <v>17.976988281250001</v>
      </c>
      <c r="G1586" s="60">
        <f t="shared" si="241"/>
        <v>4.4959775390625003</v>
      </c>
      <c r="H1586" s="104">
        <v>17.983910156250001</v>
      </c>
      <c r="O1586" s="61">
        <f t="shared" si="242"/>
        <v>0</v>
      </c>
      <c r="P1586" s="62">
        <f t="shared" si="243"/>
        <v>58.140770252324039</v>
      </c>
      <c r="Q1586" s="70">
        <v>40.6873197875166</v>
      </c>
      <c r="R1586" s="61">
        <f t="shared" si="244"/>
        <v>7.2732059760956176</v>
      </c>
      <c r="S1586" s="61">
        <f t="shared" si="245"/>
        <v>0</v>
      </c>
      <c r="T1586" s="61">
        <f t="shared" si="246"/>
        <v>0</v>
      </c>
      <c r="U1586" s="61">
        <f t="shared" si="247"/>
        <v>58.140770252324039</v>
      </c>
      <c r="V1586" s="70">
        <v>40.6873197875166</v>
      </c>
      <c r="W1586" s="61">
        <f t="shared" si="248"/>
        <v>7.2732059760956176</v>
      </c>
      <c r="X1586" s="61">
        <f t="shared" si="249"/>
        <v>0</v>
      </c>
      <c r="Y1586" s="13"/>
      <c r="Z1586" s="22"/>
      <c r="AA1586" s="54"/>
      <c r="AB1586" s="22"/>
      <c r="AC1586" s="13"/>
    </row>
    <row r="1587" spans="1:29" x14ac:dyDescent="0.3">
      <c r="A1587" s="1">
        <f t="shared" si="240"/>
        <v>45002.489583329494</v>
      </c>
      <c r="B1587" s="7">
        <v>17</v>
      </c>
      <c r="C1587" s="7" t="s">
        <v>89</v>
      </c>
      <c r="D1587">
        <f>IF(HOUR(A1587)+MINUTE(A1587)/60&lt;=18,1,IF(HOUR(A1587)+MINUTE(A1587)/60&gt;=23.25,1,LOOKUP(DAY(A1587),calendario!$A$12:$A$42,calendario!$C$12:$C$42)))</f>
        <v>1</v>
      </c>
      <c r="E1587" s="60">
        <f t="shared" si="241"/>
        <v>4.4940996093749996</v>
      </c>
      <c r="F1587" s="86">
        <v>17.976398437499999</v>
      </c>
      <c r="G1587" s="60">
        <f t="shared" si="241"/>
        <v>4.49627685546875</v>
      </c>
      <c r="H1587" s="104">
        <v>17.985107421875</v>
      </c>
      <c r="O1587" s="61">
        <f t="shared" si="242"/>
        <v>0</v>
      </c>
      <c r="P1587" s="62">
        <f t="shared" si="243"/>
        <v>58.140770252324039</v>
      </c>
      <c r="Q1587" s="70">
        <v>42.017051261620182</v>
      </c>
      <c r="R1587" s="61">
        <f t="shared" si="244"/>
        <v>6.6083402390438266</v>
      </c>
      <c r="S1587" s="61">
        <f t="shared" si="245"/>
        <v>0</v>
      </c>
      <c r="T1587" s="61">
        <f t="shared" si="246"/>
        <v>0</v>
      </c>
      <c r="U1587" s="61">
        <f t="shared" si="247"/>
        <v>58.140770252324039</v>
      </c>
      <c r="V1587" s="70">
        <v>42.017051261620182</v>
      </c>
      <c r="W1587" s="61">
        <f t="shared" si="248"/>
        <v>6.6083402390438266</v>
      </c>
      <c r="X1587" s="61">
        <f t="shared" si="249"/>
        <v>0</v>
      </c>
      <c r="Y1587" s="13"/>
      <c r="Z1587" s="22"/>
      <c r="AA1587" s="54"/>
      <c r="AB1587" s="22"/>
      <c r="AC1587" s="13"/>
    </row>
    <row r="1588" spans="1:29" x14ac:dyDescent="0.3">
      <c r="A1588" s="1">
        <f t="shared" si="240"/>
        <v>45002.499999996158</v>
      </c>
      <c r="B1588" s="7">
        <v>17</v>
      </c>
      <c r="C1588" s="7" t="s">
        <v>90</v>
      </c>
      <c r="D1588">
        <f>IF(HOUR(A1588)+MINUTE(A1588)/60&lt;=18,1,IF(HOUR(A1588)+MINUTE(A1588)/60&gt;=23.25,1,LOOKUP(DAY(A1588),calendario!$A$12:$A$42,calendario!$C$12:$C$42)))</f>
        <v>1</v>
      </c>
      <c r="E1588" s="60">
        <f t="shared" si="241"/>
        <v>4.4941049804687498</v>
      </c>
      <c r="F1588" s="86">
        <v>17.976419921874999</v>
      </c>
      <c r="G1588" s="60">
        <f t="shared" si="241"/>
        <v>4.4959438476562497</v>
      </c>
      <c r="H1588" s="104">
        <v>17.983775390624999</v>
      </c>
      <c r="O1588" s="61">
        <f t="shared" si="242"/>
        <v>0</v>
      </c>
      <c r="P1588" s="62">
        <f t="shared" si="243"/>
        <v>58.140770252324039</v>
      </c>
      <c r="Q1588" s="70">
        <v>42.017051261620182</v>
      </c>
      <c r="R1588" s="61">
        <f t="shared" si="244"/>
        <v>6.6083402390438266</v>
      </c>
      <c r="S1588" s="61">
        <f t="shared" si="245"/>
        <v>0</v>
      </c>
      <c r="T1588" s="61">
        <f t="shared" si="246"/>
        <v>0</v>
      </c>
      <c r="U1588" s="61">
        <f t="shared" si="247"/>
        <v>58.140770252324039</v>
      </c>
      <c r="V1588" s="70">
        <v>42.017051261620182</v>
      </c>
      <c r="W1588" s="61">
        <f t="shared" si="248"/>
        <v>6.6083402390438266</v>
      </c>
      <c r="X1588" s="61">
        <f t="shared" si="249"/>
        <v>0</v>
      </c>
      <c r="Y1588" s="13"/>
      <c r="Z1588" s="22"/>
      <c r="AA1588" s="54"/>
      <c r="AB1588" s="22"/>
      <c r="AC1588" s="13"/>
    </row>
    <row r="1589" spans="1:29" x14ac:dyDescent="0.3">
      <c r="A1589" s="1">
        <f t="shared" si="240"/>
        <v>45002.510416662823</v>
      </c>
      <c r="B1589" s="7">
        <v>17</v>
      </c>
      <c r="C1589" s="7" t="s">
        <v>92</v>
      </c>
      <c r="D1589">
        <f>IF(HOUR(A1589)+MINUTE(A1589)/60&lt;=18,1,IF(HOUR(A1589)+MINUTE(A1589)/60&gt;=23.25,1,LOOKUP(DAY(A1589),calendario!$A$12:$A$42,calendario!$C$12:$C$42)))</f>
        <v>1</v>
      </c>
      <c r="E1589" s="60">
        <f t="shared" si="241"/>
        <v>4.4938452148437502</v>
      </c>
      <c r="F1589" s="86">
        <v>17.975380859375001</v>
      </c>
      <c r="G1589" s="60">
        <f t="shared" si="241"/>
        <v>4.4959794921874998</v>
      </c>
      <c r="H1589" s="104">
        <v>17.983917968749999</v>
      </c>
      <c r="O1589" s="61">
        <f t="shared" si="242"/>
        <v>0</v>
      </c>
      <c r="P1589" s="62">
        <f t="shared" si="243"/>
        <v>58.140770252324039</v>
      </c>
      <c r="Q1589" s="70">
        <v>40.718029482071714</v>
      </c>
      <c r="R1589" s="61">
        <f t="shared" si="244"/>
        <v>7.2578511288180607</v>
      </c>
      <c r="S1589" s="61">
        <f t="shared" si="245"/>
        <v>0</v>
      </c>
      <c r="T1589" s="61">
        <f t="shared" si="246"/>
        <v>0</v>
      </c>
      <c r="U1589" s="61">
        <f t="shared" si="247"/>
        <v>58.140770252324039</v>
      </c>
      <c r="V1589" s="70">
        <v>40.718029482071714</v>
      </c>
      <c r="W1589" s="61">
        <f t="shared" si="248"/>
        <v>7.2578511288180607</v>
      </c>
      <c r="X1589" s="61">
        <f t="shared" si="249"/>
        <v>0</v>
      </c>
      <c r="Y1589" s="13"/>
      <c r="Z1589" s="22"/>
      <c r="AA1589" s="54"/>
      <c r="AB1589" s="22"/>
      <c r="AC1589" s="13"/>
    </row>
    <row r="1590" spans="1:29" x14ac:dyDescent="0.3">
      <c r="A1590" s="1">
        <f t="shared" si="240"/>
        <v>45002.520833329487</v>
      </c>
      <c r="B1590" s="7">
        <v>17</v>
      </c>
      <c r="C1590" s="7" t="s">
        <v>93</v>
      </c>
      <c r="D1590">
        <f>IF(HOUR(A1590)+MINUTE(A1590)/60&lt;=18,1,IF(HOUR(A1590)+MINUTE(A1590)/60&gt;=23.25,1,LOOKUP(DAY(A1590),calendario!$A$12:$A$42,calendario!$C$12:$C$42)))</f>
        <v>1</v>
      </c>
      <c r="E1590" s="60">
        <f t="shared" si="241"/>
        <v>4.4939501953125003</v>
      </c>
      <c r="F1590" s="86">
        <v>17.975800781250001</v>
      </c>
      <c r="G1590" s="60">
        <f t="shared" si="241"/>
        <v>4.4959809570312501</v>
      </c>
      <c r="H1590" s="104">
        <v>17.983923828125</v>
      </c>
      <c r="O1590" s="61">
        <f t="shared" si="242"/>
        <v>0</v>
      </c>
      <c r="P1590" s="62">
        <f t="shared" si="243"/>
        <v>58.140770252324039</v>
      </c>
      <c r="Q1590" s="70">
        <v>40.718029482071714</v>
      </c>
      <c r="R1590" s="61">
        <f t="shared" si="244"/>
        <v>7.2578511288180607</v>
      </c>
      <c r="S1590" s="61">
        <f t="shared" si="245"/>
        <v>0</v>
      </c>
      <c r="T1590" s="61">
        <f t="shared" si="246"/>
        <v>0</v>
      </c>
      <c r="U1590" s="61">
        <f t="shared" si="247"/>
        <v>58.140770252324039</v>
      </c>
      <c r="V1590" s="70">
        <v>40.718029482071714</v>
      </c>
      <c r="W1590" s="61">
        <f t="shared" si="248"/>
        <v>7.2578511288180607</v>
      </c>
      <c r="X1590" s="61">
        <f t="shared" si="249"/>
        <v>0</v>
      </c>
      <c r="Y1590" s="13"/>
      <c r="Z1590" s="22"/>
      <c r="AA1590" s="54"/>
      <c r="AB1590" s="22"/>
      <c r="AC1590" s="13"/>
    </row>
    <row r="1591" spans="1:29" x14ac:dyDescent="0.3">
      <c r="A1591" s="1">
        <f t="shared" si="240"/>
        <v>45002.531249996151</v>
      </c>
      <c r="B1591" s="7">
        <v>17</v>
      </c>
      <c r="C1591" s="7" t="s">
        <v>95</v>
      </c>
      <c r="D1591">
        <f>IF(HOUR(A1591)+MINUTE(A1591)/60&lt;=18,1,IF(HOUR(A1591)+MINUTE(A1591)/60&gt;=23.25,1,LOOKUP(DAY(A1591),calendario!$A$12:$A$42,calendario!$C$12:$C$42)))</f>
        <v>1</v>
      </c>
      <c r="E1591" s="60">
        <f t="shared" si="241"/>
        <v>4.4945102539062498</v>
      </c>
      <c r="F1591" s="86">
        <v>17.978041015624999</v>
      </c>
      <c r="G1591" s="60">
        <f t="shared" si="241"/>
        <v>4.4960034179687502</v>
      </c>
      <c r="H1591" s="104">
        <v>17.984013671875001</v>
      </c>
      <c r="O1591" s="61">
        <f t="shared" si="242"/>
        <v>0</v>
      </c>
      <c r="P1591" s="62">
        <f t="shared" si="243"/>
        <v>58.140770252324039</v>
      </c>
      <c r="Q1591" s="70">
        <v>41.572220185922973</v>
      </c>
      <c r="R1591" s="61">
        <f t="shared" si="244"/>
        <v>6.8307557768924312</v>
      </c>
      <c r="S1591" s="61">
        <f t="shared" si="245"/>
        <v>0</v>
      </c>
      <c r="T1591" s="61">
        <f t="shared" si="246"/>
        <v>0</v>
      </c>
      <c r="U1591" s="61">
        <f t="shared" si="247"/>
        <v>58.140770252324039</v>
      </c>
      <c r="V1591" s="70">
        <v>41.572220185922973</v>
      </c>
      <c r="W1591" s="61">
        <f t="shared" si="248"/>
        <v>6.8307557768924312</v>
      </c>
      <c r="X1591" s="61">
        <f t="shared" si="249"/>
        <v>0</v>
      </c>
      <c r="Y1591" s="13"/>
      <c r="Z1591" s="22"/>
      <c r="AA1591" s="54"/>
      <c r="AB1591" s="22"/>
      <c r="AC1591" s="13"/>
    </row>
    <row r="1592" spans="1:29" x14ac:dyDescent="0.3">
      <c r="A1592" s="1">
        <f t="shared" si="240"/>
        <v>45002.541666662815</v>
      </c>
      <c r="B1592" s="7">
        <v>17</v>
      </c>
      <c r="C1592" s="7" t="s">
        <v>96</v>
      </c>
      <c r="D1592">
        <f>IF(HOUR(A1592)+MINUTE(A1592)/60&lt;=18,1,IF(HOUR(A1592)+MINUTE(A1592)/60&gt;=23.25,1,LOOKUP(DAY(A1592),calendario!$A$12:$A$42,calendario!$C$12:$C$42)))</f>
        <v>1</v>
      </c>
      <c r="E1592" s="60">
        <f t="shared" si="241"/>
        <v>4.4934858398437498</v>
      </c>
      <c r="F1592" s="86">
        <v>17.973943359374999</v>
      </c>
      <c r="G1592" s="60">
        <f t="shared" si="241"/>
        <v>4.4958969726562499</v>
      </c>
      <c r="H1592" s="104">
        <v>17.983587890625</v>
      </c>
      <c r="O1592" s="61">
        <f t="shared" si="242"/>
        <v>0</v>
      </c>
      <c r="P1592" s="62">
        <f t="shared" si="243"/>
        <v>58.140770252324039</v>
      </c>
      <c r="Q1592" s="70">
        <v>41.572220185922973</v>
      </c>
      <c r="R1592" s="61">
        <f t="shared" si="244"/>
        <v>6.8307557768924312</v>
      </c>
      <c r="S1592" s="61">
        <f t="shared" si="245"/>
        <v>0</v>
      </c>
      <c r="T1592" s="61">
        <f t="shared" si="246"/>
        <v>0</v>
      </c>
      <c r="U1592" s="61">
        <f t="shared" si="247"/>
        <v>58.140770252324039</v>
      </c>
      <c r="V1592" s="70">
        <v>41.572220185922973</v>
      </c>
      <c r="W1592" s="61">
        <f t="shared" si="248"/>
        <v>6.8307557768924312</v>
      </c>
      <c r="X1592" s="61">
        <f t="shared" si="249"/>
        <v>0</v>
      </c>
      <c r="Y1592" s="13"/>
      <c r="Z1592" s="22"/>
      <c r="AA1592" s="54"/>
      <c r="AB1592" s="22"/>
      <c r="AC1592" s="13"/>
    </row>
    <row r="1593" spans="1:29" x14ac:dyDescent="0.3">
      <c r="A1593" s="1">
        <f t="shared" si="240"/>
        <v>45002.55208332948</v>
      </c>
      <c r="B1593" s="7">
        <v>17</v>
      </c>
      <c r="C1593" s="7" t="s">
        <v>97</v>
      </c>
      <c r="D1593">
        <f>IF(HOUR(A1593)+MINUTE(A1593)/60&lt;=18,1,IF(HOUR(A1593)+MINUTE(A1593)/60&gt;=23.25,1,LOOKUP(DAY(A1593),calendario!$A$12:$A$42,calendario!$C$12:$C$42)))</f>
        <v>1</v>
      </c>
      <c r="E1593" s="60">
        <f t="shared" si="241"/>
        <v>4.4932187499999996</v>
      </c>
      <c r="F1593" s="86">
        <v>17.972874999999998</v>
      </c>
      <c r="G1593" s="60">
        <f t="shared" si="241"/>
        <v>4.4955732421874997</v>
      </c>
      <c r="H1593" s="104">
        <v>17.982292968749999</v>
      </c>
      <c r="O1593" s="61">
        <f t="shared" si="242"/>
        <v>0</v>
      </c>
      <c r="P1593" s="62">
        <f t="shared" si="243"/>
        <v>58.140770252324039</v>
      </c>
      <c r="Q1593" s="70">
        <v>40.671383532536517</v>
      </c>
      <c r="R1593" s="61">
        <f t="shared" si="244"/>
        <v>7.2811741035856592</v>
      </c>
      <c r="S1593" s="61">
        <f t="shared" si="245"/>
        <v>0</v>
      </c>
      <c r="T1593" s="61">
        <f t="shared" si="246"/>
        <v>0</v>
      </c>
      <c r="U1593" s="61">
        <f t="shared" si="247"/>
        <v>58.140770252324039</v>
      </c>
      <c r="V1593" s="70">
        <v>40.671383532536517</v>
      </c>
      <c r="W1593" s="61">
        <f t="shared" si="248"/>
        <v>7.2811741035856592</v>
      </c>
      <c r="X1593" s="61">
        <f t="shared" si="249"/>
        <v>0</v>
      </c>
      <c r="Y1593" s="13"/>
      <c r="Z1593" s="22"/>
      <c r="AA1593" s="54"/>
      <c r="AB1593" s="22"/>
      <c r="AC1593" s="13"/>
    </row>
    <row r="1594" spans="1:29" x14ac:dyDescent="0.3">
      <c r="A1594" s="1">
        <f t="shared" si="240"/>
        <v>45002.562499996144</v>
      </c>
      <c r="B1594" s="7">
        <v>17</v>
      </c>
      <c r="C1594" s="7" t="s">
        <v>98</v>
      </c>
      <c r="D1594">
        <f>IF(HOUR(A1594)+MINUTE(A1594)/60&lt;=18,1,IF(HOUR(A1594)+MINUTE(A1594)/60&gt;=23.25,1,LOOKUP(DAY(A1594),calendario!$A$12:$A$42,calendario!$C$12:$C$42)))</f>
        <v>1</v>
      </c>
      <c r="E1594" s="60">
        <f t="shared" si="241"/>
        <v>4.4939677734375003</v>
      </c>
      <c r="F1594" s="86">
        <v>17.975871093750001</v>
      </c>
      <c r="G1594" s="60">
        <f t="shared" si="241"/>
        <v>4.4957656249999998</v>
      </c>
      <c r="H1594" s="104">
        <v>17.983062499999999</v>
      </c>
      <c r="O1594" s="61">
        <f t="shared" si="242"/>
        <v>0</v>
      </c>
      <c r="P1594" s="62">
        <f t="shared" si="243"/>
        <v>58.140770252324039</v>
      </c>
      <c r="Q1594" s="70">
        <v>40.671383532536517</v>
      </c>
      <c r="R1594" s="61">
        <f t="shared" si="244"/>
        <v>7.2811741035856592</v>
      </c>
      <c r="S1594" s="61">
        <f t="shared" si="245"/>
        <v>0</v>
      </c>
      <c r="T1594" s="61">
        <f t="shared" si="246"/>
        <v>0</v>
      </c>
      <c r="U1594" s="61">
        <f t="shared" si="247"/>
        <v>58.140770252324039</v>
      </c>
      <c r="V1594" s="70">
        <v>40.671383532536517</v>
      </c>
      <c r="W1594" s="61">
        <f t="shared" si="248"/>
        <v>7.2811741035856592</v>
      </c>
      <c r="X1594" s="61">
        <f t="shared" si="249"/>
        <v>0</v>
      </c>
      <c r="Y1594" s="13"/>
      <c r="Z1594" s="22"/>
      <c r="AA1594" s="54"/>
      <c r="AB1594" s="22"/>
      <c r="AC1594" s="13"/>
    </row>
    <row r="1595" spans="1:29" x14ac:dyDescent="0.3">
      <c r="A1595" s="1">
        <f t="shared" si="240"/>
        <v>45002.572916662808</v>
      </c>
      <c r="B1595" s="7">
        <v>17</v>
      </c>
      <c r="C1595" s="7" t="s">
        <v>99</v>
      </c>
      <c r="D1595">
        <f>IF(HOUR(A1595)+MINUTE(A1595)/60&lt;=18,1,IF(HOUR(A1595)+MINUTE(A1595)/60&gt;=23.25,1,LOOKUP(DAY(A1595),calendario!$A$12:$A$42,calendario!$C$12:$C$42)))</f>
        <v>1</v>
      </c>
      <c r="E1595" s="60">
        <f t="shared" si="241"/>
        <v>4.4937470703124998</v>
      </c>
      <c r="F1595" s="86">
        <v>17.974988281249999</v>
      </c>
      <c r="G1595" s="60">
        <f t="shared" si="241"/>
        <v>4.4955883789062501</v>
      </c>
      <c r="H1595" s="104">
        <v>17.982353515625</v>
      </c>
      <c r="O1595" s="61">
        <f t="shared" si="242"/>
        <v>0</v>
      </c>
      <c r="P1595" s="62">
        <f t="shared" si="243"/>
        <v>58.140770252324039</v>
      </c>
      <c r="Q1595" s="70">
        <v>40.941162018592294</v>
      </c>
      <c r="R1595" s="61">
        <f t="shared" si="244"/>
        <v>7.1462848605577705</v>
      </c>
      <c r="S1595" s="61">
        <f t="shared" si="245"/>
        <v>0</v>
      </c>
      <c r="T1595" s="61">
        <f t="shared" si="246"/>
        <v>0</v>
      </c>
      <c r="U1595" s="61">
        <f t="shared" si="247"/>
        <v>58.140770252324039</v>
      </c>
      <c r="V1595" s="70">
        <v>40.941162018592294</v>
      </c>
      <c r="W1595" s="61">
        <f t="shared" si="248"/>
        <v>7.1462848605577705</v>
      </c>
      <c r="X1595" s="61">
        <f t="shared" si="249"/>
        <v>0</v>
      </c>
      <c r="Y1595" s="13"/>
      <c r="Z1595" s="22"/>
      <c r="AA1595" s="54"/>
      <c r="AB1595" s="22"/>
      <c r="AC1595" s="13"/>
    </row>
    <row r="1596" spans="1:29" x14ac:dyDescent="0.3">
      <c r="A1596" s="1">
        <f t="shared" si="240"/>
        <v>45002.583333329472</v>
      </c>
      <c r="B1596" s="7">
        <v>17</v>
      </c>
      <c r="C1596" s="7" t="s">
        <v>100</v>
      </c>
      <c r="D1596">
        <f>IF(HOUR(A1596)+MINUTE(A1596)/60&lt;=18,1,IF(HOUR(A1596)+MINUTE(A1596)/60&gt;=23.25,1,LOOKUP(DAY(A1596),calendario!$A$12:$A$42,calendario!$C$12:$C$42)))</f>
        <v>1</v>
      </c>
      <c r="E1596" s="60">
        <f t="shared" si="241"/>
        <v>4.4935395507812501</v>
      </c>
      <c r="F1596" s="86">
        <v>17.974158203125</v>
      </c>
      <c r="G1596" s="60">
        <f t="shared" si="241"/>
        <v>4.4955502929687503</v>
      </c>
      <c r="H1596" s="104">
        <v>17.982201171875001</v>
      </c>
      <c r="O1596" s="61">
        <f t="shared" si="242"/>
        <v>0</v>
      </c>
      <c r="P1596" s="62">
        <f t="shared" si="243"/>
        <v>58.140770252324039</v>
      </c>
      <c r="Q1596" s="70">
        <v>40.941162018592294</v>
      </c>
      <c r="R1596" s="61">
        <f t="shared" si="244"/>
        <v>7.1462848605577705</v>
      </c>
      <c r="S1596" s="61">
        <f t="shared" si="245"/>
        <v>0</v>
      </c>
      <c r="T1596" s="61">
        <f t="shared" si="246"/>
        <v>0</v>
      </c>
      <c r="U1596" s="61">
        <f t="shared" si="247"/>
        <v>58.140770252324039</v>
      </c>
      <c r="V1596" s="70">
        <v>40.941162018592294</v>
      </c>
      <c r="W1596" s="61">
        <f t="shared" si="248"/>
        <v>7.1462848605577705</v>
      </c>
      <c r="X1596" s="61">
        <f t="shared" si="249"/>
        <v>0</v>
      </c>
      <c r="Y1596" s="13"/>
      <c r="Z1596" s="22"/>
      <c r="AA1596" s="54"/>
      <c r="AB1596" s="22"/>
      <c r="AC1596" s="13"/>
    </row>
    <row r="1597" spans="1:29" x14ac:dyDescent="0.3">
      <c r="A1597" s="1">
        <f t="shared" si="240"/>
        <v>45002.593749996136</v>
      </c>
      <c r="B1597" s="7">
        <v>17</v>
      </c>
      <c r="C1597" s="7" t="s">
        <v>101</v>
      </c>
      <c r="D1597">
        <f>IF(HOUR(A1597)+MINUTE(A1597)/60&lt;=18,1,IF(HOUR(A1597)+MINUTE(A1597)/60&gt;=23.25,1,LOOKUP(DAY(A1597),calendario!$A$12:$A$42,calendario!$C$12:$C$42)))</f>
        <v>1</v>
      </c>
      <c r="E1597" s="60">
        <f t="shared" si="241"/>
        <v>4.4936713867187503</v>
      </c>
      <c r="F1597" s="86">
        <v>17.974685546875001</v>
      </c>
      <c r="G1597" s="60">
        <f t="shared" si="241"/>
        <v>4.4953359375000002</v>
      </c>
      <c r="H1597" s="104">
        <v>17.981343750000001</v>
      </c>
      <c r="O1597" s="61">
        <f t="shared" si="242"/>
        <v>0</v>
      </c>
      <c r="P1597" s="62">
        <f t="shared" si="243"/>
        <v>58.140770252324039</v>
      </c>
      <c r="Q1597" s="70">
        <v>40.605885258964143</v>
      </c>
      <c r="R1597" s="61">
        <f t="shared" si="244"/>
        <v>7.3139232403718459</v>
      </c>
      <c r="S1597" s="61">
        <f t="shared" si="245"/>
        <v>0</v>
      </c>
      <c r="T1597" s="61">
        <f t="shared" si="246"/>
        <v>0</v>
      </c>
      <c r="U1597" s="61">
        <f t="shared" si="247"/>
        <v>58.140770252324039</v>
      </c>
      <c r="V1597" s="70">
        <v>40.605885258964143</v>
      </c>
      <c r="W1597" s="61">
        <f t="shared" si="248"/>
        <v>7.3139232403718459</v>
      </c>
      <c r="X1597" s="61">
        <f t="shared" si="249"/>
        <v>0</v>
      </c>
      <c r="Y1597" s="13"/>
      <c r="Z1597" s="22"/>
      <c r="AA1597" s="54"/>
      <c r="AB1597" s="22"/>
      <c r="AC1597" s="13"/>
    </row>
    <row r="1598" spans="1:29" x14ac:dyDescent="0.3">
      <c r="A1598" s="1">
        <f t="shared" si="240"/>
        <v>45002.604166662801</v>
      </c>
      <c r="B1598" s="7">
        <v>17</v>
      </c>
      <c r="C1598" s="7" t="s">
        <v>102</v>
      </c>
      <c r="D1598">
        <f>IF(HOUR(A1598)+MINUTE(A1598)/60&lt;=18,1,IF(HOUR(A1598)+MINUTE(A1598)/60&gt;=23.25,1,LOOKUP(DAY(A1598),calendario!$A$12:$A$42,calendario!$C$12:$C$42)))</f>
        <v>1</v>
      </c>
      <c r="E1598" s="60">
        <f t="shared" si="241"/>
        <v>4.4934829101562501</v>
      </c>
      <c r="F1598" s="86">
        <v>17.973931640625</v>
      </c>
      <c r="G1598" s="60">
        <f t="shared" si="241"/>
        <v>4.4957875976562498</v>
      </c>
      <c r="H1598" s="104">
        <v>17.983150390624999</v>
      </c>
      <c r="O1598" s="61">
        <f t="shared" si="242"/>
        <v>0</v>
      </c>
      <c r="P1598" s="62">
        <f t="shared" si="243"/>
        <v>58.140770252324039</v>
      </c>
      <c r="Q1598" s="70">
        <v>40.605885258964143</v>
      </c>
      <c r="R1598" s="61">
        <f t="shared" si="244"/>
        <v>7.3139232403718459</v>
      </c>
      <c r="S1598" s="61">
        <f t="shared" si="245"/>
        <v>0</v>
      </c>
      <c r="T1598" s="61">
        <f t="shared" si="246"/>
        <v>0</v>
      </c>
      <c r="U1598" s="61">
        <f t="shared" si="247"/>
        <v>58.140770252324039</v>
      </c>
      <c r="V1598" s="70">
        <v>40.605885258964143</v>
      </c>
      <c r="W1598" s="61">
        <f t="shared" si="248"/>
        <v>7.3139232403718459</v>
      </c>
      <c r="X1598" s="61">
        <f t="shared" si="249"/>
        <v>0</v>
      </c>
      <c r="Y1598" s="13"/>
      <c r="Z1598" s="22"/>
      <c r="AA1598" s="54"/>
      <c r="AB1598" s="22"/>
      <c r="AC1598" s="13"/>
    </row>
    <row r="1599" spans="1:29" x14ac:dyDescent="0.3">
      <c r="A1599" s="1">
        <f t="shared" si="240"/>
        <v>45002.614583329465</v>
      </c>
      <c r="B1599" s="7">
        <v>17</v>
      </c>
      <c r="C1599" s="7" t="s">
        <v>103</v>
      </c>
      <c r="D1599">
        <f>IF(HOUR(A1599)+MINUTE(A1599)/60&lt;=18,1,IF(HOUR(A1599)+MINUTE(A1599)/60&gt;=23.25,1,LOOKUP(DAY(A1599),calendario!$A$12:$A$42,calendario!$C$12:$C$42)))</f>
        <v>1</v>
      </c>
      <c r="E1599" s="60">
        <f t="shared" si="241"/>
        <v>4.4936499023437504</v>
      </c>
      <c r="F1599" s="86">
        <v>17.974599609375002</v>
      </c>
      <c r="G1599" s="60">
        <f t="shared" si="241"/>
        <v>4.49615478515625</v>
      </c>
      <c r="H1599" s="104">
        <v>17.984619140625</v>
      </c>
      <c r="O1599" s="61">
        <f t="shared" si="242"/>
        <v>0</v>
      </c>
      <c r="P1599" s="62">
        <f t="shared" si="243"/>
        <v>58.140770252324039</v>
      </c>
      <c r="Q1599" s="70">
        <v>41.987051261620181</v>
      </c>
      <c r="R1599" s="61">
        <f t="shared" si="244"/>
        <v>6.6233402390438272</v>
      </c>
      <c r="S1599" s="61">
        <f t="shared" si="245"/>
        <v>0</v>
      </c>
      <c r="T1599" s="61">
        <f t="shared" si="246"/>
        <v>0</v>
      </c>
      <c r="U1599" s="61">
        <f t="shared" si="247"/>
        <v>58.140770252324039</v>
      </c>
      <c r="V1599" s="70">
        <v>41.987051261620181</v>
      </c>
      <c r="W1599" s="61">
        <f t="shared" si="248"/>
        <v>6.6233402390438272</v>
      </c>
      <c r="X1599" s="61">
        <f t="shared" si="249"/>
        <v>0</v>
      </c>
      <c r="Y1599" s="13"/>
      <c r="Z1599" s="22"/>
      <c r="AA1599" s="54"/>
      <c r="AB1599" s="22"/>
      <c r="AC1599" s="13"/>
    </row>
    <row r="1600" spans="1:29" x14ac:dyDescent="0.3">
      <c r="A1600" s="1">
        <f t="shared" si="240"/>
        <v>45002.624999996129</v>
      </c>
      <c r="B1600" s="7">
        <v>17</v>
      </c>
      <c r="C1600" s="7" t="s">
        <v>104</v>
      </c>
      <c r="D1600">
        <f>IF(HOUR(A1600)+MINUTE(A1600)/60&lt;=18,1,IF(HOUR(A1600)+MINUTE(A1600)/60&gt;=23.25,1,LOOKUP(DAY(A1600),calendario!$A$12:$A$42,calendario!$C$12:$C$42)))</f>
        <v>1</v>
      </c>
      <c r="E1600" s="60">
        <f t="shared" si="241"/>
        <v>4.4940063476562502</v>
      </c>
      <c r="F1600" s="86">
        <v>17.976025390625001</v>
      </c>
      <c r="G1600" s="60">
        <f t="shared" si="241"/>
        <v>4.4960014648437499</v>
      </c>
      <c r="H1600" s="104">
        <v>17.984005859374999</v>
      </c>
      <c r="O1600" s="61">
        <f t="shared" si="242"/>
        <v>0</v>
      </c>
      <c r="P1600" s="62">
        <f t="shared" si="243"/>
        <v>58.140770252324039</v>
      </c>
      <c r="Q1600" s="70">
        <v>41.987051261620181</v>
      </c>
      <c r="R1600" s="61">
        <f t="shared" si="244"/>
        <v>6.6233402390438272</v>
      </c>
      <c r="S1600" s="61">
        <f t="shared" si="245"/>
        <v>0</v>
      </c>
      <c r="T1600" s="61">
        <f t="shared" si="246"/>
        <v>0</v>
      </c>
      <c r="U1600" s="61">
        <f t="shared" si="247"/>
        <v>58.140770252324039</v>
      </c>
      <c r="V1600" s="70">
        <v>41.987051261620181</v>
      </c>
      <c r="W1600" s="61">
        <f t="shared" si="248"/>
        <v>6.6233402390438272</v>
      </c>
      <c r="X1600" s="61">
        <f t="shared" si="249"/>
        <v>0</v>
      </c>
      <c r="Y1600" s="13"/>
      <c r="Z1600" s="22"/>
      <c r="AA1600" s="54"/>
      <c r="AB1600" s="22"/>
      <c r="AC1600" s="13"/>
    </row>
    <row r="1601" spans="1:29" x14ac:dyDescent="0.3">
      <c r="A1601" s="1">
        <f t="shared" si="240"/>
        <v>45002.635416662793</v>
      </c>
      <c r="B1601" s="7">
        <v>17</v>
      </c>
      <c r="C1601" s="7" t="s">
        <v>105</v>
      </c>
      <c r="D1601">
        <f>IF(HOUR(A1601)+MINUTE(A1601)/60&lt;=18,1,IF(HOUR(A1601)+MINUTE(A1601)/60&gt;=23.25,1,LOOKUP(DAY(A1601),calendario!$A$12:$A$42,calendario!$C$12:$C$42)))</f>
        <v>1</v>
      </c>
      <c r="E1601" s="60">
        <f t="shared" si="241"/>
        <v>4.4944716796874999</v>
      </c>
      <c r="F1601" s="86">
        <v>17.97788671875</v>
      </c>
      <c r="G1601" s="60">
        <f t="shared" si="241"/>
        <v>4.49597607421875</v>
      </c>
      <c r="H1601" s="104">
        <v>17.983904296875</v>
      </c>
      <c r="O1601" s="61">
        <f t="shared" si="242"/>
        <v>0</v>
      </c>
      <c r="P1601" s="62">
        <f t="shared" si="243"/>
        <v>58.140770252324039</v>
      </c>
      <c r="Q1601" s="70">
        <v>41.671113944223102</v>
      </c>
      <c r="R1601" s="61">
        <f t="shared" si="244"/>
        <v>6.7813088977423668</v>
      </c>
      <c r="S1601" s="61">
        <f t="shared" si="245"/>
        <v>0</v>
      </c>
      <c r="T1601" s="61">
        <f t="shared" si="246"/>
        <v>0</v>
      </c>
      <c r="U1601" s="61">
        <f t="shared" si="247"/>
        <v>58.140770252324039</v>
      </c>
      <c r="V1601" s="70">
        <v>41.671113944223102</v>
      </c>
      <c r="W1601" s="61">
        <f t="shared" si="248"/>
        <v>6.7813088977423668</v>
      </c>
      <c r="X1601" s="61">
        <f t="shared" si="249"/>
        <v>0</v>
      </c>
      <c r="Y1601" s="13"/>
      <c r="Z1601" s="22"/>
      <c r="AA1601" s="54"/>
      <c r="AB1601" s="22"/>
      <c r="AC1601" s="13"/>
    </row>
    <row r="1602" spans="1:29" x14ac:dyDescent="0.3">
      <c r="A1602" s="1">
        <f t="shared" si="240"/>
        <v>45002.645833329458</v>
      </c>
      <c r="B1602" s="7">
        <v>17</v>
      </c>
      <c r="C1602" s="7" t="s">
        <v>106</v>
      </c>
      <c r="D1602">
        <f>IF(HOUR(A1602)+MINUTE(A1602)/60&lt;=18,1,IF(HOUR(A1602)+MINUTE(A1602)/60&gt;=23.25,1,LOOKUP(DAY(A1602),calendario!$A$12:$A$42,calendario!$C$12:$C$42)))</f>
        <v>1</v>
      </c>
      <c r="E1602" s="60">
        <f t="shared" si="241"/>
        <v>4.4945351562500004</v>
      </c>
      <c r="F1602" s="86">
        <v>17.978140625000002</v>
      </c>
      <c r="G1602" s="60">
        <f t="shared" si="241"/>
        <v>4.4961259765625003</v>
      </c>
      <c r="H1602" s="104">
        <v>17.984503906250001</v>
      </c>
      <c r="O1602" s="61">
        <f t="shared" si="242"/>
        <v>0</v>
      </c>
      <c r="P1602" s="62">
        <f t="shared" si="243"/>
        <v>58.140770252324039</v>
      </c>
      <c r="Q1602" s="70">
        <v>41.671113944223102</v>
      </c>
      <c r="R1602" s="61">
        <f t="shared" si="244"/>
        <v>6.7813088977423668</v>
      </c>
      <c r="S1602" s="61">
        <f t="shared" si="245"/>
        <v>0</v>
      </c>
      <c r="T1602" s="61">
        <f t="shared" si="246"/>
        <v>0</v>
      </c>
      <c r="U1602" s="61">
        <f t="shared" si="247"/>
        <v>58.140770252324039</v>
      </c>
      <c r="V1602" s="70">
        <v>41.671113944223102</v>
      </c>
      <c r="W1602" s="61">
        <f t="shared" si="248"/>
        <v>6.7813088977423668</v>
      </c>
      <c r="X1602" s="61">
        <f t="shared" si="249"/>
        <v>0</v>
      </c>
      <c r="Y1602" s="13"/>
      <c r="Z1602" s="22"/>
      <c r="AA1602" s="54"/>
      <c r="AB1602" s="22"/>
      <c r="AC1602" s="13"/>
    </row>
    <row r="1603" spans="1:29" x14ac:dyDescent="0.3">
      <c r="A1603" s="1">
        <f t="shared" si="240"/>
        <v>45002.656249996122</v>
      </c>
      <c r="B1603" s="7">
        <v>17</v>
      </c>
      <c r="C1603" s="7" t="s">
        <v>107</v>
      </c>
      <c r="D1603">
        <f>IF(HOUR(A1603)+MINUTE(A1603)/60&lt;=18,1,IF(HOUR(A1603)+MINUTE(A1603)/60&gt;=23.25,1,LOOKUP(DAY(A1603),calendario!$A$12:$A$42,calendario!$C$12:$C$42)))</f>
        <v>1</v>
      </c>
      <c r="E1603" s="60">
        <f t="shared" si="241"/>
        <v>4.49485986328125</v>
      </c>
      <c r="F1603" s="86">
        <v>17.979439453125</v>
      </c>
      <c r="G1603" s="60">
        <f t="shared" si="241"/>
        <v>4.4961611328125004</v>
      </c>
      <c r="H1603" s="104">
        <v>17.984644531250002</v>
      </c>
      <c r="O1603" s="61">
        <f t="shared" si="242"/>
        <v>0</v>
      </c>
      <c r="P1603" s="62">
        <f t="shared" si="243"/>
        <v>58.140770252324039</v>
      </c>
      <c r="Q1603" s="70">
        <v>41.967588047808768</v>
      </c>
      <c r="R1603" s="61">
        <f t="shared" si="244"/>
        <v>6.6330718459495337</v>
      </c>
      <c r="S1603" s="61">
        <f t="shared" si="245"/>
        <v>0</v>
      </c>
      <c r="T1603" s="61">
        <f t="shared" si="246"/>
        <v>0</v>
      </c>
      <c r="U1603" s="61">
        <f t="shared" si="247"/>
        <v>58.140770252324039</v>
      </c>
      <c r="V1603" s="70">
        <v>41.967588047808768</v>
      </c>
      <c r="W1603" s="61">
        <f t="shared" si="248"/>
        <v>6.6330718459495337</v>
      </c>
      <c r="X1603" s="61">
        <f t="shared" si="249"/>
        <v>0</v>
      </c>
      <c r="Y1603" s="13"/>
      <c r="Z1603" s="22"/>
      <c r="AA1603" s="54"/>
      <c r="AB1603" s="22"/>
      <c r="AC1603" s="13"/>
    </row>
    <row r="1604" spans="1:29" x14ac:dyDescent="0.3">
      <c r="A1604" s="1">
        <f t="shared" si="240"/>
        <v>45002.666666662786</v>
      </c>
      <c r="B1604" s="7">
        <v>17</v>
      </c>
      <c r="C1604" s="7" t="s">
        <v>108</v>
      </c>
      <c r="D1604">
        <f>IF(HOUR(A1604)+MINUTE(A1604)/60&lt;=18,1,IF(HOUR(A1604)+MINUTE(A1604)/60&gt;=23.25,1,LOOKUP(DAY(A1604),calendario!$A$12:$A$42,calendario!$C$12:$C$42)))</f>
        <v>1</v>
      </c>
      <c r="E1604" s="60">
        <f t="shared" si="241"/>
        <v>4.4947485351562504</v>
      </c>
      <c r="F1604" s="86">
        <v>17.978994140625002</v>
      </c>
      <c r="G1604" s="60">
        <f t="shared" si="241"/>
        <v>4.4961093749999996</v>
      </c>
      <c r="H1604" s="104">
        <v>17.984437499999999</v>
      </c>
      <c r="O1604" s="61">
        <f t="shared" si="242"/>
        <v>0</v>
      </c>
      <c r="P1604" s="62">
        <f t="shared" si="243"/>
        <v>58.140770252324039</v>
      </c>
      <c r="Q1604" s="70">
        <v>41.967588047808768</v>
      </c>
      <c r="R1604" s="61">
        <f t="shared" si="244"/>
        <v>6.6330718459495337</v>
      </c>
      <c r="S1604" s="61">
        <f t="shared" si="245"/>
        <v>0</v>
      </c>
      <c r="T1604" s="61">
        <f t="shared" si="246"/>
        <v>0</v>
      </c>
      <c r="U1604" s="61">
        <f t="shared" si="247"/>
        <v>58.140770252324039</v>
      </c>
      <c r="V1604" s="70">
        <v>41.967588047808768</v>
      </c>
      <c r="W1604" s="61">
        <f t="shared" si="248"/>
        <v>6.6330718459495337</v>
      </c>
      <c r="X1604" s="61">
        <f t="shared" si="249"/>
        <v>0</v>
      </c>
      <c r="Y1604" s="13"/>
      <c r="Z1604" s="22"/>
      <c r="AA1604" s="54"/>
      <c r="AB1604" s="22"/>
      <c r="AC1604" s="13"/>
    </row>
    <row r="1605" spans="1:29" x14ac:dyDescent="0.3">
      <c r="A1605" s="1">
        <f t="shared" si="240"/>
        <v>45002.67708332945</v>
      </c>
      <c r="B1605" s="7">
        <v>17</v>
      </c>
      <c r="C1605" s="7" t="s">
        <v>109</v>
      </c>
      <c r="D1605">
        <f>IF(HOUR(A1605)+MINUTE(A1605)/60&lt;=18,1,IF(HOUR(A1605)+MINUTE(A1605)/60&gt;=23.25,1,LOOKUP(DAY(A1605),calendario!$A$12:$A$42,calendario!$C$12:$C$42)))</f>
        <v>1</v>
      </c>
      <c r="E1605" s="60">
        <f t="shared" si="241"/>
        <v>4.4947827148437502</v>
      </c>
      <c r="F1605" s="86">
        <v>17.979130859375001</v>
      </c>
      <c r="G1605" s="60">
        <f t="shared" si="241"/>
        <v>4.4961342773437503</v>
      </c>
      <c r="H1605" s="104">
        <v>17.984537109375001</v>
      </c>
      <c r="O1605" s="61">
        <f t="shared" si="242"/>
        <v>0</v>
      </c>
      <c r="P1605" s="62">
        <f t="shared" si="243"/>
        <v>58.140770252324039</v>
      </c>
      <c r="Q1605" s="70">
        <v>41.19196122177955</v>
      </c>
      <c r="R1605" s="61">
        <f t="shared" si="244"/>
        <v>7.0208852589641424</v>
      </c>
      <c r="S1605" s="61">
        <f t="shared" si="245"/>
        <v>0</v>
      </c>
      <c r="T1605" s="61">
        <f t="shared" si="246"/>
        <v>0</v>
      </c>
      <c r="U1605" s="61">
        <f t="shared" si="247"/>
        <v>58.140770252324039</v>
      </c>
      <c r="V1605" s="70">
        <v>41.19196122177955</v>
      </c>
      <c r="W1605" s="61">
        <f t="shared" si="248"/>
        <v>7.0208852589641424</v>
      </c>
      <c r="X1605" s="61">
        <f t="shared" si="249"/>
        <v>0</v>
      </c>
      <c r="Y1605" s="13"/>
      <c r="Z1605" s="22"/>
      <c r="AA1605" s="54"/>
      <c r="AB1605" s="22"/>
      <c r="AC1605" s="13"/>
    </row>
    <row r="1606" spans="1:29" x14ac:dyDescent="0.3">
      <c r="A1606" s="1">
        <f t="shared" ref="A1606:A1669" si="250">A1605+0.0104166666666667</f>
        <v>45002.687499996115</v>
      </c>
      <c r="B1606" s="7">
        <v>17</v>
      </c>
      <c r="C1606" s="7" t="s">
        <v>110</v>
      </c>
      <c r="D1606">
        <f>IF(HOUR(A1606)+MINUTE(A1606)/60&lt;=18,1,IF(HOUR(A1606)+MINUTE(A1606)/60&gt;=23.25,1,LOOKUP(DAY(A1606),calendario!$A$12:$A$42,calendario!$C$12:$C$42)))</f>
        <v>1</v>
      </c>
      <c r="E1606" s="60">
        <f t="shared" ref="E1606:G1669" si="251">F1606/4</f>
        <v>4.4946694335937503</v>
      </c>
      <c r="F1606" s="86">
        <v>17.978677734375001</v>
      </c>
      <c r="G1606" s="60">
        <f t="shared" si="251"/>
        <v>4.4961738281250003</v>
      </c>
      <c r="H1606" s="104">
        <v>17.984695312500001</v>
      </c>
      <c r="O1606" s="61">
        <f t="shared" ref="O1606:O1669" si="252">IF(($K$2*95%/4-E1606)*$M$8*$M$9&lt;0,0,($K$2*95%/4-E1606)*$M$8*$M$9)</f>
        <v>0</v>
      </c>
      <c r="P1606" s="62">
        <f t="shared" ref="P1606:P1669" si="253">IF(B1606&lt;=3,IF(D1606=1,$L$14*10/$K$11,$K$14*10/$K$11),IF(D1606=1,$L$15*10/$K$11,$K$15*10/$K$11))</f>
        <v>58.140770252324039</v>
      </c>
      <c r="Q1606" s="70">
        <v>41.19196122177955</v>
      </c>
      <c r="R1606" s="61">
        <f t="shared" ref="R1606:R1669" si="254">IF((P1606*95%-Q1606)/2&lt;0,0,(P1606*95%-Q1606)/2)</f>
        <v>7.0208852589641424</v>
      </c>
      <c r="S1606" s="61">
        <f t="shared" ref="S1606:S1669" si="255">R1606*O1606</f>
        <v>0</v>
      </c>
      <c r="T1606" s="61">
        <f t="shared" ref="T1606:T1669" si="256">IF(($K$3*95%/4-G1606)*$M$8*$M$9&lt;0,0,($K$3*95%/4-G1606)*$M$8*$M$9)</f>
        <v>0</v>
      </c>
      <c r="U1606" s="61">
        <f t="shared" ref="U1606:U1669" si="257">IF(B1606&lt;=3,IF(D1606=1,$L$14*10/$K$11,$K$14*10/$K$11),IF(D1606=1,$L$15*10/$K$11,$K$15*10/$K$11))</f>
        <v>58.140770252324039</v>
      </c>
      <c r="V1606" s="70">
        <v>41.19196122177955</v>
      </c>
      <c r="W1606" s="61">
        <f t="shared" ref="W1606:W1669" si="258">IF((U1606*95%-V1606)/2&lt;0,0,(U1606*95%-V1606)/2)</f>
        <v>7.0208852589641424</v>
      </c>
      <c r="X1606" s="61">
        <f t="shared" ref="X1606:X1669" si="259">W1606*T1606</f>
        <v>0</v>
      </c>
      <c r="Y1606" s="13"/>
      <c r="Z1606" s="22"/>
      <c r="AA1606" s="54"/>
      <c r="AB1606" s="22"/>
      <c r="AC1606" s="13"/>
    </row>
    <row r="1607" spans="1:29" x14ac:dyDescent="0.3">
      <c r="A1607" s="1">
        <f t="shared" si="250"/>
        <v>45002.697916662779</v>
      </c>
      <c r="B1607" s="7">
        <v>17</v>
      </c>
      <c r="C1607" s="7" t="s">
        <v>111</v>
      </c>
      <c r="D1607">
        <f>IF(HOUR(A1607)+MINUTE(A1607)/60&lt;=18,1,IF(HOUR(A1607)+MINUTE(A1607)/60&gt;=23.25,1,LOOKUP(DAY(A1607),calendario!$A$12:$A$42,calendario!$C$12:$C$42)))</f>
        <v>1</v>
      </c>
      <c r="E1607" s="60">
        <f t="shared" si="251"/>
        <v>4.4949814453124999</v>
      </c>
      <c r="F1607" s="86">
        <v>17.97992578125</v>
      </c>
      <c r="G1607" s="60">
        <f t="shared" si="251"/>
        <v>4.4962172851562503</v>
      </c>
      <c r="H1607" s="104">
        <v>17.984869140625001</v>
      </c>
      <c r="O1607" s="61">
        <f t="shared" si="252"/>
        <v>0</v>
      </c>
      <c r="P1607" s="62">
        <f t="shared" si="253"/>
        <v>58.140770252324039</v>
      </c>
      <c r="Q1607" s="70">
        <v>40.154538645418327</v>
      </c>
      <c r="R1607" s="61">
        <f t="shared" si="254"/>
        <v>7.5395965471447539</v>
      </c>
      <c r="S1607" s="61">
        <f t="shared" si="255"/>
        <v>0</v>
      </c>
      <c r="T1607" s="61">
        <f t="shared" si="256"/>
        <v>0</v>
      </c>
      <c r="U1607" s="61">
        <f t="shared" si="257"/>
        <v>58.140770252324039</v>
      </c>
      <c r="V1607" s="70">
        <v>40.154538645418327</v>
      </c>
      <c r="W1607" s="61">
        <f t="shared" si="258"/>
        <v>7.5395965471447539</v>
      </c>
      <c r="X1607" s="61">
        <f t="shared" si="259"/>
        <v>0</v>
      </c>
      <c r="Y1607" s="13"/>
      <c r="Z1607" s="22"/>
      <c r="AA1607" s="54"/>
      <c r="AB1607" s="22"/>
      <c r="AC1607" s="13"/>
    </row>
    <row r="1608" spans="1:29" x14ac:dyDescent="0.3">
      <c r="A1608" s="1">
        <f t="shared" si="250"/>
        <v>45002.708333329443</v>
      </c>
      <c r="B1608" s="7">
        <v>17</v>
      </c>
      <c r="C1608" s="7" t="s">
        <v>112</v>
      </c>
      <c r="D1608">
        <f>IF(HOUR(A1608)+MINUTE(A1608)/60&lt;=18,1,IF(HOUR(A1608)+MINUTE(A1608)/60&gt;=23.25,1,LOOKUP(DAY(A1608),calendario!$A$12:$A$42,calendario!$C$12:$C$42)))</f>
        <v>1</v>
      </c>
      <c r="E1608" s="60">
        <f t="shared" si="251"/>
        <v>4.5932524414062499</v>
      </c>
      <c r="F1608" s="86">
        <v>18.373009765625</v>
      </c>
      <c r="G1608" s="60">
        <f t="shared" si="251"/>
        <v>4.4964218750000002</v>
      </c>
      <c r="H1608" s="104">
        <v>17.985687500000001</v>
      </c>
      <c r="O1608" s="61">
        <f t="shared" si="252"/>
        <v>0</v>
      </c>
      <c r="P1608" s="62">
        <f t="shared" si="253"/>
        <v>58.140770252324039</v>
      </c>
      <c r="Q1608" s="70">
        <v>40.154538645418327</v>
      </c>
      <c r="R1608" s="61">
        <f t="shared" si="254"/>
        <v>7.5395965471447539</v>
      </c>
      <c r="S1608" s="61">
        <f t="shared" si="255"/>
        <v>0</v>
      </c>
      <c r="T1608" s="61">
        <f t="shared" si="256"/>
        <v>0</v>
      </c>
      <c r="U1608" s="61">
        <f t="shared" si="257"/>
        <v>58.140770252324039</v>
      </c>
      <c r="V1608" s="70">
        <v>40.154538645418327</v>
      </c>
      <c r="W1608" s="61">
        <f t="shared" si="258"/>
        <v>7.5395965471447539</v>
      </c>
      <c r="X1608" s="61">
        <f t="shared" si="259"/>
        <v>0</v>
      </c>
      <c r="Y1608" s="13"/>
      <c r="Z1608" s="22"/>
      <c r="AA1608" s="54"/>
      <c r="AB1608" s="22"/>
      <c r="AC1608" s="13"/>
    </row>
    <row r="1609" spans="1:29" x14ac:dyDescent="0.3">
      <c r="A1609" s="1">
        <f t="shared" si="250"/>
        <v>45002.718749996107</v>
      </c>
      <c r="B1609" s="7">
        <v>17</v>
      </c>
      <c r="C1609" s="7" t="s">
        <v>113</v>
      </c>
      <c r="D1609">
        <f>IF(HOUR(A1609)+MINUTE(A1609)/60&lt;=18,1,IF(HOUR(A1609)+MINUTE(A1609)/60&gt;=23.25,1,LOOKUP(DAY(A1609),calendario!$A$12:$A$42,calendario!$C$12:$C$42)))</f>
        <v>1</v>
      </c>
      <c r="E1609" s="60">
        <f t="shared" si="251"/>
        <v>4.6398730468749996</v>
      </c>
      <c r="F1609" s="86">
        <v>18.559492187499998</v>
      </c>
      <c r="G1609" s="60">
        <f t="shared" si="251"/>
        <v>4.6111547851562502</v>
      </c>
      <c r="H1609" s="104">
        <v>18.444619140625001</v>
      </c>
      <c r="O1609" s="61">
        <f t="shared" si="252"/>
        <v>0</v>
      </c>
      <c r="P1609" s="62">
        <f t="shared" si="253"/>
        <v>58.140770252324039</v>
      </c>
      <c r="Q1609" s="70">
        <v>39.06309747675963</v>
      </c>
      <c r="R1609" s="61">
        <f t="shared" si="254"/>
        <v>8.0853171314741026</v>
      </c>
      <c r="S1609" s="61">
        <f t="shared" si="255"/>
        <v>0</v>
      </c>
      <c r="T1609" s="61">
        <f t="shared" si="256"/>
        <v>0</v>
      </c>
      <c r="U1609" s="61">
        <f t="shared" si="257"/>
        <v>58.140770252324039</v>
      </c>
      <c r="V1609" s="70">
        <v>39.06309747675963</v>
      </c>
      <c r="W1609" s="61">
        <f t="shared" si="258"/>
        <v>8.0853171314741026</v>
      </c>
      <c r="X1609" s="61">
        <f t="shared" si="259"/>
        <v>0</v>
      </c>
      <c r="Y1609" s="13"/>
      <c r="Z1609" s="22"/>
      <c r="AA1609" s="54"/>
      <c r="AB1609" s="22"/>
      <c r="AC1609" s="13"/>
    </row>
    <row r="1610" spans="1:29" x14ac:dyDescent="0.3">
      <c r="A1610" s="1">
        <f t="shared" si="250"/>
        <v>45002.729166662772</v>
      </c>
      <c r="B1610" s="7">
        <v>17</v>
      </c>
      <c r="C1610" s="7" t="s">
        <v>114</v>
      </c>
      <c r="D1610">
        <f>IF(HOUR(A1610)+MINUTE(A1610)/60&lt;=18,1,IF(HOUR(A1610)+MINUTE(A1610)/60&gt;=23.25,1,LOOKUP(DAY(A1610),calendario!$A$12:$A$42,calendario!$C$12:$C$42)))</f>
        <v>1</v>
      </c>
      <c r="E1610" s="60">
        <f t="shared" si="251"/>
        <v>4.6395024414062496</v>
      </c>
      <c r="F1610" s="86">
        <v>18.558009765624998</v>
      </c>
      <c r="G1610" s="60">
        <f t="shared" si="251"/>
        <v>4.6500903320312501</v>
      </c>
      <c r="H1610" s="104">
        <v>18.600361328125</v>
      </c>
      <c r="O1610" s="61">
        <f t="shared" si="252"/>
        <v>0</v>
      </c>
      <c r="P1610" s="62">
        <f t="shared" si="253"/>
        <v>58.140770252324039</v>
      </c>
      <c r="Q1610" s="70">
        <v>39.06309747675963</v>
      </c>
      <c r="R1610" s="61">
        <f t="shared" si="254"/>
        <v>8.0853171314741026</v>
      </c>
      <c r="S1610" s="61">
        <f t="shared" si="255"/>
        <v>0</v>
      </c>
      <c r="T1610" s="61">
        <f t="shared" si="256"/>
        <v>0</v>
      </c>
      <c r="U1610" s="61">
        <f t="shared" si="257"/>
        <v>58.140770252324039</v>
      </c>
      <c r="V1610" s="70">
        <v>39.06309747675963</v>
      </c>
      <c r="W1610" s="61">
        <f t="shared" si="258"/>
        <v>8.0853171314741026</v>
      </c>
      <c r="X1610" s="61">
        <f t="shared" si="259"/>
        <v>0</v>
      </c>
      <c r="Y1610" s="13"/>
      <c r="Z1610" s="22"/>
      <c r="AA1610" s="54"/>
      <c r="AB1610" s="22"/>
      <c r="AC1610" s="13"/>
    </row>
    <row r="1611" spans="1:29" x14ac:dyDescent="0.3">
      <c r="A1611" s="1">
        <f t="shared" si="250"/>
        <v>45002.739583329436</v>
      </c>
      <c r="B1611" s="7">
        <v>17</v>
      </c>
      <c r="C1611" s="7" t="s">
        <v>115</v>
      </c>
      <c r="D1611">
        <f>IF(HOUR(A1611)+MINUTE(A1611)/60&lt;=18,1,IF(HOUR(A1611)+MINUTE(A1611)/60&gt;=23.25,1,LOOKUP(DAY(A1611),calendario!$A$12:$A$42,calendario!$C$12:$C$42)))</f>
        <v>1</v>
      </c>
      <c r="E1611" s="60">
        <f t="shared" si="251"/>
        <v>4.6393891601562496</v>
      </c>
      <c r="F1611" s="86">
        <v>18.557556640624998</v>
      </c>
      <c r="G1611" s="60">
        <f t="shared" si="251"/>
        <v>4.6501015624999997</v>
      </c>
      <c r="H1611" s="104">
        <v>18.600406249999999</v>
      </c>
      <c r="O1611" s="61">
        <f t="shared" si="252"/>
        <v>0</v>
      </c>
      <c r="P1611" s="62">
        <f t="shared" si="253"/>
        <v>58.140770252324039</v>
      </c>
      <c r="Q1611" s="70">
        <v>38.601189110225761</v>
      </c>
      <c r="R1611" s="61">
        <f t="shared" si="254"/>
        <v>8.3162713147410372</v>
      </c>
      <c r="S1611" s="61">
        <f t="shared" si="255"/>
        <v>0</v>
      </c>
      <c r="T1611" s="61">
        <f t="shared" si="256"/>
        <v>0</v>
      </c>
      <c r="U1611" s="61">
        <f t="shared" si="257"/>
        <v>58.140770252324039</v>
      </c>
      <c r="V1611" s="70">
        <v>38.601189110225761</v>
      </c>
      <c r="W1611" s="61">
        <f t="shared" si="258"/>
        <v>8.3162713147410372</v>
      </c>
      <c r="X1611" s="61">
        <f t="shared" si="259"/>
        <v>0</v>
      </c>
      <c r="Y1611" s="13"/>
      <c r="Z1611" s="22"/>
      <c r="AA1611" s="54"/>
      <c r="AB1611" s="22"/>
      <c r="AC1611" s="13"/>
    </row>
    <row r="1612" spans="1:29" x14ac:dyDescent="0.3">
      <c r="A1612" s="1">
        <f t="shared" si="250"/>
        <v>45002.7499999961</v>
      </c>
      <c r="B1612" s="7">
        <v>17</v>
      </c>
      <c r="C1612" s="7" t="s">
        <v>116</v>
      </c>
      <c r="D1612">
        <f>IF(HOUR(A1612)+MINUTE(A1612)/60&lt;=18,1,IF(HOUR(A1612)+MINUTE(A1612)/60&gt;=23.25,1,LOOKUP(DAY(A1612),calendario!$A$12:$A$42,calendario!$C$12:$C$42)))</f>
        <v>1</v>
      </c>
      <c r="E1612" s="60">
        <f t="shared" si="251"/>
        <v>4.6385166015625003</v>
      </c>
      <c r="F1612" s="86">
        <v>18.554066406250001</v>
      </c>
      <c r="G1612" s="60">
        <f t="shared" si="251"/>
        <v>4.6505703125000002</v>
      </c>
      <c r="H1612" s="104">
        <v>18.602281250000001</v>
      </c>
      <c r="O1612" s="61">
        <f t="shared" si="252"/>
        <v>0</v>
      </c>
      <c r="P1612" s="62">
        <f t="shared" si="253"/>
        <v>58.140770252324039</v>
      </c>
      <c r="Q1612" s="70">
        <v>38.601189110225761</v>
      </c>
      <c r="R1612" s="61">
        <f t="shared" si="254"/>
        <v>8.3162713147410372</v>
      </c>
      <c r="S1612" s="61">
        <f t="shared" si="255"/>
        <v>0</v>
      </c>
      <c r="T1612" s="61">
        <f t="shared" si="256"/>
        <v>0</v>
      </c>
      <c r="U1612" s="61">
        <f t="shared" si="257"/>
        <v>58.140770252324039</v>
      </c>
      <c r="V1612" s="70">
        <v>38.601189110225761</v>
      </c>
      <c r="W1612" s="61">
        <f t="shared" si="258"/>
        <v>8.3162713147410372</v>
      </c>
      <c r="X1612" s="61">
        <f t="shared" si="259"/>
        <v>0</v>
      </c>
      <c r="Y1612" s="13"/>
      <c r="Z1612" s="22"/>
      <c r="AA1612" s="54"/>
      <c r="AB1612" s="22"/>
      <c r="AC1612" s="13"/>
    </row>
    <row r="1613" spans="1:29" x14ac:dyDescent="0.3">
      <c r="A1613" s="1">
        <f t="shared" si="250"/>
        <v>45002.760416662764</v>
      </c>
      <c r="B1613" s="7">
        <v>17</v>
      </c>
      <c r="C1613" s="7" t="s">
        <v>117</v>
      </c>
      <c r="D1613">
        <f>IF(HOUR(A1613)+MINUTE(A1613)/60&lt;=18,1,IF(HOUR(A1613)+MINUTE(A1613)/60&gt;=23.25,1,LOOKUP(DAY(A1613),calendario!$A$12:$A$42,calendario!$C$12:$C$42)))</f>
        <v>0</v>
      </c>
      <c r="E1613" s="60">
        <f t="shared" si="251"/>
        <v>4.6384794921874999</v>
      </c>
      <c r="F1613" s="86">
        <v>18.55391796875</v>
      </c>
      <c r="G1613" s="60">
        <f t="shared" si="251"/>
        <v>4.6506440429687501</v>
      </c>
      <c r="H1613" s="104">
        <v>18.602576171875</v>
      </c>
      <c r="O1613" s="61">
        <f t="shared" si="252"/>
        <v>0</v>
      </c>
      <c r="P1613" s="62">
        <f t="shared" si="253"/>
        <v>59.256308100929608</v>
      </c>
      <c r="Q1613" s="70">
        <v>38.448611686586986</v>
      </c>
      <c r="R1613" s="61">
        <f t="shared" si="254"/>
        <v>8.922440504648069</v>
      </c>
      <c r="S1613" s="61">
        <f t="shared" si="255"/>
        <v>0</v>
      </c>
      <c r="T1613" s="61">
        <f t="shared" si="256"/>
        <v>0</v>
      </c>
      <c r="U1613" s="61">
        <f t="shared" si="257"/>
        <v>59.256308100929608</v>
      </c>
      <c r="V1613" s="70">
        <v>38.448611686586986</v>
      </c>
      <c r="W1613" s="61">
        <f t="shared" si="258"/>
        <v>8.922440504648069</v>
      </c>
      <c r="X1613" s="61">
        <f t="shared" si="259"/>
        <v>0</v>
      </c>
      <c r="Y1613" s="13"/>
      <c r="Z1613" s="22"/>
      <c r="AA1613" s="54"/>
      <c r="AB1613" s="22"/>
      <c r="AC1613" s="13"/>
    </row>
    <row r="1614" spans="1:29" x14ac:dyDescent="0.3">
      <c r="A1614" s="1">
        <f t="shared" si="250"/>
        <v>45002.770833329429</v>
      </c>
      <c r="B1614" s="7">
        <v>17</v>
      </c>
      <c r="C1614" s="7" t="s">
        <v>118</v>
      </c>
      <c r="D1614">
        <f>IF(HOUR(A1614)+MINUTE(A1614)/60&lt;=18,1,IF(HOUR(A1614)+MINUTE(A1614)/60&gt;=23.25,1,LOOKUP(DAY(A1614),calendario!$A$12:$A$42,calendario!$C$12:$C$42)))</f>
        <v>0</v>
      </c>
      <c r="E1614" s="60">
        <f t="shared" si="251"/>
        <v>4.6388608398437503</v>
      </c>
      <c r="F1614" s="86">
        <v>18.555443359375001</v>
      </c>
      <c r="G1614" s="60">
        <f t="shared" si="251"/>
        <v>4.6493828124999999</v>
      </c>
      <c r="H1614" s="104">
        <v>18.597531249999999</v>
      </c>
      <c r="O1614" s="61">
        <f t="shared" si="252"/>
        <v>0</v>
      </c>
      <c r="P1614" s="62">
        <f t="shared" si="253"/>
        <v>59.256308100929608</v>
      </c>
      <c r="Q1614" s="70">
        <v>38.448611686586986</v>
      </c>
      <c r="R1614" s="61">
        <f t="shared" si="254"/>
        <v>8.922440504648069</v>
      </c>
      <c r="S1614" s="61">
        <f t="shared" si="255"/>
        <v>0</v>
      </c>
      <c r="T1614" s="61">
        <f t="shared" si="256"/>
        <v>0</v>
      </c>
      <c r="U1614" s="61">
        <f t="shared" si="257"/>
        <v>59.256308100929608</v>
      </c>
      <c r="V1614" s="70">
        <v>38.448611686586986</v>
      </c>
      <c r="W1614" s="61">
        <f t="shared" si="258"/>
        <v>8.922440504648069</v>
      </c>
      <c r="X1614" s="61">
        <f t="shared" si="259"/>
        <v>0</v>
      </c>
      <c r="Y1614" s="13"/>
      <c r="Z1614" s="22"/>
      <c r="AA1614" s="54"/>
      <c r="AB1614" s="22"/>
      <c r="AC1614" s="13"/>
    </row>
    <row r="1615" spans="1:29" x14ac:dyDescent="0.3">
      <c r="A1615" s="1">
        <f t="shared" si="250"/>
        <v>45002.781249996093</v>
      </c>
      <c r="B1615" s="7">
        <v>17</v>
      </c>
      <c r="C1615" s="7" t="s">
        <v>119</v>
      </c>
      <c r="D1615">
        <f>IF(HOUR(A1615)+MINUTE(A1615)/60&lt;=18,1,IF(HOUR(A1615)+MINUTE(A1615)/60&gt;=23.25,1,LOOKUP(DAY(A1615),calendario!$A$12:$A$42,calendario!$C$12:$C$42)))</f>
        <v>0</v>
      </c>
      <c r="E1615" s="60">
        <f t="shared" si="251"/>
        <v>4.1399628906250001</v>
      </c>
      <c r="F1615" s="86">
        <v>16.5598515625</v>
      </c>
      <c r="G1615" s="60">
        <f t="shared" si="251"/>
        <v>4.6248901367187498</v>
      </c>
      <c r="H1615" s="104">
        <v>18.499560546874999</v>
      </c>
      <c r="O1615" s="61">
        <f t="shared" si="252"/>
        <v>0.30297171378190946</v>
      </c>
      <c r="P1615" s="62">
        <f t="shared" si="253"/>
        <v>59.256308100929608</v>
      </c>
      <c r="Q1615" s="70">
        <v>40.934996547144749</v>
      </c>
      <c r="R1615" s="61">
        <f t="shared" si="254"/>
        <v>7.6792480743691875</v>
      </c>
      <c r="S1615" s="61">
        <f t="shared" si="255"/>
        <v>2.3265949496480607</v>
      </c>
      <c r="T1615" s="61">
        <f t="shared" si="256"/>
        <v>0</v>
      </c>
      <c r="U1615" s="61">
        <f t="shared" si="257"/>
        <v>59.256308100929608</v>
      </c>
      <c r="V1615" s="70">
        <v>40.934996547144749</v>
      </c>
      <c r="W1615" s="61">
        <f t="shared" si="258"/>
        <v>7.6792480743691875</v>
      </c>
      <c r="X1615" s="61">
        <f t="shared" si="259"/>
        <v>0</v>
      </c>
      <c r="Y1615" s="13"/>
      <c r="Z1615" s="22"/>
      <c r="AA1615" s="54"/>
      <c r="AB1615" s="22"/>
      <c r="AC1615" s="13"/>
    </row>
    <row r="1616" spans="1:29" x14ac:dyDescent="0.3">
      <c r="A1616" s="1">
        <f t="shared" si="250"/>
        <v>45002.791666662757</v>
      </c>
      <c r="B1616" s="7">
        <v>17</v>
      </c>
      <c r="C1616" s="7" t="s">
        <v>120</v>
      </c>
      <c r="D1616">
        <f>IF(HOUR(A1616)+MINUTE(A1616)/60&lt;=18,1,IF(HOUR(A1616)+MINUTE(A1616)/60&gt;=23.25,1,LOOKUP(DAY(A1616),calendario!$A$12:$A$42,calendario!$C$12:$C$42)))</f>
        <v>0</v>
      </c>
      <c r="E1616" s="60">
        <f t="shared" si="251"/>
        <v>4.3521811523437499</v>
      </c>
      <c r="F1616" s="86">
        <v>17.408724609375</v>
      </c>
      <c r="G1616" s="60">
        <f t="shared" si="251"/>
        <v>4.5922949218750002</v>
      </c>
      <c r="H1616" s="104">
        <v>18.369179687500001</v>
      </c>
      <c r="O1616" s="61">
        <f t="shared" si="252"/>
        <v>8.6495252320303237E-2</v>
      </c>
      <c r="P1616" s="62">
        <f t="shared" si="253"/>
        <v>59.256308100929608</v>
      </c>
      <c r="Q1616" s="70">
        <v>40.934996547144749</v>
      </c>
      <c r="R1616" s="61">
        <f t="shared" si="254"/>
        <v>7.6792480743691875</v>
      </c>
      <c r="S1616" s="61">
        <f t="shared" si="255"/>
        <v>0.6642184998227656</v>
      </c>
      <c r="T1616" s="61">
        <f t="shared" si="256"/>
        <v>0</v>
      </c>
      <c r="U1616" s="61">
        <f t="shared" si="257"/>
        <v>59.256308100929608</v>
      </c>
      <c r="V1616" s="70">
        <v>40.934996547144749</v>
      </c>
      <c r="W1616" s="61">
        <f t="shared" si="258"/>
        <v>7.6792480743691875</v>
      </c>
      <c r="X1616" s="61">
        <f t="shared" si="259"/>
        <v>0</v>
      </c>
      <c r="Y1616" s="13"/>
      <c r="Z1616" s="22"/>
      <c r="AA1616" s="54"/>
      <c r="AB1616" s="22"/>
      <c r="AC1616" s="13"/>
    </row>
    <row r="1617" spans="1:29" x14ac:dyDescent="0.3">
      <c r="A1617" s="1">
        <f t="shared" si="250"/>
        <v>45002.802083329421</v>
      </c>
      <c r="B1617" s="7">
        <v>17</v>
      </c>
      <c r="C1617" s="7" t="s">
        <v>121</v>
      </c>
      <c r="D1617">
        <f>IF(HOUR(A1617)+MINUTE(A1617)/60&lt;=18,1,IF(HOUR(A1617)+MINUTE(A1617)/60&gt;=23.25,1,LOOKUP(DAY(A1617),calendario!$A$12:$A$42,calendario!$C$12:$C$42)))</f>
        <v>0</v>
      </c>
      <c r="E1617" s="60">
        <f t="shared" si="251"/>
        <v>4.5005029296875003</v>
      </c>
      <c r="F1617" s="86">
        <v>18.002011718750001</v>
      </c>
      <c r="G1617" s="60">
        <f t="shared" si="251"/>
        <v>4.60481494140625</v>
      </c>
      <c r="H1617" s="104">
        <v>18.419259765625</v>
      </c>
      <c r="O1617" s="61">
        <f t="shared" si="252"/>
        <v>0</v>
      </c>
      <c r="P1617" s="62">
        <f t="shared" si="253"/>
        <v>59.256308100929608</v>
      </c>
      <c r="Q1617" s="70">
        <v>40.990775830013284</v>
      </c>
      <c r="R1617" s="61">
        <f t="shared" si="254"/>
        <v>7.65135843293492</v>
      </c>
      <c r="S1617" s="61">
        <f t="shared" si="255"/>
        <v>0</v>
      </c>
      <c r="T1617" s="61">
        <f t="shared" si="256"/>
        <v>0</v>
      </c>
      <c r="U1617" s="61">
        <f t="shared" si="257"/>
        <v>59.256308100929608</v>
      </c>
      <c r="V1617" s="70">
        <v>40.990775830013284</v>
      </c>
      <c r="W1617" s="61">
        <f t="shared" si="258"/>
        <v>7.65135843293492</v>
      </c>
      <c r="X1617" s="61">
        <f t="shared" si="259"/>
        <v>0</v>
      </c>
      <c r="Y1617" s="13"/>
      <c r="Z1617" s="22"/>
      <c r="AA1617" s="54"/>
      <c r="AB1617" s="22"/>
      <c r="AC1617" s="13"/>
    </row>
    <row r="1618" spans="1:29" x14ac:dyDescent="0.3">
      <c r="A1618" s="1">
        <f t="shared" si="250"/>
        <v>45002.812499996086</v>
      </c>
      <c r="B1618" s="7">
        <v>17</v>
      </c>
      <c r="C1618" s="7" t="s">
        <v>122</v>
      </c>
      <c r="D1618">
        <f>IF(HOUR(A1618)+MINUTE(A1618)/60&lt;=18,1,IF(HOUR(A1618)+MINUTE(A1618)/60&gt;=23.25,1,LOOKUP(DAY(A1618),calendario!$A$12:$A$42,calendario!$C$12:$C$42)))</f>
        <v>0</v>
      </c>
      <c r="E1618" s="60">
        <f t="shared" si="251"/>
        <v>4.6040639648437498</v>
      </c>
      <c r="F1618" s="86">
        <v>18.416255859374999</v>
      </c>
      <c r="G1618" s="60">
        <f t="shared" si="251"/>
        <v>4.6206425781249996</v>
      </c>
      <c r="H1618" s="104">
        <v>18.482570312499998</v>
      </c>
      <c r="O1618" s="61">
        <f t="shared" si="252"/>
        <v>0</v>
      </c>
      <c r="P1618" s="62">
        <f t="shared" si="253"/>
        <v>59.256308100929608</v>
      </c>
      <c r="Q1618" s="70">
        <v>40.990775830013284</v>
      </c>
      <c r="R1618" s="61">
        <f t="shared" si="254"/>
        <v>7.65135843293492</v>
      </c>
      <c r="S1618" s="61">
        <f t="shared" si="255"/>
        <v>0</v>
      </c>
      <c r="T1618" s="61">
        <f t="shared" si="256"/>
        <v>0</v>
      </c>
      <c r="U1618" s="61">
        <f t="shared" si="257"/>
        <v>59.256308100929608</v>
      </c>
      <c r="V1618" s="70">
        <v>40.990775830013284</v>
      </c>
      <c r="W1618" s="61">
        <f t="shared" si="258"/>
        <v>7.65135843293492</v>
      </c>
      <c r="X1618" s="61">
        <f t="shared" si="259"/>
        <v>0</v>
      </c>
      <c r="Y1618" s="13"/>
      <c r="Z1618" s="22"/>
      <c r="AA1618" s="54"/>
      <c r="AB1618" s="22"/>
      <c r="AC1618" s="13"/>
    </row>
    <row r="1619" spans="1:29" x14ac:dyDescent="0.3">
      <c r="A1619" s="1">
        <f t="shared" si="250"/>
        <v>45002.82291666275</v>
      </c>
      <c r="B1619" s="7">
        <v>17</v>
      </c>
      <c r="C1619" s="7" t="s">
        <v>123</v>
      </c>
      <c r="D1619">
        <f>IF(HOUR(A1619)+MINUTE(A1619)/60&lt;=18,1,IF(HOUR(A1619)+MINUTE(A1619)/60&gt;=23.25,1,LOOKUP(DAY(A1619),calendario!$A$12:$A$42,calendario!$C$12:$C$42)))</f>
        <v>0</v>
      </c>
      <c r="E1619" s="60">
        <f t="shared" si="251"/>
        <v>4.6044140625000001</v>
      </c>
      <c r="F1619" s="86">
        <v>18.41765625</v>
      </c>
      <c r="G1619" s="60">
        <f t="shared" si="251"/>
        <v>4.63802685546875</v>
      </c>
      <c r="H1619" s="104">
        <v>18.552107421875</v>
      </c>
      <c r="O1619" s="61">
        <f t="shared" si="252"/>
        <v>0</v>
      </c>
      <c r="P1619" s="62">
        <f t="shared" si="253"/>
        <v>59.256308100929608</v>
      </c>
      <c r="Q1619" s="70">
        <v>40.8629994687915</v>
      </c>
      <c r="R1619" s="61">
        <f t="shared" si="254"/>
        <v>7.715246613545812</v>
      </c>
      <c r="S1619" s="61">
        <f t="shared" si="255"/>
        <v>0</v>
      </c>
      <c r="T1619" s="61">
        <f t="shared" si="256"/>
        <v>0</v>
      </c>
      <c r="U1619" s="61">
        <f t="shared" si="257"/>
        <v>59.256308100929608</v>
      </c>
      <c r="V1619" s="70">
        <v>40.8629994687915</v>
      </c>
      <c r="W1619" s="61">
        <f t="shared" si="258"/>
        <v>7.715246613545812</v>
      </c>
      <c r="X1619" s="61">
        <f t="shared" si="259"/>
        <v>0</v>
      </c>
      <c r="Y1619" s="13"/>
      <c r="Z1619" s="22"/>
      <c r="AA1619" s="54"/>
      <c r="AB1619" s="22"/>
      <c r="AC1619" s="13"/>
    </row>
    <row r="1620" spans="1:29" x14ac:dyDescent="0.3">
      <c r="A1620" s="1">
        <f t="shared" si="250"/>
        <v>45002.833333329414</v>
      </c>
      <c r="B1620" s="7">
        <v>17</v>
      </c>
      <c r="C1620" s="7" t="s">
        <v>124</v>
      </c>
      <c r="D1620">
        <f>IF(HOUR(A1620)+MINUTE(A1620)/60&lt;=18,1,IF(HOUR(A1620)+MINUTE(A1620)/60&gt;=23.25,1,LOOKUP(DAY(A1620),calendario!$A$12:$A$42,calendario!$C$12:$C$42)))</f>
        <v>0</v>
      </c>
      <c r="E1620" s="60">
        <f t="shared" si="251"/>
        <v>4.6044013671875001</v>
      </c>
      <c r="F1620" s="86">
        <v>18.417605468750001</v>
      </c>
      <c r="G1620" s="60">
        <f t="shared" si="251"/>
        <v>4.6428276367187502</v>
      </c>
      <c r="H1620" s="104">
        <v>18.571310546875001</v>
      </c>
      <c r="O1620" s="61">
        <f t="shared" si="252"/>
        <v>0</v>
      </c>
      <c r="P1620" s="62">
        <f t="shared" si="253"/>
        <v>59.256308100929608</v>
      </c>
      <c r="Q1620" s="70">
        <v>40.8629994687915</v>
      </c>
      <c r="R1620" s="61">
        <f t="shared" si="254"/>
        <v>7.715246613545812</v>
      </c>
      <c r="S1620" s="61">
        <f t="shared" si="255"/>
        <v>0</v>
      </c>
      <c r="T1620" s="61">
        <f t="shared" si="256"/>
        <v>0</v>
      </c>
      <c r="U1620" s="61">
        <f t="shared" si="257"/>
        <v>59.256308100929608</v>
      </c>
      <c r="V1620" s="70">
        <v>40.8629994687915</v>
      </c>
      <c r="W1620" s="61">
        <f t="shared" si="258"/>
        <v>7.715246613545812</v>
      </c>
      <c r="X1620" s="61">
        <f t="shared" si="259"/>
        <v>0</v>
      </c>
      <c r="Y1620" s="13"/>
      <c r="Z1620" s="22"/>
      <c r="AA1620" s="54"/>
      <c r="AB1620" s="22"/>
      <c r="AC1620" s="13"/>
    </row>
    <row r="1621" spans="1:29" x14ac:dyDescent="0.3">
      <c r="A1621" s="1">
        <f t="shared" si="250"/>
        <v>45002.843749996078</v>
      </c>
      <c r="B1621" s="7">
        <v>17</v>
      </c>
      <c r="C1621" s="7" t="s">
        <v>125</v>
      </c>
      <c r="D1621">
        <f>IF(HOUR(A1621)+MINUTE(A1621)/60&lt;=18,1,IF(HOUR(A1621)+MINUTE(A1621)/60&gt;=23.25,1,LOOKUP(DAY(A1621),calendario!$A$12:$A$42,calendario!$C$12:$C$42)))</f>
        <v>0</v>
      </c>
      <c r="E1621" s="60">
        <f t="shared" si="251"/>
        <v>4.6034003906249996</v>
      </c>
      <c r="F1621" s="86">
        <v>18.413601562499998</v>
      </c>
      <c r="G1621" s="60">
        <f t="shared" si="251"/>
        <v>4.6463940429687502</v>
      </c>
      <c r="H1621" s="104">
        <v>18.585576171875001</v>
      </c>
      <c r="O1621" s="61">
        <f t="shared" si="252"/>
        <v>0</v>
      </c>
      <c r="P1621" s="62">
        <f t="shared" si="253"/>
        <v>59.256308100929608</v>
      </c>
      <c r="Q1621" s="70">
        <v>40.089429216467465</v>
      </c>
      <c r="R1621" s="61">
        <f t="shared" si="254"/>
        <v>8.1020317397078294</v>
      </c>
      <c r="S1621" s="61">
        <f t="shared" si="255"/>
        <v>0</v>
      </c>
      <c r="T1621" s="61">
        <f t="shared" si="256"/>
        <v>0</v>
      </c>
      <c r="U1621" s="61">
        <f t="shared" si="257"/>
        <v>59.256308100929608</v>
      </c>
      <c r="V1621" s="70">
        <v>40.089429216467465</v>
      </c>
      <c r="W1621" s="61">
        <f t="shared" si="258"/>
        <v>8.1020317397078294</v>
      </c>
      <c r="X1621" s="61">
        <f t="shared" si="259"/>
        <v>0</v>
      </c>
      <c r="Y1621" s="13"/>
      <c r="Z1621" s="22"/>
      <c r="AA1621" s="54"/>
      <c r="AB1621" s="22"/>
      <c r="AC1621" s="13"/>
    </row>
    <row r="1622" spans="1:29" x14ac:dyDescent="0.3">
      <c r="A1622" s="1">
        <f t="shared" si="250"/>
        <v>45002.854166662743</v>
      </c>
      <c r="B1622" s="7">
        <v>17</v>
      </c>
      <c r="C1622" s="7" t="s">
        <v>126</v>
      </c>
      <c r="D1622">
        <f>IF(HOUR(A1622)+MINUTE(A1622)/60&lt;=18,1,IF(HOUR(A1622)+MINUTE(A1622)/60&gt;=23.25,1,LOOKUP(DAY(A1622),calendario!$A$12:$A$42,calendario!$C$12:$C$42)))</f>
        <v>0</v>
      </c>
      <c r="E1622" s="60">
        <f t="shared" si="251"/>
        <v>4.6037578124999996</v>
      </c>
      <c r="F1622" s="86">
        <v>18.415031249999998</v>
      </c>
      <c r="G1622" s="60">
        <f t="shared" si="251"/>
        <v>4.6440893554687497</v>
      </c>
      <c r="H1622" s="104">
        <v>18.576357421874999</v>
      </c>
      <c r="O1622" s="61">
        <f t="shared" si="252"/>
        <v>0</v>
      </c>
      <c r="P1622" s="62">
        <f t="shared" si="253"/>
        <v>59.256308100929608</v>
      </c>
      <c r="Q1622" s="70">
        <v>40.089429216467465</v>
      </c>
      <c r="R1622" s="61">
        <f t="shared" si="254"/>
        <v>8.1020317397078294</v>
      </c>
      <c r="S1622" s="61">
        <f t="shared" si="255"/>
        <v>0</v>
      </c>
      <c r="T1622" s="61">
        <f t="shared" si="256"/>
        <v>0</v>
      </c>
      <c r="U1622" s="61">
        <f t="shared" si="257"/>
        <v>59.256308100929608</v>
      </c>
      <c r="V1622" s="70">
        <v>40.089429216467465</v>
      </c>
      <c r="W1622" s="61">
        <f t="shared" si="258"/>
        <v>8.1020317397078294</v>
      </c>
      <c r="X1622" s="61">
        <f t="shared" si="259"/>
        <v>0</v>
      </c>
      <c r="Y1622" s="13"/>
      <c r="Z1622" s="22"/>
      <c r="AA1622" s="54"/>
      <c r="AB1622" s="22"/>
      <c r="AC1622" s="13"/>
    </row>
    <row r="1623" spans="1:29" x14ac:dyDescent="0.3">
      <c r="A1623" s="1">
        <f t="shared" si="250"/>
        <v>45002.864583329407</v>
      </c>
      <c r="B1623" s="7">
        <v>17</v>
      </c>
      <c r="C1623" s="7" t="s">
        <v>127</v>
      </c>
      <c r="D1623">
        <f>IF(HOUR(A1623)+MINUTE(A1623)/60&lt;=18,1,IF(HOUR(A1623)+MINUTE(A1623)/60&gt;=23.25,1,LOOKUP(DAY(A1623),calendario!$A$12:$A$42,calendario!$C$12:$C$42)))</f>
        <v>0</v>
      </c>
      <c r="E1623" s="60">
        <f t="shared" si="251"/>
        <v>4.6040073242187498</v>
      </c>
      <c r="F1623" s="86">
        <v>18.416029296874999</v>
      </c>
      <c r="G1623" s="60">
        <f t="shared" si="251"/>
        <v>4.6380297851562498</v>
      </c>
      <c r="H1623" s="104">
        <v>18.552119140624999</v>
      </c>
      <c r="O1623" s="61">
        <f t="shared" si="252"/>
        <v>0</v>
      </c>
      <c r="P1623" s="62">
        <f t="shared" si="253"/>
        <v>59.256308100929608</v>
      </c>
      <c r="Q1623" s="70">
        <v>40.495690836653381</v>
      </c>
      <c r="R1623" s="61">
        <f t="shared" si="254"/>
        <v>7.8989009296148716</v>
      </c>
      <c r="S1623" s="61">
        <f t="shared" si="255"/>
        <v>0</v>
      </c>
      <c r="T1623" s="61">
        <f t="shared" si="256"/>
        <v>0</v>
      </c>
      <c r="U1623" s="61">
        <f t="shared" si="257"/>
        <v>59.256308100929608</v>
      </c>
      <c r="V1623" s="70">
        <v>40.495690836653381</v>
      </c>
      <c r="W1623" s="61">
        <f t="shared" si="258"/>
        <v>7.8989009296148716</v>
      </c>
      <c r="X1623" s="61">
        <f t="shared" si="259"/>
        <v>0</v>
      </c>
      <c r="Y1623" s="13"/>
      <c r="Z1623" s="22"/>
      <c r="AA1623" s="54"/>
      <c r="AB1623" s="22"/>
      <c r="AC1623" s="13"/>
    </row>
    <row r="1624" spans="1:29" x14ac:dyDescent="0.3">
      <c r="A1624" s="1">
        <f t="shared" si="250"/>
        <v>45002.874999996071</v>
      </c>
      <c r="B1624" s="7">
        <v>17</v>
      </c>
      <c r="C1624" s="7" t="s">
        <v>128</v>
      </c>
      <c r="D1624">
        <f>IF(HOUR(A1624)+MINUTE(A1624)/60&lt;=18,1,IF(HOUR(A1624)+MINUTE(A1624)/60&gt;=23.25,1,LOOKUP(DAY(A1624),calendario!$A$12:$A$42,calendario!$C$12:$C$42)))</f>
        <v>0</v>
      </c>
      <c r="E1624" s="60">
        <f t="shared" si="251"/>
        <v>4.6041137695312502</v>
      </c>
      <c r="F1624" s="86">
        <v>18.416455078125001</v>
      </c>
      <c r="G1624" s="60">
        <f t="shared" si="251"/>
        <v>4.6359443359375003</v>
      </c>
      <c r="H1624" s="104">
        <v>18.543777343750001</v>
      </c>
      <c r="O1624" s="61">
        <f t="shared" si="252"/>
        <v>0</v>
      </c>
      <c r="P1624" s="62">
        <f t="shared" si="253"/>
        <v>59.256308100929608</v>
      </c>
      <c r="Q1624" s="70">
        <v>40.495690836653381</v>
      </c>
      <c r="R1624" s="61">
        <f t="shared" si="254"/>
        <v>7.8989009296148716</v>
      </c>
      <c r="S1624" s="61">
        <f t="shared" si="255"/>
        <v>0</v>
      </c>
      <c r="T1624" s="61">
        <f t="shared" si="256"/>
        <v>0</v>
      </c>
      <c r="U1624" s="61">
        <f t="shared" si="257"/>
        <v>59.256308100929608</v>
      </c>
      <c r="V1624" s="70">
        <v>40.495690836653381</v>
      </c>
      <c r="W1624" s="61">
        <f t="shared" si="258"/>
        <v>7.8989009296148716</v>
      </c>
      <c r="X1624" s="61">
        <f t="shared" si="259"/>
        <v>0</v>
      </c>
      <c r="Y1624" s="13"/>
      <c r="Z1624" s="22"/>
      <c r="AA1624" s="54"/>
      <c r="AB1624" s="22"/>
      <c r="AC1624" s="13"/>
    </row>
    <row r="1625" spans="1:29" x14ac:dyDescent="0.3">
      <c r="A1625" s="1">
        <f t="shared" si="250"/>
        <v>45002.885416662735</v>
      </c>
      <c r="B1625" s="7">
        <v>17</v>
      </c>
      <c r="C1625" s="7" t="s">
        <v>129</v>
      </c>
      <c r="D1625">
        <f>IF(HOUR(A1625)+MINUTE(A1625)/60&lt;=18,1,IF(HOUR(A1625)+MINUTE(A1625)/60&gt;=23.25,1,LOOKUP(DAY(A1625),calendario!$A$12:$A$42,calendario!$C$12:$C$42)))</f>
        <v>0</v>
      </c>
      <c r="E1625" s="60">
        <f t="shared" si="251"/>
        <v>4.6043652343749999</v>
      </c>
      <c r="F1625" s="86">
        <v>18.4174609375</v>
      </c>
      <c r="G1625" s="60">
        <f t="shared" si="251"/>
        <v>4.6363232421875002</v>
      </c>
      <c r="H1625" s="104">
        <v>18.545292968750001</v>
      </c>
      <c r="O1625" s="61">
        <f t="shared" si="252"/>
        <v>0</v>
      </c>
      <c r="P1625" s="62">
        <f t="shared" si="253"/>
        <v>59.256308100929608</v>
      </c>
      <c r="Q1625" s="70">
        <v>39.918026560424963</v>
      </c>
      <c r="R1625" s="61">
        <f t="shared" si="254"/>
        <v>8.1877330677290807</v>
      </c>
      <c r="S1625" s="61">
        <f t="shared" si="255"/>
        <v>0</v>
      </c>
      <c r="T1625" s="61">
        <f t="shared" si="256"/>
        <v>0</v>
      </c>
      <c r="U1625" s="61">
        <f t="shared" si="257"/>
        <v>59.256308100929608</v>
      </c>
      <c r="V1625" s="70">
        <v>39.918026560424963</v>
      </c>
      <c r="W1625" s="61">
        <f t="shared" si="258"/>
        <v>8.1877330677290807</v>
      </c>
      <c r="X1625" s="61">
        <f t="shared" si="259"/>
        <v>0</v>
      </c>
      <c r="Y1625" s="13"/>
      <c r="Z1625" s="22"/>
      <c r="AA1625" s="54"/>
      <c r="AB1625" s="22"/>
      <c r="AC1625" s="13"/>
    </row>
    <row r="1626" spans="1:29" x14ac:dyDescent="0.3">
      <c r="A1626" s="1">
        <f t="shared" si="250"/>
        <v>45002.895833329399</v>
      </c>
      <c r="B1626" s="7">
        <v>17</v>
      </c>
      <c r="C1626" s="7" t="s">
        <v>130</v>
      </c>
      <c r="D1626">
        <f>IF(HOUR(A1626)+MINUTE(A1626)/60&lt;=18,1,IF(HOUR(A1626)+MINUTE(A1626)/60&gt;=23.25,1,LOOKUP(DAY(A1626),calendario!$A$12:$A$42,calendario!$C$12:$C$42)))</f>
        <v>0</v>
      </c>
      <c r="E1626" s="60">
        <f t="shared" si="251"/>
        <v>4.6053066406249998</v>
      </c>
      <c r="F1626" s="86">
        <v>18.421226562499999</v>
      </c>
      <c r="G1626" s="60">
        <f t="shared" si="251"/>
        <v>4.6359267578125003</v>
      </c>
      <c r="H1626" s="104">
        <v>18.543707031250001</v>
      </c>
      <c r="O1626" s="61">
        <f t="shared" si="252"/>
        <v>0</v>
      </c>
      <c r="P1626" s="62">
        <f t="shared" si="253"/>
        <v>59.256308100929608</v>
      </c>
      <c r="Q1626" s="70">
        <v>39.918026560424963</v>
      </c>
      <c r="R1626" s="61">
        <f t="shared" si="254"/>
        <v>8.1877330677290807</v>
      </c>
      <c r="S1626" s="61">
        <f t="shared" si="255"/>
        <v>0</v>
      </c>
      <c r="T1626" s="61">
        <f t="shared" si="256"/>
        <v>0</v>
      </c>
      <c r="U1626" s="61">
        <f t="shared" si="257"/>
        <v>59.256308100929608</v>
      </c>
      <c r="V1626" s="70">
        <v>39.918026560424963</v>
      </c>
      <c r="W1626" s="61">
        <f t="shared" si="258"/>
        <v>8.1877330677290807</v>
      </c>
      <c r="X1626" s="61">
        <f t="shared" si="259"/>
        <v>0</v>
      </c>
      <c r="Y1626" s="13"/>
      <c r="Z1626" s="22"/>
      <c r="AA1626" s="54"/>
      <c r="AB1626" s="22"/>
      <c r="AC1626" s="13"/>
    </row>
    <row r="1627" spans="1:29" x14ac:dyDescent="0.3">
      <c r="A1627" s="1">
        <f t="shared" si="250"/>
        <v>45002.906249996064</v>
      </c>
      <c r="B1627" s="7">
        <v>17</v>
      </c>
      <c r="C1627" s="7" t="s">
        <v>131</v>
      </c>
      <c r="D1627">
        <f>IF(HOUR(A1627)+MINUTE(A1627)/60&lt;=18,1,IF(HOUR(A1627)+MINUTE(A1627)/60&gt;=23.25,1,LOOKUP(DAY(A1627),calendario!$A$12:$A$42,calendario!$C$12:$C$42)))</f>
        <v>0</v>
      </c>
      <c r="E1627" s="60">
        <f t="shared" si="251"/>
        <v>4.6060434570312498</v>
      </c>
      <c r="F1627" s="86">
        <v>18.424173828124999</v>
      </c>
      <c r="G1627" s="60">
        <f t="shared" si="251"/>
        <v>4.64037646484375</v>
      </c>
      <c r="H1627" s="104">
        <v>18.561505859375</v>
      </c>
      <c r="O1627" s="61">
        <f t="shared" si="252"/>
        <v>0</v>
      </c>
      <c r="P1627" s="62">
        <f t="shared" si="253"/>
        <v>59.256308100929608</v>
      </c>
      <c r="Q1627" s="70">
        <v>29.938797343957503</v>
      </c>
      <c r="R1627" s="61">
        <f t="shared" si="254"/>
        <v>13.17734767596281</v>
      </c>
      <c r="S1627" s="61">
        <f t="shared" si="255"/>
        <v>0</v>
      </c>
      <c r="T1627" s="61">
        <f t="shared" si="256"/>
        <v>0</v>
      </c>
      <c r="U1627" s="61">
        <f t="shared" si="257"/>
        <v>59.256308100929608</v>
      </c>
      <c r="V1627" s="70">
        <v>29.938797343957503</v>
      </c>
      <c r="W1627" s="61">
        <f t="shared" si="258"/>
        <v>13.17734767596281</v>
      </c>
      <c r="X1627" s="61">
        <f t="shared" si="259"/>
        <v>0</v>
      </c>
      <c r="Y1627" s="13"/>
      <c r="Z1627" s="22"/>
      <c r="AA1627" s="54"/>
      <c r="AB1627" s="22"/>
      <c r="AC1627" s="13"/>
    </row>
    <row r="1628" spans="1:29" x14ac:dyDescent="0.3">
      <c r="A1628" s="1">
        <f t="shared" si="250"/>
        <v>45002.916666662728</v>
      </c>
      <c r="B1628" s="7">
        <v>17</v>
      </c>
      <c r="C1628" s="7" t="s">
        <v>132</v>
      </c>
      <c r="D1628">
        <f>IF(HOUR(A1628)+MINUTE(A1628)/60&lt;=18,1,IF(HOUR(A1628)+MINUTE(A1628)/60&gt;=23.25,1,LOOKUP(DAY(A1628),calendario!$A$12:$A$42,calendario!$C$12:$C$42)))</f>
        <v>0</v>
      </c>
      <c r="E1628" s="60">
        <f t="shared" si="251"/>
        <v>4.6062197265625002</v>
      </c>
      <c r="F1628" s="86">
        <v>18.424878906250001</v>
      </c>
      <c r="G1628" s="60">
        <f t="shared" si="251"/>
        <v>4.6368032226562503</v>
      </c>
      <c r="H1628" s="104">
        <v>18.547212890625001</v>
      </c>
      <c r="O1628" s="61">
        <f t="shared" si="252"/>
        <v>0</v>
      </c>
      <c r="P1628" s="62">
        <f t="shared" si="253"/>
        <v>59.256308100929608</v>
      </c>
      <c r="Q1628" s="70">
        <v>29.938797343957503</v>
      </c>
      <c r="R1628" s="61">
        <f t="shared" si="254"/>
        <v>13.17734767596281</v>
      </c>
      <c r="S1628" s="61">
        <f t="shared" si="255"/>
        <v>0</v>
      </c>
      <c r="T1628" s="61">
        <f t="shared" si="256"/>
        <v>0</v>
      </c>
      <c r="U1628" s="61">
        <f t="shared" si="257"/>
        <v>59.256308100929608</v>
      </c>
      <c r="V1628" s="70">
        <v>29.938797343957503</v>
      </c>
      <c r="W1628" s="61">
        <f t="shared" si="258"/>
        <v>13.17734767596281</v>
      </c>
      <c r="X1628" s="61">
        <f t="shared" si="259"/>
        <v>0</v>
      </c>
      <c r="Y1628" s="13"/>
      <c r="Z1628" s="22"/>
      <c r="AA1628" s="54"/>
      <c r="AB1628" s="22"/>
      <c r="AC1628" s="13"/>
    </row>
    <row r="1629" spans="1:29" x14ac:dyDescent="0.3">
      <c r="A1629" s="1">
        <f t="shared" si="250"/>
        <v>45002.927083329392</v>
      </c>
      <c r="B1629" s="7">
        <v>17</v>
      </c>
      <c r="C1629" s="7" t="s">
        <v>133</v>
      </c>
      <c r="D1629">
        <f>IF(HOUR(A1629)+MINUTE(A1629)/60&lt;=18,1,IF(HOUR(A1629)+MINUTE(A1629)/60&gt;=23.25,1,LOOKUP(DAY(A1629),calendario!$A$12:$A$42,calendario!$C$12:$C$42)))</f>
        <v>0</v>
      </c>
      <c r="E1629" s="60">
        <f t="shared" si="251"/>
        <v>4.6061870117187498</v>
      </c>
      <c r="F1629" s="86">
        <v>18.424748046874999</v>
      </c>
      <c r="G1629" s="60">
        <f t="shared" si="251"/>
        <v>4.6373740234375003</v>
      </c>
      <c r="H1629" s="104">
        <v>18.549496093750001</v>
      </c>
      <c r="O1629" s="61">
        <f t="shared" si="252"/>
        <v>0</v>
      </c>
      <c r="P1629" s="62">
        <f t="shared" si="253"/>
        <v>59.256308100929608</v>
      </c>
      <c r="Q1629" s="70">
        <v>28.276940239043824</v>
      </c>
      <c r="R1629" s="61">
        <f t="shared" si="254"/>
        <v>14.00827622841965</v>
      </c>
      <c r="S1629" s="61">
        <f t="shared" si="255"/>
        <v>0</v>
      </c>
      <c r="T1629" s="61">
        <f t="shared" si="256"/>
        <v>0</v>
      </c>
      <c r="U1629" s="61">
        <f t="shared" si="257"/>
        <v>59.256308100929608</v>
      </c>
      <c r="V1629" s="70">
        <v>28.276940239043824</v>
      </c>
      <c r="W1629" s="61">
        <f t="shared" si="258"/>
        <v>14.00827622841965</v>
      </c>
      <c r="X1629" s="61">
        <f t="shared" si="259"/>
        <v>0</v>
      </c>
      <c r="Y1629" s="13"/>
      <c r="Z1629" s="22"/>
      <c r="AA1629" s="54"/>
      <c r="AB1629" s="22"/>
      <c r="AC1629" s="13"/>
    </row>
    <row r="1630" spans="1:29" x14ac:dyDescent="0.3">
      <c r="A1630" s="1">
        <f t="shared" si="250"/>
        <v>45002.937499996056</v>
      </c>
      <c r="B1630" s="7">
        <v>17</v>
      </c>
      <c r="C1630" s="7" t="s">
        <v>134</v>
      </c>
      <c r="D1630">
        <f>IF(HOUR(A1630)+MINUTE(A1630)/60&lt;=18,1,IF(HOUR(A1630)+MINUTE(A1630)/60&gt;=23.25,1,LOOKUP(DAY(A1630),calendario!$A$12:$A$42,calendario!$C$12:$C$42)))</f>
        <v>0</v>
      </c>
      <c r="E1630" s="60">
        <f t="shared" si="251"/>
        <v>4.6069008789062504</v>
      </c>
      <c r="F1630" s="86">
        <v>18.427603515625002</v>
      </c>
      <c r="G1630" s="60">
        <f t="shared" si="251"/>
        <v>4.6363540039062503</v>
      </c>
      <c r="H1630" s="104">
        <v>18.545416015625001</v>
      </c>
      <c r="O1630" s="61">
        <f t="shared" si="252"/>
        <v>0</v>
      </c>
      <c r="P1630" s="62">
        <f t="shared" si="253"/>
        <v>59.256308100929608</v>
      </c>
      <c r="Q1630" s="70">
        <v>28.276940239043824</v>
      </c>
      <c r="R1630" s="61">
        <f t="shared" si="254"/>
        <v>14.00827622841965</v>
      </c>
      <c r="S1630" s="61">
        <f t="shared" si="255"/>
        <v>0</v>
      </c>
      <c r="T1630" s="61">
        <f t="shared" si="256"/>
        <v>0</v>
      </c>
      <c r="U1630" s="61">
        <f t="shared" si="257"/>
        <v>59.256308100929608</v>
      </c>
      <c r="V1630" s="70">
        <v>28.276940239043824</v>
      </c>
      <c r="W1630" s="61">
        <f t="shared" si="258"/>
        <v>14.00827622841965</v>
      </c>
      <c r="X1630" s="61">
        <f t="shared" si="259"/>
        <v>0</v>
      </c>
      <c r="Y1630" s="13"/>
      <c r="Z1630" s="22"/>
      <c r="AA1630" s="54"/>
      <c r="AB1630" s="22"/>
      <c r="AC1630" s="13"/>
    </row>
    <row r="1631" spans="1:29" x14ac:dyDescent="0.3">
      <c r="A1631" s="1">
        <f t="shared" si="250"/>
        <v>45002.947916662721</v>
      </c>
      <c r="B1631" s="7">
        <v>17</v>
      </c>
      <c r="C1631" s="7" t="s">
        <v>135</v>
      </c>
      <c r="D1631">
        <f>IF(HOUR(A1631)+MINUTE(A1631)/60&lt;=18,1,IF(HOUR(A1631)+MINUTE(A1631)/60&gt;=23.25,1,LOOKUP(DAY(A1631),calendario!$A$12:$A$42,calendario!$C$12:$C$42)))</f>
        <v>0</v>
      </c>
      <c r="E1631" s="60">
        <f t="shared" si="251"/>
        <v>4.6073471679687499</v>
      </c>
      <c r="F1631" s="86">
        <v>18.429388671875</v>
      </c>
      <c r="G1631" s="60">
        <f t="shared" si="251"/>
        <v>4.6383061523437501</v>
      </c>
      <c r="H1631" s="104">
        <v>18.553224609375</v>
      </c>
      <c r="O1631" s="61">
        <f t="shared" si="252"/>
        <v>0</v>
      </c>
      <c r="P1631" s="62">
        <f t="shared" si="253"/>
        <v>59.256308100929608</v>
      </c>
      <c r="Q1631" s="70">
        <v>27.502285258964143</v>
      </c>
      <c r="R1631" s="61">
        <f t="shared" si="254"/>
        <v>14.39560371845949</v>
      </c>
      <c r="S1631" s="61">
        <f t="shared" si="255"/>
        <v>0</v>
      </c>
      <c r="T1631" s="61">
        <f t="shared" si="256"/>
        <v>0</v>
      </c>
      <c r="U1631" s="61">
        <f t="shared" si="257"/>
        <v>59.256308100929608</v>
      </c>
      <c r="V1631" s="70">
        <v>27.502285258964143</v>
      </c>
      <c r="W1631" s="61">
        <f t="shared" si="258"/>
        <v>14.39560371845949</v>
      </c>
      <c r="X1631" s="61">
        <f t="shared" si="259"/>
        <v>0</v>
      </c>
      <c r="Y1631" s="13"/>
      <c r="Z1631" s="22"/>
      <c r="AA1631" s="54"/>
      <c r="AB1631" s="22"/>
      <c r="AC1631" s="13"/>
    </row>
    <row r="1632" spans="1:29" x14ac:dyDescent="0.3">
      <c r="A1632" s="1">
        <f t="shared" si="250"/>
        <v>45002.958333329385</v>
      </c>
      <c r="B1632" s="7">
        <v>17</v>
      </c>
      <c r="C1632" s="7" t="s">
        <v>136</v>
      </c>
      <c r="D1632">
        <f>IF(HOUR(A1632)+MINUTE(A1632)/60&lt;=18,1,IF(HOUR(A1632)+MINUTE(A1632)/60&gt;=23.25,1,LOOKUP(DAY(A1632),calendario!$A$12:$A$42,calendario!$C$12:$C$42)))</f>
        <v>0</v>
      </c>
      <c r="E1632" s="60">
        <f t="shared" si="251"/>
        <v>4.6075932617187503</v>
      </c>
      <c r="F1632" s="86">
        <v>18.430373046875001</v>
      </c>
      <c r="G1632" s="60">
        <f t="shared" si="251"/>
        <v>4.6428798828125002</v>
      </c>
      <c r="H1632" s="104">
        <v>18.571519531250001</v>
      </c>
      <c r="O1632" s="61">
        <f t="shared" si="252"/>
        <v>0</v>
      </c>
      <c r="P1632" s="62">
        <f t="shared" si="253"/>
        <v>59.256308100929608</v>
      </c>
      <c r="Q1632" s="70">
        <v>27.502285258964143</v>
      </c>
      <c r="R1632" s="61">
        <f t="shared" si="254"/>
        <v>14.39560371845949</v>
      </c>
      <c r="S1632" s="61">
        <f t="shared" si="255"/>
        <v>0</v>
      </c>
      <c r="T1632" s="61">
        <f t="shared" si="256"/>
        <v>0</v>
      </c>
      <c r="U1632" s="61">
        <f t="shared" si="257"/>
        <v>59.256308100929608</v>
      </c>
      <c r="V1632" s="70">
        <v>27.502285258964143</v>
      </c>
      <c r="W1632" s="61">
        <f t="shared" si="258"/>
        <v>14.39560371845949</v>
      </c>
      <c r="X1632" s="61">
        <f t="shared" si="259"/>
        <v>0</v>
      </c>
      <c r="Y1632" s="13"/>
      <c r="Z1632" s="22"/>
      <c r="AA1632" s="54"/>
      <c r="AB1632" s="22"/>
      <c r="AC1632" s="13"/>
    </row>
    <row r="1633" spans="1:29" x14ac:dyDescent="0.3">
      <c r="A1633" s="1">
        <f t="shared" si="250"/>
        <v>45002.968749996049</v>
      </c>
      <c r="B1633" s="7">
        <v>17</v>
      </c>
      <c r="C1633" s="7" t="s">
        <v>137</v>
      </c>
      <c r="D1633">
        <f>IF(HOUR(A1633)+MINUTE(A1633)/60&lt;=18,1,IF(HOUR(A1633)+MINUTE(A1633)/60&gt;=23.25,1,LOOKUP(DAY(A1633),calendario!$A$12:$A$42,calendario!$C$12:$C$42)))</f>
        <v>1</v>
      </c>
      <c r="E1633" s="60">
        <f t="shared" si="251"/>
        <v>4.6079189453125</v>
      </c>
      <c r="F1633" s="86">
        <v>18.43167578125</v>
      </c>
      <c r="G1633" s="60">
        <f t="shared" si="251"/>
        <v>4.6419165039062502</v>
      </c>
      <c r="H1633" s="104">
        <v>18.567666015625001</v>
      </c>
      <c r="O1633" s="61">
        <f t="shared" si="252"/>
        <v>0</v>
      </c>
      <c r="P1633" s="62">
        <f t="shared" si="253"/>
        <v>58.140770252324039</v>
      </c>
      <c r="Q1633" s="70">
        <v>26.926456839309431</v>
      </c>
      <c r="R1633" s="61">
        <f t="shared" si="254"/>
        <v>14.153637450199202</v>
      </c>
      <c r="S1633" s="61">
        <f t="shared" si="255"/>
        <v>0</v>
      </c>
      <c r="T1633" s="61">
        <f t="shared" si="256"/>
        <v>0</v>
      </c>
      <c r="U1633" s="61">
        <f t="shared" si="257"/>
        <v>58.140770252324039</v>
      </c>
      <c r="V1633" s="70">
        <v>26.926456839309431</v>
      </c>
      <c r="W1633" s="61">
        <f t="shared" si="258"/>
        <v>14.153637450199202</v>
      </c>
      <c r="X1633" s="61">
        <f t="shared" si="259"/>
        <v>0</v>
      </c>
      <c r="Y1633" s="13"/>
      <c r="Z1633" s="22"/>
      <c r="AA1633" s="54"/>
      <c r="AB1633" s="22"/>
      <c r="AC1633" s="13"/>
    </row>
    <row r="1634" spans="1:29" x14ac:dyDescent="0.3">
      <c r="A1634" s="1">
        <f t="shared" si="250"/>
        <v>45002.979166662713</v>
      </c>
      <c r="B1634" s="7">
        <v>17</v>
      </c>
      <c r="C1634" s="7" t="s">
        <v>138</v>
      </c>
      <c r="D1634">
        <f>IF(HOUR(A1634)+MINUTE(A1634)/60&lt;=18,1,IF(HOUR(A1634)+MINUTE(A1634)/60&gt;=23.25,1,LOOKUP(DAY(A1634),calendario!$A$12:$A$42,calendario!$C$12:$C$42)))</f>
        <v>1</v>
      </c>
      <c r="E1634" s="60">
        <f t="shared" si="251"/>
        <v>4.5432416992187497</v>
      </c>
      <c r="F1634" s="86">
        <v>18.172966796874999</v>
      </c>
      <c r="G1634" s="60">
        <f t="shared" si="251"/>
        <v>4.5583081054687504</v>
      </c>
      <c r="H1634" s="104">
        <v>18.233232421875002</v>
      </c>
      <c r="O1634" s="61">
        <f t="shared" si="252"/>
        <v>0</v>
      </c>
      <c r="P1634" s="62">
        <f t="shared" si="253"/>
        <v>58.140770252324039</v>
      </c>
      <c r="Q1634" s="70">
        <v>26.926456839309431</v>
      </c>
      <c r="R1634" s="61">
        <f t="shared" si="254"/>
        <v>14.153637450199202</v>
      </c>
      <c r="S1634" s="61">
        <f t="shared" si="255"/>
        <v>0</v>
      </c>
      <c r="T1634" s="61">
        <f t="shared" si="256"/>
        <v>0</v>
      </c>
      <c r="U1634" s="61">
        <f t="shared" si="257"/>
        <v>58.140770252324039</v>
      </c>
      <c r="V1634" s="70">
        <v>26.926456839309431</v>
      </c>
      <c r="W1634" s="61">
        <f t="shared" si="258"/>
        <v>14.153637450199202</v>
      </c>
      <c r="X1634" s="61">
        <f t="shared" si="259"/>
        <v>0</v>
      </c>
      <c r="Y1634" s="13"/>
      <c r="Z1634" s="22"/>
      <c r="AA1634" s="54"/>
      <c r="AB1634" s="22"/>
      <c r="AC1634" s="13"/>
    </row>
    <row r="1635" spans="1:29" x14ac:dyDescent="0.3">
      <c r="A1635" s="1">
        <f t="shared" si="250"/>
        <v>45002.989583329378</v>
      </c>
      <c r="B1635" s="7">
        <v>17</v>
      </c>
      <c r="C1635" s="7" t="s">
        <v>139</v>
      </c>
      <c r="D1635">
        <f>IF(HOUR(A1635)+MINUTE(A1635)/60&lt;=18,1,IF(HOUR(A1635)+MINUTE(A1635)/60&gt;=23.25,1,LOOKUP(DAY(A1635),calendario!$A$12:$A$42,calendario!$C$12:$C$42)))</f>
        <v>1</v>
      </c>
      <c r="E1635" s="60">
        <f t="shared" si="251"/>
        <v>4.4994921874999996</v>
      </c>
      <c r="F1635" s="86">
        <v>17.997968749999998</v>
      </c>
      <c r="G1635" s="60">
        <f t="shared" si="251"/>
        <v>4.4969018554687503</v>
      </c>
      <c r="H1635" s="104">
        <v>17.987607421875001</v>
      </c>
      <c r="O1635" s="61">
        <f t="shared" si="252"/>
        <v>0</v>
      </c>
      <c r="P1635" s="62">
        <f t="shared" si="253"/>
        <v>58.140770252324039</v>
      </c>
      <c r="Q1635" s="70">
        <v>25.431663745019918</v>
      </c>
      <c r="R1635" s="61">
        <f t="shared" si="254"/>
        <v>14.901033997343959</v>
      </c>
      <c r="S1635" s="61">
        <f t="shared" si="255"/>
        <v>0</v>
      </c>
      <c r="T1635" s="61">
        <f t="shared" si="256"/>
        <v>0</v>
      </c>
      <c r="U1635" s="61">
        <f t="shared" si="257"/>
        <v>58.140770252324039</v>
      </c>
      <c r="V1635" s="70">
        <v>25.431663745019918</v>
      </c>
      <c r="W1635" s="61">
        <f t="shared" si="258"/>
        <v>14.901033997343959</v>
      </c>
      <c r="X1635" s="61">
        <f t="shared" si="259"/>
        <v>0</v>
      </c>
      <c r="Y1635" s="13"/>
      <c r="Z1635" s="22"/>
      <c r="AA1635" s="54"/>
      <c r="AB1635" s="22"/>
      <c r="AC1635" s="13"/>
    </row>
    <row r="1636" spans="1:29" x14ac:dyDescent="0.3">
      <c r="A1636" s="1">
        <f t="shared" si="250"/>
        <v>45002.999999996042</v>
      </c>
      <c r="B1636" s="7">
        <v>17</v>
      </c>
      <c r="C1636" s="7" t="s">
        <v>140</v>
      </c>
      <c r="D1636">
        <f>IF(HOUR(A1636)+MINUTE(A1636)/60&lt;=18,1,IF(HOUR(A1636)+MINUTE(A1636)/60&gt;=23.25,1,LOOKUP(DAY(A1636),calendario!$A$12:$A$42,calendario!$C$12:$C$42)))</f>
        <v>1</v>
      </c>
      <c r="E1636" s="60">
        <f t="shared" si="251"/>
        <v>4.4995541992187498</v>
      </c>
      <c r="F1636" s="86">
        <v>17.998216796874999</v>
      </c>
      <c r="G1636" s="60">
        <f t="shared" si="251"/>
        <v>4.4963613281250003</v>
      </c>
      <c r="H1636" s="104">
        <v>17.985445312500001</v>
      </c>
      <c r="O1636" s="61">
        <f t="shared" si="252"/>
        <v>0</v>
      </c>
      <c r="P1636" s="62">
        <f t="shared" si="253"/>
        <v>58.140770252324039</v>
      </c>
      <c r="Q1636" s="70">
        <v>25.431663745019918</v>
      </c>
      <c r="R1636" s="61">
        <f t="shared" si="254"/>
        <v>14.901033997343959</v>
      </c>
      <c r="S1636" s="61">
        <f t="shared" si="255"/>
        <v>0</v>
      </c>
      <c r="T1636" s="61">
        <f t="shared" si="256"/>
        <v>0</v>
      </c>
      <c r="U1636" s="61">
        <f t="shared" si="257"/>
        <v>58.140770252324039</v>
      </c>
      <c r="V1636" s="70">
        <v>25.431663745019918</v>
      </c>
      <c r="W1636" s="61">
        <f t="shared" si="258"/>
        <v>14.901033997343959</v>
      </c>
      <c r="X1636" s="61">
        <f t="shared" si="259"/>
        <v>0</v>
      </c>
      <c r="Y1636" s="13"/>
      <c r="Z1636" s="22"/>
      <c r="AA1636" s="54"/>
      <c r="AB1636" s="22"/>
      <c r="AC1636" s="13"/>
    </row>
    <row r="1637" spans="1:29" x14ac:dyDescent="0.3">
      <c r="A1637" s="1">
        <f t="shared" si="250"/>
        <v>45003.010416662706</v>
      </c>
      <c r="B1637" s="7">
        <v>18</v>
      </c>
      <c r="C1637" s="7" t="s">
        <v>141</v>
      </c>
      <c r="D1637">
        <f>IF(HOUR(A1637)+MINUTE(A1637)/60&lt;=18,1,IF(HOUR(A1637)+MINUTE(A1637)/60&gt;=23.25,1,LOOKUP(DAY(A1637),calendario!$A$12:$A$42,calendario!$C$12:$C$42)))</f>
        <v>1</v>
      </c>
      <c r="E1637" s="60">
        <f t="shared" si="251"/>
        <v>3.3533186035156248</v>
      </c>
      <c r="F1637" s="86">
        <v>13.413274414062499</v>
      </c>
      <c r="G1637" s="60">
        <f t="shared" si="251"/>
        <v>4.2271157226562499</v>
      </c>
      <c r="H1637" s="104">
        <v>16.908462890625</v>
      </c>
      <c r="O1637" s="61">
        <f t="shared" si="252"/>
        <v>1.1054001679745491</v>
      </c>
      <c r="P1637" s="62">
        <f t="shared" si="253"/>
        <v>58.140770252324039</v>
      </c>
      <c r="Q1637" s="70">
        <v>25.873215936254976</v>
      </c>
      <c r="R1637" s="61">
        <f t="shared" si="254"/>
        <v>14.68025790172643</v>
      </c>
      <c r="S1637" s="61">
        <f t="shared" si="255"/>
        <v>16.227559550478098</v>
      </c>
      <c r="T1637" s="61">
        <f t="shared" si="256"/>
        <v>0.21407014361691457</v>
      </c>
      <c r="U1637" s="61">
        <f t="shared" si="257"/>
        <v>58.140770252324039</v>
      </c>
      <c r="V1637" s="70">
        <v>25.873215936254976</v>
      </c>
      <c r="W1637" s="61">
        <f t="shared" si="258"/>
        <v>14.68025790172643</v>
      </c>
      <c r="X1637" s="61">
        <f t="shared" si="259"/>
        <v>3.1426049173559218</v>
      </c>
      <c r="Y1637" s="13"/>
      <c r="Z1637" s="22"/>
      <c r="AA1637" s="54"/>
      <c r="AB1637" s="22"/>
      <c r="AC1637" s="13"/>
    </row>
    <row r="1638" spans="1:29" x14ac:dyDescent="0.3">
      <c r="A1638" s="1">
        <f t="shared" si="250"/>
        <v>45003.02083332937</v>
      </c>
      <c r="B1638" s="7">
        <v>18</v>
      </c>
      <c r="C1638" s="7" t="s">
        <v>33</v>
      </c>
      <c r="D1638">
        <f>IF(HOUR(A1638)+MINUTE(A1638)/60&lt;=18,1,IF(HOUR(A1638)+MINUTE(A1638)/60&gt;=23.25,1,LOOKUP(DAY(A1638),calendario!$A$12:$A$42,calendario!$C$12:$C$42)))</f>
        <v>1</v>
      </c>
      <c r="E1638" s="60">
        <f t="shared" si="251"/>
        <v>5.5027856826782226E-3</v>
      </c>
      <c r="F1638" s="86">
        <v>2.201114273071289E-2</v>
      </c>
      <c r="G1638" s="60">
        <f t="shared" si="251"/>
        <v>0.23274963378906249</v>
      </c>
      <c r="H1638" s="104">
        <v>0.93099853515624997</v>
      </c>
      <c r="O1638" s="61">
        <f t="shared" si="252"/>
        <v>4.5203905462773193</v>
      </c>
      <c r="P1638" s="62">
        <f t="shared" si="253"/>
        <v>58.140770252324039</v>
      </c>
      <c r="Q1638" s="70">
        <v>25.873215936254976</v>
      </c>
      <c r="R1638" s="61">
        <f t="shared" si="254"/>
        <v>14.68025790172643</v>
      </c>
      <c r="S1638" s="61">
        <f t="shared" si="255"/>
        <v>66.360499035877069</v>
      </c>
      <c r="T1638" s="61">
        <f t="shared" si="256"/>
        <v>4.2885839469867797</v>
      </c>
      <c r="U1638" s="61">
        <f t="shared" si="257"/>
        <v>58.140770252324039</v>
      </c>
      <c r="V1638" s="70">
        <v>25.873215936254976</v>
      </c>
      <c r="W1638" s="61">
        <f t="shared" si="258"/>
        <v>14.68025790172643</v>
      </c>
      <c r="X1638" s="61">
        <f t="shared" si="259"/>
        <v>62.957518374969794</v>
      </c>
      <c r="Y1638" s="13"/>
      <c r="Z1638" s="22"/>
      <c r="AA1638" s="54"/>
      <c r="AB1638" s="22"/>
      <c r="AC1638" s="13"/>
    </row>
    <row r="1639" spans="1:29" x14ac:dyDescent="0.3">
      <c r="A1639" s="1">
        <f t="shared" si="250"/>
        <v>45003.031249996035</v>
      </c>
      <c r="B1639" s="7">
        <v>18</v>
      </c>
      <c r="C1639" s="7" t="s">
        <v>35</v>
      </c>
      <c r="D1639">
        <f>IF(HOUR(A1639)+MINUTE(A1639)/60&lt;=18,1,IF(HOUR(A1639)+MINUTE(A1639)/60&gt;=23.25,1,LOOKUP(DAY(A1639),calendario!$A$12:$A$42,calendario!$C$12:$C$42)))</f>
        <v>1</v>
      </c>
      <c r="E1639" s="60">
        <f t="shared" si="251"/>
        <v>0</v>
      </c>
      <c r="F1639" s="86">
        <v>0</v>
      </c>
      <c r="G1639" s="60">
        <f t="shared" si="251"/>
        <v>0</v>
      </c>
      <c r="H1639" s="104">
        <v>0</v>
      </c>
      <c r="O1639" s="61">
        <f t="shared" si="252"/>
        <v>4.5260037464002503</v>
      </c>
      <c r="P1639" s="62">
        <f t="shared" si="253"/>
        <v>58.140770252324039</v>
      </c>
      <c r="Q1639" s="70">
        <v>25.35000132802125</v>
      </c>
      <c r="R1639" s="61">
        <f t="shared" si="254"/>
        <v>14.941865205843293</v>
      </c>
      <c r="S1639" s="61">
        <f t="shared" si="255"/>
        <v>67.626937899854283</v>
      </c>
      <c r="T1639" s="61">
        <f t="shared" si="256"/>
        <v>4.5260037464002503</v>
      </c>
      <c r="U1639" s="61">
        <f t="shared" si="257"/>
        <v>58.140770252324039</v>
      </c>
      <c r="V1639" s="70">
        <v>25.35000132802125</v>
      </c>
      <c r="W1639" s="61">
        <f t="shared" si="258"/>
        <v>14.941865205843293</v>
      </c>
      <c r="X1639" s="61">
        <f t="shared" si="259"/>
        <v>67.626937899854283</v>
      </c>
      <c r="Y1639" s="13"/>
      <c r="Z1639" s="22"/>
      <c r="AA1639" s="54"/>
      <c r="AB1639" s="22"/>
      <c r="AC1639" s="13"/>
    </row>
    <row r="1640" spans="1:29" x14ac:dyDescent="0.3">
      <c r="A1640" s="1">
        <f t="shared" si="250"/>
        <v>45003.041666662699</v>
      </c>
      <c r="B1640" s="7">
        <v>18</v>
      </c>
      <c r="C1640" s="7" t="s">
        <v>37</v>
      </c>
      <c r="D1640">
        <f>IF(HOUR(A1640)+MINUTE(A1640)/60&lt;=18,1,IF(HOUR(A1640)+MINUTE(A1640)/60&gt;=23.25,1,LOOKUP(DAY(A1640),calendario!$A$12:$A$42,calendario!$C$12:$C$42)))</f>
        <v>1</v>
      </c>
      <c r="E1640" s="60">
        <f t="shared" si="251"/>
        <v>0</v>
      </c>
      <c r="F1640" s="86">
        <v>0</v>
      </c>
      <c r="G1640" s="60">
        <f t="shared" si="251"/>
        <v>0</v>
      </c>
      <c r="H1640" s="104">
        <v>0</v>
      </c>
      <c r="O1640" s="61">
        <f t="shared" si="252"/>
        <v>4.5260037464002503</v>
      </c>
      <c r="P1640" s="62">
        <f t="shared" si="253"/>
        <v>58.140770252324039</v>
      </c>
      <c r="Q1640" s="70">
        <v>25.35000132802125</v>
      </c>
      <c r="R1640" s="61">
        <f t="shared" si="254"/>
        <v>14.941865205843293</v>
      </c>
      <c r="S1640" s="61">
        <f t="shared" si="255"/>
        <v>67.626937899854283</v>
      </c>
      <c r="T1640" s="61">
        <f t="shared" si="256"/>
        <v>4.5260037464002503</v>
      </c>
      <c r="U1640" s="61">
        <f t="shared" si="257"/>
        <v>58.140770252324039</v>
      </c>
      <c r="V1640" s="70">
        <v>25.35000132802125</v>
      </c>
      <c r="W1640" s="61">
        <f t="shared" si="258"/>
        <v>14.941865205843293</v>
      </c>
      <c r="X1640" s="61">
        <f t="shared" si="259"/>
        <v>67.626937899854283</v>
      </c>
      <c r="Y1640" s="13"/>
      <c r="Z1640" s="22"/>
      <c r="AA1640" s="54"/>
      <c r="AB1640" s="22"/>
      <c r="AC1640" s="13"/>
    </row>
    <row r="1641" spans="1:29" x14ac:dyDescent="0.3">
      <c r="A1641" s="1">
        <f t="shared" si="250"/>
        <v>45003.052083329363</v>
      </c>
      <c r="B1641" s="7">
        <v>18</v>
      </c>
      <c r="C1641" s="7" t="s">
        <v>39</v>
      </c>
      <c r="D1641">
        <f>IF(HOUR(A1641)+MINUTE(A1641)/60&lt;=18,1,IF(HOUR(A1641)+MINUTE(A1641)/60&gt;=23.25,1,LOOKUP(DAY(A1641),calendario!$A$12:$A$42,calendario!$C$12:$C$42)))</f>
        <v>1</v>
      </c>
      <c r="E1641" s="60">
        <f t="shared" si="251"/>
        <v>0</v>
      </c>
      <c r="F1641" s="86">
        <v>0</v>
      </c>
      <c r="G1641" s="60">
        <f t="shared" si="251"/>
        <v>0</v>
      </c>
      <c r="H1641" s="104">
        <v>0</v>
      </c>
      <c r="O1641" s="61">
        <f t="shared" si="252"/>
        <v>4.5260037464002503</v>
      </c>
      <c r="P1641" s="62">
        <f t="shared" si="253"/>
        <v>58.140770252324039</v>
      </c>
      <c r="Q1641" s="70">
        <v>25.755434528552456</v>
      </c>
      <c r="R1641" s="61">
        <f t="shared" si="254"/>
        <v>14.739148605577689</v>
      </c>
      <c r="S1641" s="61">
        <f t="shared" si="255"/>
        <v>66.709441807594644</v>
      </c>
      <c r="T1641" s="61">
        <f t="shared" si="256"/>
        <v>4.5260037464002503</v>
      </c>
      <c r="U1641" s="61">
        <f t="shared" si="257"/>
        <v>58.140770252324039</v>
      </c>
      <c r="V1641" s="70">
        <v>25.755434528552456</v>
      </c>
      <c r="W1641" s="61">
        <f t="shared" si="258"/>
        <v>14.739148605577689</v>
      </c>
      <c r="X1641" s="61">
        <f t="shared" si="259"/>
        <v>66.709441807594644</v>
      </c>
      <c r="Y1641" s="13"/>
      <c r="Z1641" s="22"/>
      <c r="AA1641" s="54"/>
      <c r="AB1641" s="22"/>
      <c r="AC1641" s="13"/>
    </row>
    <row r="1642" spans="1:29" x14ac:dyDescent="0.3">
      <c r="A1642" s="1">
        <f t="shared" si="250"/>
        <v>45003.062499996027</v>
      </c>
      <c r="B1642" s="7">
        <v>18</v>
      </c>
      <c r="C1642" s="7" t="s">
        <v>41</v>
      </c>
      <c r="D1642">
        <f>IF(HOUR(A1642)+MINUTE(A1642)/60&lt;=18,1,IF(HOUR(A1642)+MINUTE(A1642)/60&gt;=23.25,1,LOOKUP(DAY(A1642),calendario!$A$12:$A$42,calendario!$C$12:$C$42)))</f>
        <v>1</v>
      </c>
      <c r="E1642" s="60">
        <f t="shared" si="251"/>
        <v>0</v>
      </c>
      <c r="F1642" s="86">
        <v>0</v>
      </c>
      <c r="G1642" s="60">
        <f t="shared" si="251"/>
        <v>0</v>
      </c>
      <c r="H1642" s="104">
        <v>0</v>
      </c>
      <c r="O1642" s="61">
        <f t="shared" si="252"/>
        <v>4.5260037464002503</v>
      </c>
      <c r="P1642" s="62">
        <f t="shared" si="253"/>
        <v>58.140770252324039</v>
      </c>
      <c r="Q1642" s="70">
        <v>25.755434528552456</v>
      </c>
      <c r="R1642" s="61">
        <f t="shared" si="254"/>
        <v>14.739148605577689</v>
      </c>
      <c r="S1642" s="61">
        <f t="shared" si="255"/>
        <v>66.709441807594644</v>
      </c>
      <c r="T1642" s="61">
        <f t="shared" si="256"/>
        <v>4.5260037464002503</v>
      </c>
      <c r="U1642" s="61">
        <f t="shared" si="257"/>
        <v>58.140770252324039</v>
      </c>
      <c r="V1642" s="70">
        <v>25.755434528552456</v>
      </c>
      <c r="W1642" s="61">
        <f t="shared" si="258"/>
        <v>14.739148605577689</v>
      </c>
      <c r="X1642" s="61">
        <f t="shared" si="259"/>
        <v>66.709441807594644</v>
      </c>
      <c r="Y1642" s="13"/>
      <c r="Z1642" s="22"/>
      <c r="AA1642" s="54"/>
      <c r="AB1642" s="22"/>
      <c r="AC1642" s="13"/>
    </row>
    <row r="1643" spans="1:29" x14ac:dyDescent="0.3">
      <c r="A1643" s="1">
        <f t="shared" si="250"/>
        <v>45003.072916662692</v>
      </c>
      <c r="B1643" s="7">
        <v>18</v>
      </c>
      <c r="C1643" s="7" t="s">
        <v>42</v>
      </c>
      <c r="D1643">
        <f>IF(HOUR(A1643)+MINUTE(A1643)/60&lt;=18,1,IF(HOUR(A1643)+MINUTE(A1643)/60&gt;=23.25,1,LOOKUP(DAY(A1643),calendario!$A$12:$A$42,calendario!$C$12:$C$42)))</f>
        <v>1</v>
      </c>
      <c r="E1643" s="60">
        <f t="shared" si="251"/>
        <v>0</v>
      </c>
      <c r="F1643" s="86">
        <v>0</v>
      </c>
      <c r="G1643" s="60">
        <f t="shared" si="251"/>
        <v>0</v>
      </c>
      <c r="H1643" s="104">
        <v>0</v>
      </c>
      <c r="O1643" s="61">
        <f t="shared" si="252"/>
        <v>4.5260037464002503</v>
      </c>
      <c r="P1643" s="62">
        <f t="shared" si="253"/>
        <v>58.140770252324039</v>
      </c>
      <c r="Q1643" s="70">
        <v>25.853979017264276</v>
      </c>
      <c r="R1643" s="61">
        <f t="shared" si="254"/>
        <v>14.68987636122178</v>
      </c>
      <c r="S1643" s="61">
        <f t="shared" si="255"/>
        <v>66.486435445046254</v>
      </c>
      <c r="T1643" s="61">
        <f t="shared" si="256"/>
        <v>4.5260037464002503</v>
      </c>
      <c r="U1643" s="61">
        <f t="shared" si="257"/>
        <v>58.140770252324039</v>
      </c>
      <c r="V1643" s="70">
        <v>25.853979017264276</v>
      </c>
      <c r="W1643" s="61">
        <f t="shared" si="258"/>
        <v>14.68987636122178</v>
      </c>
      <c r="X1643" s="61">
        <f t="shared" si="259"/>
        <v>66.486435445046254</v>
      </c>
      <c r="Y1643" s="13"/>
      <c r="Z1643" s="22"/>
      <c r="AA1643" s="54"/>
      <c r="AB1643" s="22"/>
      <c r="AC1643" s="13"/>
    </row>
    <row r="1644" spans="1:29" x14ac:dyDescent="0.3">
      <c r="A1644" s="1">
        <f t="shared" si="250"/>
        <v>45003.083333329356</v>
      </c>
      <c r="B1644" s="7">
        <v>18</v>
      </c>
      <c r="C1644" s="7" t="s">
        <v>44</v>
      </c>
      <c r="D1644">
        <f>IF(HOUR(A1644)+MINUTE(A1644)/60&lt;=18,1,IF(HOUR(A1644)+MINUTE(A1644)/60&gt;=23.25,1,LOOKUP(DAY(A1644),calendario!$A$12:$A$42,calendario!$C$12:$C$42)))</f>
        <v>1</v>
      </c>
      <c r="E1644" s="60">
        <f t="shared" si="251"/>
        <v>0</v>
      </c>
      <c r="F1644" s="86">
        <v>0</v>
      </c>
      <c r="G1644" s="60">
        <f t="shared" si="251"/>
        <v>0</v>
      </c>
      <c r="H1644" s="104">
        <v>0</v>
      </c>
      <c r="O1644" s="61">
        <f t="shared" si="252"/>
        <v>4.5260037464002503</v>
      </c>
      <c r="P1644" s="62">
        <f t="shared" si="253"/>
        <v>58.140770252324039</v>
      </c>
      <c r="Q1644" s="70">
        <v>25.853979017264276</v>
      </c>
      <c r="R1644" s="61">
        <f t="shared" si="254"/>
        <v>14.68987636122178</v>
      </c>
      <c r="S1644" s="61">
        <f t="shared" si="255"/>
        <v>66.486435445046254</v>
      </c>
      <c r="T1644" s="61">
        <f t="shared" si="256"/>
        <v>4.5260037464002503</v>
      </c>
      <c r="U1644" s="61">
        <f t="shared" si="257"/>
        <v>58.140770252324039</v>
      </c>
      <c r="V1644" s="70">
        <v>25.853979017264276</v>
      </c>
      <c r="W1644" s="61">
        <f t="shared" si="258"/>
        <v>14.68987636122178</v>
      </c>
      <c r="X1644" s="61">
        <f t="shared" si="259"/>
        <v>66.486435445046254</v>
      </c>
      <c r="Y1644" s="13"/>
      <c r="Z1644" s="22"/>
      <c r="AA1644" s="54"/>
      <c r="AB1644" s="22"/>
      <c r="AC1644" s="13"/>
    </row>
    <row r="1645" spans="1:29" x14ac:dyDescent="0.3">
      <c r="A1645" s="1">
        <f t="shared" si="250"/>
        <v>45003.09374999602</v>
      </c>
      <c r="B1645" s="7">
        <v>18</v>
      </c>
      <c r="C1645" s="7" t="s">
        <v>45</v>
      </c>
      <c r="D1645">
        <f>IF(HOUR(A1645)+MINUTE(A1645)/60&lt;=18,1,IF(HOUR(A1645)+MINUTE(A1645)/60&gt;=23.25,1,LOOKUP(DAY(A1645),calendario!$A$12:$A$42,calendario!$C$12:$C$42)))</f>
        <v>1</v>
      </c>
      <c r="E1645" s="60">
        <f t="shared" si="251"/>
        <v>0</v>
      </c>
      <c r="F1645" s="86">
        <v>0</v>
      </c>
      <c r="G1645" s="60">
        <f t="shared" si="251"/>
        <v>0</v>
      </c>
      <c r="H1645" s="104">
        <v>0</v>
      </c>
      <c r="O1645" s="61">
        <f t="shared" si="252"/>
        <v>4.5260037464002503</v>
      </c>
      <c r="P1645" s="62">
        <f t="shared" si="253"/>
        <v>58.140770252324039</v>
      </c>
      <c r="Q1645" s="70">
        <v>25.663130411686584</v>
      </c>
      <c r="R1645" s="61">
        <f t="shared" si="254"/>
        <v>14.785300664010625</v>
      </c>
      <c r="S1645" s="61">
        <f t="shared" si="255"/>
        <v>66.918326196966206</v>
      </c>
      <c r="T1645" s="61">
        <f t="shared" si="256"/>
        <v>4.5260037464002503</v>
      </c>
      <c r="U1645" s="61">
        <f t="shared" si="257"/>
        <v>58.140770252324039</v>
      </c>
      <c r="V1645" s="70">
        <v>25.663130411686584</v>
      </c>
      <c r="W1645" s="61">
        <f t="shared" si="258"/>
        <v>14.785300664010625</v>
      </c>
      <c r="X1645" s="61">
        <f t="shared" si="259"/>
        <v>66.918326196966206</v>
      </c>
      <c r="Y1645" s="13"/>
      <c r="Z1645" s="22"/>
      <c r="AA1645" s="54"/>
      <c r="AB1645" s="22"/>
      <c r="AC1645" s="13"/>
    </row>
    <row r="1646" spans="1:29" x14ac:dyDescent="0.3">
      <c r="A1646" s="1">
        <f t="shared" si="250"/>
        <v>45003.104166662684</v>
      </c>
      <c r="B1646" s="7">
        <v>18</v>
      </c>
      <c r="C1646" s="7" t="s">
        <v>48</v>
      </c>
      <c r="D1646">
        <f>IF(HOUR(A1646)+MINUTE(A1646)/60&lt;=18,1,IF(HOUR(A1646)+MINUTE(A1646)/60&gt;=23.25,1,LOOKUP(DAY(A1646),calendario!$A$12:$A$42,calendario!$C$12:$C$42)))</f>
        <v>1</v>
      </c>
      <c r="E1646" s="60">
        <f t="shared" si="251"/>
        <v>0</v>
      </c>
      <c r="F1646" s="86">
        <v>0</v>
      </c>
      <c r="G1646" s="60">
        <f t="shared" si="251"/>
        <v>0</v>
      </c>
      <c r="H1646" s="104">
        <v>0</v>
      </c>
      <c r="O1646" s="61">
        <f t="shared" si="252"/>
        <v>4.5260037464002503</v>
      </c>
      <c r="P1646" s="62">
        <f t="shared" si="253"/>
        <v>58.140770252324039</v>
      </c>
      <c r="Q1646" s="70">
        <v>25.663130411686584</v>
      </c>
      <c r="R1646" s="61">
        <f t="shared" si="254"/>
        <v>14.785300664010625</v>
      </c>
      <c r="S1646" s="61">
        <f t="shared" si="255"/>
        <v>66.918326196966206</v>
      </c>
      <c r="T1646" s="61">
        <f t="shared" si="256"/>
        <v>4.5260037464002503</v>
      </c>
      <c r="U1646" s="61">
        <f t="shared" si="257"/>
        <v>58.140770252324039</v>
      </c>
      <c r="V1646" s="70">
        <v>25.663130411686584</v>
      </c>
      <c r="W1646" s="61">
        <f t="shared" si="258"/>
        <v>14.785300664010625</v>
      </c>
      <c r="X1646" s="61">
        <f t="shared" si="259"/>
        <v>66.918326196966206</v>
      </c>
      <c r="Y1646" s="13"/>
      <c r="Z1646" s="22"/>
      <c r="AA1646" s="54"/>
      <c r="AB1646" s="22"/>
      <c r="AC1646" s="13"/>
    </row>
    <row r="1647" spans="1:29" x14ac:dyDescent="0.3">
      <c r="A1647" s="1">
        <f t="shared" si="250"/>
        <v>45003.114583329349</v>
      </c>
      <c r="B1647" s="7">
        <v>18</v>
      </c>
      <c r="C1647" s="7" t="s">
        <v>51</v>
      </c>
      <c r="D1647">
        <f>IF(HOUR(A1647)+MINUTE(A1647)/60&lt;=18,1,IF(HOUR(A1647)+MINUTE(A1647)/60&gt;=23.25,1,LOOKUP(DAY(A1647),calendario!$A$12:$A$42,calendario!$C$12:$C$42)))</f>
        <v>1</v>
      </c>
      <c r="E1647" s="60">
        <f t="shared" si="251"/>
        <v>0</v>
      </c>
      <c r="F1647" s="86">
        <v>0</v>
      </c>
      <c r="G1647" s="60">
        <f t="shared" si="251"/>
        <v>0</v>
      </c>
      <c r="H1647" s="104">
        <v>0</v>
      </c>
      <c r="O1647" s="61">
        <f t="shared" si="252"/>
        <v>4.5260037464002503</v>
      </c>
      <c r="P1647" s="62">
        <f t="shared" si="253"/>
        <v>58.140770252324039</v>
      </c>
      <c r="Q1647" s="70">
        <v>25.34963771580345</v>
      </c>
      <c r="R1647" s="61">
        <f t="shared" si="254"/>
        <v>14.942047011952193</v>
      </c>
      <c r="S1647" s="61">
        <f t="shared" si="255"/>
        <v>67.627760754984294</v>
      </c>
      <c r="T1647" s="61">
        <f t="shared" si="256"/>
        <v>4.5260037464002503</v>
      </c>
      <c r="U1647" s="61">
        <f t="shared" si="257"/>
        <v>58.140770252324039</v>
      </c>
      <c r="V1647" s="70">
        <v>25.34963771580345</v>
      </c>
      <c r="W1647" s="61">
        <f t="shared" si="258"/>
        <v>14.942047011952193</v>
      </c>
      <c r="X1647" s="61">
        <f t="shared" si="259"/>
        <v>67.627760754984294</v>
      </c>
      <c r="Y1647" s="13"/>
      <c r="Z1647" s="22"/>
      <c r="AA1647" s="54"/>
      <c r="AB1647" s="22"/>
      <c r="AC1647" s="13"/>
    </row>
    <row r="1648" spans="1:29" x14ac:dyDescent="0.3">
      <c r="A1648" s="1">
        <f t="shared" si="250"/>
        <v>45003.124999996013</v>
      </c>
      <c r="B1648" s="7">
        <v>18</v>
      </c>
      <c r="C1648" s="7" t="s">
        <v>53</v>
      </c>
      <c r="D1648">
        <f>IF(HOUR(A1648)+MINUTE(A1648)/60&lt;=18,1,IF(HOUR(A1648)+MINUTE(A1648)/60&gt;=23.25,1,LOOKUP(DAY(A1648),calendario!$A$12:$A$42,calendario!$C$12:$C$42)))</f>
        <v>1</v>
      </c>
      <c r="E1648" s="60">
        <f t="shared" si="251"/>
        <v>0</v>
      </c>
      <c r="F1648" s="86">
        <v>0</v>
      </c>
      <c r="G1648" s="60">
        <f t="shared" si="251"/>
        <v>0</v>
      </c>
      <c r="H1648" s="104">
        <v>0</v>
      </c>
      <c r="O1648" s="61">
        <f t="shared" si="252"/>
        <v>4.5260037464002503</v>
      </c>
      <c r="P1648" s="62">
        <f t="shared" si="253"/>
        <v>58.140770252324039</v>
      </c>
      <c r="Q1648" s="70">
        <v>25.34963771580345</v>
      </c>
      <c r="R1648" s="61">
        <f t="shared" si="254"/>
        <v>14.942047011952193</v>
      </c>
      <c r="S1648" s="61">
        <f t="shared" si="255"/>
        <v>67.627760754984294</v>
      </c>
      <c r="T1648" s="61">
        <f t="shared" si="256"/>
        <v>4.5260037464002503</v>
      </c>
      <c r="U1648" s="61">
        <f t="shared" si="257"/>
        <v>58.140770252324039</v>
      </c>
      <c r="V1648" s="70">
        <v>25.34963771580345</v>
      </c>
      <c r="W1648" s="61">
        <f t="shared" si="258"/>
        <v>14.942047011952193</v>
      </c>
      <c r="X1648" s="61">
        <f t="shared" si="259"/>
        <v>67.627760754984294</v>
      </c>
      <c r="Y1648" s="13"/>
      <c r="Z1648" s="22"/>
      <c r="AA1648" s="54"/>
      <c r="AB1648" s="22"/>
      <c r="AC1648" s="13"/>
    </row>
    <row r="1649" spans="1:29" x14ac:dyDescent="0.3">
      <c r="A1649" s="1">
        <f t="shared" si="250"/>
        <v>45003.135416662677</v>
      </c>
      <c r="B1649" s="7">
        <v>18</v>
      </c>
      <c r="C1649" s="7" t="s">
        <v>54</v>
      </c>
      <c r="D1649">
        <f>IF(HOUR(A1649)+MINUTE(A1649)/60&lt;=18,1,IF(HOUR(A1649)+MINUTE(A1649)/60&gt;=23.25,1,LOOKUP(DAY(A1649),calendario!$A$12:$A$42,calendario!$C$12:$C$42)))</f>
        <v>1</v>
      </c>
      <c r="E1649" s="60">
        <f t="shared" si="251"/>
        <v>0</v>
      </c>
      <c r="F1649" s="86">
        <v>0</v>
      </c>
      <c r="G1649" s="60">
        <f t="shared" si="251"/>
        <v>0</v>
      </c>
      <c r="H1649" s="104">
        <v>0</v>
      </c>
      <c r="O1649" s="61">
        <f t="shared" si="252"/>
        <v>4.5260037464002503</v>
      </c>
      <c r="P1649" s="62">
        <f t="shared" si="253"/>
        <v>58.140770252324039</v>
      </c>
      <c r="Q1649" s="70">
        <v>25.789316334661354</v>
      </c>
      <c r="R1649" s="61">
        <f t="shared" si="254"/>
        <v>14.722207702523241</v>
      </c>
      <c r="S1649" s="61">
        <f t="shared" si="255"/>
        <v>66.632767216902806</v>
      </c>
      <c r="T1649" s="61">
        <f t="shared" si="256"/>
        <v>4.5260037464002503</v>
      </c>
      <c r="U1649" s="61">
        <f t="shared" si="257"/>
        <v>58.140770252324039</v>
      </c>
      <c r="V1649" s="70">
        <v>25.789316334661354</v>
      </c>
      <c r="W1649" s="61">
        <f t="shared" si="258"/>
        <v>14.722207702523241</v>
      </c>
      <c r="X1649" s="61">
        <f t="shared" si="259"/>
        <v>66.632767216902806</v>
      </c>
      <c r="Y1649" s="13"/>
      <c r="Z1649" s="22"/>
      <c r="AA1649" s="54"/>
      <c r="AB1649" s="22"/>
      <c r="AC1649" s="13"/>
    </row>
    <row r="1650" spans="1:29" x14ac:dyDescent="0.3">
      <c r="A1650" s="1">
        <f t="shared" si="250"/>
        <v>45003.145833329341</v>
      </c>
      <c r="B1650" s="7">
        <v>18</v>
      </c>
      <c r="C1650" s="7" t="s">
        <v>55</v>
      </c>
      <c r="D1650">
        <f>IF(HOUR(A1650)+MINUTE(A1650)/60&lt;=18,1,IF(HOUR(A1650)+MINUTE(A1650)/60&gt;=23.25,1,LOOKUP(DAY(A1650),calendario!$A$12:$A$42,calendario!$C$12:$C$42)))</f>
        <v>1</v>
      </c>
      <c r="E1650" s="60">
        <f t="shared" si="251"/>
        <v>0</v>
      </c>
      <c r="F1650" s="86">
        <v>0</v>
      </c>
      <c r="G1650" s="60">
        <f t="shared" si="251"/>
        <v>0</v>
      </c>
      <c r="H1650" s="104">
        <v>0</v>
      </c>
      <c r="O1650" s="61">
        <f t="shared" si="252"/>
        <v>4.5260037464002503</v>
      </c>
      <c r="P1650" s="62">
        <f t="shared" si="253"/>
        <v>58.140770252324039</v>
      </c>
      <c r="Q1650" s="70">
        <v>25.789316334661354</v>
      </c>
      <c r="R1650" s="61">
        <f t="shared" si="254"/>
        <v>14.722207702523241</v>
      </c>
      <c r="S1650" s="61">
        <f t="shared" si="255"/>
        <v>66.632767216902806</v>
      </c>
      <c r="T1650" s="61">
        <f t="shared" si="256"/>
        <v>4.5260037464002503</v>
      </c>
      <c r="U1650" s="61">
        <f t="shared" si="257"/>
        <v>58.140770252324039</v>
      </c>
      <c r="V1650" s="70">
        <v>25.789316334661354</v>
      </c>
      <c r="W1650" s="61">
        <f t="shared" si="258"/>
        <v>14.722207702523241</v>
      </c>
      <c r="X1650" s="61">
        <f t="shared" si="259"/>
        <v>66.632767216902806</v>
      </c>
      <c r="Y1650" s="13"/>
      <c r="Z1650" s="22"/>
      <c r="AA1650" s="54"/>
      <c r="AB1650" s="22"/>
      <c r="AC1650" s="13"/>
    </row>
    <row r="1651" spans="1:29" x14ac:dyDescent="0.3">
      <c r="A1651" s="1">
        <f t="shared" si="250"/>
        <v>45003.156249996005</v>
      </c>
      <c r="B1651" s="7">
        <v>18</v>
      </c>
      <c r="C1651" s="7" t="s">
        <v>56</v>
      </c>
      <c r="D1651">
        <f>IF(HOUR(A1651)+MINUTE(A1651)/60&lt;=18,1,IF(HOUR(A1651)+MINUTE(A1651)/60&gt;=23.25,1,LOOKUP(DAY(A1651),calendario!$A$12:$A$42,calendario!$C$12:$C$42)))</f>
        <v>1</v>
      </c>
      <c r="E1651" s="60">
        <f t="shared" si="251"/>
        <v>0</v>
      </c>
      <c r="F1651" s="86">
        <v>0</v>
      </c>
      <c r="G1651" s="60">
        <f t="shared" si="251"/>
        <v>0</v>
      </c>
      <c r="H1651" s="104">
        <v>0</v>
      </c>
      <c r="O1651" s="61">
        <f t="shared" si="252"/>
        <v>4.5260037464002503</v>
      </c>
      <c r="P1651" s="62">
        <f t="shared" si="253"/>
        <v>58.140770252324039</v>
      </c>
      <c r="Q1651" s="70">
        <v>25.628168924302788</v>
      </c>
      <c r="R1651" s="61">
        <f t="shared" si="254"/>
        <v>14.802781407702524</v>
      </c>
      <c r="S1651" s="61">
        <f t="shared" si="255"/>
        <v>66.997444108405588</v>
      </c>
      <c r="T1651" s="61">
        <f t="shared" si="256"/>
        <v>4.5260037464002503</v>
      </c>
      <c r="U1651" s="61">
        <f t="shared" si="257"/>
        <v>58.140770252324039</v>
      </c>
      <c r="V1651" s="70">
        <v>25.628168924302788</v>
      </c>
      <c r="W1651" s="61">
        <f t="shared" si="258"/>
        <v>14.802781407702524</v>
      </c>
      <c r="X1651" s="61">
        <f t="shared" si="259"/>
        <v>66.997444108405588</v>
      </c>
      <c r="Y1651" s="13"/>
      <c r="Z1651" s="22"/>
      <c r="AA1651" s="54"/>
      <c r="AB1651" s="22"/>
      <c r="AC1651" s="13"/>
    </row>
    <row r="1652" spans="1:29" x14ac:dyDescent="0.3">
      <c r="A1652" s="1">
        <f t="shared" si="250"/>
        <v>45003.16666666267</v>
      </c>
      <c r="B1652" s="7">
        <v>18</v>
      </c>
      <c r="C1652" s="7" t="s">
        <v>57</v>
      </c>
      <c r="D1652">
        <f>IF(HOUR(A1652)+MINUTE(A1652)/60&lt;=18,1,IF(HOUR(A1652)+MINUTE(A1652)/60&gt;=23.25,1,LOOKUP(DAY(A1652),calendario!$A$12:$A$42,calendario!$C$12:$C$42)))</f>
        <v>1</v>
      </c>
      <c r="E1652" s="60">
        <f t="shared" si="251"/>
        <v>0</v>
      </c>
      <c r="F1652" s="86">
        <v>0</v>
      </c>
      <c r="G1652" s="60">
        <f t="shared" si="251"/>
        <v>0</v>
      </c>
      <c r="H1652" s="104">
        <v>0</v>
      </c>
      <c r="O1652" s="61">
        <f t="shared" si="252"/>
        <v>4.5260037464002503</v>
      </c>
      <c r="P1652" s="62">
        <f t="shared" si="253"/>
        <v>58.140770252324039</v>
      </c>
      <c r="Q1652" s="70">
        <v>25.628168924302788</v>
      </c>
      <c r="R1652" s="61">
        <f t="shared" si="254"/>
        <v>14.802781407702524</v>
      </c>
      <c r="S1652" s="61">
        <f t="shared" si="255"/>
        <v>66.997444108405588</v>
      </c>
      <c r="T1652" s="61">
        <f t="shared" si="256"/>
        <v>4.5260037464002503</v>
      </c>
      <c r="U1652" s="61">
        <f t="shared" si="257"/>
        <v>58.140770252324039</v>
      </c>
      <c r="V1652" s="70">
        <v>25.628168924302788</v>
      </c>
      <c r="W1652" s="61">
        <f t="shared" si="258"/>
        <v>14.802781407702524</v>
      </c>
      <c r="X1652" s="61">
        <f t="shared" si="259"/>
        <v>66.997444108405588</v>
      </c>
      <c r="Y1652" s="13"/>
      <c r="Z1652" s="22"/>
      <c r="AA1652" s="54"/>
      <c r="AB1652" s="22"/>
      <c r="AC1652" s="13"/>
    </row>
    <row r="1653" spans="1:29" x14ac:dyDescent="0.3">
      <c r="A1653" s="1">
        <f t="shared" si="250"/>
        <v>45003.177083329334</v>
      </c>
      <c r="B1653" s="7">
        <v>18</v>
      </c>
      <c r="C1653" s="7" t="s">
        <v>59</v>
      </c>
      <c r="D1653">
        <f>IF(HOUR(A1653)+MINUTE(A1653)/60&lt;=18,1,IF(HOUR(A1653)+MINUTE(A1653)/60&gt;=23.25,1,LOOKUP(DAY(A1653),calendario!$A$12:$A$42,calendario!$C$12:$C$42)))</f>
        <v>1</v>
      </c>
      <c r="E1653" s="60">
        <f t="shared" si="251"/>
        <v>0</v>
      </c>
      <c r="F1653" s="86">
        <v>0</v>
      </c>
      <c r="G1653" s="60">
        <f t="shared" si="251"/>
        <v>0</v>
      </c>
      <c r="H1653" s="104">
        <v>0</v>
      </c>
      <c r="O1653" s="61">
        <f t="shared" si="252"/>
        <v>4.5260037464002503</v>
      </c>
      <c r="P1653" s="62">
        <f t="shared" si="253"/>
        <v>58.140770252324039</v>
      </c>
      <c r="Q1653" s="70">
        <v>25.723922443559093</v>
      </c>
      <c r="R1653" s="61">
        <f t="shared" si="254"/>
        <v>14.754904648074371</v>
      </c>
      <c r="S1653" s="61">
        <f t="shared" si="255"/>
        <v>66.780753714963069</v>
      </c>
      <c r="T1653" s="61">
        <f t="shared" si="256"/>
        <v>4.5260037464002503</v>
      </c>
      <c r="U1653" s="61">
        <f t="shared" si="257"/>
        <v>58.140770252324039</v>
      </c>
      <c r="V1653" s="70">
        <v>25.723922443559093</v>
      </c>
      <c r="W1653" s="61">
        <f t="shared" si="258"/>
        <v>14.754904648074371</v>
      </c>
      <c r="X1653" s="61">
        <f t="shared" si="259"/>
        <v>66.780753714963069</v>
      </c>
      <c r="Y1653" s="13"/>
      <c r="Z1653" s="22"/>
      <c r="AA1653" s="54"/>
      <c r="AB1653" s="22"/>
      <c r="AC1653" s="13"/>
    </row>
    <row r="1654" spans="1:29" x14ac:dyDescent="0.3">
      <c r="A1654" s="1">
        <f t="shared" si="250"/>
        <v>45003.187499995998</v>
      </c>
      <c r="B1654" s="7">
        <v>18</v>
      </c>
      <c r="C1654" s="7" t="s">
        <v>60</v>
      </c>
      <c r="D1654">
        <f>IF(HOUR(A1654)+MINUTE(A1654)/60&lt;=18,1,IF(HOUR(A1654)+MINUTE(A1654)/60&gt;=23.25,1,LOOKUP(DAY(A1654),calendario!$A$12:$A$42,calendario!$C$12:$C$42)))</f>
        <v>1</v>
      </c>
      <c r="E1654" s="60">
        <f t="shared" si="251"/>
        <v>0</v>
      </c>
      <c r="F1654" s="86">
        <v>0</v>
      </c>
      <c r="G1654" s="60">
        <f t="shared" si="251"/>
        <v>0</v>
      </c>
      <c r="H1654" s="104">
        <v>0</v>
      </c>
      <c r="O1654" s="61">
        <f t="shared" si="252"/>
        <v>4.5260037464002503</v>
      </c>
      <c r="P1654" s="62">
        <f t="shared" si="253"/>
        <v>58.140770252324039</v>
      </c>
      <c r="Q1654" s="70">
        <v>25.723922443559093</v>
      </c>
      <c r="R1654" s="61">
        <f t="shared" si="254"/>
        <v>14.754904648074371</v>
      </c>
      <c r="S1654" s="61">
        <f t="shared" si="255"/>
        <v>66.780753714963069</v>
      </c>
      <c r="T1654" s="61">
        <f t="shared" si="256"/>
        <v>4.5260037464002503</v>
      </c>
      <c r="U1654" s="61">
        <f t="shared" si="257"/>
        <v>58.140770252324039</v>
      </c>
      <c r="V1654" s="70">
        <v>25.723922443559093</v>
      </c>
      <c r="W1654" s="61">
        <f t="shared" si="258"/>
        <v>14.754904648074371</v>
      </c>
      <c r="X1654" s="61">
        <f t="shared" si="259"/>
        <v>66.780753714963069</v>
      </c>
      <c r="Y1654" s="13"/>
      <c r="Z1654" s="22"/>
      <c r="AA1654" s="54"/>
      <c r="AB1654" s="22"/>
      <c r="AC1654" s="13"/>
    </row>
    <row r="1655" spans="1:29" x14ac:dyDescent="0.3">
      <c r="A1655" s="1">
        <f t="shared" si="250"/>
        <v>45003.197916662662</v>
      </c>
      <c r="B1655" s="7">
        <v>18</v>
      </c>
      <c r="C1655" s="7" t="s">
        <v>61</v>
      </c>
      <c r="D1655">
        <f>IF(HOUR(A1655)+MINUTE(A1655)/60&lt;=18,1,IF(HOUR(A1655)+MINUTE(A1655)/60&gt;=23.25,1,LOOKUP(DAY(A1655),calendario!$A$12:$A$42,calendario!$C$12:$C$42)))</f>
        <v>1</v>
      </c>
      <c r="E1655" s="60">
        <f t="shared" si="251"/>
        <v>0</v>
      </c>
      <c r="F1655" s="86">
        <v>0</v>
      </c>
      <c r="G1655" s="60">
        <f t="shared" si="251"/>
        <v>0</v>
      </c>
      <c r="H1655" s="104">
        <v>0</v>
      </c>
      <c r="O1655" s="61">
        <f t="shared" si="252"/>
        <v>4.5260037464002503</v>
      </c>
      <c r="P1655" s="62">
        <f t="shared" si="253"/>
        <v>58.140770252324039</v>
      </c>
      <c r="Q1655" s="70">
        <v>25.701060823373172</v>
      </c>
      <c r="R1655" s="61">
        <f t="shared" si="254"/>
        <v>14.766335458167331</v>
      </c>
      <c r="S1655" s="61">
        <f t="shared" si="255"/>
        <v>66.832489604268204</v>
      </c>
      <c r="T1655" s="61">
        <f t="shared" si="256"/>
        <v>4.5260037464002503</v>
      </c>
      <c r="U1655" s="61">
        <f t="shared" si="257"/>
        <v>58.140770252324039</v>
      </c>
      <c r="V1655" s="70">
        <v>25.701060823373172</v>
      </c>
      <c r="W1655" s="61">
        <f t="shared" si="258"/>
        <v>14.766335458167331</v>
      </c>
      <c r="X1655" s="61">
        <f t="shared" si="259"/>
        <v>66.832489604268204</v>
      </c>
      <c r="Y1655" s="13"/>
      <c r="Z1655" s="22"/>
      <c r="AA1655" s="54"/>
      <c r="AB1655" s="22"/>
      <c r="AC1655" s="13"/>
    </row>
    <row r="1656" spans="1:29" x14ac:dyDescent="0.3">
      <c r="A1656" s="1">
        <f t="shared" si="250"/>
        <v>45003.208333329327</v>
      </c>
      <c r="B1656" s="7">
        <v>18</v>
      </c>
      <c r="C1656" s="7" t="s">
        <v>62</v>
      </c>
      <c r="D1656">
        <f>IF(HOUR(A1656)+MINUTE(A1656)/60&lt;=18,1,IF(HOUR(A1656)+MINUTE(A1656)/60&gt;=23.25,1,LOOKUP(DAY(A1656),calendario!$A$12:$A$42,calendario!$C$12:$C$42)))</f>
        <v>1</v>
      </c>
      <c r="E1656" s="60">
        <f t="shared" si="251"/>
        <v>0</v>
      </c>
      <c r="F1656" s="86">
        <v>0</v>
      </c>
      <c r="G1656" s="60">
        <f t="shared" si="251"/>
        <v>0</v>
      </c>
      <c r="H1656" s="104">
        <v>0</v>
      </c>
      <c r="O1656" s="61">
        <f t="shared" si="252"/>
        <v>4.5260037464002503</v>
      </c>
      <c r="P1656" s="62">
        <f t="shared" si="253"/>
        <v>58.140770252324039</v>
      </c>
      <c r="Q1656" s="70">
        <v>25.701060823373172</v>
      </c>
      <c r="R1656" s="61">
        <f t="shared" si="254"/>
        <v>14.766335458167331</v>
      </c>
      <c r="S1656" s="61">
        <f t="shared" si="255"/>
        <v>66.832489604268204</v>
      </c>
      <c r="T1656" s="61">
        <f t="shared" si="256"/>
        <v>4.5260037464002503</v>
      </c>
      <c r="U1656" s="61">
        <f t="shared" si="257"/>
        <v>58.140770252324039</v>
      </c>
      <c r="V1656" s="70">
        <v>25.701060823373172</v>
      </c>
      <c r="W1656" s="61">
        <f t="shared" si="258"/>
        <v>14.766335458167331</v>
      </c>
      <c r="X1656" s="61">
        <f t="shared" si="259"/>
        <v>66.832489604268204</v>
      </c>
      <c r="Y1656" s="13"/>
      <c r="Z1656" s="22"/>
      <c r="AA1656" s="54"/>
      <c r="AB1656" s="22"/>
      <c r="AC1656" s="13"/>
    </row>
    <row r="1657" spans="1:29" x14ac:dyDescent="0.3">
      <c r="A1657" s="1">
        <f t="shared" si="250"/>
        <v>45003.218749995991</v>
      </c>
      <c r="B1657" s="7">
        <v>18</v>
      </c>
      <c r="C1657" s="7" t="s">
        <v>63</v>
      </c>
      <c r="D1657">
        <f>IF(HOUR(A1657)+MINUTE(A1657)/60&lt;=18,1,IF(HOUR(A1657)+MINUTE(A1657)/60&gt;=23.25,1,LOOKUP(DAY(A1657),calendario!$A$12:$A$42,calendario!$C$12:$C$42)))</f>
        <v>1</v>
      </c>
      <c r="E1657" s="60">
        <f t="shared" si="251"/>
        <v>0</v>
      </c>
      <c r="F1657" s="86">
        <v>0</v>
      </c>
      <c r="G1657" s="60">
        <f t="shared" si="251"/>
        <v>0</v>
      </c>
      <c r="H1657" s="104">
        <v>0</v>
      </c>
      <c r="O1657" s="61">
        <f t="shared" si="252"/>
        <v>4.5260037464002503</v>
      </c>
      <c r="P1657" s="62">
        <f t="shared" si="253"/>
        <v>58.140770252324039</v>
      </c>
      <c r="Q1657" s="70">
        <v>25.658740239043826</v>
      </c>
      <c r="R1657" s="61">
        <f t="shared" si="254"/>
        <v>14.787495750332004</v>
      </c>
      <c r="S1657" s="61">
        <f t="shared" si="255"/>
        <v>66.928261165880429</v>
      </c>
      <c r="T1657" s="61">
        <f t="shared" si="256"/>
        <v>4.5260037464002503</v>
      </c>
      <c r="U1657" s="61">
        <f t="shared" si="257"/>
        <v>58.140770252324039</v>
      </c>
      <c r="V1657" s="70">
        <v>25.658740239043826</v>
      </c>
      <c r="W1657" s="61">
        <f t="shared" si="258"/>
        <v>14.787495750332004</v>
      </c>
      <c r="X1657" s="61">
        <f t="shared" si="259"/>
        <v>66.928261165880429</v>
      </c>
      <c r="Y1657" s="13"/>
      <c r="Z1657" s="22"/>
      <c r="AA1657" s="54"/>
      <c r="AB1657" s="22"/>
      <c r="AC1657" s="13"/>
    </row>
    <row r="1658" spans="1:29" x14ac:dyDescent="0.3">
      <c r="A1658" s="1">
        <f t="shared" si="250"/>
        <v>45003.229166662655</v>
      </c>
      <c r="B1658" s="7">
        <v>18</v>
      </c>
      <c r="C1658" s="7" t="s">
        <v>64</v>
      </c>
      <c r="D1658">
        <f>IF(HOUR(A1658)+MINUTE(A1658)/60&lt;=18,1,IF(HOUR(A1658)+MINUTE(A1658)/60&gt;=23.25,1,LOOKUP(DAY(A1658),calendario!$A$12:$A$42,calendario!$C$12:$C$42)))</f>
        <v>1</v>
      </c>
      <c r="E1658" s="60">
        <f t="shared" si="251"/>
        <v>0</v>
      </c>
      <c r="F1658" s="86">
        <v>0</v>
      </c>
      <c r="G1658" s="60">
        <f t="shared" si="251"/>
        <v>0</v>
      </c>
      <c r="H1658" s="104">
        <v>0</v>
      </c>
      <c r="O1658" s="61">
        <f t="shared" si="252"/>
        <v>4.5260037464002503</v>
      </c>
      <c r="P1658" s="62">
        <f t="shared" si="253"/>
        <v>58.140770252324039</v>
      </c>
      <c r="Q1658" s="70">
        <v>25.658740239043826</v>
      </c>
      <c r="R1658" s="61">
        <f t="shared" si="254"/>
        <v>14.787495750332004</v>
      </c>
      <c r="S1658" s="61">
        <f t="shared" si="255"/>
        <v>66.928261165880429</v>
      </c>
      <c r="T1658" s="61">
        <f t="shared" si="256"/>
        <v>4.5260037464002503</v>
      </c>
      <c r="U1658" s="61">
        <f t="shared" si="257"/>
        <v>58.140770252324039</v>
      </c>
      <c r="V1658" s="70">
        <v>25.658740239043826</v>
      </c>
      <c r="W1658" s="61">
        <f t="shared" si="258"/>
        <v>14.787495750332004</v>
      </c>
      <c r="X1658" s="61">
        <f t="shared" si="259"/>
        <v>66.928261165880429</v>
      </c>
      <c r="Y1658" s="13"/>
      <c r="Z1658" s="22"/>
      <c r="AA1658" s="54"/>
      <c r="AB1658" s="22"/>
      <c r="AC1658" s="13"/>
    </row>
    <row r="1659" spans="1:29" x14ac:dyDescent="0.3">
      <c r="A1659" s="1">
        <f t="shared" si="250"/>
        <v>45003.239583329319</v>
      </c>
      <c r="B1659" s="7">
        <v>18</v>
      </c>
      <c r="C1659" s="7" t="s">
        <v>65</v>
      </c>
      <c r="D1659">
        <f>IF(HOUR(A1659)+MINUTE(A1659)/60&lt;=18,1,IF(HOUR(A1659)+MINUTE(A1659)/60&gt;=23.25,1,LOOKUP(DAY(A1659),calendario!$A$12:$A$42,calendario!$C$12:$C$42)))</f>
        <v>1</v>
      </c>
      <c r="E1659" s="60">
        <f t="shared" si="251"/>
        <v>0</v>
      </c>
      <c r="F1659" s="86">
        <v>0</v>
      </c>
      <c r="G1659" s="60">
        <f t="shared" si="251"/>
        <v>0</v>
      </c>
      <c r="H1659" s="104">
        <v>0</v>
      </c>
      <c r="O1659" s="61">
        <f t="shared" si="252"/>
        <v>4.5260037464002503</v>
      </c>
      <c r="P1659" s="62">
        <f t="shared" si="253"/>
        <v>58.140770252324039</v>
      </c>
      <c r="Q1659" s="70">
        <v>25.633439575033201</v>
      </c>
      <c r="R1659" s="61">
        <f t="shared" si="254"/>
        <v>14.800146082337317</v>
      </c>
      <c r="S1659" s="61">
        <f t="shared" si="255"/>
        <v>66.985516615929683</v>
      </c>
      <c r="T1659" s="61">
        <f t="shared" si="256"/>
        <v>4.5260037464002503</v>
      </c>
      <c r="U1659" s="61">
        <f t="shared" si="257"/>
        <v>58.140770252324039</v>
      </c>
      <c r="V1659" s="70">
        <v>25.633439575033201</v>
      </c>
      <c r="W1659" s="61">
        <f t="shared" si="258"/>
        <v>14.800146082337317</v>
      </c>
      <c r="X1659" s="61">
        <f t="shared" si="259"/>
        <v>66.985516615929683</v>
      </c>
      <c r="Y1659" s="13"/>
      <c r="Z1659" s="22"/>
      <c r="AA1659" s="54"/>
      <c r="AB1659" s="22"/>
      <c r="AC1659" s="13"/>
    </row>
    <row r="1660" spans="1:29" x14ac:dyDescent="0.3">
      <c r="A1660" s="1">
        <f t="shared" si="250"/>
        <v>45003.249999995984</v>
      </c>
      <c r="B1660" s="7">
        <v>18</v>
      </c>
      <c r="C1660" s="7" t="s">
        <v>66</v>
      </c>
      <c r="D1660">
        <f>IF(HOUR(A1660)+MINUTE(A1660)/60&lt;=18,1,IF(HOUR(A1660)+MINUTE(A1660)/60&gt;=23.25,1,LOOKUP(DAY(A1660),calendario!$A$12:$A$42,calendario!$C$12:$C$42)))</f>
        <v>1</v>
      </c>
      <c r="E1660" s="60">
        <f t="shared" si="251"/>
        <v>0</v>
      </c>
      <c r="F1660" s="86">
        <v>0</v>
      </c>
      <c r="G1660" s="60">
        <f t="shared" si="251"/>
        <v>0</v>
      </c>
      <c r="H1660" s="104">
        <v>0</v>
      </c>
      <c r="O1660" s="61">
        <f t="shared" si="252"/>
        <v>4.5260037464002503</v>
      </c>
      <c r="P1660" s="62">
        <f t="shared" si="253"/>
        <v>58.140770252324039</v>
      </c>
      <c r="Q1660" s="70">
        <v>25.633439575033201</v>
      </c>
      <c r="R1660" s="61">
        <f t="shared" si="254"/>
        <v>14.800146082337317</v>
      </c>
      <c r="S1660" s="61">
        <f t="shared" si="255"/>
        <v>66.985516615929683</v>
      </c>
      <c r="T1660" s="61">
        <f t="shared" si="256"/>
        <v>4.5260037464002503</v>
      </c>
      <c r="U1660" s="61">
        <f t="shared" si="257"/>
        <v>58.140770252324039</v>
      </c>
      <c r="V1660" s="70">
        <v>25.633439575033201</v>
      </c>
      <c r="W1660" s="61">
        <f t="shared" si="258"/>
        <v>14.800146082337317</v>
      </c>
      <c r="X1660" s="61">
        <f t="shared" si="259"/>
        <v>66.985516615929683</v>
      </c>
      <c r="Y1660" s="13"/>
      <c r="Z1660" s="22"/>
      <c r="AA1660" s="54"/>
      <c r="AB1660" s="22"/>
      <c r="AC1660" s="13"/>
    </row>
    <row r="1661" spans="1:29" x14ac:dyDescent="0.3">
      <c r="A1661" s="1">
        <f t="shared" si="250"/>
        <v>45003.260416662648</v>
      </c>
      <c r="B1661" s="7">
        <v>18</v>
      </c>
      <c r="C1661" s="7" t="s">
        <v>67</v>
      </c>
      <c r="D1661">
        <f>IF(HOUR(A1661)+MINUTE(A1661)/60&lt;=18,1,IF(HOUR(A1661)+MINUTE(A1661)/60&gt;=23.25,1,LOOKUP(DAY(A1661),calendario!$A$12:$A$42,calendario!$C$12:$C$42)))</f>
        <v>1</v>
      </c>
      <c r="E1661" s="60">
        <f t="shared" si="251"/>
        <v>2.0151497802734375</v>
      </c>
      <c r="F1661" s="86">
        <v>8.06059912109375</v>
      </c>
      <c r="G1661" s="60">
        <f t="shared" si="251"/>
        <v>0</v>
      </c>
      <c r="H1661" s="104">
        <v>0</v>
      </c>
      <c r="O1661" s="61">
        <f t="shared" si="252"/>
        <v>2.470419602907167</v>
      </c>
      <c r="P1661" s="62">
        <f t="shared" si="253"/>
        <v>58.140770252324039</v>
      </c>
      <c r="Q1661" s="70">
        <v>25.304776361221776</v>
      </c>
      <c r="R1661" s="61">
        <f t="shared" si="254"/>
        <v>14.964477689243029</v>
      </c>
      <c r="S1661" s="61">
        <f t="shared" si="255"/>
        <v>36.968539030772924</v>
      </c>
      <c r="T1661" s="61">
        <f t="shared" si="256"/>
        <v>4.5260037464002503</v>
      </c>
      <c r="U1661" s="61">
        <f t="shared" si="257"/>
        <v>58.140770252324039</v>
      </c>
      <c r="V1661" s="70">
        <v>25.304776361221776</v>
      </c>
      <c r="W1661" s="61">
        <f t="shared" si="258"/>
        <v>14.964477689243029</v>
      </c>
      <c r="X1661" s="61">
        <f t="shared" si="259"/>
        <v>67.729282084436917</v>
      </c>
      <c r="Y1661" s="13"/>
      <c r="Z1661" s="22"/>
      <c r="AA1661" s="54"/>
      <c r="AB1661" s="22"/>
      <c r="AC1661" s="13"/>
    </row>
    <row r="1662" spans="1:29" x14ac:dyDescent="0.3">
      <c r="A1662" s="1">
        <f t="shared" si="250"/>
        <v>45003.270833329312</v>
      </c>
      <c r="B1662" s="7">
        <v>18</v>
      </c>
      <c r="C1662" s="7" t="s">
        <v>68</v>
      </c>
      <c r="D1662">
        <f>IF(HOUR(A1662)+MINUTE(A1662)/60&lt;=18,1,IF(HOUR(A1662)+MINUTE(A1662)/60&gt;=23.25,1,LOOKUP(DAY(A1662),calendario!$A$12:$A$42,calendario!$C$12:$C$42)))</f>
        <v>1</v>
      </c>
      <c r="E1662" s="60">
        <f t="shared" si="251"/>
        <v>4.4997504882812498</v>
      </c>
      <c r="F1662" s="86">
        <v>17.999001953124999</v>
      </c>
      <c r="G1662" s="60">
        <f t="shared" si="251"/>
        <v>0.94679547119140628</v>
      </c>
      <c r="H1662" s="104">
        <v>3.7871818847656251</v>
      </c>
      <c r="O1662" s="61">
        <f t="shared" si="252"/>
        <v>0</v>
      </c>
      <c r="P1662" s="62">
        <f t="shared" si="253"/>
        <v>58.140770252324039</v>
      </c>
      <c r="Q1662" s="70">
        <v>25.304776361221776</v>
      </c>
      <c r="R1662" s="61">
        <f t="shared" si="254"/>
        <v>14.964477689243029</v>
      </c>
      <c r="S1662" s="61">
        <f t="shared" si="255"/>
        <v>0</v>
      </c>
      <c r="T1662" s="61">
        <f t="shared" si="256"/>
        <v>3.5602106441882482</v>
      </c>
      <c r="U1662" s="61">
        <f t="shared" si="257"/>
        <v>58.140770252324039</v>
      </c>
      <c r="V1662" s="70">
        <v>25.304776361221776</v>
      </c>
      <c r="W1662" s="61">
        <f t="shared" si="258"/>
        <v>14.964477689243029</v>
      </c>
      <c r="X1662" s="61">
        <f t="shared" si="259"/>
        <v>53.276692753960596</v>
      </c>
      <c r="Y1662" s="13"/>
      <c r="Z1662" s="22"/>
      <c r="AA1662" s="54"/>
      <c r="AB1662" s="22"/>
      <c r="AC1662" s="13"/>
    </row>
    <row r="1663" spans="1:29" x14ac:dyDescent="0.3">
      <c r="A1663" s="1">
        <f t="shared" si="250"/>
        <v>45003.281249995976</v>
      </c>
      <c r="B1663" s="7">
        <v>18</v>
      </c>
      <c r="C1663" s="7" t="s">
        <v>69</v>
      </c>
      <c r="D1663">
        <f>IF(HOUR(A1663)+MINUTE(A1663)/60&lt;=18,1,IF(HOUR(A1663)+MINUTE(A1663)/60&gt;=23.25,1,LOOKUP(DAY(A1663),calendario!$A$12:$A$42,calendario!$C$12:$C$42)))</f>
        <v>1</v>
      </c>
      <c r="E1663" s="60">
        <f t="shared" si="251"/>
        <v>4.5017944335937496</v>
      </c>
      <c r="F1663" s="86">
        <v>18.007177734374999</v>
      </c>
      <c r="G1663" s="60">
        <f t="shared" si="251"/>
        <v>4.4995400390625004</v>
      </c>
      <c r="H1663" s="104">
        <v>17.998160156250002</v>
      </c>
      <c r="O1663" s="61">
        <f t="shared" si="252"/>
        <v>0</v>
      </c>
      <c r="P1663" s="62">
        <f t="shared" si="253"/>
        <v>58.140770252324039</v>
      </c>
      <c r="Q1663" s="70">
        <v>25.675302523240369</v>
      </c>
      <c r="R1663" s="61">
        <f t="shared" si="254"/>
        <v>14.779214608233733</v>
      </c>
      <c r="S1663" s="61">
        <f t="shared" si="255"/>
        <v>0</v>
      </c>
      <c r="T1663" s="61">
        <f t="shared" si="256"/>
        <v>0</v>
      </c>
      <c r="U1663" s="61">
        <f t="shared" si="257"/>
        <v>58.140770252324039</v>
      </c>
      <c r="V1663" s="70">
        <v>25.675302523240369</v>
      </c>
      <c r="W1663" s="61">
        <f t="shared" si="258"/>
        <v>14.779214608233733</v>
      </c>
      <c r="X1663" s="61">
        <f t="shared" si="259"/>
        <v>0</v>
      </c>
      <c r="Y1663" s="13"/>
      <c r="Z1663" s="22"/>
      <c r="AA1663" s="54"/>
      <c r="AB1663" s="22"/>
      <c r="AC1663" s="13"/>
    </row>
    <row r="1664" spans="1:29" x14ac:dyDescent="0.3">
      <c r="A1664" s="1">
        <f t="shared" si="250"/>
        <v>45003.291666662641</v>
      </c>
      <c r="B1664" s="7">
        <v>18</v>
      </c>
      <c r="C1664" s="7" t="s">
        <v>70</v>
      </c>
      <c r="D1664">
        <f>IF(HOUR(A1664)+MINUTE(A1664)/60&lt;=18,1,IF(HOUR(A1664)+MINUTE(A1664)/60&gt;=23.25,1,LOOKUP(DAY(A1664),calendario!$A$12:$A$42,calendario!$C$12:$C$42)))</f>
        <v>1</v>
      </c>
      <c r="E1664" s="60">
        <f t="shared" si="251"/>
        <v>4.5021240234375002</v>
      </c>
      <c r="F1664" s="86">
        <v>18.008496093750001</v>
      </c>
      <c r="G1664" s="60">
        <f t="shared" si="251"/>
        <v>4.4980473632812501</v>
      </c>
      <c r="H1664" s="104">
        <v>17.992189453125</v>
      </c>
      <c r="O1664" s="61">
        <f t="shared" si="252"/>
        <v>0</v>
      </c>
      <c r="P1664" s="62">
        <f t="shared" si="253"/>
        <v>58.140770252324039</v>
      </c>
      <c r="Q1664" s="70">
        <v>25.675302523240369</v>
      </c>
      <c r="R1664" s="61">
        <f t="shared" si="254"/>
        <v>14.779214608233733</v>
      </c>
      <c r="S1664" s="61">
        <f t="shared" si="255"/>
        <v>0</v>
      </c>
      <c r="T1664" s="61">
        <f t="shared" si="256"/>
        <v>0</v>
      </c>
      <c r="U1664" s="61">
        <f t="shared" si="257"/>
        <v>58.140770252324039</v>
      </c>
      <c r="V1664" s="70">
        <v>25.675302523240369</v>
      </c>
      <c r="W1664" s="61">
        <f t="shared" si="258"/>
        <v>14.779214608233733</v>
      </c>
      <c r="X1664" s="61">
        <f t="shared" si="259"/>
        <v>0</v>
      </c>
      <c r="Y1664" s="13"/>
      <c r="Z1664" s="22"/>
      <c r="AA1664" s="54"/>
      <c r="AB1664" s="22"/>
      <c r="AC1664" s="13"/>
    </row>
    <row r="1665" spans="1:29" x14ac:dyDescent="0.3">
      <c r="A1665" s="1">
        <f t="shared" si="250"/>
        <v>45003.302083329305</v>
      </c>
      <c r="B1665" s="7">
        <v>18</v>
      </c>
      <c r="C1665" s="7" t="s">
        <v>71</v>
      </c>
      <c r="D1665">
        <f>IF(HOUR(A1665)+MINUTE(A1665)/60&lt;=18,1,IF(HOUR(A1665)+MINUTE(A1665)/60&gt;=23.25,1,LOOKUP(DAY(A1665),calendario!$A$12:$A$42,calendario!$C$12:$C$42)))</f>
        <v>1</v>
      </c>
      <c r="E1665" s="60">
        <f t="shared" si="251"/>
        <v>4.5026264648437504</v>
      </c>
      <c r="F1665" s="86">
        <v>18.010505859375002</v>
      </c>
      <c r="G1665" s="60">
        <f t="shared" si="251"/>
        <v>4.4988032226562504</v>
      </c>
      <c r="H1665" s="104">
        <v>17.995212890625002</v>
      </c>
      <c r="O1665" s="61">
        <f t="shared" si="252"/>
        <v>0</v>
      </c>
      <c r="P1665" s="62">
        <f t="shared" si="253"/>
        <v>58.140770252324039</v>
      </c>
      <c r="Q1665" s="70">
        <v>25.623488446215141</v>
      </c>
      <c r="R1665" s="61">
        <f t="shared" si="254"/>
        <v>14.805121646746347</v>
      </c>
      <c r="S1665" s="61">
        <f t="shared" si="255"/>
        <v>0</v>
      </c>
      <c r="T1665" s="61">
        <f t="shared" si="256"/>
        <v>0</v>
      </c>
      <c r="U1665" s="61">
        <f t="shared" si="257"/>
        <v>58.140770252324039</v>
      </c>
      <c r="V1665" s="70">
        <v>25.623488446215141</v>
      </c>
      <c r="W1665" s="61">
        <f t="shared" si="258"/>
        <v>14.805121646746347</v>
      </c>
      <c r="X1665" s="61">
        <f t="shared" si="259"/>
        <v>0</v>
      </c>
      <c r="Y1665" s="13"/>
      <c r="Z1665" s="22"/>
      <c r="AA1665" s="54"/>
      <c r="AB1665" s="22"/>
      <c r="AC1665" s="13"/>
    </row>
    <row r="1666" spans="1:29" x14ac:dyDescent="0.3">
      <c r="A1666" s="1">
        <f t="shared" si="250"/>
        <v>45003.312499995969</v>
      </c>
      <c r="B1666" s="7">
        <v>18</v>
      </c>
      <c r="C1666" s="7" t="s">
        <v>72</v>
      </c>
      <c r="D1666">
        <f>IF(HOUR(A1666)+MINUTE(A1666)/60&lt;=18,1,IF(HOUR(A1666)+MINUTE(A1666)/60&gt;=23.25,1,LOOKUP(DAY(A1666),calendario!$A$12:$A$42,calendario!$C$12:$C$42)))</f>
        <v>1</v>
      </c>
      <c r="E1666" s="60">
        <f t="shared" si="251"/>
        <v>4.5026928710937497</v>
      </c>
      <c r="F1666" s="86">
        <v>18.010771484374999</v>
      </c>
      <c r="G1666" s="60">
        <f t="shared" si="251"/>
        <v>4.4985356445312501</v>
      </c>
      <c r="H1666" s="104">
        <v>17.994142578125</v>
      </c>
      <c r="O1666" s="61">
        <f t="shared" si="252"/>
        <v>0</v>
      </c>
      <c r="P1666" s="62">
        <f t="shared" si="253"/>
        <v>58.140770252324039</v>
      </c>
      <c r="Q1666" s="70">
        <v>25.623488446215141</v>
      </c>
      <c r="R1666" s="61">
        <f t="shared" si="254"/>
        <v>14.805121646746347</v>
      </c>
      <c r="S1666" s="61">
        <f t="shared" si="255"/>
        <v>0</v>
      </c>
      <c r="T1666" s="61">
        <f t="shared" si="256"/>
        <v>0</v>
      </c>
      <c r="U1666" s="61">
        <f t="shared" si="257"/>
        <v>58.140770252324039</v>
      </c>
      <c r="V1666" s="70">
        <v>25.623488446215141</v>
      </c>
      <c r="W1666" s="61">
        <f t="shared" si="258"/>
        <v>14.805121646746347</v>
      </c>
      <c r="X1666" s="61">
        <f t="shared" si="259"/>
        <v>0</v>
      </c>
      <c r="Y1666" s="13"/>
      <c r="Z1666" s="22"/>
      <c r="AA1666" s="54"/>
      <c r="AB1666" s="22"/>
      <c r="AC1666" s="13"/>
    </row>
    <row r="1667" spans="1:29" x14ac:dyDescent="0.3">
      <c r="A1667" s="1">
        <f t="shared" si="250"/>
        <v>45003.322916662633</v>
      </c>
      <c r="B1667" s="7">
        <v>18</v>
      </c>
      <c r="C1667" s="7" t="s">
        <v>73</v>
      </c>
      <c r="D1667">
        <f>IF(HOUR(A1667)+MINUTE(A1667)/60&lt;=18,1,IF(HOUR(A1667)+MINUTE(A1667)/60&gt;=23.25,1,LOOKUP(DAY(A1667),calendario!$A$12:$A$42,calendario!$C$12:$C$42)))</f>
        <v>1</v>
      </c>
      <c r="E1667" s="60">
        <f t="shared" si="251"/>
        <v>4.5045371093749997</v>
      </c>
      <c r="F1667" s="86">
        <v>18.018148437499999</v>
      </c>
      <c r="G1667" s="60">
        <f t="shared" si="251"/>
        <v>4.4987109375000003</v>
      </c>
      <c r="H1667" s="104">
        <v>17.994843750000001</v>
      </c>
      <c r="O1667" s="61">
        <f t="shared" si="252"/>
        <v>0</v>
      </c>
      <c r="P1667" s="62">
        <f t="shared" si="253"/>
        <v>58.140770252324039</v>
      </c>
      <c r="Q1667" s="70">
        <v>26.667987782204513</v>
      </c>
      <c r="R1667" s="61">
        <f t="shared" si="254"/>
        <v>14.282871978751661</v>
      </c>
      <c r="S1667" s="61">
        <f t="shared" si="255"/>
        <v>0</v>
      </c>
      <c r="T1667" s="61">
        <f t="shared" si="256"/>
        <v>0</v>
      </c>
      <c r="U1667" s="61">
        <f t="shared" si="257"/>
        <v>58.140770252324039</v>
      </c>
      <c r="V1667" s="70">
        <v>26.667987782204513</v>
      </c>
      <c r="W1667" s="61">
        <f t="shared" si="258"/>
        <v>14.282871978751661</v>
      </c>
      <c r="X1667" s="61">
        <f t="shared" si="259"/>
        <v>0</v>
      </c>
      <c r="Y1667" s="13"/>
      <c r="Z1667" s="22"/>
      <c r="AA1667" s="54"/>
      <c r="AB1667" s="22"/>
      <c r="AC1667" s="13"/>
    </row>
    <row r="1668" spans="1:29" x14ac:dyDescent="0.3">
      <c r="A1668" s="1">
        <f t="shared" si="250"/>
        <v>45003.333333329298</v>
      </c>
      <c r="B1668" s="7">
        <v>18</v>
      </c>
      <c r="C1668" s="7" t="s">
        <v>74</v>
      </c>
      <c r="D1668">
        <f>IF(HOUR(A1668)+MINUTE(A1668)/60&lt;=18,1,IF(HOUR(A1668)+MINUTE(A1668)/60&gt;=23.25,1,LOOKUP(DAY(A1668),calendario!$A$12:$A$42,calendario!$C$12:$C$42)))</f>
        <v>1</v>
      </c>
      <c r="E1668" s="60">
        <f t="shared" si="251"/>
        <v>4.5035034179687496</v>
      </c>
      <c r="F1668" s="86">
        <v>18.014013671874999</v>
      </c>
      <c r="G1668" s="60">
        <f t="shared" si="251"/>
        <v>4.4986718750000003</v>
      </c>
      <c r="H1668" s="104">
        <v>17.994687500000001</v>
      </c>
      <c r="O1668" s="61">
        <f t="shared" si="252"/>
        <v>0</v>
      </c>
      <c r="P1668" s="62">
        <f t="shared" si="253"/>
        <v>58.140770252324039</v>
      </c>
      <c r="Q1668" s="70">
        <v>26.667987782204513</v>
      </c>
      <c r="R1668" s="61">
        <f t="shared" si="254"/>
        <v>14.282871978751661</v>
      </c>
      <c r="S1668" s="61">
        <f t="shared" si="255"/>
        <v>0</v>
      </c>
      <c r="T1668" s="61">
        <f t="shared" si="256"/>
        <v>0</v>
      </c>
      <c r="U1668" s="61">
        <f t="shared" si="257"/>
        <v>58.140770252324039</v>
      </c>
      <c r="V1668" s="70">
        <v>26.667987782204513</v>
      </c>
      <c r="W1668" s="61">
        <f t="shared" si="258"/>
        <v>14.282871978751661</v>
      </c>
      <c r="X1668" s="61">
        <f t="shared" si="259"/>
        <v>0</v>
      </c>
      <c r="Y1668" s="13"/>
      <c r="Z1668" s="22"/>
      <c r="AA1668" s="54"/>
      <c r="AB1668" s="22"/>
      <c r="AC1668" s="13"/>
    </row>
    <row r="1669" spans="1:29" x14ac:dyDescent="0.3">
      <c r="A1669" s="1">
        <f t="shared" si="250"/>
        <v>45003.343749995962</v>
      </c>
      <c r="B1669" s="7">
        <v>18</v>
      </c>
      <c r="C1669" s="7" t="s">
        <v>75</v>
      </c>
      <c r="D1669">
        <f>IF(HOUR(A1669)+MINUTE(A1669)/60&lt;=18,1,IF(HOUR(A1669)+MINUTE(A1669)/60&gt;=23.25,1,LOOKUP(DAY(A1669),calendario!$A$12:$A$42,calendario!$C$12:$C$42)))</f>
        <v>1</v>
      </c>
      <c r="E1669" s="60">
        <f t="shared" si="251"/>
        <v>4.5034404296875001</v>
      </c>
      <c r="F1669" s="86">
        <v>18.013761718750001</v>
      </c>
      <c r="G1669" s="60">
        <f t="shared" si="251"/>
        <v>4.4984755859375003</v>
      </c>
      <c r="H1669" s="104">
        <v>17.993902343750001</v>
      </c>
      <c r="O1669" s="61">
        <f t="shared" si="252"/>
        <v>0</v>
      </c>
      <c r="P1669" s="62">
        <f t="shared" si="253"/>
        <v>58.140770252324039</v>
      </c>
      <c r="Q1669" s="70">
        <v>27.313549800796814</v>
      </c>
      <c r="R1669" s="61">
        <f t="shared" si="254"/>
        <v>13.960090969455511</v>
      </c>
      <c r="S1669" s="61">
        <f t="shared" si="255"/>
        <v>0</v>
      </c>
      <c r="T1669" s="61">
        <f t="shared" si="256"/>
        <v>0</v>
      </c>
      <c r="U1669" s="61">
        <f t="shared" si="257"/>
        <v>58.140770252324039</v>
      </c>
      <c r="V1669" s="70">
        <v>27.313549800796814</v>
      </c>
      <c r="W1669" s="61">
        <f t="shared" si="258"/>
        <v>13.960090969455511</v>
      </c>
      <c r="X1669" s="61">
        <f t="shared" si="259"/>
        <v>0</v>
      </c>
      <c r="Y1669" s="13"/>
      <c r="Z1669" s="22"/>
      <c r="AA1669" s="54"/>
      <c r="AB1669" s="22"/>
      <c r="AC1669" s="13"/>
    </row>
    <row r="1670" spans="1:29" x14ac:dyDescent="0.3">
      <c r="A1670" s="1">
        <f t="shared" ref="A1670:A1733" si="260">A1669+0.0104166666666667</f>
        <v>45003.354166662626</v>
      </c>
      <c r="B1670" s="7">
        <v>18</v>
      </c>
      <c r="C1670" s="7" t="s">
        <v>76</v>
      </c>
      <c r="D1670">
        <f>IF(HOUR(A1670)+MINUTE(A1670)/60&lt;=18,1,IF(HOUR(A1670)+MINUTE(A1670)/60&gt;=23.25,1,LOOKUP(DAY(A1670),calendario!$A$12:$A$42,calendario!$C$12:$C$42)))</f>
        <v>1</v>
      </c>
      <c r="E1670" s="60">
        <f t="shared" ref="E1670:G1733" si="261">F1670/4</f>
        <v>4.5026518554687502</v>
      </c>
      <c r="F1670" s="86">
        <v>18.010607421875001</v>
      </c>
      <c r="G1670" s="60">
        <f t="shared" si="261"/>
        <v>4.4985996093749998</v>
      </c>
      <c r="H1670" s="104">
        <v>17.994398437499999</v>
      </c>
      <c r="O1670" s="61">
        <f t="shared" ref="O1670:O1733" si="262">IF(($K$2*95%/4-E1670)*$M$8*$M$9&lt;0,0,($K$2*95%/4-E1670)*$M$8*$M$9)</f>
        <v>0</v>
      </c>
      <c r="P1670" s="62">
        <f t="shared" ref="P1670:P1733" si="263">IF(B1670&lt;=3,IF(D1670=1,$L$14*10/$K$11,$K$14*10/$K$11),IF(D1670=1,$L$15*10/$K$11,$K$15*10/$K$11))</f>
        <v>58.140770252324039</v>
      </c>
      <c r="Q1670" s="70">
        <v>27.313549800796814</v>
      </c>
      <c r="R1670" s="61">
        <f t="shared" ref="R1670:R1733" si="264">IF((P1670*95%-Q1670)/2&lt;0,0,(P1670*95%-Q1670)/2)</f>
        <v>13.960090969455511</v>
      </c>
      <c r="S1670" s="61">
        <f t="shared" ref="S1670:S1733" si="265">R1670*O1670</f>
        <v>0</v>
      </c>
      <c r="T1670" s="61">
        <f t="shared" ref="T1670:T1733" si="266">IF(($K$3*95%/4-G1670)*$M$8*$M$9&lt;0,0,($K$3*95%/4-G1670)*$M$8*$M$9)</f>
        <v>0</v>
      </c>
      <c r="U1670" s="61">
        <f t="shared" ref="U1670:U1733" si="267">IF(B1670&lt;=3,IF(D1670=1,$L$14*10/$K$11,$K$14*10/$K$11),IF(D1670=1,$L$15*10/$K$11,$K$15*10/$K$11))</f>
        <v>58.140770252324039</v>
      </c>
      <c r="V1670" s="70">
        <v>27.313549800796814</v>
      </c>
      <c r="W1670" s="61">
        <f t="shared" ref="W1670:W1733" si="268">IF((U1670*95%-V1670)/2&lt;0,0,(U1670*95%-V1670)/2)</f>
        <v>13.960090969455511</v>
      </c>
      <c r="X1670" s="61">
        <f t="shared" ref="X1670:X1733" si="269">W1670*T1670</f>
        <v>0</v>
      </c>
      <c r="Y1670" s="13"/>
      <c r="Z1670" s="22"/>
      <c r="AA1670" s="54"/>
      <c r="AB1670" s="22"/>
      <c r="AC1670" s="13"/>
    </row>
    <row r="1671" spans="1:29" x14ac:dyDescent="0.3">
      <c r="A1671" s="1">
        <f t="shared" si="260"/>
        <v>45003.36458332929</v>
      </c>
      <c r="B1671" s="7">
        <v>18</v>
      </c>
      <c r="C1671" s="7" t="s">
        <v>77</v>
      </c>
      <c r="D1671">
        <f>IF(HOUR(A1671)+MINUTE(A1671)/60&lt;=18,1,IF(HOUR(A1671)+MINUTE(A1671)/60&gt;=23.25,1,LOOKUP(DAY(A1671),calendario!$A$12:$A$42,calendario!$C$12:$C$42)))</f>
        <v>1</v>
      </c>
      <c r="E1671" s="60">
        <f t="shared" si="261"/>
        <v>4.5018164062499997</v>
      </c>
      <c r="F1671" s="86">
        <v>18.007265624999999</v>
      </c>
      <c r="G1671" s="60">
        <f t="shared" si="261"/>
        <v>4.4981391601562501</v>
      </c>
      <c r="H1671" s="104">
        <v>17.992556640625001</v>
      </c>
      <c r="O1671" s="61">
        <f t="shared" si="262"/>
        <v>0</v>
      </c>
      <c r="P1671" s="62">
        <f t="shared" si="263"/>
        <v>58.140770252324039</v>
      </c>
      <c r="Q1671" s="70">
        <v>29.394005577689242</v>
      </c>
      <c r="R1671" s="61">
        <f t="shared" si="264"/>
        <v>12.919863081009296</v>
      </c>
      <c r="S1671" s="61">
        <f t="shared" si="265"/>
        <v>0</v>
      </c>
      <c r="T1671" s="61">
        <f t="shared" si="266"/>
        <v>0</v>
      </c>
      <c r="U1671" s="61">
        <f t="shared" si="267"/>
        <v>58.140770252324039</v>
      </c>
      <c r="V1671" s="70">
        <v>29.394005577689242</v>
      </c>
      <c r="W1671" s="61">
        <f t="shared" si="268"/>
        <v>12.919863081009296</v>
      </c>
      <c r="X1671" s="61">
        <f t="shared" si="269"/>
        <v>0</v>
      </c>
      <c r="Y1671" s="13"/>
      <c r="Z1671" s="22"/>
      <c r="AA1671" s="54"/>
      <c r="AB1671" s="22"/>
      <c r="AC1671" s="13"/>
    </row>
    <row r="1672" spans="1:29" x14ac:dyDescent="0.3">
      <c r="A1672" s="1">
        <f t="shared" si="260"/>
        <v>45003.374999995955</v>
      </c>
      <c r="B1672" s="7">
        <v>18</v>
      </c>
      <c r="C1672" s="7" t="s">
        <v>78</v>
      </c>
      <c r="D1672">
        <f>IF(HOUR(A1672)+MINUTE(A1672)/60&lt;=18,1,IF(HOUR(A1672)+MINUTE(A1672)/60&gt;=23.25,1,LOOKUP(DAY(A1672),calendario!$A$12:$A$42,calendario!$C$12:$C$42)))</f>
        <v>1</v>
      </c>
      <c r="E1672" s="60">
        <f t="shared" si="261"/>
        <v>4.5010649414062502</v>
      </c>
      <c r="F1672" s="86">
        <v>18.004259765625001</v>
      </c>
      <c r="G1672" s="60">
        <f t="shared" si="261"/>
        <v>4.4976245117187501</v>
      </c>
      <c r="H1672" s="104">
        <v>17.990498046875</v>
      </c>
      <c r="O1672" s="61">
        <f t="shared" si="262"/>
        <v>0</v>
      </c>
      <c r="P1672" s="62">
        <f t="shared" si="263"/>
        <v>58.140770252324039</v>
      </c>
      <c r="Q1672" s="70">
        <v>29.394005577689242</v>
      </c>
      <c r="R1672" s="61">
        <f t="shared" si="264"/>
        <v>12.919863081009296</v>
      </c>
      <c r="S1672" s="61">
        <f t="shared" si="265"/>
        <v>0</v>
      </c>
      <c r="T1672" s="61">
        <f t="shared" si="266"/>
        <v>0</v>
      </c>
      <c r="U1672" s="61">
        <f t="shared" si="267"/>
        <v>58.140770252324039</v>
      </c>
      <c r="V1672" s="70">
        <v>29.394005577689242</v>
      </c>
      <c r="W1672" s="61">
        <f t="shared" si="268"/>
        <v>12.919863081009296</v>
      </c>
      <c r="X1672" s="61">
        <f t="shared" si="269"/>
        <v>0</v>
      </c>
      <c r="Y1672" s="13"/>
      <c r="Z1672" s="22"/>
      <c r="AA1672" s="54"/>
      <c r="AB1672" s="22"/>
      <c r="AC1672" s="13"/>
    </row>
    <row r="1673" spans="1:29" x14ac:dyDescent="0.3">
      <c r="A1673" s="1">
        <f t="shared" si="260"/>
        <v>45003.385416662619</v>
      </c>
      <c r="B1673" s="7">
        <v>18</v>
      </c>
      <c r="C1673" s="7" t="s">
        <v>79</v>
      </c>
      <c r="D1673">
        <f>IF(HOUR(A1673)+MINUTE(A1673)/60&lt;=18,1,IF(HOUR(A1673)+MINUTE(A1673)/60&gt;=23.25,1,LOOKUP(DAY(A1673),calendario!$A$12:$A$42,calendario!$C$12:$C$42)))</f>
        <v>1</v>
      </c>
      <c r="E1673" s="60">
        <f t="shared" si="261"/>
        <v>4.4993266601562496</v>
      </c>
      <c r="F1673" s="86">
        <v>17.997306640624998</v>
      </c>
      <c r="G1673" s="60">
        <f t="shared" si="261"/>
        <v>4.4972436523437498</v>
      </c>
      <c r="H1673" s="104">
        <v>17.988974609374999</v>
      </c>
      <c r="O1673" s="61">
        <f t="shared" si="262"/>
        <v>0</v>
      </c>
      <c r="P1673" s="62">
        <f t="shared" si="263"/>
        <v>58.140770252324039</v>
      </c>
      <c r="Q1673" s="70">
        <v>30.063625498007966</v>
      </c>
      <c r="R1673" s="61">
        <f t="shared" si="264"/>
        <v>12.585053120849935</v>
      </c>
      <c r="S1673" s="61">
        <f t="shared" si="265"/>
        <v>0</v>
      </c>
      <c r="T1673" s="61">
        <f t="shared" si="266"/>
        <v>0</v>
      </c>
      <c r="U1673" s="61">
        <f t="shared" si="267"/>
        <v>58.140770252324039</v>
      </c>
      <c r="V1673" s="70">
        <v>30.063625498007966</v>
      </c>
      <c r="W1673" s="61">
        <f t="shared" si="268"/>
        <v>12.585053120849935</v>
      </c>
      <c r="X1673" s="61">
        <f t="shared" si="269"/>
        <v>0</v>
      </c>
      <c r="Y1673" s="13"/>
      <c r="Z1673" s="22"/>
      <c r="AA1673" s="54"/>
      <c r="AB1673" s="22"/>
      <c r="AC1673" s="13"/>
    </row>
    <row r="1674" spans="1:29" x14ac:dyDescent="0.3">
      <c r="A1674" s="1">
        <f t="shared" si="260"/>
        <v>45003.395833329283</v>
      </c>
      <c r="B1674" s="7">
        <v>18</v>
      </c>
      <c r="C1674" s="7" t="s">
        <v>80</v>
      </c>
      <c r="D1674">
        <f>IF(HOUR(A1674)+MINUTE(A1674)/60&lt;=18,1,IF(HOUR(A1674)+MINUTE(A1674)/60&gt;=23.25,1,LOOKUP(DAY(A1674),calendario!$A$12:$A$42,calendario!$C$12:$C$42)))</f>
        <v>1</v>
      </c>
      <c r="E1674" s="60">
        <f t="shared" si="261"/>
        <v>4.4976611328124996</v>
      </c>
      <c r="F1674" s="86">
        <v>17.990644531249998</v>
      </c>
      <c r="G1674" s="60">
        <f t="shared" si="261"/>
        <v>4.4972255859374997</v>
      </c>
      <c r="H1674" s="104">
        <v>17.988902343749999</v>
      </c>
      <c r="O1674" s="61">
        <f t="shared" si="262"/>
        <v>0</v>
      </c>
      <c r="P1674" s="62">
        <f t="shared" si="263"/>
        <v>58.140770252324039</v>
      </c>
      <c r="Q1674" s="70">
        <v>30.063625498007966</v>
      </c>
      <c r="R1674" s="61">
        <f t="shared" si="264"/>
        <v>12.585053120849935</v>
      </c>
      <c r="S1674" s="61">
        <f t="shared" si="265"/>
        <v>0</v>
      </c>
      <c r="T1674" s="61">
        <f t="shared" si="266"/>
        <v>0</v>
      </c>
      <c r="U1674" s="61">
        <f t="shared" si="267"/>
        <v>58.140770252324039</v>
      </c>
      <c r="V1674" s="70">
        <v>30.063625498007966</v>
      </c>
      <c r="W1674" s="61">
        <f t="shared" si="268"/>
        <v>12.585053120849935</v>
      </c>
      <c r="X1674" s="61">
        <f t="shared" si="269"/>
        <v>0</v>
      </c>
      <c r="Y1674" s="13"/>
      <c r="Z1674" s="22"/>
      <c r="AA1674" s="54"/>
      <c r="AB1674" s="22"/>
      <c r="AC1674" s="13"/>
    </row>
    <row r="1675" spans="1:29" x14ac:dyDescent="0.3">
      <c r="A1675" s="1">
        <f t="shared" si="260"/>
        <v>45003.406249995947</v>
      </c>
      <c r="B1675" s="7">
        <v>18</v>
      </c>
      <c r="C1675" s="7" t="s">
        <v>81</v>
      </c>
      <c r="D1675">
        <f>IF(HOUR(A1675)+MINUTE(A1675)/60&lt;=18,1,IF(HOUR(A1675)+MINUTE(A1675)/60&gt;=23.25,1,LOOKUP(DAY(A1675),calendario!$A$12:$A$42,calendario!$C$12:$C$42)))</f>
        <v>1</v>
      </c>
      <c r="E1675" s="60">
        <f t="shared" si="261"/>
        <v>4.49653857421875</v>
      </c>
      <c r="F1675" s="86">
        <v>17.986154296875</v>
      </c>
      <c r="G1675" s="60">
        <f t="shared" si="261"/>
        <v>4.4967895507812496</v>
      </c>
      <c r="H1675" s="104">
        <v>17.987158203124999</v>
      </c>
      <c r="O1675" s="61">
        <f t="shared" si="262"/>
        <v>0</v>
      </c>
      <c r="P1675" s="62">
        <f t="shared" si="263"/>
        <v>58.140770252324039</v>
      </c>
      <c r="Q1675" s="70">
        <v>40.783932270916331</v>
      </c>
      <c r="R1675" s="61">
        <f t="shared" si="264"/>
        <v>7.2248997343957519</v>
      </c>
      <c r="S1675" s="61">
        <f t="shared" si="265"/>
        <v>0</v>
      </c>
      <c r="T1675" s="61">
        <f t="shared" si="266"/>
        <v>0</v>
      </c>
      <c r="U1675" s="61">
        <f t="shared" si="267"/>
        <v>58.140770252324039</v>
      </c>
      <c r="V1675" s="70">
        <v>40.783932270916331</v>
      </c>
      <c r="W1675" s="61">
        <f t="shared" si="268"/>
        <v>7.2248997343957519</v>
      </c>
      <c r="X1675" s="61">
        <f t="shared" si="269"/>
        <v>0</v>
      </c>
      <c r="Y1675" s="13"/>
      <c r="Z1675" s="22"/>
      <c r="AA1675" s="54"/>
      <c r="AB1675" s="22"/>
      <c r="AC1675" s="13"/>
    </row>
    <row r="1676" spans="1:29" x14ac:dyDescent="0.3">
      <c r="A1676" s="1">
        <f t="shared" si="260"/>
        <v>45003.416666662612</v>
      </c>
      <c r="B1676" s="7">
        <v>18</v>
      </c>
      <c r="C1676" s="7" t="s">
        <v>82</v>
      </c>
      <c r="D1676">
        <f>IF(HOUR(A1676)+MINUTE(A1676)/60&lt;=18,1,IF(HOUR(A1676)+MINUTE(A1676)/60&gt;=23.25,1,LOOKUP(DAY(A1676),calendario!$A$12:$A$42,calendario!$C$12:$C$42)))</f>
        <v>1</v>
      </c>
      <c r="E1676" s="60">
        <f t="shared" si="261"/>
        <v>4.4954184570312501</v>
      </c>
      <c r="F1676" s="86">
        <v>17.981673828125</v>
      </c>
      <c r="G1676" s="60">
        <f t="shared" si="261"/>
        <v>4.49655126953125</v>
      </c>
      <c r="H1676" s="104">
        <v>17.986205078125</v>
      </c>
      <c r="O1676" s="61">
        <f t="shared" si="262"/>
        <v>0</v>
      </c>
      <c r="P1676" s="62">
        <f t="shared" si="263"/>
        <v>58.140770252324039</v>
      </c>
      <c r="Q1676" s="70">
        <v>40.783932270916331</v>
      </c>
      <c r="R1676" s="61">
        <f t="shared" si="264"/>
        <v>7.2248997343957519</v>
      </c>
      <c r="S1676" s="61">
        <f t="shared" si="265"/>
        <v>0</v>
      </c>
      <c r="T1676" s="61">
        <f t="shared" si="266"/>
        <v>0</v>
      </c>
      <c r="U1676" s="61">
        <f t="shared" si="267"/>
        <v>58.140770252324039</v>
      </c>
      <c r="V1676" s="70">
        <v>40.783932270916331</v>
      </c>
      <c r="W1676" s="61">
        <f t="shared" si="268"/>
        <v>7.2248997343957519</v>
      </c>
      <c r="X1676" s="61">
        <f t="shared" si="269"/>
        <v>0</v>
      </c>
      <c r="Y1676" s="13"/>
      <c r="Z1676" s="22"/>
      <c r="AA1676" s="54"/>
      <c r="AB1676" s="22"/>
      <c r="AC1676" s="13"/>
    </row>
    <row r="1677" spans="1:29" x14ac:dyDescent="0.3">
      <c r="A1677" s="1">
        <f t="shared" si="260"/>
        <v>45003.427083329276</v>
      </c>
      <c r="B1677" s="7">
        <v>18</v>
      </c>
      <c r="C1677" s="7" t="s">
        <v>83</v>
      </c>
      <c r="D1677">
        <f>IF(HOUR(A1677)+MINUTE(A1677)/60&lt;=18,1,IF(HOUR(A1677)+MINUTE(A1677)/60&gt;=23.25,1,LOOKUP(DAY(A1677),calendario!$A$12:$A$42,calendario!$C$12:$C$42)))</f>
        <v>1</v>
      </c>
      <c r="E1677" s="60">
        <f t="shared" si="261"/>
        <v>4.4950117187499998</v>
      </c>
      <c r="F1677" s="86">
        <v>17.980046874999999</v>
      </c>
      <c r="G1677" s="60">
        <f t="shared" si="261"/>
        <v>4.4965283203124997</v>
      </c>
      <c r="H1677" s="104">
        <v>17.986113281249999</v>
      </c>
      <c r="O1677" s="61">
        <f t="shared" si="262"/>
        <v>0</v>
      </c>
      <c r="P1677" s="62">
        <f t="shared" si="263"/>
        <v>58.140770252324039</v>
      </c>
      <c r="Q1677" s="70">
        <v>41.553567330677289</v>
      </c>
      <c r="R1677" s="61">
        <f t="shared" si="264"/>
        <v>6.8400822045152729</v>
      </c>
      <c r="S1677" s="61">
        <f t="shared" si="265"/>
        <v>0</v>
      </c>
      <c r="T1677" s="61">
        <f t="shared" si="266"/>
        <v>0</v>
      </c>
      <c r="U1677" s="61">
        <f t="shared" si="267"/>
        <v>58.140770252324039</v>
      </c>
      <c r="V1677" s="70">
        <v>41.553567330677289</v>
      </c>
      <c r="W1677" s="61">
        <f t="shared" si="268"/>
        <v>6.8400822045152729</v>
      </c>
      <c r="X1677" s="61">
        <f t="shared" si="269"/>
        <v>0</v>
      </c>
      <c r="Y1677" s="13"/>
      <c r="Z1677" s="22"/>
      <c r="AA1677" s="54"/>
      <c r="AB1677" s="22"/>
      <c r="AC1677" s="13"/>
    </row>
    <row r="1678" spans="1:29" x14ac:dyDescent="0.3">
      <c r="A1678" s="1">
        <f t="shared" si="260"/>
        <v>45003.43749999594</v>
      </c>
      <c r="B1678" s="7">
        <v>18</v>
      </c>
      <c r="C1678" s="7" t="s">
        <v>84</v>
      </c>
      <c r="D1678">
        <f>IF(HOUR(A1678)+MINUTE(A1678)/60&lt;=18,1,IF(HOUR(A1678)+MINUTE(A1678)/60&gt;=23.25,1,LOOKUP(DAY(A1678),calendario!$A$12:$A$42,calendario!$C$12:$C$42)))</f>
        <v>1</v>
      </c>
      <c r="E1678" s="60">
        <f t="shared" si="261"/>
        <v>4.4948657226562503</v>
      </c>
      <c r="F1678" s="86">
        <v>17.979462890625001</v>
      </c>
      <c r="G1678" s="60">
        <f t="shared" si="261"/>
        <v>4.4966088867187501</v>
      </c>
      <c r="H1678" s="104">
        <v>17.986435546875001</v>
      </c>
      <c r="O1678" s="61">
        <f t="shared" si="262"/>
        <v>0</v>
      </c>
      <c r="P1678" s="62">
        <f t="shared" si="263"/>
        <v>58.140770252324039</v>
      </c>
      <c r="Q1678" s="70">
        <v>41.553567330677289</v>
      </c>
      <c r="R1678" s="61">
        <f t="shared" si="264"/>
        <v>6.8400822045152729</v>
      </c>
      <c r="S1678" s="61">
        <f t="shared" si="265"/>
        <v>0</v>
      </c>
      <c r="T1678" s="61">
        <f t="shared" si="266"/>
        <v>0</v>
      </c>
      <c r="U1678" s="61">
        <f t="shared" si="267"/>
        <v>58.140770252324039</v>
      </c>
      <c r="V1678" s="70">
        <v>41.553567330677289</v>
      </c>
      <c r="W1678" s="61">
        <f t="shared" si="268"/>
        <v>6.8400822045152729</v>
      </c>
      <c r="X1678" s="61">
        <f t="shared" si="269"/>
        <v>0</v>
      </c>
      <c r="Y1678" s="13"/>
      <c r="Z1678" s="22"/>
      <c r="AA1678" s="54"/>
      <c r="AB1678" s="22"/>
      <c r="AC1678" s="13"/>
    </row>
    <row r="1679" spans="1:29" x14ac:dyDescent="0.3">
      <c r="A1679" s="1">
        <f t="shared" si="260"/>
        <v>45003.447916662604</v>
      </c>
      <c r="B1679" s="7">
        <v>18</v>
      </c>
      <c r="C1679" s="7" t="s">
        <v>85</v>
      </c>
      <c r="D1679">
        <f>IF(HOUR(A1679)+MINUTE(A1679)/60&lt;=18,1,IF(HOUR(A1679)+MINUTE(A1679)/60&gt;=23.25,1,LOOKUP(DAY(A1679),calendario!$A$12:$A$42,calendario!$C$12:$C$42)))</f>
        <v>1</v>
      </c>
      <c r="E1679" s="60">
        <f t="shared" si="261"/>
        <v>4.4951552734374998</v>
      </c>
      <c r="F1679" s="86">
        <v>17.980621093749999</v>
      </c>
      <c r="G1679" s="60">
        <f t="shared" si="261"/>
        <v>4.4967495117187504</v>
      </c>
      <c r="H1679" s="104">
        <v>17.986998046875001</v>
      </c>
      <c r="O1679" s="61">
        <f t="shared" si="262"/>
        <v>0</v>
      </c>
      <c r="P1679" s="62">
        <f t="shared" si="263"/>
        <v>58.140770252324039</v>
      </c>
      <c r="Q1679" s="70">
        <v>41.977343691899073</v>
      </c>
      <c r="R1679" s="61">
        <f t="shared" si="264"/>
        <v>6.6281940239043813</v>
      </c>
      <c r="S1679" s="61">
        <f t="shared" si="265"/>
        <v>0</v>
      </c>
      <c r="T1679" s="61">
        <f t="shared" si="266"/>
        <v>0</v>
      </c>
      <c r="U1679" s="61">
        <f t="shared" si="267"/>
        <v>58.140770252324039</v>
      </c>
      <c r="V1679" s="70">
        <v>41.977343691899073</v>
      </c>
      <c r="W1679" s="61">
        <f t="shared" si="268"/>
        <v>6.6281940239043813</v>
      </c>
      <c r="X1679" s="61">
        <f t="shared" si="269"/>
        <v>0</v>
      </c>
      <c r="Y1679" s="13"/>
      <c r="Z1679" s="22"/>
      <c r="AA1679" s="54"/>
      <c r="AB1679" s="22"/>
      <c r="AC1679" s="13"/>
    </row>
    <row r="1680" spans="1:29" x14ac:dyDescent="0.3">
      <c r="A1680" s="1">
        <f t="shared" si="260"/>
        <v>45003.458333329268</v>
      </c>
      <c r="B1680" s="7">
        <v>18</v>
      </c>
      <c r="C1680" s="7" t="s">
        <v>86</v>
      </c>
      <c r="D1680">
        <f>IF(HOUR(A1680)+MINUTE(A1680)/60&lt;=18,1,IF(HOUR(A1680)+MINUTE(A1680)/60&gt;=23.25,1,LOOKUP(DAY(A1680),calendario!$A$12:$A$42,calendario!$C$12:$C$42)))</f>
        <v>1</v>
      </c>
      <c r="E1680" s="60">
        <f t="shared" si="261"/>
        <v>4.4949785156250002</v>
      </c>
      <c r="F1680" s="86">
        <v>17.979914062500001</v>
      </c>
      <c r="G1680" s="60">
        <f t="shared" si="261"/>
        <v>4.4962524414062504</v>
      </c>
      <c r="H1680" s="104">
        <v>17.985009765625001</v>
      </c>
      <c r="O1680" s="61">
        <f t="shared" si="262"/>
        <v>0</v>
      </c>
      <c r="P1680" s="62">
        <f t="shared" si="263"/>
        <v>58.140770252324039</v>
      </c>
      <c r="Q1680" s="70">
        <v>41.977343691899073</v>
      </c>
      <c r="R1680" s="61">
        <f t="shared" si="264"/>
        <v>6.6281940239043813</v>
      </c>
      <c r="S1680" s="61">
        <f t="shared" si="265"/>
        <v>0</v>
      </c>
      <c r="T1680" s="61">
        <f t="shared" si="266"/>
        <v>0</v>
      </c>
      <c r="U1680" s="61">
        <f t="shared" si="267"/>
        <v>58.140770252324039</v>
      </c>
      <c r="V1680" s="70">
        <v>41.977343691899073</v>
      </c>
      <c r="W1680" s="61">
        <f t="shared" si="268"/>
        <v>6.6281940239043813</v>
      </c>
      <c r="X1680" s="61">
        <f t="shared" si="269"/>
        <v>0</v>
      </c>
      <c r="Y1680" s="13"/>
      <c r="Z1680" s="22"/>
      <c r="AA1680" s="54"/>
      <c r="AB1680" s="22"/>
      <c r="AC1680" s="13"/>
    </row>
    <row r="1681" spans="1:29" x14ac:dyDescent="0.3">
      <c r="A1681" s="1">
        <f t="shared" si="260"/>
        <v>45003.468749995933</v>
      </c>
      <c r="B1681" s="7">
        <v>18</v>
      </c>
      <c r="C1681" s="7" t="s">
        <v>87</v>
      </c>
      <c r="D1681">
        <f>IF(HOUR(A1681)+MINUTE(A1681)/60&lt;=18,1,IF(HOUR(A1681)+MINUTE(A1681)/60&gt;=23.25,1,LOOKUP(DAY(A1681),calendario!$A$12:$A$42,calendario!$C$12:$C$42)))</f>
        <v>1</v>
      </c>
      <c r="E1681" s="60">
        <f t="shared" si="261"/>
        <v>4.4946660156249996</v>
      </c>
      <c r="F1681" s="86">
        <v>17.978664062499998</v>
      </c>
      <c r="G1681" s="60">
        <f t="shared" si="261"/>
        <v>4.4963193359374998</v>
      </c>
      <c r="H1681" s="104">
        <v>17.985277343749999</v>
      </c>
      <c r="O1681" s="61">
        <f t="shared" si="262"/>
        <v>0</v>
      </c>
      <c r="P1681" s="62">
        <f t="shared" si="263"/>
        <v>58.140770252324039</v>
      </c>
      <c r="Q1681" s="70">
        <v>40.897288446215143</v>
      </c>
      <c r="R1681" s="61">
        <f t="shared" si="264"/>
        <v>7.1682216467463462</v>
      </c>
      <c r="S1681" s="61">
        <f t="shared" si="265"/>
        <v>0</v>
      </c>
      <c r="T1681" s="61">
        <f t="shared" si="266"/>
        <v>0</v>
      </c>
      <c r="U1681" s="61">
        <f t="shared" si="267"/>
        <v>58.140770252324039</v>
      </c>
      <c r="V1681" s="70">
        <v>40.897288446215143</v>
      </c>
      <c r="W1681" s="61">
        <f t="shared" si="268"/>
        <v>7.1682216467463462</v>
      </c>
      <c r="X1681" s="61">
        <f t="shared" si="269"/>
        <v>0</v>
      </c>
      <c r="Y1681" s="13"/>
      <c r="Z1681" s="22"/>
      <c r="AA1681" s="54"/>
      <c r="AB1681" s="22"/>
      <c r="AC1681" s="13"/>
    </row>
    <row r="1682" spans="1:29" x14ac:dyDescent="0.3">
      <c r="A1682" s="1">
        <f t="shared" si="260"/>
        <v>45003.479166662597</v>
      </c>
      <c r="B1682" s="7">
        <v>18</v>
      </c>
      <c r="C1682" s="7" t="s">
        <v>88</v>
      </c>
      <c r="D1682">
        <f>IF(HOUR(A1682)+MINUTE(A1682)/60&lt;=18,1,IF(HOUR(A1682)+MINUTE(A1682)/60&gt;=23.25,1,LOOKUP(DAY(A1682),calendario!$A$12:$A$42,calendario!$C$12:$C$42)))</f>
        <v>1</v>
      </c>
      <c r="E1682" s="60">
        <f t="shared" si="261"/>
        <v>4.4945419921875001</v>
      </c>
      <c r="F1682" s="86">
        <v>17.97816796875</v>
      </c>
      <c r="G1682" s="60">
        <f t="shared" si="261"/>
        <v>4.4962514648437502</v>
      </c>
      <c r="H1682" s="104">
        <v>17.985005859375001</v>
      </c>
      <c r="O1682" s="61">
        <f t="shared" si="262"/>
        <v>0</v>
      </c>
      <c r="P1682" s="62">
        <f t="shared" si="263"/>
        <v>58.140770252324039</v>
      </c>
      <c r="Q1682" s="70">
        <v>40.897288446215143</v>
      </c>
      <c r="R1682" s="61">
        <f t="shared" si="264"/>
        <v>7.1682216467463462</v>
      </c>
      <c r="S1682" s="61">
        <f t="shared" si="265"/>
        <v>0</v>
      </c>
      <c r="T1682" s="61">
        <f t="shared" si="266"/>
        <v>0</v>
      </c>
      <c r="U1682" s="61">
        <f t="shared" si="267"/>
        <v>58.140770252324039</v>
      </c>
      <c r="V1682" s="70">
        <v>40.897288446215143</v>
      </c>
      <c r="W1682" s="61">
        <f t="shared" si="268"/>
        <v>7.1682216467463462</v>
      </c>
      <c r="X1682" s="61">
        <f t="shared" si="269"/>
        <v>0</v>
      </c>
      <c r="Y1682" s="13"/>
      <c r="Z1682" s="22"/>
      <c r="AA1682" s="54"/>
      <c r="AB1682" s="22"/>
      <c r="AC1682" s="13"/>
    </row>
    <row r="1683" spans="1:29" x14ac:dyDescent="0.3">
      <c r="A1683" s="1">
        <f t="shared" si="260"/>
        <v>45003.489583329261</v>
      </c>
      <c r="B1683" s="7">
        <v>18</v>
      </c>
      <c r="C1683" s="7" t="s">
        <v>89</v>
      </c>
      <c r="D1683">
        <f>IF(HOUR(A1683)+MINUTE(A1683)/60&lt;=18,1,IF(HOUR(A1683)+MINUTE(A1683)/60&gt;=23.25,1,LOOKUP(DAY(A1683),calendario!$A$12:$A$42,calendario!$C$12:$C$42)))</f>
        <v>1</v>
      </c>
      <c r="E1683" s="60">
        <f t="shared" si="261"/>
        <v>4.4948286132812498</v>
      </c>
      <c r="F1683" s="86">
        <v>17.979314453124999</v>
      </c>
      <c r="G1683" s="60">
        <f t="shared" si="261"/>
        <v>3.50424853515625</v>
      </c>
      <c r="H1683" s="104">
        <v>14.016994140625</v>
      </c>
      <c r="O1683" s="61">
        <f t="shared" si="262"/>
        <v>0</v>
      </c>
      <c r="P1683" s="62">
        <f t="shared" si="263"/>
        <v>58.140770252324039</v>
      </c>
      <c r="Q1683" s="70">
        <v>38.584484196547137</v>
      </c>
      <c r="R1683" s="61">
        <f t="shared" si="264"/>
        <v>8.3246237715803488</v>
      </c>
      <c r="S1683" s="61">
        <f t="shared" si="265"/>
        <v>0</v>
      </c>
      <c r="T1683" s="61">
        <f t="shared" si="266"/>
        <v>0.95144179857886768</v>
      </c>
      <c r="U1683" s="61">
        <f t="shared" si="267"/>
        <v>58.140770252324039</v>
      </c>
      <c r="V1683" s="70">
        <v>38.584484196547137</v>
      </c>
      <c r="W1683" s="61">
        <f t="shared" si="268"/>
        <v>8.3246237715803488</v>
      </c>
      <c r="X1683" s="61">
        <f t="shared" si="269"/>
        <v>7.9203950137248045</v>
      </c>
      <c r="Y1683" s="13"/>
      <c r="Z1683" s="22"/>
      <c r="AA1683" s="54"/>
      <c r="AB1683" s="22"/>
      <c r="AC1683" s="13"/>
    </row>
    <row r="1684" spans="1:29" x14ac:dyDescent="0.3">
      <c r="A1684" s="1">
        <f t="shared" si="260"/>
        <v>45003.499999995925</v>
      </c>
      <c r="B1684" s="7">
        <v>18</v>
      </c>
      <c r="C1684" s="7" t="s">
        <v>90</v>
      </c>
      <c r="D1684">
        <f>IF(HOUR(A1684)+MINUTE(A1684)/60&lt;=18,1,IF(HOUR(A1684)+MINUTE(A1684)/60&gt;=23.25,1,LOOKUP(DAY(A1684),calendario!$A$12:$A$42,calendario!$C$12:$C$42)))</f>
        <v>1</v>
      </c>
      <c r="E1684" s="60">
        <f t="shared" si="261"/>
        <v>4.4947114257812499</v>
      </c>
      <c r="F1684" s="86">
        <v>17.978845703125</v>
      </c>
      <c r="G1684" s="60">
        <f t="shared" si="261"/>
        <v>2.2472973632812501</v>
      </c>
      <c r="H1684" s="104">
        <v>8.9891894531250003</v>
      </c>
      <c r="O1684" s="61">
        <f t="shared" si="262"/>
        <v>0</v>
      </c>
      <c r="P1684" s="62">
        <f t="shared" si="263"/>
        <v>58.140770252324039</v>
      </c>
      <c r="Q1684" s="70">
        <v>38.584484196547137</v>
      </c>
      <c r="R1684" s="61">
        <f t="shared" si="264"/>
        <v>8.3246237715803488</v>
      </c>
      <c r="S1684" s="61">
        <f t="shared" si="265"/>
        <v>0</v>
      </c>
      <c r="T1684" s="61">
        <f t="shared" si="266"/>
        <v>2.233613934538262</v>
      </c>
      <c r="U1684" s="61">
        <f t="shared" si="267"/>
        <v>58.140770252324039</v>
      </c>
      <c r="V1684" s="70">
        <v>38.584484196547137</v>
      </c>
      <c r="W1684" s="61">
        <f t="shared" si="268"/>
        <v>8.3246237715803488</v>
      </c>
      <c r="X1684" s="61">
        <f t="shared" si="269"/>
        <v>18.59399565599033</v>
      </c>
      <c r="Y1684" s="13"/>
      <c r="Z1684" s="22"/>
      <c r="AA1684" s="54"/>
      <c r="AB1684" s="22"/>
      <c r="AC1684" s="13"/>
    </row>
    <row r="1685" spans="1:29" x14ac:dyDescent="0.3">
      <c r="A1685" s="1">
        <f t="shared" si="260"/>
        <v>45003.51041666259</v>
      </c>
      <c r="B1685" s="7">
        <v>18</v>
      </c>
      <c r="C1685" s="7" t="s">
        <v>92</v>
      </c>
      <c r="D1685">
        <f>IF(HOUR(A1685)+MINUTE(A1685)/60&lt;=18,1,IF(HOUR(A1685)+MINUTE(A1685)/60&gt;=23.25,1,LOOKUP(DAY(A1685),calendario!$A$12:$A$42,calendario!$C$12:$C$42)))</f>
        <v>1</v>
      </c>
      <c r="E1685" s="60">
        <f t="shared" si="261"/>
        <v>4.4954335937499996</v>
      </c>
      <c r="F1685" s="86">
        <v>17.981734374999998</v>
      </c>
      <c r="G1685" s="60">
        <f t="shared" si="261"/>
        <v>2.8474238281250002</v>
      </c>
      <c r="H1685" s="104">
        <v>11.389695312500001</v>
      </c>
      <c r="O1685" s="61">
        <f t="shared" si="262"/>
        <v>0</v>
      </c>
      <c r="P1685" s="62">
        <f t="shared" si="263"/>
        <v>58.140770252324039</v>
      </c>
      <c r="Q1685" s="70">
        <v>38.057011420982732</v>
      </c>
      <c r="R1685" s="61">
        <f t="shared" si="264"/>
        <v>8.5883601593625514</v>
      </c>
      <c r="S1685" s="61">
        <f t="shared" si="265"/>
        <v>0</v>
      </c>
      <c r="T1685" s="61">
        <f t="shared" si="266"/>
        <v>1.6214458181533937</v>
      </c>
      <c r="U1685" s="61">
        <f t="shared" si="267"/>
        <v>58.140770252324039</v>
      </c>
      <c r="V1685" s="70">
        <v>38.057011420982732</v>
      </c>
      <c r="W1685" s="61">
        <f t="shared" si="268"/>
        <v>8.5883601593625514</v>
      </c>
      <c r="X1685" s="61">
        <f t="shared" si="269"/>
        <v>13.925560665193624</v>
      </c>
      <c r="Y1685" s="13"/>
      <c r="Z1685" s="22"/>
      <c r="AA1685" s="54"/>
      <c r="AB1685" s="22"/>
      <c r="AC1685" s="13"/>
    </row>
    <row r="1686" spans="1:29" x14ac:dyDescent="0.3">
      <c r="A1686" s="1">
        <f t="shared" si="260"/>
        <v>45003.520833329254</v>
      </c>
      <c r="B1686" s="7">
        <v>18</v>
      </c>
      <c r="C1686" s="7" t="s">
        <v>93</v>
      </c>
      <c r="D1686">
        <f>IF(HOUR(A1686)+MINUTE(A1686)/60&lt;=18,1,IF(HOUR(A1686)+MINUTE(A1686)/60&gt;=23.25,1,LOOKUP(DAY(A1686),calendario!$A$12:$A$42,calendario!$C$12:$C$42)))</f>
        <v>1</v>
      </c>
      <c r="E1686" s="60">
        <f t="shared" si="261"/>
        <v>4.49567529296875</v>
      </c>
      <c r="F1686" s="86">
        <v>17.982701171875</v>
      </c>
      <c r="G1686" s="60">
        <f t="shared" si="261"/>
        <v>4.4947529296875004</v>
      </c>
      <c r="H1686" s="104">
        <v>17.979011718750002</v>
      </c>
      <c r="O1686" s="61">
        <f t="shared" si="262"/>
        <v>0</v>
      </c>
      <c r="P1686" s="62">
        <f t="shared" si="263"/>
        <v>58.140770252324039</v>
      </c>
      <c r="Q1686" s="70">
        <v>38.057011420982732</v>
      </c>
      <c r="R1686" s="61">
        <f t="shared" si="264"/>
        <v>8.5883601593625514</v>
      </c>
      <c r="S1686" s="61">
        <f t="shared" si="265"/>
        <v>0</v>
      </c>
      <c r="T1686" s="61">
        <f t="shared" si="266"/>
        <v>0</v>
      </c>
      <c r="U1686" s="61">
        <f t="shared" si="267"/>
        <v>58.140770252324039</v>
      </c>
      <c r="V1686" s="70">
        <v>38.057011420982732</v>
      </c>
      <c r="W1686" s="61">
        <f t="shared" si="268"/>
        <v>8.5883601593625514</v>
      </c>
      <c r="X1686" s="61">
        <f t="shared" si="269"/>
        <v>0</v>
      </c>
      <c r="Y1686" s="13"/>
      <c r="Z1686" s="22"/>
      <c r="AA1686" s="54"/>
      <c r="AB1686" s="22"/>
      <c r="AC1686" s="13"/>
    </row>
    <row r="1687" spans="1:29" x14ac:dyDescent="0.3">
      <c r="A1687" s="1">
        <f t="shared" si="260"/>
        <v>45003.531249995918</v>
      </c>
      <c r="B1687" s="7">
        <v>18</v>
      </c>
      <c r="C1687" s="7" t="s">
        <v>95</v>
      </c>
      <c r="D1687">
        <f>IF(HOUR(A1687)+MINUTE(A1687)/60&lt;=18,1,IF(HOUR(A1687)+MINUTE(A1687)/60&gt;=23.25,1,LOOKUP(DAY(A1687),calendario!$A$12:$A$42,calendario!$C$12:$C$42)))</f>
        <v>1</v>
      </c>
      <c r="E1687" s="60">
        <f t="shared" si="261"/>
        <v>4.4945322265624998</v>
      </c>
      <c r="F1687" s="86">
        <v>17.978128906249999</v>
      </c>
      <c r="G1687" s="60">
        <f t="shared" si="261"/>
        <v>4.4955146484375001</v>
      </c>
      <c r="H1687" s="104">
        <v>17.982058593750001</v>
      </c>
      <c r="O1687" s="61">
        <f t="shared" si="262"/>
        <v>0</v>
      </c>
      <c r="P1687" s="62">
        <f t="shared" si="263"/>
        <v>58.140770252324039</v>
      </c>
      <c r="Q1687" s="70">
        <v>38.106583266932269</v>
      </c>
      <c r="R1687" s="61">
        <f t="shared" si="264"/>
        <v>8.5635742363877831</v>
      </c>
      <c r="S1687" s="61">
        <f t="shared" si="265"/>
        <v>0</v>
      </c>
      <c r="T1687" s="61">
        <f t="shared" si="266"/>
        <v>0</v>
      </c>
      <c r="U1687" s="61">
        <f t="shared" si="267"/>
        <v>58.140770252324039</v>
      </c>
      <c r="V1687" s="70">
        <v>38.106583266932269</v>
      </c>
      <c r="W1687" s="61">
        <f t="shared" si="268"/>
        <v>8.5635742363877831</v>
      </c>
      <c r="X1687" s="61">
        <f t="shared" si="269"/>
        <v>0</v>
      </c>
      <c r="Y1687" s="13"/>
      <c r="Z1687" s="22"/>
      <c r="AA1687" s="54"/>
      <c r="AB1687" s="22"/>
      <c r="AC1687" s="13"/>
    </row>
    <row r="1688" spans="1:29" x14ac:dyDescent="0.3">
      <c r="A1688" s="1">
        <f t="shared" si="260"/>
        <v>45003.541666662582</v>
      </c>
      <c r="B1688" s="7">
        <v>18</v>
      </c>
      <c r="C1688" s="7" t="s">
        <v>96</v>
      </c>
      <c r="D1688">
        <f>IF(HOUR(A1688)+MINUTE(A1688)/60&lt;=18,1,IF(HOUR(A1688)+MINUTE(A1688)/60&gt;=23.25,1,LOOKUP(DAY(A1688),calendario!$A$12:$A$42,calendario!$C$12:$C$42)))</f>
        <v>1</v>
      </c>
      <c r="E1688" s="60">
        <f t="shared" si="261"/>
        <v>4.4951337890624998</v>
      </c>
      <c r="F1688" s="86">
        <v>17.980535156249999</v>
      </c>
      <c r="G1688" s="60">
        <f t="shared" si="261"/>
        <v>4.4955874023437499</v>
      </c>
      <c r="H1688" s="104">
        <v>17.982349609374999</v>
      </c>
      <c r="O1688" s="61">
        <f t="shared" si="262"/>
        <v>0</v>
      </c>
      <c r="P1688" s="62">
        <f t="shared" si="263"/>
        <v>58.140770252324039</v>
      </c>
      <c r="Q1688" s="70">
        <v>38.106583266932269</v>
      </c>
      <c r="R1688" s="61">
        <f t="shared" si="264"/>
        <v>8.5635742363877831</v>
      </c>
      <c r="S1688" s="61">
        <f t="shared" si="265"/>
        <v>0</v>
      </c>
      <c r="T1688" s="61">
        <f t="shared" si="266"/>
        <v>0</v>
      </c>
      <c r="U1688" s="61">
        <f t="shared" si="267"/>
        <v>58.140770252324039</v>
      </c>
      <c r="V1688" s="70">
        <v>38.106583266932269</v>
      </c>
      <c r="W1688" s="61">
        <f t="shared" si="268"/>
        <v>8.5635742363877831</v>
      </c>
      <c r="X1688" s="61">
        <f t="shared" si="269"/>
        <v>0</v>
      </c>
      <c r="Y1688" s="13"/>
      <c r="Z1688" s="22"/>
      <c r="AA1688" s="54"/>
      <c r="AB1688" s="22"/>
      <c r="AC1688" s="13"/>
    </row>
    <row r="1689" spans="1:29" x14ac:dyDescent="0.3">
      <c r="A1689" s="1">
        <f t="shared" si="260"/>
        <v>45003.552083329247</v>
      </c>
      <c r="B1689" s="7">
        <v>18</v>
      </c>
      <c r="C1689" s="7" t="s">
        <v>97</v>
      </c>
      <c r="D1689">
        <f>IF(HOUR(A1689)+MINUTE(A1689)/60&lt;=18,1,IF(HOUR(A1689)+MINUTE(A1689)/60&gt;=23.25,1,LOOKUP(DAY(A1689),calendario!$A$12:$A$42,calendario!$C$12:$C$42)))</f>
        <v>1</v>
      </c>
      <c r="E1689" s="60">
        <f t="shared" si="261"/>
        <v>4.4955898437500004</v>
      </c>
      <c r="F1689" s="86">
        <v>17.982359375000001</v>
      </c>
      <c r="G1689" s="60">
        <f t="shared" si="261"/>
        <v>4.4952778320312499</v>
      </c>
      <c r="H1689" s="104">
        <v>17.981111328124999</v>
      </c>
      <c r="O1689" s="61">
        <f t="shared" si="262"/>
        <v>0</v>
      </c>
      <c r="P1689" s="62">
        <f t="shared" si="263"/>
        <v>58.140770252324039</v>
      </c>
      <c r="Q1689" s="70">
        <v>38.682284196547144</v>
      </c>
      <c r="R1689" s="61">
        <f t="shared" si="264"/>
        <v>8.2757237715803456</v>
      </c>
      <c r="S1689" s="61">
        <f t="shared" si="265"/>
        <v>0</v>
      </c>
      <c r="T1689" s="61">
        <f t="shared" si="266"/>
        <v>0</v>
      </c>
      <c r="U1689" s="61">
        <f t="shared" si="267"/>
        <v>58.140770252324039</v>
      </c>
      <c r="V1689" s="70">
        <v>38.682284196547144</v>
      </c>
      <c r="W1689" s="61">
        <f t="shared" si="268"/>
        <v>8.2757237715803456</v>
      </c>
      <c r="X1689" s="61">
        <f t="shared" si="269"/>
        <v>0</v>
      </c>
      <c r="Y1689" s="13"/>
      <c r="Z1689" s="22"/>
      <c r="AA1689" s="54"/>
      <c r="AB1689" s="22"/>
      <c r="AC1689" s="13"/>
    </row>
    <row r="1690" spans="1:29" x14ac:dyDescent="0.3">
      <c r="A1690" s="1">
        <f t="shared" si="260"/>
        <v>45003.562499995911</v>
      </c>
      <c r="B1690" s="7">
        <v>18</v>
      </c>
      <c r="C1690" s="7" t="s">
        <v>98</v>
      </c>
      <c r="D1690">
        <f>IF(HOUR(A1690)+MINUTE(A1690)/60&lt;=18,1,IF(HOUR(A1690)+MINUTE(A1690)/60&gt;=23.25,1,LOOKUP(DAY(A1690),calendario!$A$12:$A$42,calendario!$C$12:$C$42)))</f>
        <v>1</v>
      </c>
      <c r="E1690" s="60">
        <f t="shared" si="261"/>
        <v>4.4960507812500001</v>
      </c>
      <c r="F1690" s="86">
        <v>17.984203125000001</v>
      </c>
      <c r="G1690" s="60">
        <f t="shared" si="261"/>
        <v>4.4952407226562503</v>
      </c>
      <c r="H1690" s="104">
        <v>17.980962890625001</v>
      </c>
      <c r="O1690" s="61">
        <f t="shared" si="262"/>
        <v>0</v>
      </c>
      <c r="P1690" s="62">
        <f t="shared" si="263"/>
        <v>58.140770252324039</v>
      </c>
      <c r="Q1690" s="70">
        <v>38.682284196547144</v>
      </c>
      <c r="R1690" s="61">
        <f t="shared" si="264"/>
        <v>8.2757237715803456</v>
      </c>
      <c r="S1690" s="61">
        <f t="shared" si="265"/>
        <v>0</v>
      </c>
      <c r="T1690" s="61">
        <f t="shared" si="266"/>
        <v>0</v>
      </c>
      <c r="U1690" s="61">
        <f t="shared" si="267"/>
        <v>58.140770252324039</v>
      </c>
      <c r="V1690" s="70">
        <v>38.682284196547144</v>
      </c>
      <c r="W1690" s="61">
        <f t="shared" si="268"/>
        <v>8.2757237715803456</v>
      </c>
      <c r="X1690" s="61">
        <f t="shared" si="269"/>
        <v>0</v>
      </c>
      <c r="Y1690" s="13"/>
      <c r="Z1690" s="22"/>
      <c r="AA1690" s="54"/>
      <c r="AB1690" s="22"/>
      <c r="AC1690" s="13"/>
    </row>
    <row r="1691" spans="1:29" x14ac:dyDescent="0.3">
      <c r="A1691" s="1">
        <f t="shared" si="260"/>
        <v>45003.572916662575</v>
      </c>
      <c r="B1691" s="7">
        <v>18</v>
      </c>
      <c r="C1691" s="7" t="s">
        <v>99</v>
      </c>
      <c r="D1691">
        <f>IF(HOUR(A1691)+MINUTE(A1691)/60&lt;=18,1,IF(HOUR(A1691)+MINUTE(A1691)/60&gt;=23.25,1,LOOKUP(DAY(A1691),calendario!$A$12:$A$42,calendario!$C$12:$C$42)))</f>
        <v>1</v>
      </c>
      <c r="E1691" s="60">
        <f t="shared" si="261"/>
        <v>4.4955166015624997</v>
      </c>
      <c r="F1691" s="86">
        <v>17.982066406249999</v>
      </c>
      <c r="G1691" s="60">
        <f t="shared" si="261"/>
        <v>4.4956279296875001</v>
      </c>
      <c r="H1691" s="104">
        <v>17.982511718750001</v>
      </c>
      <c r="O1691" s="61">
        <f t="shared" si="262"/>
        <v>0</v>
      </c>
      <c r="P1691" s="62">
        <f t="shared" si="263"/>
        <v>58.140770252324039</v>
      </c>
      <c r="Q1691" s="70">
        <v>38.60139575033201</v>
      </c>
      <c r="R1691" s="61">
        <f t="shared" si="264"/>
        <v>8.3161679946879126</v>
      </c>
      <c r="S1691" s="61">
        <f t="shared" si="265"/>
        <v>0</v>
      </c>
      <c r="T1691" s="61">
        <f t="shared" si="266"/>
        <v>0</v>
      </c>
      <c r="U1691" s="61">
        <f t="shared" si="267"/>
        <v>58.140770252324039</v>
      </c>
      <c r="V1691" s="70">
        <v>38.60139575033201</v>
      </c>
      <c r="W1691" s="61">
        <f t="shared" si="268"/>
        <v>8.3161679946879126</v>
      </c>
      <c r="X1691" s="61">
        <f t="shared" si="269"/>
        <v>0</v>
      </c>
      <c r="Y1691" s="13"/>
      <c r="Z1691" s="22"/>
      <c r="AA1691" s="54"/>
      <c r="AB1691" s="22"/>
      <c r="AC1691" s="13"/>
    </row>
    <row r="1692" spans="1:29" x14ac:dyDescent="0.3">
      <c r="A1692" s="1">
        <f t="shared" si="260"/>
        <v>45003.583333329239</v>
      </c>
      <c r="B1692" s="7">
        <v>18</v>
      </c>
      <c r="C1692" s="7" t="s">
        <v>100</v>
      </c>
      <c r="D1692">
        <f>IF(HOUR(A1692)+MINUTE(A1692)/60&lt;=18,1,IF(HOUR(A1692)+MINUTE(A1692)/60&gt;=23.25,1,LOOKUP(DAY(A1692),calendario!$A$12:$A$42,calendario!$C$12:$C$42)))</f>
        <v>1</v>
      </c>
      <c r="E1692" s="60">
        <f t="shared" si="261"/>
        <v>4.4947602539062501</v>
      </c>
      <c r="F1692" s="86">
        <v>17.979041015625</v>
      </c>
      <c r="G1692" s="60">
        <f t="shared" si="261"/>
        <v>4.4958754882812499</v>
      </c>
      <c r="H1692" s="104">
        <v>17.983501953125</v>
      </c>
      <c r="O1692" s="61">
        <f t="shared" si="262"/>
        <v>0</v>
      </c>
      <c r="P1692" s="62">
        <f t="shared" si="263"/>
        <v>58.140770252324039</v>
      </c>
      <c r="Q1692" s="70">
        <v>38.60139575033201</v>
      </c>
      <c r="R1692" s="61">
        <f t="shared" si="264"/>
        <v>8.3161679946879126</v>
      </c>
      <c r="S1692" s="61">
        <f t="shared" si="265"/>
        <v>0</v>
      </c>
      <c r="T1692" s="61">
        <f t="shared" si="266"/>
        <v>0</v>
      </c>
      <c r="U1692" s="61">
        <f t="shared" si="267"/>
        <v>58.140770252324039</v>
      </c>
      <c r="V1692" s="70">
        <v>38.60139575033201</v>
      </c>
      <c r="W1692" s="61">
        <f t="shared" si="268"/>
        <v>8.3161679946879126</v>
      </c>
      <c r="X1692" s="61">
        <f t="shared" si="269"/>
        <v>0</v>
      </c>
      <c r="Y1692" s="13"/>
      <c r="Z1692" s="22"/>
      <c r="AA1692" s="54"/>
      <c r="AB1692" s="22"/>
      <c r="AC1692" s="13"/>
    </row>
    <row r="1693" spans="1:29" x14ac:dyDescent="0.3">
      <c r="A1693" s="1">
        <f t="shared" si="260"/>
        <v>45003.593749995904</v>
      </c>
      <c r="B1693" s="7">
        <v>18</v>
      </c>
      <c r="C1693" s="7" t="s">
        <v>101</v>
      </c>
      <c r="D1693">
        <f>IF(HOUR(A1693)+MINUTE(A1693)/60&lt;=18,1,IF(HOUR(A1693)+MINUTE(A1693)/60&gt;=23.25,1,LOOKUP(DAY(A1693),calendario!$A$12:$A$42,calendario!$C$12:$C$42)))</f>
        <v>1</v>
      </c>
      <c r="E1693" s="60">
        <f t="shared" si="261"/>
        <v>4.49465966796875</v>
      </c>
      <c r="F1693" s="86">
        <v>17.978638671875</v>
      </c>
      <c r="G1693" s="60">
        <f t="shared" si="261"/>
        <v>4.4956674804687502</v>
      </c>
      <c r="H1693" s="104">
        <v>17.982669921875001</v>
      </c>
      <c r="O1693" s="61">
        <f t="shared" si="262"/>
        <v>0</v>
      </c>
      <c r="P1693" s="62">
        <f t="shared" si="263"/>
        <v>58.140770252324039</v>
      </c>
      <c r="Q1693" s="70">
        <v>38.581903320053115</v>
      </c>
      <c r="R1693" s="61">
        <f t="shared" si="264"/>
        <v>8.32591420982736</v>
      </c>
      <c r="S1693" s="61">
        <f t="shared" si="265"/>
        <v>0</v>
      </c>
      <c r="T1693" s="61">
        <f t="shared" si="266"/>
        <v>0</v>
      </c>
      <c r="U1693" s="61">
        <f t="shared" si="267"/>
        <v>58.140770252324039</v>
      </c>
      <c r="V1693" s="70">
        <v>38.581903320053115</v>
      </c>
      <c r="W1693" s="61">
        <f t="shared" si="268"/>
        <v>8.32591420982736</v>
      </c>
      <c r="X1693" s="61">
        <f t="shared" si="269"/>
        <v>0</v>
      </c>
      <c r="Y1693" s="13"/>
      <c r="Z1693" s="22"/>
      <c r="AA1693" s="54"/>
      <c r="AB1693" s="22"/>
      <c r="AC1693" s="13"/>
    </row>
    <row r="1694" spans="1:29" x14ac:dyDescent="0.3">
      <c r="A1694" s="1">
        <f t="shared" si="260"/>
        <v>45003.604166662568</v>
      </c>
      <c r="B1694" s="7">
        <v>18</v>
      </c>
      <c r="C1694" s="7" t="s">
        <v>102</v>
      </c>
      <c r="D1694">
        <f>IF(HOUR(A1694)+MINUTE(A1694)/60&lt;=18,1,IF(HOUR(A1694)+MINUTE(A1694)/60&gt;=23.25,1,LOOKUP(DAY(A1694),calendario!$A$12:$A$42,calendario!$C$12:$C$42)))</f>
        <v>1</v>
      </c>
      <c r="E1694" s="60">
        <f t="shared" si="261"/>
        <v>4.4952490234375002</v>
      </c>
      <c r="F1694" s="86">
        <v>17.980996093750001</v>
      </c>
      <c r="G1694" s="60">
        <f t="shared" si="261"/>
        <v>4.4959082031250004</v>
      </c>
      <c r="H1694" s="104">
        <v>17.983632812500002</v>
      </c>
      <c r="O1694" s="61">
        <f t="shared" si="262"/>
        <v>0</v>
      </c>
      <c r="P1694" s="62">
        <f t="shared" si="263"/>
        <v>58.140770252324039</v>
      </c>
      <c r="Q1694" s="70">
        <v>38.581903320053115</v>
      </c>
      <c r="R1694" s="61">
        <f t="shared" si="264"/>
        <v>8.32591420982736</v>
      </c>
      <c r="S1694" s="61">
        <f t="shared" si="265"/>
        <v>0</v>
      </c>
      <c r="T1694" s="61">
        <f t="shared" si="266"/>
        <v>0</v>
      </c>
      <c r="U1694" s="61">
        <f t="shared" si="267"/>
        <v>58.140770252324039</v>
      </c>
      <c r="V1694" s="70">
        <v>38.581903320053115</v>
      </c>
      <c r="W1694" s="61">
        <f t="shared" si="268"/>
        <v>8.32591420982736</v>
      </c>
      <c r="X1694" s="61">
        <f t="shared" si="269"/>
        <v>0</v>
      </c>
      <c r="Y1694" s="13"/>
      <c r="Z1694" s="22"/>
      <c r="AA1694" s="54"/>
      <c r="AB1694" s="22"/>
      <c r="AC1694" s="13"/>
    </row>
    <row r="1695" spans="1:29" x14ac:dyDescent="0.3">
      <c r="A1695" s="1">
        <f t="shared" si="260"/>
        <v>45003.614583329232</v>
      </c>
      <c r="B1695" s="7">
        <v>18</v>
      </c>
      <c r="C1695" s="7" t="s">
        <v>103</v>
      </c>
      <c r="D1695">
        <f>IF(HOUR(A1695)+MINUTE(A1695)/60&lt;=18,1,IF(HOUR(A1695)+MINUTE(A1695)/60&gt;=23.25,1,LOOKUP(DAY(A1695),calendario!$A$12:$A$42,calendario!$C$12:$C$42)))</f>
        <v>1</v>
      </c>
      <c r="E1695" s="60">
        <f t="shared" si="261"/>
        <v>4.4953134765625</v>
      </c>
      <c r="F1695" s="86">
        <v>17.98125390625</v>
      </c>
      <c r="G1695" s="60">
        <f t="shared" si="261"/>
        <v>4.4958432617187496</v>
      </c>
      <c r="H1695" s="104">
        <v>17.983373046874998</v>
      </c>
      <c r="O1695" s="61">
        <f t="shared" si="262"/>
        <v>0</v>
      </c>
      <c r="P1695" s="62">
        <f t="shared" si="263"/>
        <v>58.140770252324039</v>
      </c>
      <c r="Q1695" s="70">
        <v>38.492954847277552</v>
      </c>
      <c r="R1695" s="61">
        <f t="shared" si="264"/>
        <v>8.3703884462151414</v>
      </c>
      <c r="S1695" s="61">
        <f t="shared" si="265"/>
        <v>0</v>
      </c>
      <c r="T1695" s="61">
        <f t="shared" si="266"/>
        <v>0</v>
      </c>
      <c r="U1695" s="61">
        <f t="shared" si="267"/>
        <v>58.140770252324039</v>
      </c>
      <c r="V1695" s="70">
        <v>38.492954847277552</v>
      </c>
      <c r="W1695" s="61">
        <f t="shared" si="268"/>
        <v>8.3703884462151414</v>
      </c>
      <c r="X1695" s="61">
        <f t="shared" si="269"/>
        <v>0</v>
      </c>
      <c r="Y1695" s="13"/>
      <c r="Z1695" s="22"/>
      <c r="AA1695" s="54"/>
      <c r="AB1695" s="22"/>
      <c r="AC1695" s="13"/>
    </row>
    <row r="1696" spans="1:29" x14ac:dyDescent="0.3">
      <c r="A1696" s="1">
        <f t="shared" si="260"/>
        <v>45003.624999995896</v>
      </c>
      <c r="B1696" s="7">
        <v>18</v>
      </c>
      <c r="C1696" s="7" t="s">
        <v>104</v>
      </c>
      <c r="D1696">
        <f>IF(HOUR(A1696)+MINUTE(A1696)/60&lt;=18,1,IF(HOUR(A1696)+MINUTE(A1696)/60&gt;=23.25,1,LOOKUP(DAY(A1696),calendario!$A$12:$A$42,calendario!$C$12:$C$42)))</f>
        <v>1</v>
      </c>
      <c r="E1696" s="60">
        <f t="shared" si="261"/>
        <v>4.4959082031250004</v>
      </c>
      <c r="F1696" s="86">
        <v>17.983632812500002</v>
      </c>
      <c r="G1696" s="60">
        <f t="shared" si="261"/>
        <v>4.4964301757812501</v>
      </c>
      <c r="H1696" s="104">
        <v>17.985720703125001</v>
      </c>
      <c r="O1696" s="61">
        <f t="shared" si="262"/>
        <v>0</v>
      </c>
      <c r="P1696" s="62">
        <f t="shared" si="263"/>
        <v>58.140770252324039</v>
      </c>
      <c r="Q1696" s="70">
        <v>38.492954847277552</v>
      </c>
      <c r="R1696" s="61">
        <f t="shared" si="264"/>
        <v>8.3703884462151414</v>
      </c>
      <c r="S1696" s="61">
        <f t="shared" si="265"/>
        <v>0</v>
      </c>
      <c r="T1696" s="61">
        <f t="shared" si="266"/>
        <v>0</v>
      </c>
      <c r="U1696" s="61">
        <f t="shared" si="267"/>
        <v>58.140770252324039</v>
      </c>
      <c r="V1696" s="70">
        <v>38.492954847277552</v>
      </c>
      <c r="W1696" s="61">
        <f t="shared" si="268"/>
        <v>8.3703884462151414</v>
      </c>
      <c r="X1696" s="61">
        <f t="shared" si="269"/>
        <v>0</v>
      </c>
      <c r="Y1696" s="13"/>
      <c r="Z1696" s="22"/>
      <c r="AA1696" s="54"/>
      <c r="AB1696" s="22"/>
      <c r="AC1696" s="13"/>
    </row>
    <row r="1697" spans="1:29" x14ac:dyDescent="0.3">
      <c r="A1697" s="1">
        <f t="shared" si="260"/>
        <v>45003.635416662561</v>
      </c>
      <c r="B1697" s="7">
        <v>18</v>
      </c>
      <c r="C1697" s="7" t="s">
        <v>105</v>
      </c>
      <c r="D1697">
        <f>IF(HOUR(A1697)+MINUTE(A1697)/60&lt;=18,1,IF(HOUR(A1697)+MINUTE(A1697)/60&gt;=23.25,1,LOOKUP(DAY(A1697),calendario!$A$12:$A$42,calendario!$C$12:$C$42)))</f>
        <v>1</v>
      </c>
      <c r="E1697" s="60">
        <f t="shared" si="261"/>
        <v>4.4957626953125001</v>
      </c>
      <c r="F1697" s="86">
        <v>17.98305078125</v>
      </c>
      <c r="G1697" s="60">
        <f t="shared" si="261"/>
        <v>4.4962934570312498</v>
      </c>
      <c r="H1697" s="104">
        <v>17.985173828124999</v>
      </c>
      <c r="O1697" s="61">
        <f t="shared" si="262"/>
        <v>0</v>
      </c>
      <c r="P1697" s="62">
        <f t="shared" si="263"/>
        <v>58.140770252324039</v>
      </c>
      <c r="Q1697" s="70">
        <v>38.689628950863209</v>
      </c>
      <c r="R1697" s="61">
        <f t="shared" si="264"/>
        <v>8.2720513944223129</v>
      </c>
      <c r="S1697" s="61">
        <f t="shared" si="265"/>
        <v>0</v>
      </c>
      <c r="T1697" s="61">
        <f t="shared" si="266"/>
        <v>0</v>
      </c>
      <c r="U1697" s="61">
        <f t="shared" si="267"/>
        <v>58.140770252324039</v>
      </c>
      <c r="V1697" s="70">
        <v>38.689628950863209</v>
      </c>
      <c r="W1697" s="61">
        <f t="shared" si="268"/>
        <v>8.2720513944223129</v>
      </c>
      <c r="X1697" s="61">
        <f t="shared" si="269"/>
        <v>0</v>
      </c>
      <c r="Y1697" s="13"/>
      <c r="Z1697" s="22"/>
      <c r="AA1697" s="54"/>
      <c r="AB1697" s="22"/>
      <c r="AC1697" s="13"/>
    </row>
    <row r="1698" spans="1:29" x14ac:dyDescent="0.3">
      <c r="A1698" s="1">
        <f t="shared" si="260"/>
        <v>45003.645833329225</v>
      </c>
      <c r="B1698" s="7">
        <v>18</v>
      </c>
      <c r="C1698" s="7" t="s">
        <v>106</v>
      </c>
      <c r="D1698">
        <f>IF(HOUR(A1698)+MINUTE(A1698)/60&lt;=18,1,IF(HOUR(A1698)+MINUTE(A1698)/60&gt;=23.25,1,LOOKUP(DAY(A1698),calendario!$A$12:$A$42,calendario!$C$12:$C$42)))</f>
        <v>1</v>
      </c>
      <c r="E1698" s="60">
        <f t="shared" si="261"/>
        <v>4.4961259765625003</v>
      </c>
      <c r="F1698" s="86">
        <v>17.984503906250001</v>
      </c>
      <c r="G1698" s="60">
        <f t="shared" si="261"/>
        <v>4.4963520507812502</v>
      </c>
      <c r="H1698" s="104">
        <v>17.985408203125001</v>
      </c>
      <c r="O1698" s="61">
        <f t="shared" si="262"/>
        <v>0</v>
      </c>
      <c r="P1698" s="62">
        <f t="shared" si="263"/>
        <v>58.140770252324039</v>
      </c>
      <c r="Q1698" s="70">
        <v>38.689628950863209</v>
      </c>
      <c r="R1698" s="61">
        <f t="shared" si="264"/>
        <v>8.2720513944223129</v>
      </c>
      <c r="S1698" s="61">
        <f t="shared" si="265"/>
        <v>0</v>
      </c>
      <c r="T1698" s="61">
        <f t="shared" si="266"/>
        <v>0</v>
      </c>
      <c r="U1698" s="61">
        <f t="shared" si="267"/>
        <v>58.140770252324039</v>
      </c>
      <c r="V1698" s="70">
        <v>38.689628950863209</v>
      </c>
      <c r="W1698" s="61">
        <f t="shared" si="268"/>
        <v>8.2720513944223129</v>
      </c>
      <c r="X1698" s="61">
        <f t="shared" si="269"/>
        <v>0</v>
      </c>
      <c r="Y1698" s="13"/>
      <c r="Z1698" s="22"/>
      <c r="AA1698" s="54"/>
      <c r="AB1698" s="22"/>
      <c r="AC1698" s="13"/>
    </row>
    <row r="1699" spans="1:29" x14ac:dyDescent="0.3">
      <c r="A1699" s="1">
        <f t="shared" si="260"/>
        <v>45003.656249995889</v>
      </c>
      <c r="B1699" s="7">
        <v>18</v>
      </c>
      <c r="C1699" s="7" t="s">
        <v>107</v>
      </c>
      <c r="D1699">
        <f>IF(HOUR(A1699)+MINUTE(A1699)/60&lt;=18,1,IF(HOUR(A1699)+MINUTE(A1699)/60&gt;=23.25,1,LOOKUP(DAY(A1699),calendario!$A$12:$A$42,calendario!$C$12:$C$42)))</f>
        <v>1</v>
      </c>
      <c r="E1699" s="60">
        <f t="shared" si="261"/>
        <v>4.4960493164062498</v>
      </c>
      <c r="F1699" s="86">
        <v>17.984197265624999</v>
      </c>
      <c r="G1699" s="60">
        <f t="shared" si="261"/>
        <v>4.4964321289062497</v>
      </c>
      <c r="H1699" s="104">
        <v>17.985728515624999</v>
      </c>
      <c r="O1699" s="61">
        <f t="shared" si="262"/>
        <v>0</v>
      </c>
      <c r="P1699" s="62">
        <f t="shared" si="263"/>
        <v>58.140770252324039</v>
      </c>
      <c r="Q1699" s="70">
        <v>38.521583798140767</v>
      </c>
      <c r="R1699" s="61">
        <f t="shared" si="264"/>
        <v>8.3560739707835339</v>
      </c>
      <c r="S1699" s="61">
        <f t="shared" si="265"/>
        <v>0</v>
      </c>
      <c r="T1699" s="61">
        <f t="shared" si="266"/>
        <v>0</v>
      </c>
      <c r="U1699" s="61">
        <f t="shared" si="267"/>
        <v>58.140770252324039</v>
      </c>
      <c r="V1699" s="70">
        <v>38.521583798140767</v>
      </c>
      <c r="W1699" s="61">
        <f t="shared" si="268"/>
        <v>8.3560739707835339</v>
      </c>
      <c r="X1699" s="61">
        <f t="shared" si="269"/>
        <v>0</v>
      </c>
      <c r="Y1699" s="13"/>
      <c r="Z1699" s="22"/>
      <c r="AA1699" s="54"/>
      <c r="AB1699" s="22"/>
      <c r="AC1699" s="13"/>
    </row>
    <row r="1700" spans="1:29" x14ac:dyDescent="0.3">
      <c r="A1700" s="1">
        <f t="shared" si="260"/>
        <v>45003.666666662553</v>
      </c>
      <c r="B1700" s="7">
        <v>18</v>
      </c>
      <c r="C1700" s="7" t="s">
        <v>108</v>
      </c>
      <c r="D1700">
        <f>IF(HOUR(A1700)+MINUTE(A1700)/60&lt;=18,1,IF(HOUR(A1700)+MINUTE(A1700)/60&gt;=23.25,1,LOOKUP(DAY(A1700),calendario!$A$12:$A$42,calendario!$C$12:$C$42)))</f>
        <v>1</v>
      </c>
      <c r="E1700" s="60">
        <f t="shared" si="261"/>
        <v>4.4955200195312504</v>
      </c>
      <c r="F1700" s="86">
        <v>17.982080078125001</v>
      </c>
      <c r="G1700" s="60">
        <f t="shared" si="261"/>
        <v>4.49659521484375</v>
      </c>
      <c r="H1700" s="104">
        <v>17.986380859375</v>
      </c>
      <c r="O1700" s="61">
        <f t="shared" si="262"/>
        <v>0</v>
      </c>
      <c r="P1700" s="62">
        <f t="shared" si="263"/>
        <v>58.140770252324039</v>
      </c>
      <c r="Q1700" s="70">
        <v>38.521583798140767</v>
      </c>
      <c r="R1700" s="61">
        <f t="shared" si="264"/>
        <v>8.3560739707835339</v>
      </c>
      <c r="S1700" s="61">
        <f t="shared" si="265"/>
        <v>0</v>
      </c>
      <c r="T1700" s="61">
        <f t="shared" si="266"/>
        <v>0</v>
      </c>
      <c r="U1700" s="61">
        <f t="shared" si="267"/>
        <v>58.140770252324039</v>
      </c>
      <c r="V1700" s="70">
        <v>38.521583798140767</v>
      </c>
      <c r="W1700" s="61">
        <f t="shared" si="268"/>
        <v>8.3560739707835339</v>
      </c>
      <c r="X1700" s="61">
        <f t="shared" si="269"/>
        <v>0</v>
      </c>
      <c r="Y1700" s="13"/>
      <c r="Z1700" s="22"/>
      <c r="AA1700" s="54"/>
      <c r="AB1700" s="22"/>
      <c r="AC1700" s="13"/>
    </row>
    <row r="1701" spans="1:29" x14ac:dyDescent="0.3">
      <c r="A1701" s="1">
        <f t="shared" si="260"/>
        <v>45003.677083329218</v>
      </c>
      <c r="B1701" s="7">
        <v>18</v>
      </c>
      <c r="C1701" s="7" t="s">
        <v>109</v>
      </c>
      <c r="D1701">
        <f>IF(HOUR(A1701)+MINUTE(A1701)/60&lt;=18,1,IF(HOUR(A1701)+MINUTE(A1701)/60&gt;=23.25,1,LOOKUP(DAY(A1701),calendario!$A$12:$A$42,calendario!$C$12:$C$42)))</f>
        <v>1</v>
      </c>
      <c r="E1701" s="60">
        <f t="shared" si="261"/>
        <v>4.4954682617187496</v>
      </c>
      <c r="F1701" s="86">
        <v>17.981873046874998</v>
      </c>
      <c r="G1701" s="60">
        <f t="shared" si="261"/>
        <v>4.4968603515624999</v>
      </c>
      <c r="H1701" s="104">
        <v>17.987441406249999</v>
      </c>
      <c r="O1701" s="61">
        <f t="shared" si="262"/>
        <v>0</v>
      </c>
      <c r="P1701" s="62">
        <f t="shared" si="263"/>
        <v>58.140770252324039</v>
      </c>
      <c r="Q1701" s="70">
        <v>38.357456573705171</v>
      </c>
      <c r="R1701" s="61">
        <f t="shared" si="264"/>
        <v>8.4381375830013319</v>
      </c>
      <c r="S1701" s="61">
        <f t="shared" si="265"/>
        <v>0</v>
      </c>
      <c r="T1701" s="61">
        <f t="shared" si="266"/>
        <v>0</v>
      </c>
      <c r="U1701" s="61">
        <f t="shared" si="267"/>
        <v>58.140770252324039</v>
      </c>
      <c r="V1701" s="70">
        <v>38.357456573705171</v>
      </c>
      <c r="W1701" s="61">
        <f t="shared" si="268"/>
        <v>8.4381375830013319</v>
      </c>
      <c r="X1701" s="61">
        <f t="shared" si="269"/>
        <v>0</v>
      </c>
      <c r="Y1701" s="13"/>
      <c r="Z1701" s="22"/>
      <c r="AA1701" s="54"/>
      <c r="AB1701" s="22"/>
      <c r="AC1701" s="13"/>
    </row>
    <row r="1702" spans="1:29" x14ac:dyDescent="0.3">
      <c r="A1702" s="1">
        <f t="shared" si="260"/>
        <v>45003.687499995882</v>
      </c>
      <c r="B1702" s="7">
        <v>18</v>
      </c>
      <c r="C1702" s="7" t="s">
        <v>110</v>
      </c>
      <c r="D1702">
        <f>IF(HOUR(A1702)+MINUTE(A1702)/60&lt;=18,1,IF(HOUR(A1702)+MINUTE(A1702)/60&gt;=23.25,1,LOOKUP(DAY(A1702),calendario!$A$12:$A$42,calendario!$C$12:$C$42)))</f>
        <v>1</v>
      </c>
      <c r="E1702" s="60">
        <f t="shared" si="261"/>
        <v>4.4954028320312496</v>
      </c>
      <c r="F1702" s="86">
        <v>17.981611328124998</v>
      </c>
      <c r="G1702" s="60">
        <f t="shared" si="261"/>
        <v>4.4967470703124999</v>
      </c>
      <c r="H1702" s="104">
        <v>17.986988281249999</v>
      </c>
      <c r="O1702" s="61">
        <f t="shared" si="262"/>
        <v>0</v>
      </c>
      <c r="P1702" s="62">
        <f t="shared" si="263"/>
        <v>58.140770252324039</v>
      </c>
      <c r="Q1702" s="70">
        <v>38.357456573705171</v>
      </c>
      <c r="R1702" s="61">
        <f t="shared" si="264"/>
        <v>8.4381375830013319</v>
      </c>
      <c r="S1702" s="61">
        <f t="shared" si="265"/>
        <v>0</v>
      </c>
      <c r="T1702" s="61">
        <f t="shared" si="266"/>
        <v>0</v>
      </c>
      <c r="U1702" s="61">
        <f t="shared" si="267"/>
        <v>58.140770252324039</v>
      </c>
      <c r="V1702" s="70">
        <v>38.357456573705171</v>
      </c>
      <c r="W1702" s="61">
        <f t="shared" si="268"/>
        <v>8.4381375830013319</v>
      </c>
      <c r="X1702" s="61">
        <f t="shared" si="269"/>
        <v>0</v>
      </c>
      <c r="Y1702" s="13"/>
      <c r="Z1702" s="22"/>
      <c r="AA1702" s="54"/>
      <c r="AB1702" s="22"/>
      <c r="AC1702" s="13"/>
    </row>
    <row r="1703" spans="1:29" x14ac:dyDescent="0.3">
      <c r="A1703" s="1">
        <f t="shared" si="260"/>
        <v>45003.697916662546</v>
      </c>
      <c r="B1703" s="7">
        <v>18</v>
      </c>
      <c r="C1703" s="7" t="s">
        <v>111</v>
      </c>
      <c r="D1703">
        <f>IF(HOUR(A1703)+MINUTE(A1703)/60&lt;=18,1,IF(HOUR(A1703)+MINUTE(A1703)/60&gt;=23.25,1,LOOKUP(DAY(A1703),calendario!$A$12:$A$42,calendario!$C$12:$C$42)))</f>
        <v>1</v>
      </c>
      <c r="E1703" s="60">
        <f t="shared" si="261"/>
        <v>4.4957919921874998</v>
      </c>
      <c r="F1703" s="86">
        <v>17.983167968749999</v>
      </c>
      <c r="G1703" s="60">
        <f t="shared" si="261"/>
        <v>4.49541357421875</v>
      </c>
      <c r="H1703" s="104">
        <v>17.981654296875</v>
      </c>
      <c r="O1703" s="61">
        <f t="shared" si="262"/>
        <v>0</v>
      </c>
      <c r="P1703" s="62">
        <f t="shared" si="263"/>
        <v>58.140770252324039</v>
      </c>
      <c r="Q1703" s="70">
        <v>28.535884196547141</v>
      </c>
      <c r="R1703" s="61">
        <f t="shared" si="264"/>
        <v>13.348923771580347</v>
      </c>
      <c r="S1703" s="61">
        <f t="shared" si="265"/>
        <v>0</v>
      </c>
      <c r="T1703" s="61">
        <f t="shared" si="266"/>
        <v>0</v>
      </c>
      <c r="U1703" s="61">
        <f t="shared" si="267"/>
        <v>58.140770252324039</v>
      </c>
      <c r="V1703" s="70">
        <v>28.535884196547141</v>
      </c>
      <c r="W1703" s="61">
        <f t="shared" si="268"/>
        <v>13.348923771580347</v>
      </c>
      <c r="X1703" s="61">
        <f t="shared" si="269"/>
        <v>0</v>
      </c>
      <c r="Y1703" s="13"/>
      <c r="Z1703" s="22"/>
      <c r="AA1703" s="54"/>
      <c r="AB1703" s="22"/>
      <c r="AC1703" s="13"/>
    </row>
    <row r="1704" spans="1:29" x14ac:dyDescent="0.3">
      <c r="A1704" s="1">
        <f t="shared" si="260"/>
        <v>45003.70833332921</v>
      </c>
      <c r="B1704" s="7">
        <v>18</v>
      </c>
      <c r="C1704" s="7" t="s">
        <v>112</v>
      </c>
      <c r="D1704">
        <f>IF(HOUR(A1704)+MINUTE(A1704)/60&lt;=18,1,IF(HOUR(A1704)+MINUTE(A1704)/60&gt;=23.25,1,LOOKUP(DAY(A1704),calendario!$A$12:$A$42,calendario!$C$12:$C$42)))</f>
        <v>1</v>
      </c>
      <c r="E1704" s="60">
        <f t="shared" si="261"/>
        <v>4.6056767578124997</v>
      </c>
      <c r="F1704" s="86">
        <v>18.422707031249999</v>
      </c>
      <c r="G1704" s="60">
        <f t="shared" si="261"/>
        <v>4.4971186523437501</v>
      </c>
      <c r="H1704" s="104">
        <v>17.988474609375</v>
      </c>
      <c r="O1704" s="61">
        <f t="shared" si="262"/>
        <v>0</v>
      </c>
      <c r="P1704" s="62">
        <f t="shared" si="263"/>
        <v>58.140770252324039</v>
      </c>
      <c r="Q1704" s="70">
        <v>28.535884196547141</v>
      </c>
      <c r="R1704" s="61">
        <f t="shared" si="264"/>
        <v>13.348923771580347</v>
      </c>
      <c r="S1704" s="61">
        <f t="shared" si="265"/>
        <v>0</v>
      </c>
      <c r="T1704" s="61">
        <f t="shared" si="266"/>
        <v>0</v>
      </c>
      <c r="U1704" s="61">
        <f t="shared" si="267"/>
        <v>58.140770252324039</v>
      </c>
      <c r="V1704" s="70">
        <v>28.535884196547141</v>
      </c>
      <c r="W1704" s="61">
        <f t="shared" si="268"/>
        <v>13.348923771580347</v>
      </c>
      <c r="X1704" s="61">
        <f t="shared" si="269"/>
        <v>0</v>
      </c>
      <c r="Y1704" s="13"/>
      <c r="Z1704" s="22"/>
      <c r="AA1704" s="54"/>
      <c r="AB1704" s="22"/>
      <c r="AC1704" s="13"/>
    </row>
    <row r="1705" spans="1:29" x14ac:dyDescent="0.3">
      <c r="A1705" s="1">
        <f t="shared" si="260"/>
        <v>45003.718749995875</v>
      </c>
      <c r="B1705" s="7">
        <v>18</v>
      </c>
      <c r="C1705" s="7" t="s">
        <v>113</v>
      </c>
      <c r="D1705">
        <f>IF(HOUR(A1705)+MINUTE(A1705)/60&lt;=18,1,IF(HOUR(A1705)+MINUTE(A1705)/60&gt;=23.25,1,LOOKUP(DAY(A1705),calendario!$A$12:$A$42,calendario!$C$12:$C$42)))</f>
        <v>1</v>
      </c>
      <c r="E1705" s="60">
        <f t="shared" si="261"/>
        <v>4.6404291992187501</v>
      </c>
      <c r="F1705" s="86">
        <v>18.561716796875</v>
      </c>
      <c r="G1705" s="60">
        <f t="shared" si="261"/>
        <v>4.6132416992187499</v>
      </c>
      <c r="H1705" s="104">
        <v>18.452966796875</v>
      </c>
      <c r="O1705" s="61">
        <f t="shared" si="262"/>
        <v>0</v>
      </c>
      <c r="P1705" s="62">
        <f t="shared" si="263"/>
        <v>58.140770252324039</v>
      </c>
      <c r="Q1705" s="70">
        <v>27.937849933598937</v>
      </c>
      <c r="R1705" s="61">
        <f t="shared" si="264"/>
        <v>13.647940903054449</v>
      </c>
      <c r="S1705" s="61">
        <f t="shared" si="265"/>
        <v>0</v>
      </c>
      <c r="T1705" s="61">
        <f t="shared" si="266"/>
        <v>0</v>
      </c>
      <c r="U1705" s="61">
        <f t="shared" si="267"/>
        <v>58.140770252324039</v>
      </c>
      <c r="V1705" s="70">
        <v>27.937849933598937</v>
      </c>
      <c r="W1705" s="61">
        <f t="shared" si="268"/>
        <v>13.647940903054449</v>
      </c>
      <c r="X1705" s="61">
        <f t="shared" si="269"/>
        <v>0</v>
      </c>
      <c r="Y1705" s="13"/>
      <c r="Z1705" s="22"/>
      <c r="AA1705" s="54"/>
      <c r="AB1705" s="22"/>
      <c r="AC1705" s="13"/>
    </row>
    <row r="1706" spans="1:29" x14ac:dyDescent="0.3">
      <c r="A1706" s="1">
        <f t="shared" si="260"/>
        <v>45003.729166662539</v>
      </c>
      <c r="B1706" s="7">
        <v>18</v>
      </c>
      <c r="C1706" s="7" t="s">
        <v>114</v>
      </c>
      <c r="D1706">
        <f>IF(HOUR(A1706)+MINUTE(A1706)/60&lt;=18,1,IF(HOUR(A1706)+MINUTE(A1706)/60&gt;=23.25,1,LOOKUP(DAY(A1706),calendario!$A$12:$A$42,calendario!$C$12:$C$42)))</f>
        <v>1</v>
      </c>
      <c r="E1706" s="60">
        <f t="shared" si="261"/>
        <v>4.64026318359375</v>
      </c>
      <c r="F1706" s="86">
        <v>18.561052734375</v>
      </c>
      <c r="G1706" s="60">
        <f t="shared" si="261"/>
        <v>4.6508828124999999</v>
      </c>
      <c r="H1706" s="104">
        <v>18.60353125</v>
      </c>
      <c r="O1706" s="61">
        <f t="shared" si="262"/>
        <v>0</v>
      </c>
      <c r="P1706" s="62">
        <f t="shared" si="263"/>
        <v>58.140770252324039</v>
      </c>
      <c r="Q1706" s="70">
        <v>27.937849933598937</v>
      </c>
      <c r="R1706" s="61">
        <f t="shared" si="264"/>
        <v>13.647940903054449</v>
      </c>
      <c r="S1706" s="61">
        <f t="shared" si="265"/>
        <v>0</v>
      </c>
      <c r="T1706" s="61">
        <f t="shared" si="266"/>
        <v>0</v>
      </c>
      <c r="U1706" s="61">
        <f t="shared" si="267"/>
        <v>58.140770252324039</v>
      </c>
      <c r="V1706" s="70">
        <v>27.937849933598937</v>
      </c>
      <c r="W1706" s="61">
        <f t="shared" si="268"/>
        <v>13.647940903054449</v>
      </c>
      <c r="X1706" s="61">
        <f t="shared" si="269"/>
        <v>0</v>
      </c>
      <c r="Y1706" s="13"/>
      <c r="Z1706" s="22"/>
      <c r="AA1706" s="54"/>
      <c r="AB1706" s="22"/>
      <c r="AC1706" s="13"/>
    </row>
    <row r="1707" spans="1:29" x14ac:dyDescent="0.3">
      <c r="A1707" s="1">
        <f t="shared" si="260"/>
        <v>45003.739583329203</v>
      </c>
      <c r="B1707" s="7">
        <v>18</v>
      </c>
      <c r="C1707" s="7" t="s">
        <v>115</v>
      </c>
      <c r="D1707">
        <f>IF(HOUR(A1707)+MINUTE(A1707)/60&lt;=18,1,IF(HOUR(A1707)+MINUTE(A1707)/60&gt;=23.25,1,LOOKUP(DAY(A1707),calendario!$A$12:$A$42,calendario!$C$12:$C$42)))</f>
        <v>1</v>
      </c>
      <c r="E1707" s="60">
        <f t="shared" si="261"/>
        <v>4.6398696289062498</v>
      </c>
      <c r="F1707" s="86">
        <v>18.559478515624999</v>
      </c>
      <c r="G1707" s="60">
        <f t="shared" si="261"/>
        <v>4.6511997070312496</v>
      </c>
      <c r="H1707" s="104">
        <v>18.604798828124999</v>
      </c>
      <c r="O1707" s="61">
        <f t="shared" si="262"/>
        <v>0</v>
      </c>
      <c r="P1707" s="62">
        <f t="shared" si="263"/>
        <v>58.140770252324039</v>
      </c>
      <c r="Q1707" s="70">
        <v>27.512869322709165</v>
      </c>
      <c r="R1707" s="61">
        <f t="shared" si="264"/>
        <v>13.860431208499335</v>
      </c>
      <c r="S1707" s="61">
        <f t="shared" si="265"/>
        <v>0</v>
      </c>
      <c r="T1707" s="61">
        <f t="shared" si="266"/>
        <v>0</v>
      </c>
      <c r="U1707" s="61">
        <f t="shared" si="267"/>
        <v>58.140770252324039</v>
      </c>
      <c r="V1707" s="70">
        <v>27.512869322709165</v>
      </c>
      <c r="W1707" s="61">
        <f t="shared" si="268"/>
        <v>13.860431208499335</v>
      </c>
      <c r="X1707" s="61">
        <f t="shared" si="269"/>
        <v>0</v>
      </c>
      <c r="Y1707" s="13"/>
      <c r="Z1707" s="22"/>
      <c r="AA1707" s="54"/>
      <c r="AB1707" s="22"/>
      <c r="AC1707" s="13"/>
    </row>
    <row r="1708" spans="1:29" x14ac:dyDescent="0.3">
      <c r="A1708" s="1">
        <f t="shared" si="260"/>
        <v>45003.749999995867</v>
      </c>
      <c r="B1708" s="7">
        <v>18</v>
      </c>
      <c r="C1708" s="7" t="s">
        <v>116</v>
      </c>
      <c r="D1708">
        <f>IF(HOUR(A1708)+MINUTE(A1708)/60&lt;=18,1,IF(HOUR(A1708)+MINUTE(A1708)/60&gt;=23.25,1,LOOKUP(DAY(A1708),calendario!$A$12:$A$42,calendario!$C$12:$C$42)))</f>
        <v>1</v>
      </c>
      <c r="E1708" s="60">
        <f t="shared" si="261"/>
        <v>4.6362680664062497</v>
      </c>
      <c r="F1708" s="86">
        <v>18.545072265624999</v>
      </c>
      <c r="G1708" s="60">
        <f t="shared" si="261"/>
        <v>4.6498154296875001</v>
      </c>
      <c r="H1708" s="104">
        <v>18.59926171875</v>
      </c>
      <c r="O1708" s="61">
        <f t="shared" si="262"/>
        <v>0</v>
      </c>
      <c r="P1708" s="62">
        <f t="shared" si="263"/>
        <v>58.140770252324039</v>
      </c>
      <c r="Q1708" s="70">
        <v>27.512869322709165</v>
      </c>
      <c r="R1708" s="61">
        <f t="shared" si="264"/>
        <v>13.860431208499335</v>
      </c>
      <c r="S1708" s="61">
        <f t="shared" si="265"/>
        <v>0</v>
      </c>
      <c r="T1708" s="61">
        <f t="shared" si="266"/>
        <v>0</v>
      </c>
      <c r="U1708" s="61">
        <f t="shared" si="267"/>
        <v>58.140770252324039</v>
      </c>
      <c r="V1708" s="70">
        <v>27.512869322709165</v>
      </c>
      <c r="W1708" s="61">
        <f t="shared" si="268"/>
        <v>13.860431208499335</v>
      </c>
      <c r="X1708" s="61">
        <f t="shared" si="269"/>
        <v>0</v>
      </c>
      <c r="Y1708" s="13"/>
      <c r="Z1708" s="22"/>
      <c r="AA1708" s="54"/>
      <c r="AB1708" s="22"/>
      <c r="AC1708" s="13"/>
    </row>
    <row r="1709" spans="1:29" x14ac:dyDescent="0.3">
      <c r="A1709" s="1">
        <f t="shared" si="260"/>
        <v>45003.760416662531</v>
      </c>
      <c r="B1709" s="7">
        <v>18</v>
      </c>
      <c r="C1709" s="7" t="s">
        <v>117</v>
      </c>
      <c r="D1709">
        <f>IF(HOUR(A1709)+MINUTE(A1709)/60&lt;=18,1,IF(HOUR(A1709)+MINUTE(A1709)/60&gt;=23.25,1,LOOKUP(DAY(A1709),calendario!$A$12:$A$42,calendario!$C$12:$C$42)))</f>
        <v>0</v>
      </c>
      <c r="E1709" s="60">
        <f t="shared" si="261"/>
        <v>4.6397348632812498</v>
      </c>
      <c r="F1709" s="86">
        <v>18.558939453124999</v>
      </c>
      <c r="G1709" s="60">
        <f t="shared" si="261"/>
        <v>4.6498984375000001</v>
      </c>
      <c r="H1709" s="104">
        <v>18.59959375</v>
      </c>
      <c r="O1709" s="61">
        <f t="shared" si="262"/>
        <v>0</v>
      </c>
      <c r="P1709" s="62">
        <f t="shared" si="263"/>
        <v>59.256308100929608</v>
      </c>
      <c r="Q1709" s="70">
        <v>29.395526427622841</v>
      </c>
      <c r="R1709" s="61">
        <f t="shared" si="264"/>
        <v>13.448983134130142</v>
      </c>
      <c r="S1709" s="61">
        <f t="shared" si="265"/>
        <v>0</v>
      </c>
      <c r="T1709" s="61">
        <f t="shared" si="266"/>
        <v>0</v>
      </c>
      <c r="U1709" s="61">
        <f t="shared" si="267"/>
        <v>59.256308100929608</v>
      </c>
      <c r="V1709" s="70">
        <v>29.395526427622841</v>
      </c>
      <c r="W1709" s="61">
        <f t="shared" si="268"/>
        <v>13.448983134130142</v>
      </c>
      <c r="X1709" s="61">
        <f t="shared" si="269"/>
        <v>0</v>
      </c>
      <c r="Y1709" s="13"/>
      <c r="Z1709" s="22"/>
      <c r="AA1709" s="54"/>
      <c r="AB1709" s="22"/>
      <c r="AC1709" s="13"/>
    </row>
    <row r="1710" spans="1:29" x14ac:dyDescent="0.3">
      <c r="A1710" s="1">
        <f t="shared" si="260"/>
        <v>45003.770833329196</v>
      </c>
      <c r="B1710" s="7">
        <v>18</v>
      </c>
      <c r="C1710" s="7" t="s">
        <v>118</v>
      </c>
      <c r="D1710">
        <f>IF(HOUR(A1710)+MINUTE(A1710)/60&lt;=18,1,IF(HOUR(A1710)+MINUTE(A1710)/60&gt;=23.25,1,LOOKUP(DAY(A1710),calendario!$A$12:$A$42,calendario!$C$12:$C$42)))</f>
        <v>0</v>
      </c>
      <c r="E1710" s="60">
        <f t="shared" si="261"/>
        <v>4.64015869140625</v>
      </c>
      <c r="F1710" s="86">
        <v>18.560634765625</v>
      </c>
      <c r="G1710" s="60">
        <f t="shared" si="261"/>
        <v>4.6500776367187502</v>
      </c>
      <c r="H1710" s="104">
        <v>18.600310546875001</v>
      </c>
      <c r="O1710" s="61">
        <f t="shared" si="262"/>
        <v>0</v>
      </c>
      <c r="P1710" s="62">
        <f t="shared" si="263"/>
        <v>59.256308100929608</v>
      </c>
      <c r="Q1710" s="70">
        <v>29.395526427622841</v>
      </c>
      <c r="R1710" s="61">
        <f t="shared" si="264"/>
        <v>13.448983134130142</v>
      </c>
      <c r="S1710" s="61">
        <f t="shared" si="265"/>
        <v>0</v>
      </c>
      <c r="T1710" s="61">
        <f t="shared" si="266"/>
        <v>0</v>
      </c>
      <c r="U1710" s="61">
        <f t="shared" si="267"/>
        <v>59.256308100929608</v>
      </c>
      <c r="V1710" s="70">
        <v>29.395526427622841</v>
      </c>
      <c r="W1710" s="61">
        <f t="shared" si="268"/>
        <v>13.448983134130142</v>
      </c>
      <c r="X1710" s="61">
        <f t="shared" si="269"/>
        <v>0</v>
      </c>
      <c r="Y1710" s="13"/>
      <c r="Z1710" s="22"/>
      <c r="AA1710" s="54"/>
      <c r="AB1710" s="22"/>
      <c r="AC1710" s="13"/>
    </row>
    <row r="1711" spans="1:29" x14ac:dyDescent="0.3">
      <c r="A1711" s="1">
        <f t="shared" si="260"/>
        <v>45003.78124999586</v>
      </c>
      <c r="B1711" s="7">
        <v>18</v>
      </c>
      <c r="C1711" s="7" t="s">
        <v>119</v>
      </c>
      <c r="D1711">
        <f>IF(HOUR(A1711)+MINUTE(A1711)/60&lt;=18,1,IF(HOUR(A1711)+MINUTE(A1711)/60&gt;=23.25,1,LOOKUP(DAY(A1711),calendario!$A$12:$A$42,calendario!$C$12:$C$42)))</f>
        <v>0</v>
      </c>
      <c r="E1711" s="60">
        <f t="shared" si="261"/>
        <v>4.6396835937500001</v>
      </c>
      <c r="F1711" s="86">
        <v>18.558734375</v>
      </c>
      <c r="G1711" s="60">
        <f t="shared" si="261"/>
        <v>4.65031201171875</v>
      </c>
      <c r="H1711" s="104">
        <v>18.601248046875</v>
      </c>
      <c r="O1711" s="61">
        <f t="shared" si="262"/>
        <v>0</v>
      </c>
      <c r="P1711" s="62">
        <f t="shared" si="263"/>
        <v>59.256308100929608</v>
      </c>
      <c r="Q1711" s="70">
        <v>29.081324568393093</v>
      </c>
      <c r="R1711" s="61">
        <f t="shared" si="264"/>
        <v>13.606084063745016</v>
      </c>
      <c r="S1711" s="61">
        <f t="shared" si="265"/>
        <v>0</v>
      </c>
      <c r="T1711" s="61">
        <f t="shared" si="266"/>
        <v>0</v>
      </c>
      <c r="U1711" s="61">
        <f t="shared" si="267"/>
        <v>59.256308100929608</v>
      </c>
      <c r="V1711" s="70">
        <v>29.081324568393093</v>
      </c>
      <c r="W1711" s="61">
        <f t="shared" si="268"/>
        <v>13.606084063745016</v>
      </c>
      <c r="X1711" s="61">
        <f t="shared" si="269"/>
        <v>0</v>
      </c>
      <c r="Y1711" s="13"/>
      <c r="Z1711" s="22"/>
      <c r="AA1711" s="54"/>
      <c r="AB1711" s="22"/>
      <c r="AC1711" s="13"/>
    </row>
    <row r="1712" spans="1:29" x14ac:dyDescent="0.3">
      <c r="A1712" s="1">
        <f t="shared" si="260"/>
        <v>45003.791666662524</v>
      </c>
      <c r="B1712" s="7">
        <v>18</v>
      </c>
      <c r="C1712" s="7" t="s">
        <v>120</v>
      </c>
      <c r="D1712">
        <f>IF(HOUR(A1712)+MINUTE(A1712)/60&lt;=18,1,IF(HOUR(A1712)+MINUTE(A1712)/60&gt;=23.25,1,LOOKUP(DAY(A1712),calendario!$A$12:$A$42,calendario!$C$12:$C$42)))</f>
        <v>0</v>
      </c>
      <c r="E1712" s="60">
        <f t="shared" si="261"/>
        <v>4.63992333984375</v>
      </c>
      <c r="F1712" s="86">
        <v>18.559693359375</v>
      </c>
      <c r="G1712" s="60">
        <f t="shared" si="261"/>
        <v>4.6500874023437504</v>
      </c>
      <c r="H1712" s="104">
        <v>18.600349609375002</v>
      </c>
      <c r="O1712" s="61">
        <f t="shared" si="262"/>
        <v>0</v>
      </c>
      <c r="P1712" s="62">
        <f t="shared" si="263"/>
        <v>59.256308100929608</v>
      </c>
      <c r="Q1712" s="70">
        <v>29.081324568393093</v>
      </c>
      <c r="R1712" s="61">
        <f t="shared" si="264"/>
        <v>13.606084063745016</v>
      </c>
      <c r="S1712" s="61">
        <f t="shared" si="265"/>
        <v>0</v>
      </c>
      <c r="T1712" s="61">
        <f t="shared" si="266"/>
        <v>0</v>
      </c>
      <c r="U1712" s="61">
        <f t="shared" si="267"/>
        <v>59.256308100929608</v>
      </c>
      <c r="V1712" s="70">
        <v>29.081324568393093</v>
      </c>
      <c r="W1712" s="61">
        <f t="shared" si="268"/>
        <v>13.606084063745016</v>
      </c>
      <c r="X1712" s="61">
        <f t="shared" si="269"/>
        <v>0</v>
      </c>
      <c r="Y1712" s="13"/>
      <c r="Z1712" s="22"/>
      <c r="AA1712" s="54"/>
      <c r="AB1712" s="22"/>
      <c r="AC1712" s="13"/>
    </row>
    <row r="1713" spans="1:29" x14ac:dyDescent="0.3">
      <c r="A1713" s="1">
        <f t="shared" si="260"/>
        <v>45003.802083329188</v>
      </c>
      <c r="B1713" s="7">
        <v>18</v>
      </c>
      <c r="C1713" s="7" t="s">
        <v>121</v>
      </c>
      <c r="D1713">
        <f>IF(HOUR(A1713)+MINUTE(A1713)/60&lt;=18,1,IF(HOUR(A1713)+MINUTE(A1713)/60&gt;=23.25,1,LOOKUP(DAY(A1713),calendario!$A$12:$A$42,calendario!$C$12:$C$42)))</f>
        <v>0</v>
      </c>
      <c r="E1713" s="60">
        <f t="shared" si="261"/>
        <v>4.6402016601562499</v>
      </c>
      <c r="F1713" s="86">
        <v>18.560806640625</v>
      </c>
      <c r="G1713" s="60">
        <f t="shared" si="261"/>
        <v>4.6502646484375001</v>
      </c>
      <c r="H1713" s="104">
        <v>18.60105859375</v>
      </c>
      <c r="O1713" s="61">
        <f t="shared" si="262"/>
        <v>0</v>
      </c>
      <c r="P1713" s="62">
        <f t="shared" si="263"/>
        <v>59.256308100929608</v>
      </c>
      <c r="Q1713" s="70">
        <v>31.81211102257636</v>
      </c>
      <c r="R1713" s="61">
        <f t="shared" si="264"/>
        <v>12.240690836653382</v>
      </c>
      <c r="S1713" s="61">
        <f t="shared" si="265"/>
        <v>0</v>
      </c>
      <c r="T1713" s="61">
        <f t="shared" si="266"/>
        <v>0</v>
      </c>
      <c r="U1713" s="61">
        <f t="shared" si="267"/>
        <v>59.256308100929608</v>
      </c>
      <c r="V1713" s="70">
        <v>31.81211102257636</v>
      </c>
      <c r="W1713" s="61">
        <f t="shared" si="268"/>
        <v>12.240690836653382</v>
      </c>
      <c r="X1713" s="61">
        <f t="shared" si="269"/>
        <v>0</v>
      </c>
      <c r="Y1713" s="13"/>
      <c r="Z1713" s="22"/>
      <c r="AA1713" s="54"/>
      <c r="AB1713" s="22"/>
      <c r="AC1713" s="13"/>
    </row>
    <row r="1714" spans="1:29" x14ac:dyDescent="0.3">
      <c r="A1714" s="1">
        <f t="shared" si="260"/>
        <v>45003.812499995853</v>
      </c>
      <c r="B1714" s="7">
        <v>18</v>
      </c>
      <c r="C1714" s="7" t="s">
        <v>122</v>
      </c>
      <c r="D1714">
        <f>IF(HOUR(A1714)+MINUTE(A1714)/60&lt;=18,1,IF(HOUR(A1714)+MINUTE(A1714)/60&gt;=23.25,1,LOOKUP(DAY(A1714),calendario!$A$12:$A$42,calendario!$C$12:$C$42)))</f>
        <v>0</v>
      </c>
      <c r="E1714" s="60">
        <f t="shared" si="261"/>
        <v>4.64094775390625</v>
      </c>
      <c r="F1714" s="86">
        <v>18.563791015625</v>
      </c>
      <c r="G1714" s="60">
        <f t="shared" si="261"/>
        <v>4.6503144531249996</v>
      </c>
      <c r="H1714" s="104">
        <v>18.601257812499998</v>
      </c>
      <c r="O1714" s="61">
        <f t="shared" si="262"/>
        <v>0</v>
      </c>
      <c r="P1714" s="62">
        <f t="shared" si="263"/>
        <v>59.256308100929608</v>
      </c>
      <c r="Q1714" s="70">
        <v>31.81211102257636</v>
      </c>
      <c r="R1714" s="61">
        <f t="shared" si="264"/>
        <v>12.240690836653382</v>
      </c>
      <c r="S1714" s="61">
        <f t="shared" si="265"/>
        <v>0</v>
      </c>
      <c r="T1714" s="61">
        <f t="shared" si="266"/>
        <v>0</v>
      </c>
      <c r="U1714" s="61">
        <f t="shared" si="267"/>
        <v>59.256308100929608</v>
      </c>
      <c r="V1714" s="70">
        <v>31.81211102257636</v>
      </c>
      <c r="W1714" s="61">
        <f t="shared" si="268"/>
        <v>12.240690836653382</v>
      </c>
      <c r="X1714" s="61">
        <f t="shared" si="269"/>
        <v>0</v>
      </c>
      <c r="Y1714" s="13"/>
      <c r="Z1714" s="22"/>
      <c r="AA1714" s="54"/>
      <c r="AB1714" s="22"/>
      <c r="AC1714" s="13"/>
    </row>
    <row r="1715" spans="1:29" x14ac:dyDescent="0.3">
      <c r="A1715" s="1">
        <f t="shared" si="260"/>
        <v>45003.822916662517</v>
      </c>
      <c r="B1715" s="7">
        <v>18</v>
      </c>
      <c r="C1715" s="7" t="s">
        <v>123</v>
      </c>
      <c r="D1715">
        <f>IF(HOUR(A1715)+MINUTE(A1715)/60&lt;=18,1,IF(HOUR(A1715)+MINUTE(A1715)/60&gt;=23.25,1,LOOKUP(DAY(A1715),calendario!$A$12:$A$42,calendario!$C$12:$C$42)))</f>
        <v>0</v>
      </c>
      <c r="E1715" s="60">
        <f t="shared" si="261"/>
        <v>4.6415991210937504</v>
      </c>
      <c r="F1715" s="86">
        <v>18.566396484375002</v>
      </c>
      <c r="G1715" s="60">
        <f t="shared" si="261"/>
        <v>4.6502636718749999</v>
      </c>
      <c r="H1715" s="104">
        <v>18.6010546875</v>
      </c>
      <c r="O1715" s="61">
        <f t="shared" si="262"/>
        <v>0</v>
      </c>
      <c r="P1715" s="62">
        <f t="shared" si="263"/>
        <v>59.256308100929608</v>
      </c>
      <c r="Q1715" s="70">
        <v>31.846831341301456</v>
      </c>
      <c r="R1715" s="61">
        <f t="shared" si="264"/>
        <v>12.223330677290834</v>
      </c>
      <c r="S1715" s="61">
        <f t="shared" si="265"/>
        <v>0</v>
      </c>
      <c r="T1715" s="61">
        <f t="shared" si="266"/>
        <v>0</v>
      </c>
      <c r="U1715" s="61">
        <f t="shared" si="267"/>
        <v>59.256308100929608</v>
      </c>
      <c r="V1715" s="70">
        <v>31.846831341301456</v>
      </c>
      <c r="W1715" s="61">
        <f t="shared" si="268"/>
        <v>12.223330677290834</v>
      </c>
      <c r="X1715" s="61">
        <f t="shared" si="269"/>
        <v>0</v>
      </c>
      <c r="Y1715" s="13"/>
      <c r="Z1715" s="22"/>
      <c r="AA1715" s="54"/>
      <c r="AB1715" s="22"/>
      <c r="AC1715" s="13"/>
    </row>
    <row r="1716" spans="1:29" x14ac:dyDescent="0.3">
      <c r="A1716" s="1">
        <f t="shared" si="260"/>
        <v>45003.833333329181</v>
      </c>
      <c r="B1716" s="7">
        <v>18</v>
      </c>
      <c r="C1716" s="7" t="s">
        <v>124</v>
      </c>
      <c r="D1716">
        <f>IF(HOUR(A1716)+MINUTE(A1716)/60&lt;=18,1,IF(HOUR(A1716)+MINUTE(A1716)/60&gt;=23.25,1,LOOKUP(DAY(A1716),calendario!$A$12:$A$42,calendario!$C$12:$C$42)))</f>
        <v>0</v>
      </c>
      <c r="E1716" s="60">
        <f t="shared" si="261"/>
        <v>4.6424926757812504</v>
      </c>
      <c r="F1716" s="86">
        <v>18.569970703125001</v>
      </c>
      <c r="G1716" s="60">
        <f t="shared" si="261"/>
        <v>4.6500234374999998</v>
      </c>
      <c r="H1716" s="104">
        <v>18.600093749999999</v>
      </c>
      <c r="O1716" s="61">
        <f t="shared" si="262"/>
        <v>0</v>
      </c>
      <c r="P1716" s="62">
        <f t="shared" si="263"/>
        <v>59.256308100929608</v>
      </c>
      <c r="Q1716" s="70">
        <v>31.846831341301456</v>
      </c>
      <c r="R1716" s="61">
        <f t="shared" si="264"/>
        <v>12.223330677290834</v>
      </c>
      <c r="S1716" s="61">
        <f t="shared" si="265"/>
        <v>0</v>
      </c>
      <c r="T1716" s="61">
        <f t="shared" si="266"/>
        <v>0</v>
      </c>
      <c r="U1716" s="61">
        <f t="shared" si="267"/>
        <v>59.256308100929608</v>
      </c>
      <c r="V1716" s="70">
        <v>31.846831341301456</v>
      </c>
      <c r="W1716" s="61">
        <f t="shared" si="268"/>
        <v>12.223330677290834</v>
      </c>
      <c r="X1716" s="61">
        <f t="shared" si="269"/>
        <v>0</v>
      </c>
      <c r="Y1716" s="13"/>
      <c r="Z1716" s="22"/>
      <c r="AA1716" s="54"/>
      <c r="AB1716" s="22"/>
      <c r="AC1716" s="13"/>
    </row>
    <row r="1717" spans="1:29" x14ac:dyDescent="0.3">
      <c r="A1717" s="1">
        <f t="shared" si="260"/>
        <v>45003.843749995845</v>
      </c>
      <c r="B1717" s="7">
        <v>18</v>
      </c>
      <c r="C1717" s="7" t="s">
        <v>125</v>
      </c>
      <c r="D1717">
        <f>IF(HOUR(A1717)+MINUTE(A1717)/60&lt;=18,1,IF(HOUR(A1717)+MINUTE(A1717)/60&gt;=23.25,1,LOOKUP(DAY(A1717),calendario!$A$12:$A$42,calendario!$C$12:$C$42)))</f>
        <v>0</v>
      </c>
      <c r="E1717" s="60">
        <f t="shared" si="261"/>
        <v>4.6431025390625003</v>
      </c>
      <c r="F1717" s="86">
        <v>18.572410156250001</v>
      </c>
      <c r="G1717" s="60">
        <f t="shared" si="261"/>
        <v>4.6501103515624997</v>
      </c>
      <c r="H1717" s="104">
        <v>18.600441406249999</v>
      </c>
      <c r="O1717" s="61">
        <f t="shared" si="262"/>
        <v>0</v>
      </c>
      <c r="P1717" s="62">
        <f t="shared" si="263"/>
        <v>59.256308100929608</v>
      </c>
      <c r="Q1717" s="70">
        <v>31.949648339973436</v>
      </c>
      <c r="R1717" s="61">
        <f t="shared" si="264"/>
        <v>12.171922177954844</v>
      </c>
      <c r="S1717" s="61">
        <f t="shared" si="265"/>
        <v>0</v>
      </c>
      <c r="T1717" s="61">
        <f t="shared" si="266"/>
        <v>0</v>
      </c>
      <c r="U1717" s="61">
        <f t="shared" si="267"/>
        <v>59.256308100929608</v>
      </c>
      <c r="V1717" s="70">
        <v>31.949648339973436</v>
      </c>
      <c r="W1717" s="61">
        <f t="shared" si="268"/>
        <v>12.171922177954844</v>
      </c>
      <c r="X1717" s="61">
        <f t="shared" si="269"/>
        <v>0</v>
      </c>
      <c r="Y1717" s="13"/>
      <c r="Z1717" s="22"/>
      <c r="AA1717" s="54"/>
      <c r="AB1717" s="22"/>
      <c r="AC1717" s="13"/>
    </row>
    <row r="1718" spans="1:29" x14ac:dyDescent="0.3">
      <c r="A1718" s="1">
        <f t="shared" si="260"/>
        <v>45003.85416666251</v>
      </c>
      <c r="B1718" s="7">
        <v>18</v>
      </c>
      <c r="C1718" s="7" t="s">
        <v>126</v>
      </c>
      <c r="D1718">
        <f>IF(HOUR(A1718)+MINUTE(A1718)/60&lt;=18,1,IF(HOUR(A1718)+MINUTE(A1718)/60&gt;=23.25,1,LOOKUP(DAY(A1718),calendario!$A$12:$A$42,calendario!$C$12:$C$42)))</f>
        <v>0</v>
      </c>
      <c r="E1718" s="60">
        <f t="shared" si="261"/>
        <v>4.6436196289062499</v>
      </c>
      <c r="F1718" s="86">
        <v>18.574478515625</v>
      </c>
      <c r="G1718" s="60">
        <f t="shared" si="261"/>
        <v>4.6504384765625</v>
      </c>
      <c r="H1718" s="104">
        <v>18.60175390625</v>
      </c>
      <c r="O1718" s="61">
        <f t="shared" si="262"/>
        <v>0</v>
      </c>
      <c r="P1718" s="62">
        <f t="shared" si="263"/>
        <v>59.256308100929608</v>
      </c>
      <c r="Q1718" s="70">
        <v>31.949648339973436</v>
      </c>
      <c r="R1718" s="61">
        <f t="shared" si="264"/>
        <v>12.171922177954844</v>
      </c>
      <c r="S1718" s="61">
        <f t="shared" si="265"/>
        <v>0</v>
      </c>
      <c r="T1718" s="61">
        <f t="shared" si="266"/>
        <v>0</v>
      </c>
      <c r="U1718" s="61">
        <f t="shared" si="267"/>
        <v>59.256308100929608</v>
      </c>
      <c r="V1718" s="70">
        <v>31.949648339973436</v>
      </c>
      <c r="W1718" s="61">
        <f t="shared" si="268"/>
        <v>12.171922177954844</v>
      </c>
      <c r="X1718" s="61">
        <f t="shared" si="269"/>
        <v>0</v>
      </c>
      <c r="Y1718" s="13"/>
      <c r="Z1718" s="22"/>
      <c r="AA1718" s="54"/>
      <c r="AB1718" s="22"/>
      <c r="AC1718" s="13"/>
    </row>
    <row r="1719" spans="1:29" x14ac:dyDescent="0.3">
      <c r="A1719" s="1">
        <f t="shared" si="260"/>
        <v>45003.864583329174</v>
      </c>
      <c r="B1719" s="7">
        <v>18</v>
      </c>
      <c r="C1719" s="7" t="s">
        <v>127</v>
      </c>
      <c r="D1719">
        <f>IF(HOUR(A1719)+MINUTE(A1719)/60&lt;=18,1,IF(HOUR(A1719)+MINUTE(A1719)/60&gt;=23.25,1,LOOKUP(DAY(A1719),calendario!$A$12:$A$42,calendario!$C$12:$C$42)))</f>
        <v>0</v>
      </c>
      <c r="E1719" s="60">
        <f t="shared" si="261"/>
        <v>4.6441708984375003</v>
      </c>
      <c r="F1719" s="86">
        <v>18.576683593750001</v>
      </c>
      <c r="G1719" s="60">
        <f t="shared" si="261"/>
        <v>4.6499907226562502</v>
      </c>
      <c r="H1719" s="104">
        <v>18.599962890625001</v>
      </c>
      <c r="O1719" s="61">
        <f t="shared" si="262"/>
        <v>0</v>
      </c>
      <c r="P1719" s="62">
        <f t="shared" si="263"/>
        <v>59.256308100929608</v>
      </c>
      <c r="Q1719" s="70">
        <v>32.265355378486056</v>
      </c>
      <c r="R1719" s="61">
        <f t="shared" si="264"/>
        <v>12.014068658698534</v>
      </c>
      <c r="S1719" s="61">
        <f t="shared" si="265"/>
        <v>0</v>
      </c>
      <c r="T1719" s="61">
        <f t="shared" si="266"/>
        <v>0</v>
      </c>
      <c r="U1719" s="61">
        <f t="shared" si="267"/>
        <v>59.256308100929608</v>
      </c>
      <c r="V1719" s="70">
        <v>32.265355378486056</v>
      </c>
      <c r="W1719" s="61">
        <f t="shared" si="268"/>
        <v>12.014068658698534</v>
      </c>
      <c r="X1719" s="61">
        <f t="shared" si="269"/>
        <v>0</v>
      </c>
      <c r="Y1719" s="13"/>
      <c r="Z1719" s="22"/>
      <c r="AA1719" s="54"/>
      <c r="AB1719" s="22"/>
      <c r="AC1719" s="13"/>
    </row>
    <row r="1720" spans="1:29" x14ac:dyDescent="0.3">
      <c r="A1720" s="1">
        <f t="shared" si="260"/>
        <v>45003.874999995838</v>
      </c>
      <c r="B1720" s="7">
        <v>18</v>
      </c>
      <c r="C1720" s="7" t="s">
        <v>128</v>
      </c>
      <c r="D1720">
        <f>IF(HOUR(A1720)+MINUTE(A1720)/60&lt;=18,1,IF(HOUR(A1720)+MINUTE(A1720)/60&gt;=23.25,1,LOOKUP(DAY(A1720),calendario!$A$12:$A$42,calendario!$C$12:$C$42)))</f>
        <v>0</v>
      </c>
      <c r="E1720" s="60">
        <f t="shared" si="261"/>
        <v>4.6447465820312503</v>
      </c>
      <c r="F1720" s="86">
        <v>18.578986328125001</v>
      </c>
      <c r="G1720" s="60">
        <f t="shared" si="261"/>
        <v>4.6499218750000004</v>
      </c>
      <c r="H1720" s="104">
        <v>18.599687500000002</v>
      </c>
      <c r="O1720" s="61">
        <f t="shared" si="262"/>
        <v>0</v>
      </c>
      <c r="P1720" s="62">
        <f t="shared" si="263"/>
        <v>59.256308100929608</v>
      </c>
      <c r="Q1720" s="70">
        <v>32.265355378486056</v>
      </c>
      <c r="R1720" s="61">
        <f t="shared" si="264"/>
        <v>12.014068658698534</v>
      </c>
      <c r="S1720" s="61">
        <f t="shared" si="265"/>
        <v>0</v>
      </c>
      <c r="T1720" s="61">
        <f t="shared" si="266"/>
        <v>0</v>
      </c>
      <c r="U1720" s="61">
        <f t="shared" si="267"/>
        <v>59.256308100929608</v>
      </c>
      <c r="V1720" s="70">
        <v>32.265355378486056</v>
      </c>
      <c r="W1720" s="61">
        <f t="shared" si="268"/>
        <v>12.014068658698534</v>
      </c>
      <c r="X1720" s="61">
        <f t="shared" si="269"/>
        <v>0</v>
      </c>
      <c r="Y1720" s="13"/>
      <c r="Z1720" s="22"/>
      <c r="AA1720" s="54"/>
      <c r="AB1720" s="22"/>
      <c r="AC1720" s="13"/>
    </row>
    <row r="1721" spans="1:29" x14ac:dyDescent="0.3">
      <c r="A1721" s="1">
        <f t="shared" si="260"/>
        <v>45003.885416662502</v>
      </c>
      <c r="B1721" s="7">
        <v>18</v>
      </c>
      <c r="C1721" s="7" t="s">
        <v>129</v>
      </c>
      <c r="D1721">
        <f>IF(HOUR(A1721)+MINUTE(A1721)/60&lt;=18,1,IF(HOUR(A1721)+MINUTE(A1721)/60&gt;=23.25,1,LOOKUP(DAY(A1721),calendario!$A$12:$A$42,calendario!$C$12:$C$42)))</f>
        <v>0</v>
      </c>
      <c r="E1721" s="60">
        <f t="shared" si="261"/>
        <v>4.6450595703125002</v>
      </c>
      <c r="F1721" s="86">
        <v>18.580238281250001</v>
      </c>
      <c r="G1721" s="60">
        <f t="shared" si="261"/>
        <v>4.6501625976562497</v>
      </c>
      <c r="H1721" s="104">
        <v>18.600650390624999</v>
      </c>
      <c r="O1721" s="61">
        <f t="shared" si="262"/>
        <v>0</v>
      </c>
      <c r="P1721" s="62">
        <f t="shared" si="263"/>
        <v>59.256308100929608</v>
      </c>
      <c r="Q1721" s="70">
        <v>31.88542974767596</v>
      </c>
      <c r="R1721" s="61">
        <f t="shared" si="264"/>
        <v>12.204031474103582</v>
      </c>
      <c r="S1721" s="61">
        <f t="shared" si="265"/>
        <v>0</v>
      </c>
      <c r="T1721" s="61">
        <f t="shared" si="266"/>
        <v>0</v>
      </c>
      <c r="U1721" s="61">
        <f t="shared" si="267"/>
        <v>59.256308100929608</v>
      </c>
      <c r="V1721" s="70">
        <v>31.88542974767596</v>
      </c>
      <c r="W1721" s="61">
        <f t="shared" si="268"/>
        <v>12.204031474103582</v>
      </c>
      <c r="X1721" s="61">
        <f t="shared" si="269"/>
        <v>0</v>
      </c>
      <c r="Y1721" s="13"/>
      <c r="Z1721" s="22"/>
      <c r="AA1721" s="54"/>
      <c r="AB1721" s="22"/>
      <c r="AC1721" s="13"/>
    </row>
    <row r="1722" spans="1:29" x14ac:dyDescent="0.3">
      <c r="A1722" s="1">
        <f t="shared" si="260"/>
        <v>45003.895833329167</v>
      </c>
      <c r="B1722" s="7">
        <v>18</v>
      </c>
      <c r="C1722" s="7" t="s">
        <v>130</v>
      </c>
      <c r="D1722">
        <f>IF(HOUR(A1722)+MINUTE(A1722)/60&lt;=18,1,IF(HOUR(A1722)+MINUTE(A1722)/60&gt;=23.25,1,LOOKUP(DAY(A1722),calendario!$A$12:$A$42,calendario!$C$12:$C$42)))</f>
        <v>0</v>
      </c>
      <c r="E1722" s="60">
        <f t="shared" si="261"/>
        <v>4.6450122070312503</v>
      </c>
      <c r="F1722" s="86">
        <v>18.580048828125001</v>
      </c>
      <c r="G1722" s="60">
        <f t="shared" si="261"/>
        <v>4.6502021484374998</v>
      </c>
      <c r="H1722" s="104">
        <v>18.600808593749999</v>
      </c>
      <c r="O1722" s="61">
        <f t="shared" si="262"/>
        <v>0</v>
      </c>
      <c r="P1722" s="62">
        <f t="shared" si="263"/>
        <v>59.256308100929608</v>
      </c>
      <c r="Q1722" s="70">
        <v>31.88542974767596</v>
      </c>
      <c r="R1722" s="61">
        <f t="shared" si="264"/>
        <v>12.204031474103582</v>
      </c>
      <c r="S1722" s="61">
        <f t="shared" si="265"/>
        <v>0</v>
      </c>
      <c r="T1722" s="61">
        <f t="shared" si="266"/>
        <v>0</v>
      </c>
      <c r="U1722" s="61">
        <f t="shared" si="267"/>
        <v>59.256308100929608</v>
      </c>
      <c r="V1722" s="70">
        <v>31.88542974767596</v>
      </c>
      <c r="W1722" s="61">
        <f t="shared" si="268"/>
        <v>12.204031474103582</v>
      </c>
      <c r="X1722" s="61">
        <f t="shared" si="269"/>
        <v>0</v>
      </c>
      <c r="Y1722" s="13"/>
      <c r="Z1722" s="22"/>
      <c r="AA1722" s="54"/>
      <c r="AB1722" s="22"/>
      <c r="AC1722" s="13"/>
    </row>
    <row r="1723" spans="1:29" x14ac:dyDescent="0.3">
      <c r="A1723" s="1">
        <f t="shared" si="260"/>
        <v>45003.906249995831</v>
      </c>
      <c r="B1723" s="7">
        <v>18</v>
      </c>
      <c r="C1723" s="7" t="s">
        <v>131</v>
      </c>
      <c r="D1723">
        <f>IF(HOUR(A1723)+MINUTE(A1723)/60&lt;=18,1,IF(HOUR(A1723)+MINUTE(A1723)/60&gt;=23.25,1,LOOKUP(DAY(A1723),calendario!$A$12:$A$42,calendario!$C$12:$C$42)))</f>
        <v>0</v>
      </c>
      <c r="E1723" s="60">
        <f t="shared" si="261"/>
        <v>4.6455312500000003</v>
      </c>
      <c r="F1723" s="86">
        <v>18.582125000000001</v>
      </c>
      <c r="G1723" s="60">
        <f t="shared" si="261"/>
        <v>4.6500991210937501</v>
      </c>
      <c r="H1723" s="104">
        <v>18.600396484375</v>
      </c>
      <c r="O1723" s="61">
        <f t="shared" si="262"/>
        <v>0</v>
      </c>
      <c r="P1723" s="62">
        <f t="shared" si="263"/>
        <v>59.256308100929608</v>
      </c>
      <c r="Q1723" s="70">
        <v>32.444721912350595</v>
      </c>
      <c r="R1723" s="61">
        <f t="shared" si="264"/>
        <v>11.924385391766265</v>
      </c>
      <c r="S1723" s="61">
        <f t="shared" si="265"/>
        <v>0</v>
      </c>
      <c r="T1723" s="61">
        <f t="shared" si="266"/>
        <v>0</v>
      </c>
      <c r="U1723" s="61">
        <f t="shared" si="267"/>
        <v>59.256308100929608</v>
      </c>
      <c r="V1723" s="70">
        <v>32.444721912350595</v>
      </c>
      <c r="W1723" s="61">
        <f t="shared" si="268"/>
        <v>11.924385391766265</v>
      </c>
      <c r="X1723" s="61">
        <f t="shared" si="269"/>
        <v>0</v>
      </c>
      <c r="Y1723" s="13"/>
      <c r="Z1723" s="22"/>
      <c r="AA1723" s="54"/>
      <c r="AB1723" s="22"/>
      <c r="AC1723" s="13"/>
    </row>
    <row r="1724" spans="1:29" x14ac:dyDescent="0.3">
      <c r="A1724" s="1">
        <f t="shared" si="260"/>
        <v>45003.916666662495</v>
      </c>
      <c r="B1724" s="7">
        <v>18</v>
      </c>
      <c r="C1724" s="7" t="s">
        <v>132</v>
      </c>
      <c r="D1724">
        <f>IF(HOUR(A1724)+MINUTE(A1724)/60&lt;=18,1,IF(HOUR(A1724)+MINUTE(A1724)/60&gt;=23.25,1,LOOKUP(DAY(A1724),calendario!$A$12:$A$42,calendario!$C$12:$C$42)))</f>
        <v>0</v>
      </c>
      <c r="E1724" s="60">
        <f t="shared" si="261"/>
        <v>4.6455000000000002</v>
      </c>
      <c r="F1724" s="86">
        <v>18.582000000000001</v>
      </c>
      <c r="G1724" s="60">
        <f t="shared" si="261"/>
        <v>4.6500385742187502</v>
      </c>
      <c r="H1724" s="104">
        <v>18.600154296875001</v>
      </c>
      <c r="O1724" s="61">
        <f t="shared" si="262"/>
        <v>0</v>
      </c>
      <c r="P1724" s="62">
        <f t="shared" si="263"/>
        <v>59.256308100929608</v>
      </c>
      <c r="Q1724" s="70">
        <v>32.444721912350595</v>
      </c>
      <c r="R1724" s="61">
        <f t="shared" si="264"/>
        <v>11.924385391766265</v>
      </c>
      <c r="S1724" s="61">
        <f t="shared" si="265"/>
        <v>0</v>
      </c>
      <c r="T1724" s="61">
        <f t="shared" si="266"/>
        <v>0</v>
      </c>
      <c r="U1724" s="61">
        <f t="shared" si="267"/>
        <v>59.256308100929608</v>
      </c>
      <c r="V1724" s="70">
        <v>32.444721912350595</v>
      </c>
      <c r="W1724" s="61">
        <f t="shared" si="268"/>
        <v>11.924385391766265</v>
      </c>
      <c r="X1724" s="61">
        <f t="shared" si="269"/>
        <v>0</v>
      </c>
      <c r="Y1724" s="13"/>
      <c r="Z1724" s="22"/>
      <c r="AA1724" s="54"/>
      <c r="AB1724" s="22"/>
      <c r="AC1724" s="13"/>
    </row>
    <row r="1725" spans="1:29" x14ac:dyDescent="0.3">
      <c r="A1725" s="1">
        <f t="shared" si="260"/>
        <v>45003.927083329159</v>
      </c>
      <c r="B1725" s="7">
        <v>18</v>
      </c>
      <c r="C1725" s="7" t="s">
        <v>133</v>
      </c>
      <c r="D1725">
        <f>IF(HOUR(A1725)+MINUTE(A1725)/60&lt;=18,1,IF(HOUR(A1725)+MINUTE(A1725)/60&gt;=23.25,1,LOOKUP(DAY(A1725),calendario!$A$12:$A$42,calendario!$C$12:$C$42)))</f>
        <v>0</v>
      </c>
      <c r="E1725" s="60">
        <f t="shared" si="261"/>
        <v>4.6455473632812501</v>
      </c>
      <c r="F1725" s="86">
        <v>18.582189453125</v>
      </c>
      <c r="G1725" s="60">
        <f t="shared" si="261"/>
        <v>4.6496127929687496</v>
      </c>
      <c r="H1725" s="104">
        <v>18.598451171874999</v>
      </c>
      <c r="O1725" s="61">
        <f t="shared" si="262"/>
        <v>0</v>
      </c>
      <c r="P1725" s="62">
        <f t="shared" si="263"/>
        <v>59.256308100929608</v>
      </c>
      <c r="Q1725" s="70">
        <v>32.63240584329349</v>
      </c>
      <c r="R1725" s="61">
        <f t="shared" si="264"/>
        <v>11.830543426294817</v>
      </c>
      <c r="S1725" s="61">
        <f t="shared" si="265"/>
        <v>0</v>
      </c>
      <c r="T1725" s="61">
        <f t="shared" si="266"/>
        <v>0</v>
      </c>
      <c r="U1725" s="61">
        <f t="shared" si="267"/>
        <v>59.256308100929608</v>
      </c>
      <c r="V1725" s="70">
        <v>32.63240584329349</v>
      </c>
      <c r="W1725" s="61">
        <f t="shared" si="268"/>
        <v>11.830543426294817</v>
      </c>
      <c r="X1725" s="61">
        <f t="shared" si="269"/>
        <v>0</v>
      </c>
      <c r="Y1725" s="13"/>
      <c r="Z1725" s="22"/>
      <c r="AA1725" s="54"/>
      <c r="AB1725" s="22"/>
      <c r="AC1725" s="13"/>
    </row>
    <row r="1726" spans="1:29" x14ac:dyDescent="0.3">
      <c r="A1726" s="1">
        <f t="shared" si="260"/>
        <v>45003.937499995824</v>
      </c>
      <c r="B1726" s="7">
        <v>18</v>
      </c>
      <c r="C1726" s="7" t="s">
        <v>134</v>
      </c>
      <c r="D1726">
        <f>IF(HOUR(A1726)+MINUTE(A1726)/60&lt;=18,1,IF(HOUR(A1726)+MINUTE(A1726)/60&gt;=23.25,1,LOOKUP(DAY(A1726),calendario!$A$12:$A$42,calendario!$C$12:$C$42)))</f>
        <v>0</v>
      </c>
      <c r="E1726" s="60">
        <f t="shared" si="261"/>
        <v>4.64583935546875</v>
      </c>
      <c r="F1726" s="86">
        <v>18.583357421875</v>
      </c>
      <c r="G1726" s="60">
        <f t="shared" si="261"/>
        <v>4.6497866210937504</v>
      </c>
      <c r="H1726" s="104">
        <v>18.599146484375002</v>
      </c>
      <c r="O1726" s="61">
        <f t="shared" si="262"/>
        <v>0</v>
      </c>
      <c r="P1726" s="62">
        <f t="shared" si="263"/>
        <v>59.256308100929608</v>
      </c>
      <c r="Q1726" s="70">
        <v>32.63240584329349</v>
      </c>
      <c r="R1726" s="61">
        <f t="shared" si="264"/>
        <v>11.830543426294817</v>
      </c>
      <c r="S1726" s="61">
        <f t="shared" si="265"/>
        <v>0</v>
      </c>
      <c r="T1726" s="61">
        <f t="shared" si="266"/>
        <v>0</v>
      </c>
      <c r="U1726" s="61">
        <f t="shared" si="267"/>
        <v>59.256308100929608</v>
      </c>
      <c r="V1726" s="70">
        <v>32.63240584329349</v>
      </c>
      <c r="W1726" s="61">
        <f t="shared" si="268"/>
        <v>11.830543426294817</v>
      </c>
      <c r="X1726" s="61">
        <f t="shared" si="269"/>
        <v>0</v>
      </c>
      <c r="Y1726" s="13"/>
      <c r="Z1726" s="22"/>
      <c r="AA1726" s="54"/>
      <c r="AB1726" s="22"/>
      <c r="AC1726" s="13"/>
    </row>
    <row r="1727" spans="1:29" x14ac:dyDescent="0.3">
      <c r="A1727" s="1">
        <f t="shared" si="260"/>
        <v>45003.947916662488</v>
      </c>
      <c r="B1727" s="7">
        <v>18</v>
      </c>
      <c r="C1727" s="7" t="s">
        <v>135</v>
      </c>
      <c r="D1727">
        <f>IF(HOUR(A1727)+MINUTE(A1727)/60&lt;=18,1,IF(HOUR(A1727)+MINUTE(A1727)/60&gt;=23.25,1,LOOKUP(DAY(A1727),calendario!$A$12:$A$42,calendario!$C$12:$C$42)))</f>
        <v>0</v>
      </c>
      <c r="E1727" s="60">
        <f t="shared" si="261"/>
        <v>4.6460034179687497</v>
      </c>
      <c r="F1727" s="86">
        <v>18.584013671874999</v>
      </c>
      <c r="G1727" s="60">
        <f t="shared" si="261"/>
        <v>4.6501835937499996</v>
      </c>
      <c r="H1727" s="104">
        <v>18.600734374999998</v>
      </c>
      <c r="O1727" s="61">
        <f t="shared" si="262"/>
        <v>0</v>
      </c>
      <c r="P1727" s="62">
        <f t="shared" si="263"/>
        <v>59.256308100929608</v>
      </c>
      <c r="Q1727" s="70">
        <v>29.71206241699867</v>
      </c>
      <c r="R1727" s="61">
        <f t="shared" si="264"/>
        <v>13.290715139442227</v>
      </c>
      <c r="S1727" s="61">
        <f t="shared" si="265"/>
        <v>0</v>
      </c>
      <c r="T1727" s="61">
        <f t="shared" si="266"/>
        <v>0</v>
      </c>
      <c r="U1727" s="61">
        <f t="shared" si="267"/>
        <v>59.256308100929608</v>
      </c>
      <c r="V1727" s="70">
        <v>29.71206241699867</v>
      </c>
      <c r="W1727" s="61">
        <f t="shared" si="268"/>
        <v>13.290715139442227</v>
      </c>
      <c r="X1727" s="61">
        <f t="shared" si="269"/>
        <v>0</v>
      </c>
      <c r="Y1727" s="13"/>
      <c r="Z1727" s="22"/>
      <c r="AA1727" s="54"/>
      <c r="AB1727" s="22"/>
      <c r="AC1727" s="13"/>
    </row>
    <row r="1728" spans="1:29" x14ac:dyDescent="0.3">
      <c r="A1728" s="1">
        <f t="shared" si="260"/>
        <v>45003.958333329152</v>
      </c>
      <c r="B1728" s="7">
        <v>18</v>
      </c>
      <c r="C1728" s="7" t="s">
        <v>136</v>
      </c>
      <c r="D1728">
        <f>IF(HOUR(A1728)+MINUTE(A1728)/60&lt;=18,1,IF(HOUR(A1728)+MINUTE(A1728)/60&gt;=23.25,1,LOOKUP(DAY(A1728),calendario!$A$12:$A$42,calendario!$C$12:$C$42)))</f>
        <v>0</v>
      </c>
      <c r="E1728" s="60">
        <f t="shared" si="261"/>
        <v>4.6462773437499996</v>
      </c>
      <c r="F1728" s="86">
        <v>18.585109374999998</v>
      </c>
      <c r="G1728" s="60">
        <f t="shared" si="261"/>
        <v>4.6497587890625001</v>
      </c>
      <c r="H1728" s="104">
        <v>18.59903515625</v>
      </c>
      <c r="O1728" s="61">
        <f t="shared" si="262"/>
        <v>0</v>
      </c>
      <c r="P1728" s="62">
        <f t="shared" si="263"/>
        <v>59.256308100929608</v>
      </c>
      <c r="Q1728" s="70">
        <v>29.71206241699867</v>
      </c>
      <c r="R1728" s="61">
        <f t="shared" si="264"/>
        <v>13.290715139442227</v>
      </c>
      <c r="S1728" s="61">
        <f t="shared" si="265"/>
        <v>0</v>
      </c>
      <c r="T1728" s="61">
        <f t="shared" si="266"/>
        <v>0</v>
      </c>
      <c r="U1728" s="61">
        <f t="shared" si="267"/>
        <v>59.256308100929608</v>
      </c>
      <c r="V1728" s="70">
        <v>29.71206241699867</v>
      </c>
      <c r="W1728" s="61">
        <f t="shared" si="268"/>
        <v>13.290715139442227</v>
      </c>
      <c r="X1728" s="61">
        <f t="shared" si="269"/>
        <v>0</v>
      </c>
      <c r="Y1728" s="13"/>
      <c r="Z1728" s="22"/>
      <c r="AA1728" s="54"/>
      <c r="AB1728" s="22"/>
      <c r="AC1728" s="13"/>
    </row>
    <row r="1729" spans="1:29" x14ac:dyDescent="0.3">
      <c r="A1729" s="1">
        <f t="shared" si="260"/>
        <v>45003.968749995816</v>
      </c>
      <c r="B1729" s="7">
        <v>18</v>
      </c>
      <c r="C1729" s="7" t="s">
        <v>137</v>
      </c>
      <c r="D1729">
        <f>IF(HOUR(A1729)+MINUTE(A1729)/60&lt;=18,1,IF(HOUR(A1729)+MINUTE(A1729)/60&gt;=23.25,1,LOOKUP(DAY(A1729),calendario!$A$12:$A$42,calendario!$C$12:$C$42)))</f>
        <v>1</v>
      </c>
      <c r="E1729" s="60">
        <f t="shared" si="261"/>
        <v>4.6465966796874998</v>
      </c>
      <c r="F1729" s="86">
        <v>18.586386718749999</v>
      </c>
      <c r="G1729" s="60">
        <f t="shared" si="261"/>
        <v>4.6499091796874996</v>
      </c>
      <c r="H1729" s="104">
        <v>18.599636718749998</v>
      </c>
      <c r="O1729" s="61">
        <f t="shared" si="262"/>
        <v>0</v>
      </c>
      <c r="P1729" s="62">
        <f t="shared" si="263"/>
        <v>58.140770252324039</v>
      </c>
      <c r="Q1729" s="70">
        <v>29.177989110225763</v>
      </c>
      <c r="R1729" s="61">
        <f t="shared" si="264"/>
        <v>13.027871314741036</v>
      </c>
      <c r="S1729" s="61">
        <f t="shared" si="265"/>
        <v>0</v>
      </c>
      <c r="T1729" s="61">
        <f t="shared" si="266"/>
        <v>0</v>
      </c>
      <c r="U1729" s="61">
        <f t="shared" si="267"/>
        <v>58.140770252324039</v>
      </c>
      <c r="V1729" s="70">
        <v>29.177989110225763</v>
      </c>
      <c r="W1729" s="61">
        <f t="shared" si="268"/>
        <v>13.027871314741036</v>
      </c>
      <c r="X1729" s="61">
        <f t="shared" si="269"/>
        <v>0</v>
      </c>
      <c r="Y1729" s="13"/>
      <c r="Z1729" s="22"/>
      <c r="AA1729" s="54"/>
      <c r="AB1729" s="22"/>
      <c r="AC1729" s="13"/>
    </row>
    <row r="1730" spans="1:29" x14ac:dyDescent="0.3">
      <c r="A1730" s="1">
        <f t="shared" si="260"/>
        <v>45003.979166662481</v>
      </c>
      <c r="B1730" s="7">
        <v>18</v>
      </c>
      <c r="C1730" s="7" t="s">
        <v>138</v>
      </c>
      <c r="D1730">
        <f>IF(HOUR(A1730)+MINUTE(A1730)/60&lt;=18,1,IF(HOUR(A1730)+MINUTE(A1730)/60&gt;=23.25,1,LOOKUP(DAY(A1730),calendario!$A$12:$A$42,calendario!$C$12:$C$42)))</f>
        <v>1</v>
      </c>
      <c r="E1730" s="60">
        <f t="shared" si="261"/>
        <v>4.5105004882812496</v>
      </c>
      <c r="F1730" s="86">
        <v>18.042001953124998</v>
      </c>
      <c r="G1730" s="60">
        <f t="shared" si="261"/>
        <v>4.5356547851562503</v>
      </c>
      <c r="H1730" s="104">
        <v>18.142619140625001</v>
      </c>
      <c r="O1730" s="61">
        <f t="shared" si="262"/>
        <v>0</v>
      </c>
      <c r="P1730" s="62">
        <f t="shared" si="263"/>
        <v>58.140770252324039</v>
      </c>
      <c r="Q1730" s="70">
        <v>29.177989110225763</v>
      </c>
      <c r="R1730" s="61">
        <f t="shared" si="264"/>
        <v>13.027871314741036</v>
      </c>
      <c r="S1730" s="61">
        <f t="shared" si="265"/>
        <v>0</v>
      </c>
      <c r="T1730" s="61">
        <f t="shared" si="266"/>
        <v>0</v>
      </c>
      <c r="U1730" s="61">
        <f t="shared" si="267"/>
        <v>58.140770252324039</v>
      </c>
      <c r="V1730" s="70">
        <v>29.177989110225763</v>
      </c>
      <c r="W1730" s="61">
        <f t="shared" si="268"/>
        <v>13.027871314741036</v>
      </c>
      <c r="X1730" s="61">
        <f t="shared" si="269"/>
        <v>0</v>
      </c>
      <c r="Y1730" s="13"/>
      <c r="Z1730" s="22"/>
      <c r="AA1730" s="54"/>
      <c r="AB1730" s="22"/>
      <c r="AC1730" s="13"/>
    </row>
    <row r="1731" spans="1:29" x14ac:dyDescent="0.3">
      <c r="A1731" s="1">
        <f t="shared" si="260"/>
        <v>45003.989583329145</v>
      </c>
      <c r="B1731" s="7">
        <v>18</v>
      </c>
      <c r="C1731" s="7" t="s">
        <v>139</v>
      </c>
      <c r="D1731">
        <f>IF(HOUR(A1731)+MINUTE(A1731)/60&lt;=18,1,IF(HOUR(A1731)+MINUTE(A1731)/60&gt;=23.25,1,LOOKUP(DAY(A1731),calendario!$A$12:$A$42,calendario!$C$12:$C$42)))</f>
        <v>1</v>
      </c>
      <c r="E1731" s="60">
        <f t="shared" si="261"/>
        <v>4.5022519531249996</v>
      </c>
      <c r="F1731" s="86">
        <v>18.009007812499998</v>
      </c>
      <c r="G1731" s="60">
        <f t="shared" si="261"/>
        <v>4.4963847656249998</v>
      </c>
      <c r="H1731" s="104">
        <v>17.985539062499999</v>
      </c>
      <c r="O1731" s="61">
        <f t="shared" si="262"/>
        <v>0</v>
      </c>
      <c r="P1731" s="62">
        <f t="shared" si="263"/>
        <v>58.140770252324039</v>
      </c>
      <c r="Q1731" s="70">
        <v>29.541851261620184</v>
      </c>
      <c r="R1731" s="61">
        <f t="shared" si="264"/>
        <v>12.845940239043825</v>
      </c>
      <c r="S1731" s="61">
        <f t="shared" si="265"/>
        <v>0</v>
      </c>
      <c r="T1731" s="61">
        <f t="shared" si="266"/>
        <v>0</v>
      </c>
      <c r="U1731" s="61">
        <f t="shared" si="267"/>
        <v>58.140770252324039</v>
      </c>
      <c r="V1731" s="70">
        <v>29.541851261620184</v>
      </c>
      <c r="W1731" s="61">
        <f t="shared" si="268"/>
        <v>12.845940239043825</v>
      </c>
      <c r="X1731" s="61">
        <f t="shared" si="269"/>
        <v>0</v>
      </c>
      <c r="Y1731" s="13"/>
      <c r="Z1731" s="22"/>
      <c r="AA1731" s="54"/>
      <c r="AB1731" s="22"/>
      <c r="AC1731" s="13"/>
    </row>
    <row r="1732" spans="1:29" x14ac:dyDescent="0.3">
      <c r="A1732" s="1">
        <f t="shared" si="260"/>
        <v>45003.999999995809</v>
      </c>
      <c r="B1732" s="7">
        <v>18</v>
      </c>
      <c r="C1732" s="7" t="s">
        <v>140</v>
      </c>
      <c r="D1732">
        <f>IF(HOUR(A1732)+MINUTE(A1732)/60&lt;=18,1,IF(HOUR(A1732)+MINUTE(A1732)/60&gt;=23.25,1,LOOKUP(DAY(A1732),calendario!$A$12:$A$42,calendario!$C$12:$C$42)))</f>
        <v>1</v>
      </c>
      <c r="E1732" s="60">
        <f t="shared" si="261"/>
        <v>4.5026923828124996</v>
      </c>
      <c r="F1732" s="86">
        <v>18.010769531249998</v>
      </c>
      <c r="G1732" s="60">
        <f t="shared" si="261"/>
        <v>4.4967734374999999</v>
      </c>
      <c r="H1732" s="104">
        <v>17.98709375</v>
      </c>
      <c r="O1732" s="61">
        <f t="shared" si="262"/>
        <v>0</v>
      </c>
      <c r="P1732" s="62">
        <f t="shared" si="263"/>
        <v>58.140770252324039</v>
      </c>
      <c r="Q1732" s="70">
        <v>29.541851261620184</v>
      </c>
      <c r="R1732" s="61">
        <f t="shared" si="264"/>
        <v>12.845940239043825</v>
      </c>
      <c r="S1732" s="61">
        <f t="shared" si="265"/>
        <v>0</v>
      </c>
      <c r="T1732" s="61">
        <f t="shared" si="266"/>
        <v>0</v>
      </c>
      <c r="U1732" s="61">
        <f t="shared" si="267"/>
        <v>58.140770252324039</v>
      </c>
      <c r="V1732" s="70">
        <v>29.541851261620184</v>
      </c>
      <c r="W1732" s="61">
        <f t="shared" si="268"/>
        <v>12.845940239043825</v>
      </c>
      <c r="X1732" s="61">
        <f t="shared" si="269"/>
        <v>0</v>
      </c>
      <c r="Y1732" s="13"/>
      <c r="Z1732" s="22"/>
      <c r="AA1732" s="54"/>
      <c r="AB1732" s="22"/>
      <c r="AC1732" s="13"/>
    </row>
    <row r="1733" spans="1:29" x14ac:dyDescent="0.3">
      <c r="A1733" s="1">
        <f t="shared" si="260"/>
        <v>45004.010416662473</v>
      </c>
      <c r="B1733" s="7">
        <v>19</v>
      </c>
      <c r="C1733" s="7" t="s">
        <v>141</v>
      </c>
      <c r="D1733">
        <f>IF(HOUR(A1733)+MINUTE(A1733)/60&lt;=18,1,IF(HOUR(A1733)+MINUTE(A1733)/60&gt;=23.25,1,LOOKUP(DAY(A1733),calendario!$A$12:$A$42,calendario!$C$12:$C$42)))</f>
        <v>1</v>
      </c>
      <c r="E1733" s="60">
        <f t="shared" si="261"/>
        <v>3.603923095703125</v>
      </c>
      <c r="F1733" s="86">
        <v>14.4156923828125</v>
      </c>
      <c r="G1733" s="60">
        <f t="shared" si="261"/>
        <v>4.4498535156249996</v>
      </c>
      <c r="H1733" s="104">
        <v>17.799414062499999</v>
      </c>
      <c r="O1733" s="61">
        <f t="shared" si="262"/>
        <v>0.84976724903645307</v>
      </c>
      <c r="P1733" s="62">
        <f t="shared" si="263"/>
        <v>58.140770252324039</v>
      </c>
      <c r="Q1733" s="70">
        <v>29.179767861885786</v>
      </c>
      <c r="R1733" s="61">
        <f t="shared" si="264"/>
        <v>13.026981938911025</v>
      </c>
      <c r="S1733" s="61">
        <f t="shared" si="265"/>
        <v>11.069902605475981</v>
      </c>
      <c r="T1733" s="61">
        <f t="shared" si="266"/>
        <v>0</v>
      </c>
      <c r="U1733" s="61">
        <f t="shared" si="267"/>
        <v>58.140770252324039</v>
      </c>
      <c r="V1733" s="70">
        <v>29.179767861885786</v>
      </c>
      <c r="W1733" s="61">
        <f t="shared" si="268"/>
        <v>13.026981938911025</v>
      </c>
      <c r="X1733" s="61">
        <f t="shared" si="269"/>
        <v>0</v>
      </c>
      <c r="Y1733" s="13"/>
      <c r="Z1733" s="22"/>
      <c r="AA1733" s="54"/>
      <c r="AB1733" s="22"/>
      <c r="AC1733" s="13"/>
    </row>
    <row r="1734" spans="1:29" x14ac:dyDescent="0.3">
      <c r="A1734" s="1">
        <f t="shared" ref="A1734:A1797" si="270">A1733+0.0104166666666667</f>
        <v>45004.020833329138</v>
      </c>
      <c r="B1734" s="7">
        <v>19</v>
      </c>
      <c r="C1734" s="7" t="s">
        <v>33</v>
      </c>
      <c r="D1734">
        <f>IF(HOUR(A1734)+MINUTE(A1734)/60&lt;=18,1,IF(HOUR(A1734)+MINUTE(A1734)/60&gt;=23.25,1,LOOKUP(DAY(A1734),calendario!$A$12:$A$42,calendario!$C$12:$C$42)))</f>
        <v>1</v>
      </c>
      <c r="E1734" s="60">
        <f t="shared" ref="E1734:G1797" si="271">F1734/4</f>
        <v>0.10156694793701172</v>
      </c>
      <c r="F1734" s="86">
        <v>0.40626779174804689</v>
      </c>
      <c r="G1734" s="60">
        <f t="shared" si="271"/>
        <v>0.6853024291992188</v>
      </c>
      <c r="H1734" s="104">
        <v>2.7412097167968752</v>
      </c>
      <c r="O1734" s="61">
        <f t="shared" ref="O1734:O1797" si="272">IF(($K$2*95%/4-E1734)*$M$8*$M$9&lt;0,0,($K$2*95%/4-E1734)*$M$8*$M$9)</f>
        <v>4.4223988383551625</v>
      </c>
      <c r="P1734" s="62">
        <f t="shared" ref="P1734:P1797" si="273">IF(B1734&lt;=3,IF(D1734=1,$L$14*10/$K$11,$K$14*10/$K$11),IF(D1734=1,$L$15*10/$K$11,$K$15*10/$K$11))</f>
        <v>58.140770252324039</v>
      </c>
      <c r="Q1734" s="70">
        <v>29.179767861885786</v>
      </c>
      <c r="R1734" s="61">
        <f t="shared" ref="R1734:R1797" si="274">IF((P1734*95%-Q1734)/2&lt;0,0,(P1734*95%-Q1734)/2)</f>
        <v>13.026981938911025</v>
      </c>
      <c r="S1734" s="61">
        <f t="shared" ref="S1734:S1797" si="275">R1734*O1734</f>
        <v>57.610509793913799</v>
      </c>
      <c r="T1734" s="61">
        <f t="shared" ref="T1734:T1797" si="276">IF(($K$3*95%/4-G1734)*$M$8*$M$9&lt;0,0,($K$3*95%/4-G1734)*$M$8*$M$9)</f>
        <v>3.826950593751687</v>
      </c>
      <c r="U1734" s="61">
        <f t="shared" ref="U1734:U1797" si="277">IF(B1734&lt;=3,IF(D1734=1,$L$14*10/$K$11,$K$14*10/$K$11),IF(D1734=1,$L$15*10/$K$11,$K$15*10/$K$11))</f>
        <v>58.140770252324039</v>
      </c>
      <c r="V1734" s="70">
        <v>29.179767861885786</v>
      </c>
      <c r="W1734" s="61">
        <f t="shared" ref="W1734:W1797" si="278">IF((U1734*95%-V1734)/2&lt;0,0,(U1734*95%-V1734)/2)</f>
        <v>13.026981938911025</v>
      </c>
      <c r="X1734" s="61">
        <f t="shared" ref="X1734:X1797" si="279">W1734*T1734</f>
        <v>49.853616265908052</v>
      </c>
      <c r="Y1734" s="13"/>
      <c r="Z1734" s="22"/>
      <c r="AA1734" s="54"/>
      <c r="AB1734" s="22"/>
      <c r="AC1734" s="13"/>
    </row>
    <row r="1735" spans="1:29" x14ac:dyDescent="0.3">
      <c r="A1735" s="1">
        <f t="shared" si="270"/>
        <v>45004.031249995802</v>
      </c>
      <c r="B1735" s="7">
        <v>19</v>
      </c>
      <c r="C1735" s="7" t="s">
        <v>35</v>
      </c>
      <c r="D1735">
        <f>IF(HOUR(A1735)+MINUTE(A1735)/60&lt;=18,1,IF(HOUR(A1735)+MINUTE(A1735)/60&gt;=23.25,1,LOOKUP(DAY(A1735),calendario!$A$12:$A$42,calendario!$C$12:$C$42)))</f>
        <v>1</v>
      </c>
      <c r="E1735" s="60">
        <f t="shared" si="271"/>
        <v>0</v>
      </c>
      <c r="F1735" s="86">
        <v>0</v>
      </c>
      <c r="G1735" s="60">
        <f t="shared" si="271"/>
        <v>0</v>
      </c>
      <c r="H1735" s="104">
        <v>0</v>
      </c>
      <c r="O1735" s="61">
        <f t="shared" si="272"/>
        <v>4.5260037464002503</v>
      </c>
      <c r="P1735" s="62">
        <f t="shared" si="273"/>
        <v>58.140770252324039</v>
      </c>
      <c r="Q1735" s="70">
        <v>27.97360664010624</v>
      </c>
      <c r="R1735" s="61">
        <f t="shared" si="274"/>
        <v>13.630062549800797</v>
      </c>
      <c r="S1735" s="61">
        <f t="shared" si="275"/>
        <v>61.689714164068157</v>
      </c>
      <c r="T1735" s="61">
        <f t="shared" si="276"/>
        <v>4.5260037464002503</v>
      </c>
      <c r="U1735" s="61">
        <f t="shared" si="277"/>
        <v>58.140770252324039</v>
      </c>
      <c r="V1735" s="70">
        <v>27.97360664010624</v>
      </c>
      <c r="W1735" s="61">
        <f t="shared" si="278"/>
        <v>13.630062549800797</v>
      </c>
      <c r="X1735" s="61">
        <f t="shared" si="279"/>
        <v>61.689714164068157</v>
      </c>
      <c r="Y1735" s="13"/>
      <c r="Z1735" s="22"/>
      <c r="AA1735" s="54"/>
      <c r="AB1735" s="22"/>
      <c r="AC1735" s="13"/>
    </row>
    <row r="1736" spans="1:29" x14ac:dyDescent="0.3">
      <c r="A1736" s="1">
        <f t="shared" si="270"/>
        <v>45004.041666662466</v>
      </c>
      <c r="B1736" s="7">
        <v>19</v>
      </c>
      <c r="C1736" s="7" t="s">
        <v>37</v>
      </c>
      <c r="D1736">
        <f>IF(HOUR(A1736)+MINUTE(A1736)/60&lt;=18,1,IF(HOUR(A1736)+MINUTE(A1736)/60&gt;=23.25,1,LOOKUP(DAY(A1736),calendario!$A$12:$A$42,calendario!$C$12:$C$42)))</f>
        <v>1</v>
      </c>
      <c r="E1736" s="60">
        <f t="shared" si="271"/>
        <v>0</v>
      </c>
      <c r="F1736" s="86">
        <v>0</v>
      </c>
      <c r="G1736" s="60">
        <f t="shared" si="271"/>
        <v>0</v>
      </c>
      <c r="H1736" s="104">
        <v>0</v>
      </c>
      <c r="O1736" s="61">
        <f t="shared" si="272"/>
        <v>4.5260037464002503</v>
      </c>
      <c r="P1736" s="62">
        <f t="shared" si="273"/>
        <v>58.140770252324039</v>
      </c>
      <c r="Q1736" s="70">
        <v>27.97360664010624</v>
      </c>
      <c r="R1736" s="61">
        <f t="shared" si="274"/>
        <v>13.630062549800797</v>
      </c>
      <c r="S1736" s="61">
        <f t="shared" si="275"/>
        <v>61.689714164068157</v>
      </c>
      <c r="T1736" s="61">
        <f t="shared" si="276"/>
        <v>4.5260037464002503</v>
      </c>
      <c r="U1736" s="61">
        <f t="shared" si="277"/>
        <v>58.140770252324039</v>
      </c>
      <c r="V1736" s="70">
        <v>27.97360664010624</v>
      </c>
      <c r="W1736" s="61">
        <f t="shared" si="278"/>
        <v>13.630062549800797</v>
      </c>
      <c r="X1736" s="61">
        <f t="shared" si="279"/>
        <v>61.689714164068157</v>
      </c>
      <c r="Y1736" s="13"/>
      <c r="Z1736" s="22"/>
      <c r="AA1736" s="54"/>
      <c r="AB1736" s="22"/>
      <c r="AC1736" s="13"/>
    </row>
    <row r="1737" spans="1:29" x14ac:dyDescent="0.3">
      <c r="A1737" s="1">
        <f t="shared" si="270"/>
        <v>45004.05208332913</v>
      </c>
      <c r="B1737" s="7">
        <v>19</v>
      </c>
      <c r="C1737" s="7" t="s">
        <v>39</v>
      </c>
      <c r="D1737">
        <f>IF(HOUR(A1737)+MINUTE(A1737)/60&lt;=18,1,IF(HOUR(A1737)+MINUTE(A1737)/60&gt;=23.25,1,LOOKUP(DAY(A1737),calendario!$A$12:$A$42,calendario!$C$12:$C$42)))</f>
        <v>1</v>
      </c>
      <c r="E1737" s="60">
        <f t="shared" si="271"/>
        <v>0</v>
      </c>
      <c r="F1737" s="86">
        <v>0</v>
      </c>
      <c r="G1737" s="60">
        <f t="shared" si="271"/>
        <v>0</v>
      </c>
      <c r="H1737" s="104">
        <v>0</v>
      </c>
      <c r="O1737" s="61">
        <f t="shared" si="272"/>
        <v>4.5260037464002503</v>
      </c>
      <c r="P1737" s="62">
        <f t="shared" si="273"/>
        <v>58.140770252324039</v>
      </c>
      <c r="Q1737" s="70">
        <v>28.446359628154049</v>
      </c>
      <c r="R1737" s="61">
        <f t="shared" si="274"/>
        <v>13.393686055776893</v>
      </c>
      <c r="S1737" s="61">
        <f t="shared" si="275"/>
        <v>60.619873266555011</v>
      </c>
      <c r="T1737" s="61">
        <f t="shared" si="276"/>
        <v>4.5260037464002503</v>
      </c>
      <c r="U1737" s="61">
        <f t="shared" si="277"/>
        <v>58.140770252324039</v>
      </c>
      <c r="V1737" s="70">
        <v>28.446359628154049</v>
      </c>
      <c r="W1737" s="61">
        <f t="shared" si="278"/>
        <v>13.393686055776893</v>
      </c>
      <c r="X1737" s="61">
        <f t="shared" si="279"/>
        <v>60.619873266555011</v>
      </c>
      <c r="Y1737" s="13"/>
      <c r="Z1737" s="22"/>
      <c r="AA1737" s="54"/>
      <c r="AB1737" s="22"/>
      <c r="AC1737" s="13"/>
    </row>
    <row r="1738" spans="1:29" x14ac:dyDescent="0.3">
      <c r="A1738" s="1">
        <f t="shared" si="270"/>
        <v>45004.062499995794</v>
      </c>
      <c r="B1738" s="7">
        <v>19</v>
      </c>
      <c r="C1738" s="7" t="s">
        <v>41</v>
      </c>
      <c r="D1738">
        <f>IF(HOUR(A1738)+MINUTE(A1738)/60&lt;=18,1,IF(HOUR(A1738)+MINUTE(A1738)/60&gt;=23.25,1,LOOKUP(DAY(A1738),calendario!$A$12:$A$42,calendario!$C$12:$C$42)))</f>
        <v>1</v>
      </c>
      <c r="E1738" s="60">
        <f t="shared" si="271"/>
        <v>0</v>
      </c>
      <c r="F1738" s="86">
        <v>0</v>
      </c>
      <c r="G1738" s="60">
        <f t="shared" si="271"/>
        <v>0</v>
      </c>
      <c r="H1738" s="104">
        <v>0</v>
      </c>
      <c r="O1738" s="61">
        <f t="shared" si="272"/>
        <v>4.5260037464002503</v>
      </c>
      <c r="P1738" s="62">
        <f t="shared" si="273"/>
        <v>58.140770252324039</v>
      </c>
      <c r="Q1738" s="70">
        <v>28.446359628154049</v>
      </c>
      <c r="R1738" s="61">
        <f t="shared" si="274"/>
        <v>13.393686055776893</v>
      </c>
      <c r="S1738" s="61">
        <f t="shared" si="275"/>
        <v>60.619873266555011</v>
      </c>
      <c r="T1738" s="61">
        <f t="shared" si="276"/>
        <v>4.5260037464002503</v>
      </c>
      <c r="U1738" s="61">
        <f t="shared" si="277"/>
        <v>58.140770252324039</v>
      </c>
      <c r="V1738" s="70">
        <v>28.446359628154049</v>
      </c>
      <c r="W1738" s="61">
        <f t="shared" si="278"/>
        <v>13.393686055776893</v>
      </c>
      <c r="X1738" s="61">
        <f t="shared" si="279"/>
        <v>60.619873266555011</v>
      </c>
      <c r="Y1738" s="13"/>
      <c r="Z1738" s="22"/>
      <c r="AA1738" s="54"/>
      <c r="AB1738" s="22"/>
      <c r="AC1738" s="13"/>
    </row>
    <row r="1739" spans="1:29" x14ac:dyDescent="0.3">
      <c r="A1739" s="1">
        <f t="shared" si="270"/>
        <v>45004.072916662459</v>
      </c>
      <c r="B1739" s="7">
        <v>19</v>
      </c>
      <c r="C1739" s="7" t="s">
        <v>42</v>
      </c>
      <c r="D1739">
        <f>IF(HOUR(A1739)+MINUTE(A1739)/60&lt;=18,1,IF(HOUR(A1739)+MINUTE(A1739)/60&gt;=23.25,1,LOOKUP(DAY(A1739),calendario!$A$12:$A$42,calendario!$C$12:$C$42)))</f>
        <v>1</v>
      </c>
      <c r="E1739" s="60">
        <f t="shared" si="271"/>
        <v>0</v>
      </c>
      <c r="F1739" s="86">
        <v>0</v>
      </c>
      <c r="G1739" s="60">
        <f t="shared" si="271"/>
        <v>0</v>
      </c>
      <c r="H1739" s="104">
        <v>0</v>
      </c>
      <c r="O1739" s="61">
        <f t="shared" si="272"/>
        <v>4.5260037464002503</v>
      </c>
      <c r="P1739" s="62">
        <f t="shared" si="273"/>
        <v>58.140770252324039</v>
      </c>
      <c r="Q1739" s="70">
        <v>28.651716865869854</v>
      </c>
      <c r="R1739" s="61">
        <f t="shared" si="274"/>
        <v>13.29100743691899</v>
      </c>
      <c r="S1739" s="61">
        <f t="shared" si="275"/>
        <v>60.155149452928939</v>
      </c>
      <c r="T1739" s="61">
        <f t="shared" si="276"/>
        <v>4.5260037464002503</v>
      </c>
      <c r="U1739" s="61">
        <f t="shared" si="277"/>
        <v>58.140770252324039</v>
      </c>
      <c r="V1739" s="70">
        <v>28.651716865869854</v>
      </c>
      <c r="W1739" s="61">
        <f t="shared" si="278"/>
        <v>13.29100743691899</v>
      </c>
      <c r="X1739" s="61">
        <f t="shared" si="279"/>
        <v>60.155149452928939</v>
      </c>
      <c r="Y1739" s="13"/>
      <c r="Z1739" s="22"/>
      <c r="AA1739" s="54"/>
      <c r="AB1739" s="22"/>
      <c r="AC1739" s="13"/>
    </row>
    <row r="1740" spans="1:29" x14ac:dyDescent="0.3">
      <c r="A1740" s="1">
        <f t="shared" si="270"/>
        <v>45004.083333329123</v>
      </c>
      <c r="B1740" s="7">
        <v>19</v>
      </c>
      <c r="C1740" s="7" t="s">
        <v>44</v>
      </c>
      <c r="D1740">
        <f>IF(HOUR(A1740)+MINUTE(A1740)/60&lt;=18,1,IF(HOUR(A1740)+MINUTE(A1740)/60&gt;=23.25,1,LOOKUP(DAY(A1740),calendario!$A$12:$A$42,calendario!$C$12:$C$42)))</f>
        <v>1</v>
      </c>
      <c r="E1740" s="60">
        <f t="shared" si="271"/>
        <v>0</v>
      </c>
      <c r="F1740" s="86">
        <v>0</v>
      </c>
      <c r="G1740" s="60">
        <f t="shared" si="271"/>
        <v>0</v>
      </c>
      <c r="H1740" s="104">
        <v>0</v>
      </c>
      <c r="O1740" s="61">
        <f t="shared" si="272"/>
        <v>4.5260037464002503</v>
      </c>
      <c r="P1740" s="62">
        <f t="shared" si="273"/>
        <v>58.140770252324039</v>
      </c>
      <c r="Q1740" s="70">
        <v>28.651716865869854</v>
      </c>
      <c r="R1740" s="61">
        <f t="shared" si="274"/>
        <v>13.29100743691899</v>
      </c>
      <c r="S1740" s="61">
        <f t="shared" si="275"/>
        <v>60.155149452928939</v>
      </c>
      <c r="T1740" s="61">
        <f t="shared" si="276"/>
        <v>4.5260037464002503</v>
      </c>
      <c r="U1740" s="61">
        <f t="shared" si="277"/>
        <v>58.140770252324039</v>
      </c>
      <c r="V1740" s="70">
        <v>28.651716865869854</v>
      </c>
      <c r="W1740" s="61">
        <f t="shared" si="278"/>
        <v>13.29100743691899</v>
      </c>
      <c r="X1740" s="61">
        <f t="shared" si="279"/>
        <v>60.155149452928939</v>
      </c>
      <c r="Y1740" s="13"/>
      <c r="Z1740" s="22"/>
      <c r="AA1740" s="54"/>
      <c r="AB1740" s="22"/>
      <c r="AC1740" s="13"/>
    </row>
    <row r="1741" spans="1:29" x14ac:dyDescent="0.3">
      <c r="A1741" s="1">
        <f t="shared" si="270"/>
        <v>45004.093749995787</v>
      </c>
      <c r="B1741" s="7">
        <v>19</v>
      </c>
      <c r="C1741" s="7" t="s">
        <v>45</v>
      </c>
      <c r="D1741">
        <f>IF(HOUR(A1741)+MINUTE(A1741)/60&lt;=18,1,IF(HOUR(A1741)+MINUTE(A1741)/60&gt;=23.25,1,LOOKUP(DAY(A1741),calendario!$A$12:$A$42,calendario!$C$12:$C$42)))</f>
        <v>1</v>
      </c>
      <c r="E1741" s="60">
        <f t="shared" si="271"/>
        <v>0</v>
      </c>
      <c r="F1741" s="86">
        <v>0</v>
      </c>
      <c r="G1741" s="60">
        <f t="shared" si="271"/>
        <v>0</v>
      </c>
      <c r="H1741" s="104">
        <v>0</v>
      </c>
      <c r="O1741" s="61">
        <f t="shared" si="272"/>
        <v>4.5260037464002503</v>
      </c>
      <c r="P1741" s="62">
        <f t="shared" si="273"/>
        <v>58.140770252324039</v>
      </c>
      <c r="Q1741" s="70">
        <v>28.862042762284197</v>
      </c>
      <c r="R1741" s="61">
        <f t="shared" si="274"/>
        <v>13.185844488711819</v>
      </c>
      <c r="S1741" s="61">
        <f t="shared" si="275"/>
        <v>59.679181555360785</v>
      </c>
      <c r="T1741" s="61">
        <f t="shared" si="276"/>
        <v>4.5260037464002503</v>
      </c>
      <c r="U1741" s="61">
        <f t="shared" si="277"/>
        <v>58.140770252324039</v>
      </c>
      <c r="V1741" s="70">
        <v>28.862042762284197</v>
      </c>
      <c r="W1741" s="61">
        <f t="shared" si="278"/>
        <v>13.185844488711819</v>
      </c>
      <c r="X1741" s="61">
        <f t="shared" si="279"/>
        <v>59.679181555360785</v>
      </c>
      <c r="Y1741" s="13"/>
      <c r="Z1741" s="22"/>
      <c r="AA1741" s="54"/>
      <c r="AB1741" s="22"/>
      <c r="AC1741" s="13"/>
    </row>
    <row r="1742" spans="1:29" x14ac:dyDescent="0.3">
      <c r="A1742" s="1">
        <f t="shared" si="270"/>
        <v>45004.104166662451</v>
      </c>
      <c r="B1742" s="7">
        <v>19</v>
      </c>
      <c r="C1742" s="7" t="s">
        <v>48</v>
      </c>
      <c r="D1742">
        <f>IF(HOUR(A1742)+MINUTE(A1742)/60&lt;=18,1,IF(HOUR(A1742)+MINUTE(A1742)/60&gt;=23.25,1,LOOKUP(DAY(A1742),calendario!$A$12:$A$42,calendario!$C$12:$C$42)))</f>
        <v>1</v>
      </c>
      <c r="E1742" s="60">
        <f t="shared" si="271"/>
        <v>0</v>
      </c>
      <c r="F1742" s="86">
        <v>0</v>
      </c>
      <c r="G1742" s="60">
        <f t="shared" si="271"/>
        <v>0</v>
      </c>
      <c r="H1742" s="104">
        <v>0</v>
      </c>
      <c r="O1742" s="61">
        <f t="shared" si="272"/>
        <v>4.5260037464002503</v>
      </c>
      <c r="P1742" s="62">
        <f t="shared" si="273"/>
        <v>58.140770252324039</v>
      </c>
      <c r="Q1742" s="70">
        <v>28.862042762284197</v>
      </c>
      <c r="R1742" s="61">
        <f t="shared" si="274"/>
        <v>13.185844488711819</v>
      </c>
      <c r="S1742" s="61">
        <f t="shared" si="275"/>
        <v>59.679181555360785</v>
      </c>
      <c r="T1742" s="61">
        <f t="shared" si="276"/>
        <v>4.5260037464002503</v>
      </c>
      <c r="U1742" s="61">
        <f t="shared" si="277"/>
        <v>58.140770252324039</v>
      </c>
      <c r="V1742" s="70">
        <v>28.862042762284197</v>
      </c>
      <c r="W1742" s="61">
        <f t="shared" si="278"/>
        <v>13.185844488711819</v>
      </c>
      <c r="X1742" s="61">
        <f t="shared" si="279"/>
        <v>59.679181555360785</v>
      </c>
      <c r="Y1742" s="13"/>
      <c r="Z1742" s="22"/>
      <c r="AA1742" s="54"/>
      <c r="AB1742" s="22"/>
      <c r="AC1742" s="13"/>
    </row>
    <row r="1743" spans="1:29" x14ac:dyDescent="0.3">
      <c r="A1743" s="1">
        <f t="shared" si="270"/>
        <v>45004.114583329116</v>
      </c>
      <c r="B1743" s="7">
        <v>19</v>
      </c>
      <c r="C1743" s="7" t="s">
        <v>51</v>
      </c>
      <c r="D1743">
        <f>IF(HOUR(A1743)+MINUTE(A1743)/60&lt;=18,1,IF(HOUR(A1743)+MINUTE(A1743)/60&gt;=23.25,1,LOOKUP(DAY(A1743),calendario!$A$12:$A$42,calendario!$C$12:$C$42)))</f>
        <v>1</v>
      </c>
      <c r="E1743" s="60">
        <f t="shared" si="271"/>
        <v>0</v>
      </c>
      <c r="F1743" s="86">
        <v>0</v>
      </c>
      <c r="G1743" s="60">
        <f t="shared" si="271"/>
        <v>0</v>
      </c>
      <c r="H1743" s="104">
        <v>0</v>
      </c>
      <c r="O1743" s="61">
        <f t="shared" si="272"/>
        <v>4.5260037464002503</v>
      </c>
      <c r="P1743" s="62">
        <f t="shared" si="273"/>
        <v>58.140770252324039</v>
      </c>
      <c r="Q1743" s="70">
        <v>28.15903187250996</v>
      </c>
      <c r="R1743" s="61">
        <f t="shared" si="274"/>
        <v>13.537349933598938</v>
      </c>
      <c r="S1743" s="61">
        <f t="shared" si="275"/>
        <v>61.27009651579997</v>
      </c>
      <c r="T1743" s="61">
        <f t="shared" si="276"/>
        <v>4.5260037464002503</v>
      </c>
      <c r="U1743" s="61">
        <f t="shared" si="277"/>
        <v>58.140770252324039</v>
      </c>
      <c r="V1743" s="70">
        <v>28.15903187250996</v>
      </c>
      <c r="W1743" s="61">
        <f t="shared" si="278"/>
        <v>13.537349933598938</v>
      </c>
      <c r="X1743" s="61">
        <f t="shared" si="279"/>
        <v>61.27009651579997</v>
      </c>
      <c r="Y1743" s="13"/>
      <c r="Z1743" s="22"/>
      <c r="AA1743" s="54"/>
      <c r="AB1743" s="22"/>
      <c r="AC1743" s="13"/>
    </row>
    <row r="1744" spans="1:29" x14ac:dyDescent="0.3">
      <c r="A1744" s="1">
        <f t="shared" si="270"/>
        <v>45004.12499999578</v>
      </c>
      <c r="B1744" s="7">
        <v>19</v>
      </c>
      <c r="C1744" s="7" t="s">
        <v>53</v>
      </c>
      <c r="D1744">
        <f>IF(HOUR(A1744)+MINUTE(A1744)/60&lt;=18,1,IF(HOUR(A1744)+MINUTE(A1744)/60&gt;=23.25,1,LOOKUP(DAY(A1744),calendario!$A$12:$A$42,calendario!$C$12:$C$42)))</f>
        <v>1</v>
      </c>
      <c r="E1744" s="60">
        <f t="shared" si="271"/>
        <v>0</v>
      </c>
      <c r="F1744" s="86">
        <v>0</v>
      </c>
      <c r="G1744" s="60">
        <f t="shared" si="271"/>
        <v>0</v>
      </c>
      <c r="H1744" s="104">
        <v>0</v>
      </c>
      <c r="O1744" s="61">
        <f t="shared" si="272"/>
        <v>4.5260037464002503</v>
      </c>
      <c r="P1744" s="62">
        <f t="shared" si="273"/>
        <v>58.140770252324039</v>
      </c>
      <c r="Q1744" s="70">
        <v>28.15903187250996</v>
      </c>
      <c r="R1744" s="61">
        <f t="shared" si="274"/>
        <v>13.537349933598938</v>
      </c>
      <c r="S1744" s="61">
        <f t="shared" si="275"/>
        <v>61.27009651579997</v>
      </c>
      <c r="T1744" s="61">
        <f t="shared" si="276"/>
        <v>4.5260037464002503</v>
      </c>
      <c r="U1744" s="61">
        <f t="shared" si="277"/>
        <v>58.140770252324039</v>
      </c>
      <c r="V1744" s="70">
        <v>28.15903187250996</v>
      </c>
      <c r="W1744" s="61">
        <f t="shared" si="278"/>
        <v>13.537349933598938</v>
      </c>
      <c r="X1744" s="61">
        <f t="shared" si="279"/>
        <v>61.27009651579997</v>
      </c>
      <c r="Y1744" s="13"/>
      <c r="Z1744" s="22"/>
      <c r="AA1744" s="54"/>
      <c r="AB1744" s="22"/>
      <c r="AC1744" s="13"/>
    </row>
    <row r="1745" spans="1:29" x14ac:dyDescent="0.3">
      <c r="A1745" s="1">
        <f t="shared" si="270"/>
        <v>45004.135416662444</v>
      </c>
      <c r="B1745" s="7">
        <v>19</v>
      </c>
      <c r="C1745" s="7" t="s">
        <v>54</v>
      </c>
      <c r="D1745">
        <f>IF(HOUR(A1745)+MINUTE(A1745)/60&lt;=18,1,IF(HOUR(A1745)+MINUTE(A1745)/60&gt;=23.25,1,LOOKUP(DAY(A1745),calendario!$A$12:$A$42,calendario!$C$12:$C$42)))</f>
        <v>1</v>
      </c>
      <c r="E1745" s="60">
        <f t="shared" si="271"/>
        <v>0</v>
      </c>
      <c r="F1745" s="86">
        <v>0</v>
      </c>
      <c r="G1745" s="60">
        <f t="shared" si="271"/>
        <v>0</v>
      </c>
      <c r="H1745" s="104">
        <v>0</v>
      </c>
      <c r="O1745" s="61">
        <f t="shared" si="272"/>
        <v>4.5260037464002503</v>
      </c>
      <c r="P1745" s="62">
        <f t="shared" si="273"/>
        <v>58.140770252324039</v>
      </c>
      <c r="Q1745" s="70">
        <v>28.810814342629481</v>
      </c>
      <c r="R1745" s="61">
        <f t="shared" si="274"/>
        <v>13.211458698539177</v>
      </c>
      <c r="S1745" s="61">
        <f t="shared" si="275"/>
        <v>59.795111565000489</v>
      </c>
      <c r="T1745" s="61">
        <f t="shared" si="276"/>
        <v>4.5260037464002503</v>
      </c>
      <c r="U1745" s="61">
        <f t="shared" si="277"/>
        <v>58.140770252324039</v>
      </c>
      <c r="V1745" s="70">
        <v>28.810814342629481</v>
      </c>
      <c r="W1745" s="61">
        <f t="shared" si="278"/>
        <v>13.211458698539177</v>
      </c>
      <c r="X1745" s="61">
        <f t="shared" si="279"/>
        <v>59.795111565000489</v>
      </c>
      <c r="Y1745" s="13"/>
      <c r="Z1745" s="22"/>
      <c r="AA1745" s="54"/>
      <c r="AB1745" s="22"/>
      <c r="AC1745" s="13"/>
    </row>
    <row r="1746" spans="1:29" x14ac:dyDescent="0.3">
      <c r="A1746" s="1">
        <f t="shared" si="270"/>
        <v>45004.145833329108</v>
      </c>
      <c r="B1746" s="7">
        <v>19</v>
      </c>
      <c r="C1746" s="7" t="s">
        <v>55</v>
      </c>
      <c r="D1746">
        <f>IF(HOUR(A1746)+MINUTE(A1746)/60&lt;=18,1,IF(HOUR(A1746)+MINUTE(A1746)/60&gt;=23.25,1,LOOKUP(DAY(A1746),calendario!$A$12:$A$42,calendario!$C$12:$C$42)))</f>
        <v>1</v>
      </c>
      <c r="E1746" s="60">
        <f t="shared" si="271"/>
        <v>0</v>
      </c>
      <c r="F1746" s="86">
        <v>0</v>
      </c>
      <c r="G1746" s="60">
        <f t="shared" si="271"/>
        <v>0</v>
      </c>
      <c r="H1746" s="104">
        <v>0</v>
      </c>
      <c r="O1746" s="61">
        <f t="shared" si="272"/>
        <v>4.5260037464002503</v>
      </c>
      <c r="P1746" s="62">
        <f t="shared" si="273"/>
        <v>58.140770252324039</v>
      </c>
      <c r="Q1746" s="70">
        <v>28.810814342629481</v>
      </c>
      <c r="R1746" s="61">
        <f t="shared" si="274"/>
        <v>13.211458698539177</v>
      </c>
      <c r="S1746" s="61">
        <f t="shared" si="275"/>
        <v>59.795111565000489</v>
      </c>
      <c r="T1746" s="61">
        <f t="shared" si="276"/>
        <v>4.5260037464002503</v>
      </c>
      <c r="U1746" s="61">
        <f t="shared" si="277"/>
        <v>58.140770252324039</v>
      </c>
      <c r="V1746" s="70">
        <v>28.810814342629481</v>
      </c>
      <c r="W1746" s="61">
        <f t="shared" si="278"/>
        <v>13.211458698539177</v>
      </c>
      <c r="X1746" s="61">
        <f t="shared" si="279"/>
        <v>59.795111565000489</v>
      </c>
      <c r="Y1746" s="13"/>
      <c r="Z1746" s="22"/>
      <c r="AA1746" s="54"/>
      <c r="AB1746" s="22"/>
      <c r="AC1746" s="13"/>
    </row>
    <row r="1747" spans="1:29" x14ac:dyDescent="0.3">
      <c r="A1747" s="1">
        <f t="shared" si="270"/>
        <v>45004.156249995773</v>
      </c>
      <c r="B1747" s="7">
        <v>19</v>
      </c>
      <c r="C1747" s="7" t="s">
        <v>56</v>
      </c>
      <c r="D1747">
        <f>IF(HOUR(A1747)+MINUTE(A1747)/60&lt;=18,1,IF(HOUR(A1747)+MINUTE(A1747)/60&gt;=23.25,1,LOOKUP(DAY(A1747),calendario!$A$12:$A$42,calendario!$C$12:$C$42)))</f>
        <v>1</v>
      </c>
      <c r="E1747" s="60">
        <f t="shared" si="271"/>
        <v>0</v>
      </c>
      <c r="F1747" s="86">
        <v>0</v>
      </c>
      <c r="G1747" s="60">
        <f t="shared" si="271"/>
        <v>0</v>
      </c>
      <c r="H1747" s="104">
        <v>0</v>
      </c>
      <c r="O1747" s="61">
        <f t="shared" si="272"/>
        <v>4.5260037464002503</v>
      </c>
      <c r="P1747" s="62">
        <f t="shared" si="273"/>
        <v>58.140770252324039</v>
      </c>
      <c r="Q1747" s="70">
        <v>27.654135989375831</v>
      </c>
      <c r="R1747" s="61">
        <f t="shared" si="274"/>
        <v>13.789797875166002</v>
      </c>
      <c r="S1747" s="61">
        <f t="shared" si="275"/>
        <v>62.412676845103533</v>
      </c>
      <c r="T1747" s="61">
        <f t="shared" si="276"/>
        <v>4.5260037464002503</v>
      </c>
      <c r="U1747" s="61">
        <f t="shared" si="277"/>
        <v>58.140770252324039</v>
      </c>
      <c r="V1747" s="70">
        <v>27.654135989375831</v>
      </c>
      <c r="W1747" s="61">
        <f t="shared" si="278"/>
        <v>13.789797875166002</v>
      </c>
      <c r="X1747" s="61">
        <f t="shared" si="279"/>
        <v>62.412676845103533</v>
      </c>
      <c r="Y1747" s="13"/>
      <c r="Z1747" s="22"/>
      <c r="AA1747" s="54"/>
      <c r="AB1747" s="22"/>
      <c r="AC1747" s="13"/>
    </row>
    <row r="1748" spans="1:29" x14ac:dyDescent="0.3">
      <c r="A1748" s="1">
        <f t="shared" si="270"/>
        <v>45004.166666662437</v>
      </c>
      <c r="B1748" s="7">
        <v>19</v>
      </c>
      <c r="C1748" s="7" t="s">
        <v>57</v>
      </c>
      <c r="D1748">
        <f>IF(HOUR(A1748)+MINUTE(A1748)/60&lt;=18,1,IF(HOUR(A1748)+MINUTE(A1748)/60&gt;=23.25,1,LOOKUP(DAY(A1748),calendario!$A$12:$A$42,calendario!$C$12:$C$42)))</f>
        <v>1</v>
      </c>
      <c r="E1748" s="60">
        <f t="shared" si="271"/>
        <v>0</v>
      </c>
      <c r="F1748" s="86">
        <v>0</v>
      </c>
      <c r="G1748" s="60">
        <f t="shared" si="271"/>
        <v>0</v>
      </c>
      <c r="H1748" s="104">
        <v>0</v>
      </c>
      <c r="O1748" s="61">
        <f t="shared" si="272"/>
        <v>4.5260037464002503</v>
      </c>
      <c r="P1748" s="62">
        <f t="shared" si="273"/>
        <v>58.140770252324039</v>
      </c>
      <c r="Q1748" s="70">
        <v>27.654135989375831</v>
      </c>
      <c r="R1748" s="61">
        <f t="shared" si="274"/>
        <v>13.789797875166002</v>
      </c>
      <c r="S1748" s="61">
        <f t="shared" si="275"/>
        <v>62.412676845103533</v>
      </c>
      <c r="T1748" s="61">
        <f t="shared" si="276"/>
        <v>4.5260037464002503</v>
      </c>
      <c r="U1748" s="61">
        <f t="shared" si="277"/>
        <v>58.140770252324039</v>
      </c>
      <c r="V1748" s="70">
        <v>27.654135989375831</v>
      </c>
      <c r="W1748" s="61">
        <f t="shared" si="278"/>
        <v>13.789797875166002</v>
      </c>
      <c r="X1748" s="61">
        <f t="shared" si="279"/>
        <v>62.412676845103533</v>
      </c>
      <c r="Y1748" s="13"/>
      <c r="Z1748" s="22"/>
      <c r="AA1748" s="54"/>
      <c r="AB1748" s="22"/>
      <c r="AC1748" s="13"/>
    </row>
    <row r="1749" spans="1:29" x14ac:dyDescent="0.3">
      <c r="A1749" s="1">
        <f t="shared" si="270"/>
        <v>45004.177083329101</v>
      </c>
      <c r="B1749" s="7">
        <v>19</v>
      </c>
      <c r="C1749" s="7" t="s">
        <v>59</v>
      </c>
      <c r="D1749">
        <f>IF(HOUR(A1749)+MINUTE(A1749)/60&lt;=18,1,IF(HOUR(A1749)+MINUTE(A1749)/60&gt;=23.25,1,LOOKUP(DAY(A1749),calendario!$A$12:$A$42,calendario!$C$12:$C$42)))</f>
        <v>1</v>
      </c>
      <c r="E1749" s="60">
        <f t="shared" si="271"/>
        <v>0</v>
      </c>
      <c r="F1749" s="86">
        <v>0</v>
      </c>
      <c r="G1749" s="60">
        <f t="shared" si="271"/>
        <v>0</v>
      </c>
      <c r="H1749" s="104">
        <v>0</v>
      </c>
      <c r="O1749" s="61">
        <f t="shared" si="272"/>
        <v>4.5260037464002503</v>
      </c>
      <c r="P1749" s="62">
        <f t="shared" si="273"/>
        <v>58.140770252324039</v>
      </c>
      <c r="Q1749" s="70">
        <v>29.14406427622842</v>
      </c>
      <c r="R1749" s="61">
        <f t="shared" si="274"/>
        <v>13.044833731739708</v>
      </c>
      <c r="S1749" s="61">
        <f t="shared" si="275"/>
        <v>59.040966341022276</v>
      </c>
      <c r="T1749" s="61">
        <f t="shared" si="276"/>
        <v>4.5260037464002503</v>
      </c>
      <c r="U1749" s="61">
        <f t="shared" si="277"/>
        <v>58.140770252324039</v>
      </c>
      <c r="V1749" s="70">
        <v>29.14406427622842</v>
      </c>
      <c r="W1749" s="61">
        <f t="shared" si="278"/>
        <v>13.044833731739708</v>
      </c>
      <c r="X1749" s="61">
        <f t="shared" si="279"/>
        <v>59.040966341022276</v>
      </c>
      <c r="Y1749" s="13"/>
      <c r="Z1749" s="22"/>
      <c r="AA1749" s="54"/>
      <c r="AB1749" s="22"/>
      <c r="AC1749" s="13"/>
    </row>
    <row r="1750" spans="1:29" x14ac:dyDescent="0.3">
      <c r="A1750" s="1">
        <f t="shared" si="270"/>
        <v>45004.187499995765</v>
      </c>
      <c r="B1750" s="7">
        <v>19</v>
      </c>
      <c r="C1750" s="7" t="s">
        <v>60</v>
      </c>
      <c r="D1750">
        <f>IF(HOUR(A1750)+MINUTE(A1750)/60&lt;=18,1,IF(HOUR(A1750)+MINUTE(A1750)/60&gt;=23.25,1,LOOKUP(DAY(A1750),calendario!$A$12:$A$42,calendario!$C$12:$C$42)))</f>
        <v>1</v>
      </c>
      <c r="E1750" s="60">
        <f t="shared" si="271"/>
        <v>0</v>
      </c>
      <c r="F1750" s="86">
        <v>0</v>
      </c>
      <c r="G1750" s="60">
        <f t="shared" si="271"/>
        <v>0</v>
      </c>
      <c r="H1750" s="104">
        <v>0</v>
      </c>
      <c r="O1750" s="61">
        <f t="shared" si="272"/>
        <v>4.5260037464002503</v>
      </c>
      <c r="P1750" s="62">
        <f t="shared" si="273"/>
        <v>58.140770252324039</v>
      </c>
      <c r="Q1750" s="70">
        <v>29.14406427622842</v>
      </c>
      <c r="R1750" s="61">
        <f t="shared" si="274"/>
        <v>13.044833731739708</v>
      </c>
      <c r="S1750" s="61">
        <f t="shared" si="275"/>
        <v>59.040966341022276</v>
      </c>
      <c r="T1750" s="61">
        <f t="shared" si="276"/>
        <v>4.5260037464002503</v>
      </c>
      <c r="U1750" s="61">
        <f t="shared" si="277"/>
        <v>58.140770252324039</v>
      </c>
      <c r="V1750" s="70">
        <v>29.14406427622842</v>
      </c>
      <c r="W1750" s="61">
        <f t="shared" si="278"/>
        <v>13.044833731739708</v>
      </c>
      <c r="X1750" s="61">
        <f t="shared" si="279"/>
        <v>59.040966341022276</v>
      </c>
      <c r="Y1750" s="13"/>
      <c r="Z1750" s="22"/>
      <c r="AA1750" s="54"/>
      <c r="AB1750" s="22"/>
      <c r="AC1750" s="13"/>
    </row>
    <row r="1751" spans="1:29" x14ac:dyDescent="0.3">
      <c r="A1751" s="1">
        <f t="shared" si="270"/>
        <v>45004.19791666243</v>
      </c>
      <c r="B1751" s="7">
        <v>19</v>
      </c>
      <c r="C1751" s="7" t="s">
        <v>61</v>
      </c>
      <c r="D1751">
        <f>IF(HOUR(A1751)+MINUTE(A1751)/60&lt;=18,1,IF(HOUR(A1751)+MINUTE(A1751)/60&gt;=23.25,1,LOOKUP(DAY(A1751),calendario!$A$12:$A$42,calendario!$C$12:$C$42)))</f>
        <v>1</v>
      </c>
      <c r="E1751" s="60">
        <f t="shared" si="271"/>
        <v>0</v>
      </c>
      <c r="F1751" s="86">
        <v>0</v>
      </c>
      <c r="G1751" s="60">
        <f t="shared" si="271"/>
        <v>0</v>
      </c>
      <c r="H1751" s="104">
        <v>0</v>
      </c>
      <c r="O1751" s="61">
        <f t="shared" si="272"/>
        <v>4.5260037464002503</v>
      </c>
      <c r="P1751" s="62">
        <f t="shared" si="273"/>
        <v>58.140770252324039</v>
      </c>
      <c r="Q1751" s="70">
        <v>28.169067994687914</v>
      </c>
      <c r="R1751" s="61">
        <f t="shared" si="274"/>
        <v>13.53233187250996</v>
      </c>
      <c r="S1751" s="61">
        <f t="shared" si="275"/>
        <v>61.247384752511593</v>
      </c>
      <c r="T1751" s="61">
        <f t="shared" si="276"/>
        <v>4.5260037464002503</v>
      </c>
      <c r="U1751" s="61">
        <f t="shared" si="277"/>
        <v>58.140770252324039</v>
      </c>
      <c r="V1751" s="70">
        <v>28.169067994687914</v>
      </c>
      <c r="W1751" s="61">
        <f t="shared" si="278"/>
        <v>13.53233187250996</v>
      </c>
      <c r="X1751" s="61">
        <f t="shared" si="279"/>
        <v>61.247384752511593</v>
      </c>
      <c r="Y1751" s="13"/>
      <c r="Z1751" s="22"/>
      <c r="AA1751" s="54"/>
      <c r="AB1751" s="22"/>
      <c r="AC1751" s="13"/>
    </row>
    <row r="1752" spans="1:29" x14ac:dyDescent="0.3">
      <c r="A1752" s="1">
        <f t="shared" si="270"/>
        <v>45004.208333329094</v>
      </c>
      <c r="B1752" s="7">
        <v>19</v>
      </c>
      <c r="C1752" s="7" t="s">
        <v>62</v>
      </c>
      <c r="D1752">
        <f>IF(HOUR(A1752)+MINUTE(A1752)/60&lt;=18,1,IF(HOUR(A1752)+MINUTE(A1752)/60&gt;=23.25,1,LOOKUP(DAY(A1752),calendario!$A$12:$A$42,calendario!$C$12:$C$42)))</f>
        <v>1</v>
      </c>
      <c r="E1752" s="60">
        <f t="shared" si="271"/>
        <v>0</v>
      </c>
      <c r="F1752" s="86">
        <v>0</v>
      </c>
      <c r="G1752" s="60">
        <f t="shared" si="271"/>
        <v>0</v>
      </c>
      <c r="H1752" s="104">
        <v>0</v>
      </c>
      <c r="O1752" s="61">
        <f t="shared" si="272"/>
        <v>4.5260037464002503</v>
      </c>
      <c r="P1752" s="62">
        <f t="shared" si="273"/>
        <v>58.140770252324039</v>
      </c>
      <c r="Q1752" s="70">
        <v>28.169067994687914</v>
      </c>
      <c r="R1752" s="61">
        <f t="shared" si="274"/>
        <v>13.53233187250996</v>
      </c>
      <c r="S1752" s="61">
        <f t="shared" si="275"/>
        <v>61.247384752511593</v>
      </c>
      <c r="T1752" s="61">
        <f t="shared" si="276"/>
        <v>4.5260037464002503</v>
      </c>
      <c r="U1752" s="61">
        <f t="shared" si="277"/>
        <v>58.140770252324039</v>
      </c>
      <c r="V1752" s="70">
        <v>28.169067994687914</v>
      </c>
      <c r="W1752" s="61">
        <f t="shared" si="278"/>
        <v>13.53233187250996</v>
      </c>
      <c r="X1752" s="61">
        <f t="shared" si="279"/>
        <v>61.247384752511593</v>
      </c>
      <c r="Y1752" s="13"/>
      <c r="Z1752" s="22"/>
      <c r="AA1752" s="54"/>
      <c r="AB1752" s="22"/>
      <c r="AC1752" s="13"/>
    </row>
    <row r="1753" spans="1:29" x14ac:dyDescent="0.3">
      <c r="A1753" s="1">
        <f t="shared" si="270"/>
        <v>45004.218749995758</v>
      </c>
      <c r="B1753" s="7">
        <v>19</v>
      </c>
      <c r="C1753" s="7" t="s">
        <v>63</v>
      </c>
      <c r="D1753">
        <f>IF(HOUR(A1753)+MINUTE(A1753)/60&lt;=18,1,IF(HOUR(A1753)+MINUTE(A1753)/60&gt;=23.25,1,LOOKUP(DAY(A1753),calendario!$A$12:$A$42,calendario!$C$12:$C$42)))</f>
        <v>1</v>
      </c>
      <c r="E1753" s="60">
        <f t="shared" si="271"/>
        <v>0</v>
      </c>
      <c r="F1753" s="86">
        <v>0</v>
      </c>
      <c r="G1753" s="60">
        <f t="shared" si="271"/>
        <v>0</v>
      </c>
      <c r="H1753" s="104">
        <v>0</v>
      </c>
      <c r="O1753" s="61">
        <f t="shared" si="272"/>
        <v>4.5260037464002503</v>
      </c>
      <c r="P1753" s="62">
        <f t="shared" si="273"/>
        <v>58.140770252324039</v>
      </c>
      <c r="Q1753" s="70">
        <v>29.03071288180611</v>
      </c>
      <c r="R1753" s="61">
        <f t="shared" si="274"/>
        <v>13.101509428950862</v>
      </c>
      <c r="S1753" s="61">
        <f t="shared" si="275"/>
        <v>59.297480758929808</v>
      </c>
      <c r="T1753" s="61">
        <f t="shared" si="276"/>
        <v>4.5260037464002503</v>
      </c>
      <c r="U1753" s="61">
        <f t="shared" si="277"/>
        <v>58.140770252324039</v>
      </c>
      <c r="V1753" s="70">
        <v>29.03071288180611</v>
      </c>
      <c r="W1753" s="61">
        <f t="shared" si="278"/>
        <v>13.101509428950862</v>
      </c>
      <c r="X1753" s="61">
        <f t="shared" si="279"/>
        <v>59.297480758929808</v>
      </c>
      <c r="Y1753" s="13"/>
      <c r="Z1753" s="22"/>
      <c r="AA1753" s="54"/>
      <c r="AB1753" s="22"/>
      <c r="AC1753" s="13"/>
    </row>
    <row r="1754" spans="1:29" x14ac:dyDescent="0.3">
      <c r="A1754" s="1">
        <f t="shared" si="270"/>
        <v>45004.229166662422</v>
      </c>
      <c r="B1754" s="7">
        <v>19</v>
      </c>
      <c r="C1754" s="7" t="s">
        <v>64</v>
      </c>
      <c r="D1754">
        <f>IF(HOUR(A1754)+MINUTE(A1754)/60&lt;=18,1,IF(HOUR(A1754)+MINUTE(A1754)/60&gt;=23.25,1,LOOKUP(DAY(A1754),calendario!$A$12:$A$42,calendario!$C$12:$C$42)))</f>
        <v>1</v>
      </c>
      <c r="E1754" s="60">
        <f t="shared" si="271"/>
        <v>0</v>
      </c>
      <c r="F1754" s="86">
        <v>0</v>
      </c>
      <c r="G1754" s="60">
        <f t="shared" si="271"/>
        <v>0</v>
      </c>
      <c r="H1754" s="104">
        <v>0</v>
      </c>
      <c r="O1754" s="61">
        <f t="shared" si="272"/>
        <v>4.5260037464002503</v>
      </c>
      <c r="P1754" s="62">
        <f t="shared" si="273"/>
        <v>58.140770252324039</v>
      </c>
      <c r="Q1754" s="70">
        <v>29.03071288180611</v>
      </c>
      <c r="R1754" s="61">
        <f t="shared" si="274"/>
        <v>13.101509428950862</v>
      </c>
      <c r="S1754" s="61">
        <f t="shared" si="275"/>
        <v>59.297480758929808</v>
      </c>
      <c r="T1754" s="61">
        <f t="shared" si="276"/>
        <v>4.5260037464002503</v>
      </c>
      <c r="U1754" s="61">
        <f t="shared" si="277"/>
        <v>58.140770252324039</v>
      </c>
      <c r="V1754" s="70">
        <v>29.03071288180611</v>
      </c>
      <c r="W1754" s="61">
        <f t="shared" si="278"/>
        <v>13.101509428950862</v>
      </c>
      <c r="X1754" s="61">
        <f t="shared" si="279"/>
        <v>59.297480758929808</v>
      </c>
      <c r="Y1754" s="13"/>
      <c r="Z1754" s="22"/>
      <c r="AA1754" s="54"/>
      <c r="AB1754" s="22"/>
      <c r="AC1754" s="13"/>
    </row>
    <row r="1755" spans="1:29" x14ac:dyDescent="0.3">
      <c r="A1755" s="1">
        <f t="shared" si="270"/>
        <v>45004.239583329087</v>
      </c>
      <c r="B1755" s="7">
        <v>19</v>
      </c>
      <c r="C1755" s="7" t="s">
        <v>65</v>
      </c>
      <c r="D1755">
        <f>IF(HOUR(A1755)+MINUTE(A1755)/60&lt;=18,1,IF(HOUR(A1755)+MINUTE(A1755)/60&gt;=23.25,1,LOOKUP(DAY(A1755),calendario!$A$12:$A$42,calendario!$C$12:$C$42)))</f>
        <v>1</v>
      </c>
      <c r="E1755" s="60">
        <f t="shared" si="271"/>
        <v>0</v>
      </c>
      <c r="F1755" s="86">
        <v>0</v>
      </c>
      <c r="G1755" s="60">
        <f t="shared" si="271"/>
        <v>0</v>
      </c>
      <c r="H1755" s="104">
        <v>0</v>
      </c>
      <c r="O1755" s="61">
        <f t="shared" si="272"/>
        <v>4.5260037464002503</v>
      </c>
      <c r="P1755" s="62">
        <f t="shared" si="273"/>
        <v>58.140770252324039</v>
      </c>
      <c r="Q1755" s="70">
        <v>28.912342629482069</v>
      </c>
      <c r="R1755" s="61">
        <f t="shared" si="274"/>
        <v>13.160694555112883</v>
      </c>
      <c r="S1755" s="61">
        <f t="shared" si="275"/>
        <v>59.565352861670284</v>
      </c>
      <c r="T1755" s="61">
        <f t="shared" si="276"/>
        <v>4.5260037464002503</v>
      </c>
      <c r="U1755" s="61">
        <f t="shared" si="277"/>
        <v>58.140770252324039</v>
      </c>
      <c r="V1755" s="70">
        <v>28.912342629482069</v>
      </c>
      <c r="W1755" s="61">
        <f t="shared" si="278"/>
        <v>13.160694555112883</v>
      </c>
      <c r="X1755" s="61">
        <f t="shared" si="279"/>
        <v>59.565352861670284</v>
      </c>
      <c r="Y1755" s="13"/>
      <c r="Z1755" s="22"/>
      <c r="AA1755" s="54"/>
      <c r="AB1755" s="22"/>
      <c r="AC1755" s="13"/>
    </row>
    <row r="1756" spans="1:29" x14ac:dyDescent="0.3">
      <c r="A1756" s="1">
        <f t="shared" si="270"/>
        <v>45004.249999995751</v>
      </c>
      <c r="B1756" s="7">
        <v>19</v>
      </c>
      <c r="C1756" s="7" t="s">
        <v>66</v>
      </c>
      <c r="D1756">
        <f>IF(HOUR(A1756)+MINUTE(A1756)/60&lt;=18,1,IF(HOUR(A1756)+MINUTE(A1756)/60&gt;=23.25,1,LOOKUP(DAY(A1756),calendario!$A$12:$A$42,calendario!$C$12:$C$42)))</f>
        <v>1</v>
      </c>
      <c r="E1756" s="60">
        <f t="shared" si="271"/>
        <v>0</v>
      </c>
      <c r="F1756" s="86">
        <v>0</v>
      </c>
      <c r="G1756" s="60">
        <f t="shared" si="271"/>
        <v>0</v>
      </c>
      <c r="H1756" s="104">
        <v>0</v>
      </c>
      <c r="O1756" s="61">
        <f t="shared" si="272"/>
        <v>4.5260037464002503</v>
      </c>
      <c r="P1756" s="62">
        <f t="shared" si="273"/>
        <v>58.140770252324039</v>
      </c>
      <c r="Q1756" s="70">
        <v>28.912342629482069</v>
      </c>
      <c r="R1756" s="61">
        <f t="shared" si="274"/>
        <v>13.160694555112883</v>
      </c>
      <c r="S1756" s="61">
        <f t="shared" si="275"/>
        <v>59.565352861670284</v>
      </c>
      <c r="T1756" s="61">
        <f t="shared" si="276"/>
        <v>4.5260037464002503</v>
      </c>
      <c r="U1756" s="61">
        <f t="shared" si="277"/>
        <v>58.140770252324039</v>
      </c>
      <c r="V1756" s="70">
        <v>28.912342629482069</v>
      </c>
      <c r="W1756" s="61">
        <f t="shared" si="278"/>
        <v>13.160694555112883</v>
      </c>
      <c r="X1756" s="61">
        <f t="shared" si="279"/>
        <v>59.565352861670284</v>
      </c>
      <c r="Y1756" s="13"/>
      <c r="Z1756" s="22"/>
      <c r="AA1756" s="54"/>
      <c r="AB1756" s="22"/>
      <c r="AC1756" s="13"/>
    </row>
    <row r="1757" spans="1:29" x14ac:dyDescent="0.3">
      <c r="A1757" s="1">
        <f t="shared" si="270"/>
        <v>45004.260416662415</v>
      </c>
      <c r="B1757" s="7">
        <v>19</v>
      </c>
      <c r="C1757" s="7" t="s">
        <v>67</v>
      </c>
      <c r="D1757">
        <f>IF(HOUR(A1757)+MINUTE(A1757)/60&lt;=18,1,IF(HOUR(A1757)+MINUTE(A1757)/60&gt;=23.25,1,LOOKUP(DAY(A1757),calendario!$A$12:$A$42,calendario!$C$12:$C$42)))</f>
        <v>1</v>
      </c>
      <c r="E1757" s="60">
        <f t="shared" si="271"/>
        <v>2.1897617187499998</v>
      </c>
      <c r="F1757" s="86">
        <v>8.7590468749999992</v>
      </c>
      <c r="G1757" s="60">
        <f t="shared" si="271"/>
        <v>0</v>
      </c>
      <c r="H1757" s="104">
        <v>0</v>
      </c>
      <c r="O1757" s="61">
        <f t="shared" si="272"/>
        <v>2.2923040427088042</v>
      </c>
      <c r="P1757" s="62">
        <f t="shared" si="273"/>
        <v>58.140770252324039</v>
      </c>
      <c r="Q1757" s="70">
        <v>27.550565737051791</v>
      </c>
      <c r="R1757" s="61">
        <f t="shared" si="274"/>
        <v>13.841583001328022</v>
      </c>
      <c r="S1757" s="61">
        <f t="shared" si="275"/>
        <v>31.729116671433687</v>
      </c>
      <c r="T1757" s="61">
        <f t="shared" si="276"/>
        <v>4.5260037464002503</v>
      </c>
      <c r="U1757" s="61">
        <f t="shared" si="277"/>
        <v>58.140770252324039</v>
      </c>
      <c r="V1757" s="70">
        <v>27.550565737051791</v>
      </c>
      <c r="W1757" s="61">
        <f t="shared" si="278"/>
        <v>13.841583001328022</v>
      </c>
      <c r="X1757" s="61">
        <f t="shared" si="279"/>
        <v>62.64705652012065</v>
      </c>
      <c r="Y1757" s="13"/>
      <c r="Z1757" s="22"/>
      <c r="AA1757" s="54"/>
      <c r="AB1757" s="22"/>
      <c r="AC1757" s="13"/>
    </row>
    <row r="1758" spans="1:29" x14ac:dyDescent="0.3">
      <c r="A1758" s="1">
        <f t="shared" si="270"/>
        <v>45004.270833329079</v>
      </c>
      <c r="B1758" s="7">
        <v>19</v>
      </c>
      <c r="C1758" s="7" t="s">
        <v>68</v>
      </c>
      <c r="D1758">
        <f>IF(HOUR(A1758)+MINUTE(A1758)/60&lt;=18,1,IF(HOUR(A1758)+MINUTE(A1758)/60&gt;=23.25,1,LOOKUP(DAY(A1758),calendario!$A$12:$A$42,calendario!$C$12:$C$42)))</f>
        <v>1</v>
      </c>
      <c r="E1758" s="60">
        <f t="shared" si="271"/>
        <v>4.5034052734375001</v>
      </c>
      <c r="F1758" s="86">
        <v>18.01362109375</v>
      </c>
      <c r="G1758" s="60">
        <f t="shared" si="271"/>
        <v>0</v>
      </c>
      <c r="H1758" s="104">
        <v>0</v>
      </c>
      <c r="O1758" s="61">
        <f t="shared" si="272"/>
        <v>0</v>
      </c>
      <c r="P1758" s="62">
        <f t="shared" si="273"/>
        <v>58.140770252324039</v>
      </c>
      <c r="Q1758" s="70">
        <v>27.550565737051791</v>
      </c>
      <c r="R1758" s="61">
        <f t="shared" si="274"/>
        <v>13.841583001328022</v>
      </c>
      <c r="S1758" s="61">
        <f t="shared" si="275"/>
        <v>0</v>
      </c>
      <c r="T1758" s="61">
        <f t="shared" si="276"/>
        <v>4.5260037464002503</v>
      </c>
      <c r="U1758" s="61">
        <f t="shared" si="277"/>
        <v>58.140770252324039</v>
      </c>
      <c r="V1758" s="70">
        <v>27.550565737051791</v>
      </c>
      <c r="W1758" s="61">
        <f t="shared" si="278"/>
        <v>13.841583001328022</v>
      </c>
      <c r="X1758" s="61">
        <f t="shared" si="279"/>
        <v>62.64705652012065</v>
      </c>
      <c r="Y1758" s="13"/>
      <c r="Z1758" s="22"/>
      <c r="AA1758" s="54"/>
      <c r="AB1758" s="22"/>
      <c r="AC1758" s="13"/>
    </row>
    <row r="1759" spans="1:29" x14ac:dyDescent="0.3">
      <c r="A1759" s="1">
        <f t="shared" si="270"/>
        <v>45004.281249995744</v>
      </c>
      <c r="B1759" s="7">
        <v>19</v>
      </c>
      <c r="C1759" s="7" t="s">
        <v>69</v>
      </c>
      <c r="D1759">
        <f>IF(HOUR(A1759)+MINUTE(A1759)/60&lt;=18,1,IF(HOUR(A1759)+MINUTE(A1759)/60&gt;=23.25,1,LOOKUP(DAY(A1759),calendario!$A$12:$A$42,calendario!$C$12:$C$42)))</f>
        <v>1</v>
      </c>
      <c r="E1759" s="60">
        <f t="shared" si="271"/>
        <v>4.5048076171874998</v>
      </c>
      <c r="F1759" s="86">
        <v>18.019230468749999</v>
      </c>
      <c r="G1759" s="60">
        <f t="shared" si="271"/>
        <v>0</v>
      </c>
      <c r="H1759" s="104">
        <v>0</v>
      </c>
      <c r="O1759" s="61">
        <f t="shared" si="272"/>
        <v>0</v>
      </c>
      <c r="P1759" s="62">
        <f t="shared" si="273"/>
        <v>58.140770252324039</v>
      </c>
      <c r="Q1759" s="70">
        <v>25.691813280212482</v>
      </c>
      <c r="R1759" s="61">
        <f t="shared" si="274"/>
        <v>14.770959229747676</v>
      </c>
      <c r="S1759" s="61">
        <f t="shared" si="275"/>
        <v>0</v>
      </c>
      <c r="T1759" s="61">
        <f t="shared" si="276"/>
        <v>4.5260037464002503</v>
      </c>
      <c r="U1759" s="61">
        <f t="shared" si="277"/>
        <v>58.140770252324039</v>
      </c>
      <c r="V1759" s="70">
        <v>25.691813280212482</v>
      </c>
      <c r="W1759" s="61">
        <f t="shared" si="278"/>
        <v>14.770959229747676</v>
      </c>
      <c r="X1759" s="61">
        <f t="shared" si="279"/>
        <v>66.853416811763339</v>
      </c>
      <c r="Y1759" s="13"/>
      <c r="Z1759" s="22"/>
      <c r="AA1759" s="54"/>
      <c r="AB1759" s="22"/>
      <c r="AC1759" s="13"/>
    </row>
    <row r="1760" spans="1:29" x14ac:dyDescent="0.3">
      <c r="A1760" s="1">
        <f t="shared" si="270"/>
        <v>45004.291666662408</v>
      </c>
      <c r="B1760" s="7">
        <v>19</v>
      </c>
      <c r="C1760" s="7" t="s">
        <v>70</v>
      </c>
      <c r="D1760">
        <f>IF(HOUR(A1760)+MINUTE(A1760)/60&lt;=18,1,IF(HOUR(A1760)+MINUTE(A1760)/60&gt;=23.25,1,LOOKUP(DAY(A1760),calendario!$A$12:$A$42,calendario!$C$12:$C$42)))</f>
        <v>1</v>
      </c>
      <c r="E1760" s="60">
        <f t="shared" si="271"/>
        <v>4.5056240234375</v>
      </c>
      <c r="F1760" s="86">
        <v>18.02249609375</v>
      </c>
      <c r="G1760" s="60">
        <f t="shared" si="271"/>
        <v>0</v>
      </c>
      <c r="H1760" s="104">
        <v>0</v>
      </c>
      <c r="O1760" s="61">
        <f t="shared" si="272"/>
        <v>0</v>
      </c>
      <c r="P1760" s="62">
        <f t="shared" si="273"/>
        <v>58.140770252324039</v>
      </c>
      <c r="Q1760" s="70">
        <v>25.691813280212482</v>
      </c>
      <c r="R1760" s="61">
        <f t="shared" si="274"/>
        <v>14.770959229747676</v>
      </c>
      <c r="S1760" s="61">
        <f t="shared" si="275"/>
        <v>0</v>
      </c>
      <c r="T1760" s="61">
        <f t="shared" si="276"/>
        <v>4.5260037464002503</v>
      </c>
      <c r="U1760" s="61">
        <f t="shared" si="277"/>
        <v>58.140770252324039</v>
      </c>
      <c r="V1760" s="70">
        <v>25.691813280212482</v>
      </c>
      <c r="W1760" s="61">
        <f t="shared" si="278"/>
        <v>14.770959229747676</v>
      </c>
      <c r="X1760" s="61">
        <f t="shared" si="279"/>
        <v>66.853416811763339</v>
      </c>
      <c r="Y1760" s="13"/>
      <c r="Z1760" s="22"/>
      <c r="AA1760" s="54"/>
      <c r="AB1760" s="22"/>
      <c r="AC1760" s="13"/>
    </row>
    <row r="1761" spans="1:29" x14ac:dyDescent="0.3">
      <c r="A1761" s="1">
        <f t="shared" si="270"/>
        <v>45004.302083329072</v>
      </c>
      <c r="B1761" s="7">
        <v>19</v>
      </c>
      <c r="C1761" s="7" t="s">
        <v>71</v>
      </c>
      <c r="D1761">
        <f>IF(HOUR(A1761)+MINUTE(A1761)/60&lt;=18,1,IF(HOUR(A1761)+MINUTE(A1761)/60&gt;=23.25,1,LOOKUP(DAY(A1761),calendario!$A$12:$A$42,calendario!$C$12:$C$42)))</f>
        <v>1</v>
      </c>
      <c r="E1761" s="60">
        <f t="shared" si="271"/>
        <v>4.5059628906249998</v>
      </c>
      <c r="F1761" s="86">
        <v>18.023851562499999</v>
      </c>
      <c r="G1761" s="60">
        <f t="shared" si="271"/>
        <v>0</v>
      </c>
      <c r="H1761" s="104">
        <v>0</v>
      </c>
      <c r="O1761" s="61">
        <f t="shared" si="272"/>
        <v>0</v>
      </c>
      <c r="P1761" s="62">
        <f t="shared" si="273"/>
        <v>58.140770252324039</v>
      </c>
      <c r="Q1761" s="70">
        <v>27.33508154050465</v>
      </c>
      <c r="R1761" s="61">
        <f t="shared" si="274"/>
        <v>13.949325099601593</v>
      </c>
      <c r="S1761" s="61">
        <f t="shared" si="275"/>
        <v>0</v>
      </c>
      <c r="T1761" s="61">
        <f t="shared" si="276"/>
        <v>4.5260037464002503</v>
      </c>
      <c r="U1761" s="61">
        <f t="shared" si="277"/>
        <v>58.140770252324039</v>
      </c>
      <c r="V1761" s="70">
        <v>27.33508154050465</v>
      </c>
      <c r="W1761" s="61">
        <f t="shared" si="278"/>
        <v>13.949325099601593</v>
      </c>
      <c r="X1761" s="61">
        <f t="shared" si="279"/>
        <v>63.134697660551851</v>
      </c>
      <c r="Y1761" s="13"/>
      <c r="Z1761" s="22"/>
      <c r="AA1761" s="54"/>
      <c r="AB1761" s="22"/>
      <c r="AC1761" s="13"/>
    </row>
    <row r="1762" spans="1:29" x14ac:dyDescent="0.3">
      <c r="A1762" s="1">
        <f t="shared" si="270"/>
        <v>45004.312499995736</v>
      </c>
      <c r="B1762" s="7">
        <v>19</v>
      </c>
      <c r="C1762" s="7" t="s">
        <v>72</v>
      </c>
      <c r="D1762">
        <f>IF(HOUR(A1762)+MINUTE(A1762)/60&lt;=18,1,IF(HOUR(A1762)+MINUTE(A1762)/60&gt;=23.25,1,LOOKUP(DAY(A1762),calendario!$A$12:$A$42,calendario!$C$12:$C$42)))</f>
        <v>1</v>
      </c>
      <c r="E1762" s="60">
        <f t="shared" si="271"/>
        <v>4.5053613281249998</v>
      </c>
      <c r="F1762" s="86">
        <v>18.021445312499999</v>
      </c>
      <c r="G1762" s="60">
        <f t="shared" si="271"/>
        <v>0</v>
      </c>
      <c r="H1762" s="104">
        <v>0</v>
      </c>
      <c r="O1762" s="61">
        <f t="shared" si="272"/>
        <v>0</v>
      </c>
      <c r="P1762" s="62">
        <f t="shared" si="273"/>
        <v>58.140770252324039</v>
      </c>
      <c r="Q1762" s="70">
        <v>27.33508154050465</v>
      </c>
      <c r="R1762" s="61">
        <f t="shared" si="274"/>
        <v>13.949325099601593</v>
      </c>
      <c r="S1762" s="61">
        <f t="shared" si="275"/>
        <v>0</v>
      </c>
      <c r="T1762" s="61">
        <f t="shared" si="276"/>
        <v>4.5260037464002503</v>
      </c>
      <c r="U1762" s="61">
        <f t="shared" si="277"/>
        <v>58.140770252324039</v>
      </c>
      <c r="V1762" s="70">
        <v>27.33508154050465</v>
      </c>
      <c r="W1762" s="61">
        <f t="shared" si="278"/>
        <v>13.949325099601593</v>
      </c>
      <c r="X1762" s="61">
        <f t="shared" si="279"/>
        <v>63.134697660551851</v>
      </c>
      <c r="Y1762" s="13"/>
      <c r="Z1762" s="22"/>
      <c r="AA1762" s="54"/>
      <c r="AB1762" s="22"/>
      <c r="AC1762" s="13"/>
    </row>
    <row r="1763" spans="1:29" x14ac:dyDescent="0.3">
      <c r="A1763" s="1">
        <f t="shared" si="270"/>
        <v>45004.322916662401</v>
      </c>
      <c r="B1763" s="7">
        <v>19</v>
      </c>
      <c r="C1763" s="7" t="s">
        <v>73</v>
      </c>
      <c r="D1763">
        <f>IF(HOUR(A1763)+MINUTE(A1763)/60&lt;=18,1,IF(HOUR(A1763)+MINUTE(A1763)/60&gt;=23.25,1,LOOKUP(DAY(A1763),calendario!$A$12:$A$42,calendario!$C$12:$C$42)))</f>
        <v>1</v>
      </c>
      <c r="E1763" s="60">
        <f t="shared" si="271"/>
        <v>4.5043447265624996</v>
      </c>
      <c r="F1763" s="86">
        <v>18.017378906249998</v>
      </c>
      <c r="G1763" s="60">
        <f t="shared" si="271"/>
        <v>0</v>
      </c>
      <c r="H1763" s="104">
        <v>0</v>
      </c>
      <c r="O1763" s="61">
        <f t="shared" si="272"/>
        <v>0</v>
      </c>
      <c r="P1763" s="62">
        <f t="shared" si="273"/>
        <v>58.140770252324039</v>
      </c>
      <c r="Q1763" s="70">
        <v>27.165587782204511</v>
      </c>
      <c r="R1763" s="61">
        <f t="shared" si="274"/>
        <v>14.034071978751662</v>
      </c>
      <c r="S1763" s="61">
        <f t="shared" si="275"/>
        <v>0</v>
      </c>
      <c r="T1763" s="61">
        <f t="shared" si="276"/>
        <v>4.5260037464002503</v>
      </c>
      <c r="U1763" s="61">
        <f t="shared" si="277"/>
        <v>58.140770252324039</v>
      </c>
      <c r="V1763" s="70">
        <v>27.165587782204511</v>
      </c>
      <c r="W1763" s="61">
        <f t="shared" si="278"/>
        <v>14.034071978751662</v>
      </c>
      <c r="X1763" s="61">
        <f t="shared" si="279"/>
        <v>63.518262353080793</v>
      </c>
      <c r="Y1763" s="13"/>
      <c r="Z1763" s="22"/>
      <c r="AA1763" s="54"/>
      <c r="AB1763" s="22"/>
      <c r="AC1763" s="13"/>
    </row>
    <row r="1764" spans="1:29" x14ac:dyDescent="0.3">
      <c r="A1764" s="1">
        <f t="shared" si="270"/>
        <v>45004.333333329065</v>
      </c>
      <c r="B1764" s="7">
        <v>19</v>
      </c>
      <c r="C1764" s="7" t="s">
        <v>74</v>
      </c>
      <c r="D1764">
        <f>IF(HOUR(A1764)+MINUTE(A1764)/60&lt;=18,1,IF(HOUR(A1764)+MINUTE(A1764)/60&gt;=23.25,1,LOOKUP(DAY(A1764),calendario!$A$12:$A$42,calendario!$C$12:$C$42)))</f>
        <v>1</v>
      </c>
      <c r="E1764" s="60">
        <f t="shared" si="271"/>
        <v>4.5034072265624996</v>
      </c>
      <c r="F1764" s="86">
        <v>18.013628906249998</v>
      </c>
      <c r="G1764" s="60">
        <f t="shared" si="271"/>
        <v>0.61604687499999999</v>
      </c>
      <c r="H1764" s="104">
        <v>2.4641875</v>
      </c>
      <c r="O1764" s="61">
        <f t="shared" si="272"/>
        <v>0</v>
      </c>
      <c r="P1764" s="62">
        <f t="shared" si="273"/>
        <v>58.140770252324039</v>
      </c>
      <c r="Q1764" s="70">
        <v>27.165587782204511</v>
      </c>
      <c r="R1764" s="61">
        <f t="shared" si="274"/>
        <v>14.034071978751662</v>
      </c>
      <c r="S1764" s="61">
        <f t="shared" si="275"/>
        <v>0</v>
      </c>
      <c r="T1764" s="61">
        <f t="shared" si="276"/>
        <v>3.8975957738044684</v>
      </c>
      <c r="U1764" s="61">
        <f t="shared" si="277"/>
        <v>58.140770252324039</v>
      </c>
      <c r="V1764" s="70">
        <v>27.165587782204511</v>
      </c>
      <c r="W1764" s="61">
        <f t="shared" si="278"/>
        <v>14.034071978751662</v>
      </c>
      <c r="X1764" s="61">
        <f t="shared" si="279"/>
        <v>54.699139633650191</v>
      </c>
      <c r="Y1764" s="13"/>
      <c r="Z1764" s="22"/>
      <c r="AA1764" s="54"/>
      <c r="AB1764" s="22"/>
      <c r="AC1764" s="13"/>
    </row>
    <row r="1765" spans="1:29" x14ac:dyDescent="0.3">
      <c r="A1765" s="1">
        <f t="shared" si="270"/>
        <v>45004.343749995729</v>
      </c>
      <c r="B1765" s="7">
        <v>19</v>
      </c>
      <c r="C1765" s="7" t="s">
        <v>75</v>
      </c>
      <c r="D1765">
        <f>IF(HOUR(A1765)+MINUTE(A1765)/60&lt;=18,1,IF(HOUR(A1765)+MINUTE(A1765)/60&gt;=23.25,1,LOOKUP(DAY(A1765),calendario!$A$12:$A$42,calendario!$C$12:$C$42)))</f>
        <v>1</v>
      </c>
      <c r="E1765" s="60">
        <f t="shared" si="271"/>
        <v>4.5018281250000003</v>
      </c>
      <c r="F1765" s="86">
        <v>18.007312500000001</v>
      </c>
      <c r="G1765" s="60">
        <f t="shared" si="271"/>
        <v>2.241036376953125</v>
      </c>
      <c r="H1765" s="104">
        <v>8.9641455078124999</v>
      </c>
      <c r="O1765" s="61">
        <f t="shared" si="272"/>
        <v>0</v>
      </c>
      <c r="P1765" s="62">
        <f t="shared" si="273"/>
        <v>58.140770252324039</v>
      </c>
      <c r="Q1765" s="70">
        <v>27.426337051792828</v>
      </c>
      <c r="R1765" s="61">
        <f t="shared" si="274"/>
        <v>13.903697343957504</v>
      </c>
      <c r="S1765" s="61">
        <f t="shared" si="275"/>
        <v>0</v>
      </c>
      <c r="T1765" s="61">
        <f t="shared" si="276"/>
        <v>2.2400005487466483</v>
      </c>
      <c r="U1765" s="61">
        <f t="shared" si="277"/>
        <v>58.140770252324039</v>
      </c>
      <c r="V1765" s="70">
        <v>27.426337051792828</v>
      </c>
      <c r="W1765" s="61">
        <f t="shared" si="278"/>
        <v>13.903697343957504</v>
      </c>
      <c r="X1765" s="61">
        <f t="shared" si="279"/>
        <v>31.144289680072124</v>
      </c>
      <c r="Y1765" s="13"/>
      <c r="Z1765" s="22"/>
      <c r="AA1765" s="54"/>
      <c r="AB1765" s="22"/>
      <c r="AC1765" s="13"/>
    </row>
    <row r="1766" spans="1:29" x14ac:dyDescent="0.3">
      <c r="A1766" s="1">
        <f t="shared" si="270"/>
        <v>45004.354166662393</v>
      </c>
      <c r="B1766" s="7">
        <v>19</v>
      </c>
      <c r="C1766" s="7" t="s">
        <v>76</v>
      </c>
      <c r="D1766">
        <f>IF(HOUR(A1766)+MINUTE(A1766)/60&lt;=18,1,IF(HOUR(A1766)+MINUTE(A1766)/60&gt;=23.25,1,LOOKUP(DAY(A1766),calendario!$A$12:$A$42,calendario!$C$12:$C$42)))</f>
        <v>1</v>
      </c>
      <c r="E1766" s="60">
        <f t="shared" si="271"/>
        <v>4.5009790039062496</v>
      </c>
      <c r="F1766" s="86">
        <v>18.003916015624998</v>
      </c>
      <c r="G1766" s="60">
        <f t="shared" si="271"/>
        <v>2.2438994140625002</v>
      </c>
      <c r="H1766" s="104">
        <v>8.9755976562500006</v>
      </c>
      <c r="O1766" s="61">
        <f t="shared" si="272"/>
        <v>0</v>
      </c>
      <c r="P1766" s="62">
        <f t="shared" si="273"/>
        <v>58.140770252324039</v>
      </c>
      <c r="Q1766" s="70">
        <v>27.426337051792828</v>
      </c>
      <c r="R1766" s="61">
        <f t="shared" si="274"/>
        <v>13.903697343957504</v>
      </c>
      <c r="S1766" s="61">
        <f t="shared" si="275"/>
        <v>0</v>
      </c>
      <c r="T1766" s="61">
        <f t="shared" si="276"/>
        <v>2.2370800642536968</v>
      </c>
      <c r="U1766" s="61">
        <f t="shared" si="277"/>
        <v>58.140770252324039</v>
      </c>
      <c r="V1766" s="70">
        <v>27.426337051792828</v>
      </c>
      <c r="W1766" s="61">
        <f t="shared" si="278"/>
        <v>13.903697343957504</v>
      </c>
      <c r="X1766" s="61">
        <f t="shared" si="279"/>
        <v>31.103684147584406</v>
      </c>
      <c r="Y1766" s="13"/>
      <c r="Z1766" s="22"/>
      <c r="AA1766" s="54"/>
      <c r="AB1766" s="22"/>
      <c r="AC1766" s="13"/>
    </row>
    <row r="1767" spans="1:29" x14ac:dyDescent="0.3">
      <c r="A1767" s="1">
        <f t="shared" si="270"/>
        <v>45004.364583329057</v>
      </c>
      <c r="B1767" s="7">
        <v>19</v>
      </c>
      <c r="C1767" s="7" t="s">
        <v>77</v>
      </c>
      <c r="D1767">
        <f>IF(HOUR(A1767)+MINUTE(A1767)/60&lt;=18,1,IF(HOUR(A1767)+MINUTE(A1767)/60&gt;=23.25,1,LOOKUP(DAY(A1767),calendario!$A$12:$A$42,calendario!$C$12:$C$42)))</f>
        <v>1</v>
      </c>
      <c r="E1767" s="60">
        <f t="shared" si="271"/>
        <v>4.5007866210937504</v>
      </c>
      <c r="F1767" s="86">
        <v>18.003146484375002</v>
      </c>
      <c r="G1767" s="60">
        <f t="shared" si="271"/>
        <v>2.2444772949218752</v>
      </c>
      <c r="H1767" s="104">
        <v>8.9779091796875008</v>
      </c>
      <c r="O1767" s="61">
        <f t="shared" si="272"/>
        <v>0</v>
      </c>
      <c r="P1767" s="62">
        <f t="shared" si="273"/>
        <v>58.140770252324039</v>
      </c>
      <c r="Q1767" s="70">
        <v>28.300707038512613</v>
      </c>
      <c r="R1767" s="61">
        <f t="shared" si="274"/>
        <v>13.466512350597611</v>
      </c>
      <c r="S1767" s="61">
        <f t="shared" si="275"/>
        <v>0</v>
      </c>
      <c r="T1767" s="61">
        <f t="shared" si="276"/>
        <v>2.2364905881050809</v>
      </c>
      <c r="U1767" s="61">
        <f t="shared" si="277"/>
        <v>58.140770252324039</v>
      </c>
      <c r="V1767" s="70">
        <v>28.300707038512613</v>
      </c>
      <c r="W1767" s="61">
        <f t="shared" si="278"/>
        <v>13.466512350597611</v>
      </c>
      <c r="X1767" s="61">
        <f t="shared" si="279"/>
        <v>30.117728126712386</v>
      </c>
      <c r="Y1767" s="13"/>
      <c r="Z1767" s="22"/>
      <c r="AA1767" s="54"/>
      <c r="AB1767" s="22"/>
      <c r="AC1767" s="13"/>
    </row>
    <row r="1768" spans="1:29" x14ac:dyDescent="0.3">
      <c r="A1768" s="1">
        <f t="shared" si="270"/>
        <v>45004.374999995722</v>
      </c>
      <c r="B1768" s="7">
        <v>19</v>
      </c>
      <c r="C1768" s="7" t="s">
        <v>78</v>
      </c>
      <c r="D1768">
        <f>IF(HOUR(A1768)+MINUTE(A1768)/60&lt;=18,1,IF(HOUR(A1768)+MINUTE(A1768)/60&gt;=23.25,1,LOOKUP(DAY(A1768),calendario!$A$12:$A$42,calendario!$C$12:$C$42)))</f>
        <v>1</v>
      </c>
      <c r="E1768" s="60">
        <f t="shared" si="271"/>
        <v>4.4994301757812503</v>
      </c>
      <c r="F1768" s="86">
        <v>17.997720703125001</v>
      </c>
      <c r="G1768" s="60">
        <f t="shared" si="271"/>
        <v>2.2442478027343751</v>
      </c>
      <c r="H1768" s="104">
        <v>8.9769912109375003</v>
      </c>
      <c r="O1768" s="61">
        <f t="shared" si="272"/>
        <v>0</v>
      </c>
      <c r="P1768" s="62">
        <f t="shared" si="273"/>
        <v>58.140770252324039</v>
      </c>
      <c r="Q1768" s="70">
        <v>28.300707038512613</v>
      </c>
      <c r="R1768" s="61">
        <f t="shared" si="274"/>
        <v>13.466512350597611</v>
      </c>
      <c r="S1768" s="61">
        <f t="shared" si="275"/>
        <v>0</v>
      </c>
      <c r="T1768" s="61">
        <f t="shared" si="276"/>
        <v>2.2367246850969269</v>
      </c>
      <c r="U1768" s="61">
        <f t="shared" si="277"/>
        <v>58.140770252324039</v>
      </c>
      <c r="V1768" s="70">
        <v>28.300707038512613</v>
      </c>
      <c r="W1768" s="61">
        <f t="shared" si="278"/>
        <v>13.466512350597611</v>
      </c>
      <c r="X1768" s="61">
        <f t="shared" si="279"/>
        <v>30.120880596744318</v>
      </c>
      <c r="Y1768" s="13"/>
      <c r="Z1768" s="22"/>
      <c r="AA1768" s="54"/>
      <c r="AB1768" s="22"/>
      <c r="AC1768" s="13"/>
    </row>
    <row r="1769" spans="1:29" x14ac:dyDescent="0.3">
      <c r="A1769" s="1">
        <f t="shared" si="270"/>
        <v>45004.385416662386</v>
      </c>
      <c r="B1769" s="7">
        <v>19</v>
      </c>
      <c r="C1769" s="7" t="s">
        <v>79</v>
      </c>
      <c r="D1769">
        <f>IF(HOUR(A1769)+MINUTE(A1769)/60&lt;=18,1,IF(HOUR(A1769)+MINUTE(A1769)/60&gt;=23.25,1,LOOKUP(DAY(A1769),calendario!$A$12:$A$42,calendario!$C$12:$C$42)))</f>
        <v>1</v>
      </c>
      <c r="E1769" s="60">
        <f t="shared" si="271"/>
        <v>4.4972177734374998</v>
      </c>
      <c r="F1769" s="86">
        <v>17.988871093749999</v>
      </c>
      <c r="G1769" s="60">
        <f t="shared" si="271"/>
        <v>2.2440500488281252</v>
      </c>
      <c r="H1769" s="104">
        <v>8.9762001953125008</v>
      </c>
      <c r="O1769" s="61">
        <f t="shared" si="272"/>
        <v>0</v>
      </c>
      <c r="P1769" s="62">
        <f t="shared" si="273"/>
        <v>58.140770252324039</v>
      </c>
      <c r="Q1769" s="70">
        <v>28.682179814077024</v>
      </c>
      <c r="R1769" s="61">
        <f t="shared" si="274"/>
        <v>13.275775962815406</v>
      </c>
      <c r="S1769" s="61">
        <f t="shared" si="275"/>
        <v>0</v>
      </c>
      <c r="T1769" s="61">
        <f t="shared" si="276"/>
        <v>2.2369264069728789</v>
      </c>
      <c r="U1769" s="61">
        <f t="shared" si="277"/>
        <v>58.140770252324039</v>
      </c>
      <c r="V1769" s="70">
        <v>28.682179814077024</v>
      </c>
      <c r="W1769" s="61">
        <f t="shared" si="278"/>
        <v>13.275775962815406</v>
      </c>
      <c r="X1769" s="61">
        <f t="shared" si="279"/>
        <v>29.696933824277576</v>
      </c>
      <c r="Y1769" s="13"/>
      <c r="Z1769" s="22"/>
      <c r="AA1769" s="54"/>
      <c r="AB1769" s="22"/>
      <c r="AC1769" s="13"/>
    </row>
    <row r="1770" spans="1:29" x14ac:dyDescent="0.3">
      <c r="A1770" s="1">
        <f t="shared" si="270"/>
        <v>45004.39583332905</v>
      </c>
      <c r="B1770" s="7">
        <v>19</v>
      </c>
      <c r="C1770" s="7" t="s">
        <v>80</v>
      </c>
      <c r="D1770">
        <f>IF(HOUR(A1770)+MINUTE(A1770)/60&lt;=18,1,IF(HOUR(A1770)+MINUTE(A1770)/60&gt;=23.25,1,LOOKUP(DAY(A1770),calendario!$A$12:$A$42,calendario!$C$12:$C$42)))</f>
        <v>1</v>
      </c>
      <c r="E1770" s="60">
        <f t="shared" si="271"/>
        <v>4.4958696289062496</v>
      </c>
      <c r="F1770" s="86">
        <v>17.983478515624999</v>
      </c>
      <c r="G1770" s="60">
        <f t="shared" si="271"/>
        <v>2.2441813964843749</v>
      </c>
      <c r="H1770" s="104">
        <v>8.9767255859374995</v>
      </c>
      <c r="O1770" s="61">
        <f t="shared" si="272"/>
        <v>0</v>
      </c>
      <c r="P1770" s="62">
        <f t="shared" si="273"/>
        <v>58.140770252324039</v>
      </c>
      <c r="Q1770" s="70">
        <v>28.682179814077024</v>
      </c>
      <c r="R1770" s="61">
        <f t="shared" si="274"/>
        <v>13.275775962815406</v>
      </c>
      <c r="S1770" s="61">
        <f t="shared" si="275"/>
        <v>0</v>
      </c>
      <c r="T1770" s="61">
        <f t="shared" si="276"/>
        <v>2.2367924238009502</v>
      </c>
      <c r="U1770" s="61">
        <f t="shared" si="277"/>
        <v>58.140770252324039</v>
      </c>
      <c r="V1770" s="70">
        <v>28.682179814077024</v>
      </c>
      <c r="W1770" s="61">
        <f t="shared" si="278"/>
        <v>13.275775962815406</v>
      </c>
      <c r="X1770" s="61">
        <f t="shared" si="279"/>
        <v>29.695155093704265</v>
      </c>
      <c r="Y1770" s="13"/>
      <c r="Z1770" s="22"/>
      <c r="AA1770" s="54"/>
      <c r="AB1770" s="22"/>
      <c r="AC1770" s="13"/>
    </row>
    <row r="1771" spans="1:29" x14ac:dyDescent="0.3">
      <c r="A1771" s="1">
        <f t="shared" si="270"/>
        <v>45004.406249995714</v>
      </c>
      <c r="B1771" s="7">
        <v>19</v>
      </c>
      <c r="C1771" s="7" t="s">
        <v>81</v>
      </c>
      <c r="D1771">
        <f>IF(HOUR(A1771)+MINUTE(A1771)/60&lt;=18,1,IF(HOUR(A1771)+MINUTE(A1771)/60&gt;=23.25,1,LOOKUP(DAY(A1771),calendario!$A$12:$A$42,calendario!$C$12:$C$42)))</f>
        <v>1</v>
      </c>
      <c r="E1771" s="60">
        <f t="shared" si="271"/>
        <v>4.4958666992187499</v>
      </c>
      <c r="F1771" s="86">
        <v>17.983466796875</v>
      </c>
      <c r="G1771" s="60">
        <f t="shared" si="271"/>
        <v>2.2438825683593748</v>
      </c>
      <c r="H1771" s="104">
        <v>8.9755302734374993</v>
      </c>
      <c r="O1771" s="61">
        <f t="shared" si="272"/>
        <v>0</v>
      </c>
      <c r="P1771" s="62">
        <f t="shared" si="273"/>
        <v>58.140770252324039</v>
      </c>
      <c r="Q1771" s="70">
        <v>28.932715537848605</v>
      </c>
      <c r="R1771" s="61">
        <f t="shared" si="274"/>
        <v>13.150508100929615</v>
      </c>
      <c r="S1771" s="61">
        <f t="shared" si="275"/>
        <v>0</v>
      </c>
      <c r="T1771" s="61">
        <f t="shared" si="276"/>
        <v>2.2370972479690558</v>
      </c>
      <c r="U1771" s="61">
        <f t="shared" si="277"/>
        <v>58.140770252324039</v>
      </c>
      <c r="V1771" s="70">
        <v>28.932715537848605</v>
      </c>
      <c r="W1771" s="61">
        <f t="shared" si="278"/>
        <v>13.150508100929615</v>
      </c>
      <c r="X1771" s="61">
        <f t="shared" si="279"/>
        <v>29.418965481984419</v>
      </c>
      <c r="Y1771" s="13"/>
      <c r="Z1771" s="22"/>
      <c r="AA1771" s="54"/>
      <c r="AB1771" s="22"/>
      <c r="AC1771" s="13"/>
    </row>
    <row r="1772" spans="1:29" x14ac:dyDescent="0.3">
      <c r="A1772" s="1">
        <f t="shared" si="270"/>
        <v>45004.416666662379</v>
      </c>
      <c r="B1772" s="7">
        <v>19</v>
      </c>
      <c r="C1772" s="7" t="s">
        <v>82</v>
      </c>
      <c r="D1772">
        <f>IF(HOUR(A1772)+MINUTE(A1772)/60&lt;=18,1,IF(HOUR(A1772)+MINUTE(A1772)/60&gt;=23.25,1,LOOKUP(DAY(A1772),calendario!$A$12:$A$42,calendario!$C$12:$C$42)))</f>
        <v>1</v>
      </c>
      <c r="E1772" s="60">
        <f t="shared" si="271"/>
        <v>4.4962612304687504</v>
      </c>
      <c r="F1772" s="86">
        <v>17.985044921875001</v>
      </c>
      <c r="G1772" s="60">
        <f t="shared" si="271"/>
        <v>2.2439257812500002</v>
      </c>
      <c r="H1772" s="104">
        <v>8.9757031250000008</v>
      </c>
      <c r="O1772" s="61">
        <f t="shared" si="272"/>
        <v>0</v>
      </c>
      <c r="P1772" s="62">
        <f t="shared" si="273"/>
        <v>58.140770252324039</v>
      </c>
      <c r="Q1772" s="70">
        <v>28.932715537848605</v>
      </c>
      <c r="R1772" s="61">
        <f t="shared" si="274"/>
        <v>13.150508100929615</v>
      </c>
      <c r="S1772" s="61">
        <f t="shared" si="275"/>
        <v>0</v>
      </c>
      <c r="T1772" s="61">
        <f t="shared" si="276"/>
        <v>2.2370531680035697</v>
      </c>
      <c r="U1772" s="61">
        <f t="shared" si="277"/>
        <v>58.140770252324039</v>
      </c>
      <c r="V1772" s="70">
        <v>28.932715537848605</v>
      </c>
      <c r="W1772" s="61">
        <f t="shared" si="278"/>
        <v>13.150508100929615</v>
      </c>
      <c r="X1772" s="61">
        <f t="shared" si="279"/>
        <v>29.418385808041201</v>
      </c>
      <c r="Y1772" s="13"/>
      <c r="Z1772" s="22"/>
      <c r="AA1772" s="54"/>
      <c r="AB1772" s="22"/>
      <c r="AC1772" s="13"/>
    </row>
    <row r="1773" spans="1:29" x14ac:dyDescent="0.3">
      <c r="A1773" s="1">
        <f t="shared" si="270"/>
        <v>45004.427083329043</v>
      </c>
      <c r="B1773" s="7">
        <v>19</v>
      </c>
      <c r="C1773" s="7" t="s">
        <v>83</v>
      </c>
      <c r="D1773">
        <f>IF(HOUR(A1773)+MINUTE(A1773)/60&lt;=18,1,IF(HOUR(A1773)+MINUTE(A1773)/60&gt;=23.25,1,LOOKUP(DAY(A1773),calendario!$A$12:$A$42,calendario!$C$12:$C$42)))</f>
        <v>1</v>
      </c>
      <c r="E1773" s="60">
        <f t="shared" si="271"/>
        <v>4.4961962890624996</v>
      </c>
      <c r="F1773" s="86">
        <v>17.984785156249998</v>
      </c>
      <c r="G1773" s="60">
        <f t="shared" si="271"/>
        <v>2.2437216796874999</v>
      </c>
      <c r="H1773" s="104">
        <v>8.9748867187499997</v>
      </c>
      <c r="O1773" s="61">
        <f t="shared" si="272"/>
        <v>0</v>
      </c>
      <c r="P1773" s="62">
        <f t="shared" si="273"/>
        <v>58.140770252324039</v>
      </c>
      <c r="Q1773" s="70">
        <v>27.872665869853915</v>
      </c>
      <c r="R1773" s="61">
        <f t="shared" si="274"/>
        <v>13.68053293492696</v>
      </c>
      <c r="S1773" s="61">
        <f t="shared" si="275"/>
        <v>0</v>
      </c>
      <c r="T1773" s="61">
        <f t="shared" si="276"/>
        <v>2.2372613649027011</v>
      </c>
      <c r="U1773" s="61">
        <f t="shared" si="277"/>
        <v>58.140770252324039</v>
      </c>
      <c r="V1773" s="70">
        <v>27.872665869853915</v>
      </c>
      <c r="W1773" s="61">
        <f t="shared" si="278"/>
        <v>13.68053293492696</v>
      </c>
      <c r="X1773" s="61">
        <f t="shared" si="279"/>
        <v>30.606927786591047</v>
      </c>
      <c r="Y1773" s="13"/>
      <c r="Z1773" s="22"/>
      <c r="AA1773" s="54"/>
      <c r="AB1773" s="22"/>
      <c r="AC1773" s="13"/>
    </row>
    <row r="1774" spans="1:29" x14ac:dyDescent="0.3">
      <c r="A1774" s="1">
        <f t="shared" si="270"/>
        <v>45004.437499995707</v>
      </c>
      <c r="B1774" s="7">
        <v>19</v>
      </c>
      <c r="C1774" s="7" t="s">
        <v>84</v>
      </c>
      <c r="D1774">
        <f>IF(HOUR(A1774)+MINUTE(A1774)/60&lt;=18,1,IF(HOUR(A1774)+MINUTE(A1774)/60&gt;=23.25,1,LOOKUP(DAY(A1774),calendario!$A$12:$A$42,calendario!$C$12:$C$42)))</f>
        <v>1</v>
      </c>
      <c r="E1774" s="60">
        <f t="shared" si="271"/>
        <v>4.4960434570312504</v>
      </c>
      <c r="F1774" s="86">
        <v>17.984173828125002</v>
      </c>
      <c r="G1774" s="60">
        <f t="shared" si="271"/>
        <v>2.2438603515625002</v>
      </c>
      <c r="H1774" s="104">
        <v>8.9754414062500008</v>
      </c>
      <c r="O1774" s="61">
        <f t="shared" si="272"/>
        <v>0</v>
      </c>
      <c r="P1774" s="62">
        <f t="shared" si="273"/>
        <v>58.140770252324039</v>
      </c>
      <c r="Q1774" s="70">
        <v>27.872665869853915</v>
      </c>
      <c r="R1774" s="61">
        <f t="shared" si="274"/>
        <v>13.68053293492696</v>
      </c>
      <c r="S1774" s="61">
        <f t="shared" si="275"/>
        <v>0</v>
      </c>
      <c r="T1774" s="61">
        <f t="shared" si="276"/>
        <v>2.2371199105501809</v>
      </c>
      <c r="U1774" s="61">
        <f t="shared" si="277"/>
        <v>58.140770252324039</v>
      </c>
      <c r="V1774" s="70">
        <v>27.872665869853915</v>
      </c>
      <c r="W1774" s="61">
        <f t="shared" si="278"/>
        <v>13.68053293492696</v>
      </c>
      <c r="X1774" s="61">
        <f t="shared" si="279"/>
        <v>30.604992615662606</v>
      </c>
      <c r="Y1774" s="13"/>
      <c r="Z1774" s="22"/>
      <c r="AA1774" s="54"/>
      <c r="AB1774" s="22"/>
      <c r="AC1774" s="13"/>
    </row>
    <row r="1775" spans="1:29" x14ac:dyDescent="0.3">
      <c r="A1775" s="1">
        <f t="shared" si="270"/>
        <v>45004.447916662371</v>
      </c>
      <c r="B1775" s="7">
        <v>19</v>
      </c>
      <c r="C1775" s="7" t="s">
        <v>85</v>
      </c>
      <c r="D1775">
        <f>IF(HOUR(A1775)+MINUTE(A1775)/60&lt;=18,1,IF(HOUR(A1775)+MINUTE(A1775)/60&gt;=23.25,1,LOOKUP(DAY(A1775),calendario!$A$12:$A$42,calendario!$C$12:$C$42)))</f>
        <v>1</v>
      </c>
      <c r="E1775" s="60">
        <f t="shared" si="271"/>
        <v>4.4959184570312498</v>
      </c>
      <c r="F1775" s="86">
        <v>17.983673828124999</v>
      </c>
      <c r="G1775" s="60">
        <f t="shared" si="271"/>
        <v>2.2438732910156252</v>
      </c>
      <c r="H1775" s="104">
        <v>8.9754931640625006</v>
      </c>
      <c r="O1775" s="61">
        <f t="shared" si="272"/>
        <v>0</v>
      </c>
      <c r="P1775" s="62">
        <f t="shared" si="273"/>
        <v>58.140770252324039</v>
      </c>
      <c r="Q1775" s="70">
        <v>28.853271181938908</v>
      </c>
      <c r="R1775" s="61">
        <f t="shared" si="274"/>
        <v>13.190230278884464</v>
      </c>
      <c r="S1775" s="61">
        <f t="shared" si="275"/>
        <v>0</v>
      </c>
      <c r="T1775" s="61">
        <f t="shared" si="276"/>
        <v>2.2371067114644707</v>
      </c>
      <c r="U1775" s="61">
        <f t="shared" si="277"/>
        <v>58.140770252324039</v>
      </c>
      <c r="V1775" s="70">
        <v>28.853271181938908</v>
      </c>
      <c r="W1775" s="61">
        <f t="shared" si="278"/>
        <v>13.190230278884464</v>
      </c>
      <c r="X1775" s="61">
        <f t="shared" si="279"/>
        <v>29.507952682654309</v>
      </c>
      <c r="Y1775" s="13"/>
      <c r="Z1775" s="22"/>
      <c r="AA1775" s="54"/>
      <c r="AB1775" s="22"/>
      <c r="AC1775" s="13"/>
    </row>
    <row r="1776" spans="1:29" x14ac:dyDescent="0.3">
      <c r="A1776" s="1">
        <f t="shared" si="270"/>
        <v>45004.458333329036</v>
      </c>
      <c r="B1776" s="7">
        <v>19</v>
      </c>
      <c r="C1776" s="7" t="s">
        <v>86</v>
      </c>
      <c r="D1776">
        <f>IF(HOUR(A1776)+MINUTE(A1776)/60&lt;=18,1,IF(HOUR(A1776)+MINUTE(A1776)/60&gt;=23.25,1,LOOKUP(DAY(A1776),calendario!$A$12:$A$42,calendario!$C$12:$C$42)))</f>
        <v>1</v>
      </c>
      <c r="E1776" s="60">
        <f t="shared" si="271"/>
        <v>4.4960795898437498</v>
      </c>
      <c r="F1776" s="86">
        <v>17.984318359374999</v>
      </c>
      <c r="G1776" s="60">
        <f t="shared" si="271"/>
        <v>2.244042724609375</v>
      </c>
      <c r="H1776" s="104">
        <v>8.9761708984375002</v>
      </c>
      <c r="O1776" s="61">
        <f t="shared" si="272"/>
        <v>0</v>
      </c>
      <c r="P1776" s="62">
        <f t="shared" si="273"/>
        <v>58.140770252324039</v>
      </c>
      <c r="Q1776" s="70">
        <v>28.853271181938908</v>
      </c>
      <c r="R1776" s="61">
        <f t="shared" si="274"/>
        <v>13.190230278884464</v>
      </c>
      <c r="S1776" s="61">
        <f t="shared" si="275"/>
        <v>0</v>
      </c>
      <c r="T1776" s="61">
        <f t="shared" si="276"/>
        <v>2.2369338781534696</v>
      </c>
      <c r="U1776" s="61">
        <f t="shared" si="277"/>
        <v>58.140770252324039</v>
      </c>
      <c r="V1776" s="70">
        <v>28.853271181938908</v>
      </c>
      <c r="W1776" s="61">
        <f t="shared" si="278"/>
        <v>13.190230278884464</v>
      </c>
      <c r="X1776" s="61">
        <f t="shared" si="279"/>
        <v>29.505672971482344</v>
      </c>
      <c r="Y1776" s="13"/>
      <c r="Z1776" s="22"/>
      <c r="AA1776" s="54"/>
      <c r="AB1776" s="22"/>
      <c r="AC1776" s="13"/>
    </row>
    <row r="1777" spans="1:29" x14ac:dyDescent="0.3">
      <c r="A1777" s="1">
        <f t="shared" si="270"/>
        <v>45004.4687499957</v>
      </c>
      <c r="B1777" s="7">
        <v>19</v>
      </c>
      <c r="C1777" s="7" t="s">
        <v>87</v>
      </c>
      <c r="D1777">
        <f>IF(HOUR(A1777)+MINUTE(A1777)/60&lt;=18,1,IF(HOUR(A1777)+MINUTE(A1777)/60&gt;=23.25,1,LOOKUP(DAY(A1777),calendario!$A$12:$A$42,calendario!$C$12:$C$42)))</f>
        <v>1</v>
      </c>
      <c r="E1777" s="60">
        <f t="shared" si="271"/>
        <v>4.4966850585937497</v>
      </c>
      <c r="F1777" s="86">
        <v>17.986740234374999</v>
      </c>
      <c r="G1777" s="60">
        <f t="shared" si="271"/>
        <v>2.2438249511718751</v>
      </c>
      <c r="H1777" s="104">
        <v>8.9752998046875003</v>
      </c>
      <c r="O1777" s="61">
        <f t="shared" si="272"/>
        <v>0</v>
      </c>
      <c r="P1777" s="62">
        <f t="shared" si="273"/>
        <v>58.140770252324039</v>
      </c>
      <c r="Q1777" s="70">
        <v>34.678355112881803</v>
      </c>
      <c r="R1777" s="61">
        <f t="shared" si="274"/>
        <v>10.277688313413016</v>
      </c>
      <c r="S1777" s="61">
        <f t="shared" si="275"/>
        <v>0</v>
      </c>
      <c r="T1777" s="61">
        <f t="shared" si="276"/>
        <v>2.2371560212563701</v>
      </c>
      <c r="U1777" s="61">
        <f t="shared" si="277"/>
        <v>58.140770252324039</v>
      </c>
      <c r="V1777" s="70">
        <v>34.678355112881803</v>
      </c>
      <c r="W1777" s="61">
        <f t="shared" si="278"/>
        <v>10.277688313413016</v>
      </c>
      <c r="X1777" s="61">
        <f t="shared" si="279"/>
        <v>22.992792294948156</v>
      </c>
      <c r="Y1777" s="13"/>
      <c r="Z1777" s="22"/>
      <c r="AA1777" s="54"/>
      <c r="AB1777" s="22"/>
      <c r="AC1777" s="13"/>
    </row>
    <row r="1778" spans="1:29" x14ac:dyDescent="0.3">
      <c r="A1778" s="1">
        <f t="shared" si="270"/>
        <v>45004.479166662364</v>
      </c>
      <c r="B1778" s="7">
        <v>19</v>
      </c>
      <c r="C1778" s="7" t="s">
        <v>88</v>
      </c>
      <c r="D1778">
        <f>IF(HOUR(A1778)+MINUTE(A1778)/60&lt;=18,1,IF(HOUR(A1778)+MINUTE(A1778)/60&gt;=23.25,1,LOOKUP(DAY(A1778),calendario!$A$12:$A$42,calendario!$C$12:$C$42)))</f>
        <v>1</v>
      </c>
      <c r="E1778" s="60">
        <f t="shared" si="271"/>
        <v>4.4966230468750004</v>
      </c>
      <c r="F1778" s="86">
        <v>17.986492187500001</v>
      </c>
      <c r="G1778" s="60">
        <f t="shared" si="271"/>
        <v>2.2441411132812501</v>
      </c>
      <c r="H1778" s="104">
        <v>8.9765644531250004</v>
      </c>
      <c r="O1778" s="61">
        <f t="shared" si="272"/>
        <v>0</v>
      </c>
      <c r="P1778" s="62">
        <f t="shared" si="273"/>
        <v>58.140770252324039</v>
      </c>
      <c r="Q1778" s="70">
        <v>34.678355112881803</v>
      </c>
      <c r="R1778" s="61">
        <f t="shared" si="274"/>
        <v>10.277688313413016</v>
      </c>
      <c r="S1778" s="61">
        <f t="shared" si="275"/>
        <v>0</v>
      </c>
      <c r="T1778" s="61">
        <f t="shared" si="276"/>
        <v>2.2368335152941996</v>
      </c>
      <c r="U1778" s="61">
        <f t="shared" si="277"/>
        <v>58.140770252324039</v>
      </c>
      <c r="V1778" s="70">
        <v>34.678355112881803</v>
      </c>
      <c r="W1778" s="61">
        <f t="shared" si="278"/>
        <v>10.277688313413016</v>
      </c>
      <c r="X1778" s="61">
        <f t="shared" si="279"/>
        <v>22.989477679189751</v>
      </c>
      <c r="Y1778" s="13"/>
      <c r="Z1778" s="22"/>
      <c r="AA1778" s="54"/>
      <c r="AB1778" s="22"/>
      <c r="AC1778" s="13"/>
    </row>
    <row r="1779" spans="1:29" x14ac:dyDescent="0.3">
      <c r="A1779" s="1">
        <f t="shared" si="270"/>
        <v>45004.489583329028</v>
      </c>
      <c r="B1779" s="7">
        <v>19</v>
      </c>
      <c r="C1779" s="7" t="s">
        <v>89</v>
      </c>
      <c r="D1779">
        <f>IF(HOUR(A1779)+MINUTE(A1779)/60&lt;=18,1,IF(HOUR(A1779)+MINUTE(A1779)/60&gt;=23.25,1,LOOKUP(DAY(A1779),calendario!$A$12:$A$42,calendario!$C$12:$C$42)))</f>
        <v>1</v>
      </c>
      <c r="E1779" s="60">
        <f t="shared" si="271"/>
        <v>4.4962749023437496</v>
      </c>
      <c r="F1779" s="86">
        <v>17.985099609374998</v>
      </c>
      <c r="G1779" s="60">
        <f t="shared" si="271"/>
        <v>2.2438771972656251</v>
      </c>
      <c r="H1779" s="104">
        <v>8.9755087890625003</v>
      </c>
      <c r="O1779" s="61">
        <f t="shared" si="272"/>
        <v>0</v>
      </c>
      <c r="P1779" s="62">
        <f t="shared" si="273"/>
        <v>58.140770252324039</v>
      </c>
      <c r="Q1779" s="70">
        <v>33.947038778220453</v>
      </c>
      <c r="R1779" s="61">
        <f t="shared" si="274"/>
        <v>10.643346480743691</v>
      </c>
      <c r="S1779" s="61">
        <f t="shared" si="275"/>
        <v>0</v>
      </c>
      <c r="T1779" s="61">
        <f t="shared" si="276"/>
        <v>2.2371027268348223</v>
      </c>
      <c r="U1779" s="61">
        <f t="shared" si="277"/>
        <v>58.140770252324039</v>
      </c>
      <c r="V1779" s="70">
        <v>33.947038778220453</v>
      </c>
      <c r="W1779" s="61">
        <f t="shared" si="278"/>
        <v>10.643346480743691</v>
      </c>
      <c r="X1779" s="61">
        <f t="shared" si="279"/>
        <v>23.810259434719519</v>
      </c>
      <c r="Y1779" s="13"/>
      <c r="Z1779" s="22"/>
      <c r="AA1779" s="54"/>
      <c r="AB1779" s="22"/>
      <c r="AC1779" s="13"/>
    </row>
    <row r="1780" spans="1:29" x14ac:dyDescent="0.3">
      <c r="A1780" s="1">
        <f t="shared" si="270"/>
        <v>45004.499999995693</v>
      </c>
      <c r="B1780" s="7">
        <v>19</v>
      </c>
      <c r="C1780" s="7" t="s">
        <v>90</v>
      </c>
      <c r="D1780">
        <f>IF(HOUR(A1780)+MINUTE(A1780)/60&lt;=18,1,IF(HOUR(A1780)+MINUTE(A1780)/60&gt;=23.25,1,LOOKUP(DAY(A1780),calendario!$A$12:$A$42,calendario!$C$12:$C$42)))</f>
        <v>1</v>
      </c>
      <c r="E1780" s="60">
        <f t="shared" si="271"/>
        <v>4.4962753906249997</v>
      </c>
      <c r="F1780" s="86">
        <v>17.985101562499999</v>
      </c>
      <c r="G1780" s="60">
        <f t="shared" si="271"/>
        <v>2.2433671875000001</v>
      </c>
      <c r="H1780" s="104">
        <v>8.9734687500000003</v>
      </c>
      <c r="O1780" s="61">
        <f t="shared" si="272"/>
        <v>0</v>
      </c>
      <c r="P1780" s="62">
        <f t="shared" si="273"/>
        <v>58.140770252324039</v>
      </c>
      <c r="Q1780" s="70">
        <v>33.947038778220453</v>
      </c>
      <c r="R1780" s="61">
        <f t="shared" si="274"/>
        <v>10.643346480743691</v>
      </c>
      <c r="S1780" s="61">
        <f t="shared" si="275"/>
        <v>0</v>
      </c>
      <c r="T1780" s="61">
        <f t="shared" si="276"/>
        <v>2.2376229700432964</v>
      </c>
      <c r="U1780" s="61">
        <f t="shared" si="277"/>
        <v>58.140770252324039</v>
      </c>
      <c r="V1780" s="70">
        <v>33.947038778220453</v>
      </c>
      <c r="W1780" s="61">
        <f t="shared" si="278"/>
        <v>10.643346480743691</v>
      </c>
      <c r="X1780" s="61">
        <f t="shared" si="279"/>
        <v>23.815796563441566</v>
      </c>
      <c r="Y1780" s="13"/>
      <c r="Z1780" s="22"/>
      <c r="AA1780" s="54"/>
      <c r="AB1780" s="22"/>
      <c r="AC1780" s="13"/>
    </row>
    <row r="1781" spans="1:29" x14ac:dyDescent="0.3">
      <c r="A1781" s="1">
        <f t="shared" si="270"/>
        <v>45004.510416662357</v>
      </c>
      <c r="B1781" s="7">
        <v>19</v>
      </c>
      <c r="C1781" s="7" t="s">
        <v>92</v>
      </c>
      <c r="D1781">
        <f>IF(HOUR(A1781)+MINUTE(A1781)/60&lt;=18,1,IF(HOUR(A1781)+MINUTE(A1781)/60&gt;=23.25,1,LOOKUP(DAY(A1781),calendario!$A$12:$A$42,calendario!$C$12:$C$42)))</f>
        <v>1</v>
      </c>
      <c r="E1781" s="60">
        <f t="shared" si="271"/>
        <v>4.4966992187499999</v>
      </c>
      <c r="F1781" s="86">
        <v>17.986796875</v>
      </c>
      <c r="G1781" s="60">
        <f t="shared" si="271"/>
        <v>2.243322998046875</v>
      </c>
      <c r="H1781" s="104">
        <v>8.9732919921874998</v>
      </c>
      <c r="O1781" s="61">
        <f t="shared" si="272"/>
        <v>0</v>
      </c>
      <c r="P1781" s="62">
        <f t="shared" si="273"/>
        <v>58.140770252324039</v>
      </c>
      <c r="Q1781" s="70">
        <v>34.572057901726431</v>
      </c>
      <c r="R1781" s="61">
        <f t="shared" si="274"/>
        <v>10.330836918990702</v>
      </c>
      <c r="S1781" s="61">
        <f t="shared" si="275"/>
        <v>0</v>
      </c>
      <c r="T1781" s="61">
        <f t="shared" si="276"/>
        <v>2.2376680461661942</v>
      </c>
      <c r="U1781" s="61">
        <f t="shared" si="277"/>
        <v>58.140770252324039</v>
      </c>
      <c r="V1781" s="70">
        <v>34.572057901726431</v>
      </c>
      <c r="W1781" s="61">
        <f t="shared" si="278"/>
        <v>10.330836918990702</v>
      </c>
      <c r="X1781" s="61">
        <f t="shared" si="279"/>
        <v>23.116983663779511</v>
      </c>
      <c r="Y1781" s="13"/>
      <c r="Z1781" s="22"/>
      <c r="AA1781" s="54"/>
      <c r="AB1781" s="22"/>
      <c r="AC1781" s="13"/>
    </row>
    <row r="1782" spans="1:29" x14ac:dyDescent="0.3">
      <c r="A1782" s="1">
        <f t="shared" si="270"/>
        <v>45004.520833329021</v>
      </c>
      <c r="B1782" s="7">
        <v>19</v>
      </c>
      <c r="C1782" s="7" t="s">
        <v>93</v>
      </c>
      <c r="D1782">
        <f>IF(HOUR(A1782)+MINUTE(A1782)/60&lt;=18,1,IF(HOUR(A1782)+MINUTE(A1782)/60&gt;=23.25,1,LOOKUP(DAY(A1782),calendario!$A$12:$A$42,calendario!$C$12:$C$42)))</f>
        <v>1</v>
      </c>
      <c r="E1782" s="60">
        <f t="shared" si="271"/>
        <v>4.4963759765624998</v>
      </c>
      <c r="F1782" s="86">
        <v>17.985503906249999</v>
      </c>
      <c r="G1782" s="60">
        <f t="shared" si="271"/>
        <v>2.24347998046875</v>
      </c>
      <c r="H1782" s="104">
        <v>8.9739199218749999</v>
      </c>
      <c r="O1782" s="61">
        <f t="shared" si="272"/>
        <v>0</v>
      </c>
      <c r="P1782" s="62">
        <f t="shared" si="273"/>
        <v>58.140770252324039</v>
      </c>
      <c r="Q1782" s="70">
        <v>34.572057901726431</v>
      </c>
      <c r="R1782" s="61">
        <f t="shared" si="274"/>
        <v>10.330836918990702</v>
      </c>
      <c r="S1782" s="61">
        <f t="shared" si="275"/>
        <v>0</v>
      </c>
      <c r="T1782" s="61">
        <f t="shared" si="276"/>
        <v>2.2375079138621978</v>
      </c>
      <c r="U1782" s="61">
        <f t="shared" si="277"/>
        <v>58.140770252324039</v>
      </c>
      <c r="V1782" s="70">
        <v>34.572057901726431</v>
      </c>
      <c r="W1782" s="61">
        <f t="shared" si="278"/>
        <v>10.330836918990702</v>
      </c>
      <c r="X1782" s="61">
        <f t="shared" si="279"/>
        <v>23.115329363061459</v>
      </c>
      <c r="Y1782" s="13"/>
      <c r="Z1782" s="22"/>
      <c r="AA1782" s="54"/>
      <c r="AB1782" s="22"/>
      <c r="AC1782" s="13"/>
    </row>
    <row r="1783" spans="1:29" x14ac:dyDescent="0.3">
      <c r="A1783" s="1">
        <f t="shared" si="270"/>
        <v>45004.531249995685</v>
      </c>
      <c r="B1783" s="7">
        <v>19</v>
      </c>
      <c r="C1783" s="7" t="s">
        <v>95</v>
      </c>
      <c r="D1783">
        <f>IF(HOUR(A1783)+MINUTE(A1783)/60&lt;=18,1,IF(HOUR(A1783)+MINUTE(A1783)/60&gt;=23.25,1,LOOKUP(DAY(A1783),calendario!$A$12:$A$42,calendario!$C$12:$C$42)))</f>
        <v>1</v>
      </c>
      <c r="E1783" s="60">
        <f t="shared" si="271"/>
        <v>4.49554443359375</v>
      </c>
      <c r="F1783" s="86">
        <v>17.982177734375</v>
      </c>
      <c r="G1783" s="60">
        <f t="shared" si="271"/>
        <v>2.2429226074218751</v>
      </c>
      <c r="H1783" s="104">
        <v>8.9716904296875004</v>
      </c>
      <c r="O1783" s="61">
        <f t="shared" si="272"/>
        <v>0</v>
      </c>
      <c r="P1783" s="62">
        <f t="shared" si="273"/>
        <v>58.140770252324039</v>
      </c>
      <c r="Q1783" s="70">
        <v>32.855732802124834</v>
      </c>
      <c r="R1783" s="61">
        <f t="shared" si="274"/>
        <v>11.188999468791501</v>
      </c>
      <c r="S1783" s="61">
        <f t="shared" si="275"/>
        <v>0</v>
      </c>
      <c r="T1783" s="61">
        <f t="shared" si="276"/>
        <v>2.2380764707051588</v>
      </c>
      <c r="U1783" s="61">
        <f t="shared" si="277"/>
        <v>58.140770252324039</v>
      </c>
      <c r="V1783" s="70">
        <v>32.855732802124834</v>
      </c>
      <c r="W1783" s="61">
        <f t="shared" si="278"/>
        <v>11.188999468791501</v>
      </c>
      <c r="X1783" s="61">
        <f t="shared" si="279"/>
        <v>25.041836441834779</v>
      </c>
      <c r="Y1783" s="13"/>
      <c r="Z1783" s="22"/>
      <c r="AA1783" s="54"/>
      <c r="AB1783" s="22"/>
      <c r="AC1783" s="13"/>
    </row>
    <row r="1784" spans="1:29" x14ac:dyDescent="0.3">
      <c r="A1784" s="1">
        <f t="shared" si="270"/>
        <v>45004.54166666235</v>
      </c>
      <c r="B1784" s="7">
        <v>19</v>
      </c>
      <c r="C1784" s="7" t="s">
        <v>96</v>
      </c>
      <c r="D1784">
        <f>IF(HOUR(A1784)+MINUTE(A1784)/60&lt;=18,1,IF(HOUR(A1784)+MINUTE(A1784)/60&gt;=23.25,1,LOOKUP(DAY(A1784),calendario!$A$12:$A$42,calendario!$C$12:$C$42)))</f>
        <v>1</v>
      </c>
      <c r="E1784" s="60">
        <f t="shared" si="271"/>
        <v>4.4952236328125004</v>
      </c>
      <c r="F1784" s="86">
        <v>17.980894531250001</v>
      </c>
      <c r="G1784" s="60">
        <f t="shared" si="271"/>
        <v>2.24283056640625</v>
      </c>
      <c r="H1784" s="104">
        <v>8.971322265625</v>
      </c>
      <c r="O1784" s="61">
        <f t="shared" si="272"/>
        <v>0</v>
      </c>
      <c r="P1784" s="62">
        <f t="shared" si="273"/>
        <v>58.140770252324039</v>
      </c>
      <c r="Q1784" s="70">
        <v>32.855732802124834</v>
      </c>
      <c r="R1784" s="61">
        <f t="shared" si="274"/>
        <v>11.188999468791501</v>
      </c>
      <c r="S1784" s="61">
        <f t="shared" si="275"/>
        <v>0</v>
      </c>
      <c r="T1784" s="61">
        <f t="shared" si="276"/>
        <v>2.2381703585412502</v>
      </c>
      <c r="U1784" s="61">
        <f t="shared" si="277"/>
        <v>58.140770252324039</v>
      </c>
      <c r="V1784" s="70">
        <v>32.855732802124834</v>
      </c>
      <c r="W1784" s="61">
        <f t="shared" si="278"/>
        <v>11.188999468791501</v>
      </c>
      <c r="X1784" s="61">
        <f t="shared" si="279"/>
        <v>25.042886952782933</v>
      </c>
      <c r="Y1784" s="13"/>
      <c r="Z1784" s="22"/>
      <c r="AA1784" s="54"/>
      <c r="AB1784" s="22"/>
      <c r="AC1784" s="13"/>
    </row>
    <row r="1785" spans="1:29" x14ac:dyDescent="0.3">
      <c r="A1785" s="1">
        <f t="shared" si="270"/>
        <v>45004.552083329014</v>
      </c>
      <c r="B1785" s="7">
        <v>19</v>
      </c>
      <c r="C1785" s="7" t="s">
        <v>97</v>
      </c>
      <c r="D1785">
        <f>IF(HOUR(A1785)+MINUTE(A1785)/60&lt;=18,1,IF(HOUR(A1785)+MINUTE(A1785)/60&gt;=23.25,1,LOOKUP(DAY(A1785),calendario!$A$12:$A$42,calendario!$C$12:$C$42)))</f>
        <v>1</v>
      </c>
      <c r="E1785" s="60">
        <f t="shared" si="271"/>
        <v>4.4957397460937498</v>
      </c>
      <c r="F1785" s="86">
        <v>17.982958984374999</v>
      </c>
      <c r="G1785" s="60">
        <f t="shared" si="271"/>
        <v>2.2433466796874999</v>
      </c>
      <c r="H1785" s="104">
        <v>8.9733867187499996</v>
      </c>
      <c r="O1785" s="61">
        <f t="shared" si="272"/>
        <v>0</v>
      </c>
      <c r="P1785" s="62">
        <f t="shared" si="273"/>
        <v>58.140770252324039</v>
      </c>
      <c r="Q1785" s="70">
        <v>32.388593094289511</v>
      </c>
      <c r="R1785" s="61">
        <f t="shared" si="274"/>
        <v>11.422569322709162</v>
      </c>
      <c r="S1785" s="61">
        <f t="shared" si="275"/>
        <v>0</v>
      </c>
      <c r="T1785" s="61">
        <f t="shared" si="276"/>
        <v>2.2376438893489508</v>
      </c>
      <c r="U1785" s="61">
        <f t="shared" si="277"/>
        <v>58.140770252324039</v>
      </c>
      <c r="V1785" s="70">
        <v>32.388593094289511</v>
      </c>
      <c r="W1785" s="61">
        <f t="shared" si="278"/>
        <v>11.422569322709162</v>
      </c>
      <c r="X1785" s="61">
        <f t="shared" si="279"/>
        <v>25.559642445624938</v>
      </c>
      <c r="Y1785" s="13"/>
      <c r="Z1785" s="22"/>
      <c r="AA1785" s="54"/>
      <c r="AB1785" s="22"/>
      <c r="AC1785" s="13"/>
    </row>
    <row r="1786" spans="1:29" x14ac:dyDescent="0.3">
      <c r="A1786" s="1">
        <f t="shared" si="270"/>
        <v>45004.562499995678</v>
      </c>
      <c r="B1786" s="7">
        <v>19</v>
      </c>
      <c r="C1786" s="7" t="s">
        <v>98</v>
      </c>
      <c r="D1786">
        <f>IF(HOUR(A1786)+MINUTE(A1786)/60&lt;=18,1,IF(HOUR(A1786)+MINUTE(A1786)/60&gt;=23.25,1,LOOKUP(DAY(A1786),calendario!$A$12:$A$42,calendario!$C$12:$C$42)))</f>
        <v>1</v>
      </c>
      <c r="E1786" s="60">
        <f t="shared" si="271"/>
        <v>4.4960483398437496</v>
      </c>
      <c r="F1786" s="86">
        <v>17.984193359374999</v>
      </c>
      <c r="G1786" s="60">
        <f t="shared" si="271"/>
        <v>2.2434309082031252</v>
      </c>
      <c r="H1786" s="104">
        <v>8.9737236328125007</v>
      </c>
      <c r="O1786" s="61">
        <f t="shared" si="272"/>
        <v>0</v>
      </c>
      <c r="P1786" s="62">
        <f t="shared" si="273"/>
        <v>58.140770252324039</v>
      </c>
      <c r="Q1786" s="70">
        <v>32.388593094289511</v>
      </c>
      <c r="R1786" s="61">
        <f t="shared" si="274"/>
        <v>11.422569322709162</v>
      </c>
      <c r="S1786" s="61">
        <f t="shared" si="275"/>
        <v>0</v>
      </c>
      <c r="T1786" s="61">
        <f t="shared" si="276"/>
        <v>2.2375579707721562</v>
      </c>
      <c r="U1786" s="61">
        <f t="shared" si="277"/>
        <v>58.140770252324039</v>
      </c>
      <c r="V1786" s="70">
        <v>32.388593094289511</v>
      </c>
      <c r="W1786" s="61">
        <f t="shared" si="278"/>
        <v>11.422569322709162</v>
      </c>
      <c r="X1786" s="61">
        <f t="shared" si="279"/>
        <v>25.558661034725397</v>
      </c>
      <c r="Y1786" s="13"/>
      <c r="Z1786" s="22"/>
      <c r="AA1786" s="54"/>
      <c r="AB1786" s="22"/>
      <c r="AC1786" s="13"/>
    </row>
    <row r="1787" spans="1:29" x14ac:dyDescent="0.3">
      <c r="A1787" s="1">
        <f t="shared" si="270"/>
        <v>45004.572916662342</v>
      </c>
      <c r="B1787" s="7">
        <v>19</v>
      </c>
      <c r="C1787" s="7" t="s">
        <v>99</v>
      </c>
      <c r="D1787">
        <f>IF(HOUR(A1787)+MINUTE(A1787)/60&lt;=18,1,IF(HOUR(A1787)+MINUTE(A1787)/60&gt;=23.25,1,LOOKUP(DAY(A1787),calendario!$A$12:$A$42,calendario!$C$12:$C$42)))</f>
        <v>1</v>
      </c>
      <c r="E1787" s="60">
        <f t="shared" si="271"/>
        <v>4.4965302734375001</v>
      </c>
      <c r="F1787" s="86">
        <v>17.98612109375</v>
      </c>
      <c r="G1787" s="60">
        <f t="shared" si="271"/>
        <v>2.2436010742187502</v>
      </c>
      <c r="H1787" s="104">
        <v>8.9744042968750009</v>
      </c>
      <c r="O1787" s="61">
        <f t="shared" si="272"/>
        <v>0</v>
      </c>
      <c r="P1787" s="62">
        <f t="shared" si="273"/>
        <v>58.140770252324039</v>
      </c>
      <c r="Q1787" s="70">
        <v>29.98278247011952</v>
      </c>
      <c r="R1787" s="61">
        <f t="shared" si="274"/>
        <v>12.625474634794157</v>
      </c>
      <c r="S1787" s="61">
        <f t="shared" si="275"/>
        <v>0</v>
      </c>
      <c r="T1787" s="61">
        <f t="shared" si="276"/>
        <v>2.2373843903430957</v>
      </c>
      <c r="U1787" s="61">
        <f t="shared" si="277"/>
        <v>58.140770252324039</v>
      </c>
      <c r="V1787" s="70">
        <v>29.98278247011952</v>
      </c>
      <c r="W1787" s="61">
        <f t="shared" si="278"/>
        <v>12.625474634794157</v>
      </c>
      <c r="X1787" s="61">
        <f t="shared" si="279"/>
        <v>28.248039868561143</v>
      </c>
      <c r="Y1787" s="13"/>
      <c r="Z1787" s="22"/>
      <c r="AA1787" s="54"/>
      <c r="AB1787" s="22"/>
      <c r="AC1787" s="13"/>
    </row>
    <row r="1788" spans="1:29" x14ac:dyDescent="0.3">
      <c r="A1788" s="1">
        <f t="shared" si="270"/>
        <v>45004.583333329007</v>
      </c>
      <c r="B1788" s="7">
        <v>19</v>
      </c>
      <c r="C1788" s="7" t="s">
        <v>100</v>
      </c>
      <c r="D1788">
        <f>IF(HOUR(A1788)+MINUTE(A1788)/60&lt;=18,1,IF(HOUR(A1788)+MINUTE(A1788)/60&gt;=23.25,1,LOOKUP(DAY(A1788),calendario!$A$12:$A$42,calendario!$C$12:$C$42)))</f>
        <v>1</v>
      </c>
      <c r="E1788" s="60">
        <f t="shared" si="271"/>
        <v>4.49626806640625</v>
      </c>
      <c r="F1788" s="86">
        <v>17.985072265625</v>
      </c>
      <c r="G1788" s="60">
        <f t="shared" si="271"/>
        <v>2.2438183593750001</v>
      </c>
      <c r="H1788" s="104">
        <v>8.9752734375000003</v>
      </c>
      <c r="O1788" s="61">
        <f t="shared" si="272"/>
        <v>0</v>
      </c>
      <c r="P1788" s="62">
        <f t="shared" si="273"/>
        <v>58.140770252324039</v>
      </c>
      <c r="Q1788" s="70">
        <v>29.98278247011952</v>
      </c>
      <c r="R1788" s="61">
        <f t="shared" si="274"/>
        <v>12.625474634794157</v>
      </c>
      <c r="S1788" s="61">
        <f t="shared" si="275"/>
        <v>0</v>
      </c>
      <c r="T1788" s="61">
        <f t="shared" si="276"/>
        <v>2.2371627453189018</v>
      </c>
      <c r="U1788" s="61">
        <f t="shared" si="277"/>
        <v>58.140770252324039</v>
      </c>
      <c r="V1788" s="70">
        <v>29.98278247011952</v>
      </c>
      <c r="W1788" s="61">
        <f t="shared" si="278"/>
        <v>12.625474634794157</v>
      </c>
      <c r="X1788" s="61">
        <f t="shared" si="279"/>
        <v>28.245241494930255</v>
      </c>
      <c r="Y1788" s="13"/>
      <c r="Z1788" s="22"/>
      <c r="AA1788" s="54"/>
      <c r="AB1788" s="22"/>
      <c r="AC1788" s="13"/>
    </row>
    <row r="1789" spans="1:29" x14ac:dyDescent="0.3">
      <c r="A1789" s="1">
        <f t="shared" si="270"/>
        <v>45004.593749995671</v>
      </c>
      <c r="B1789" s="7">
        <v>19</v>
      </c>
      <c r="C1789" s="7" t="s">
        <v>101</v>
      </c>
      <c r="D1789">
        <f>IF(HOUR(A1789)+MINUTE(A1789)/60&lt;=18,1,IF(HOUR(A1789)+MINUTE(A1789)/60&gt;=23.25,1,LOOKUP(DAY(A1789),calendario!$A$12:$A$42,calendario!$C$12:$C$42)))</f>
        <v>1</v>
      </c>
      <c r="E1789" s="60">
        <f t="shared" si="271"/>
        <v>4.4959575195312498</v>
      </c>
      <c r="F1789" s="86">
        <v>17.983830078124999</v>
      </c>
      <c r="G1789" s="60">
        <f t="shared" si="271"/>
        <v>2.2436293945312502</v>
      </c>
      <c r="H1789" s="104">
        <v>8.9745175781250008</v>
      </c>
      <c r="O1789" s="61">
        <f t="shared" si="272"/>
        <v>0</v>
      </c>
      <c r="P1789" s="62">
        <f t="shared" si="273"/>
        <v>58.140770252324039</v>
      </c>
      <c r="Q1789" s="70">
        <v>30.709101460823373</v>
      </c>
      <c r="R1789" s="61">
        <f t="shared" si="274"/>
        <v>12.262315139442231</v>
      </c>
      <c r="S1789" s="61">
        <f t="shared" si="275"/>
        <v>0</v>
      </c>
      <c r="T1789" s="61">
        <f t="shared" si="276"/>
        <v>2.2373555017781448</v>
      </c>
      <c r="U1789" s="61">
        <f t="shared" si="277"/>
        <v>58.140770252324039</v>
      </c>
      <c r="V1789" s="70">
        <v>30.709101460823373</v>
      </c>
      <c r="W1789" s="61">
        <f t="shared" si="278"/>
        <v>12.262315139442231</v>
      </c>
      <c r="X1789" s="61">
        <f t="shared" si="279"/>
        <v>27.435158241768516</v>
      </c>
      <c r="Y1789" s="13"/>
      <c r="Z1789" s="22"/>
      <c r="AA1789" s="54"/>
      <c r="AB1789" s="22"/>
      <c r="AC1789" s="13"/>
    </row>
    <row r="1790" spans="1:29" x14ac:dyDescent="0.3">
      <c r="A1790" s="1">
        <f t="shared" si="270"/>
        <v>45004.604166662335</v>
      </c>
      <c r="B1790" s="7">
        <v>19</v>
      </c>
      <c r="C1790" s="7" t="s">
        <v>102</v>
      </c>
      <c r="D1790">
        <f>IF(HOUR(A1790)+MINUTE(A1790)/60&lt;=18,1,IF(HOUR(A1790)+MINUTE(A1790)/60&gt;=23.25,1,LOOKUP(DAY(A1790),calendario!$A$12:$A$42,calendario!$C$12:$C$42)))</f>
        <v>1</v>
      </c>
      <c r="E1790" s="60">
        <f t="shared" si="271"/>
        <v>4.4966293945312499</v>
      </c>
      <c r="F1790" s="86">
        <v>17.986517578125</v>
      </c>
      <c r="G1790" s="60">
        <f t="shared" si="271"/>
        <v>2.2438671874999998</v>
      </c>
      <c r="H1790" s="104">
        <v>8.9754687499999992</v>
      </c>
      <c r="O1790" s="61">
        <f t="shared" si="272"/>
        <v>0</v>
      </c>
      <c r="P1790" s="62">
        <f t="shared" si="273"/>
        <v>58.140770252324039</v>
      </c>
      <c r="Q1790" s="70">
        <v>30.709101460823373</v>
      </c>
      <c r="R1790" s="61">
        <f t="shared" si="274"/>
        <v>12.262315139442231</v>
      </c>
      <c r="S1790" s="61">
        <f t="shared" si="275"/>
        <v>0</v>
      </c>
      <c r="T1790" s="61">
        <f t="shared" si="276"/>
        <v>2.2371129374482965</v>
      </c>
      <c r="U1790" s="61">
        <f t="shared" si="277"/>
        <v>58.140770252324039</v>
      </c>
      <c r="V1790" s="70">
        <v>30.709101460823373</v>
      </c>
      <c r="W1790" s="61">
        <f t="shared" si="278"/>
        <v>12.262315139442231</v>
      </c>
      <c r="X1790" s="61">
        <f t="shared" si="279"/>
        <v>27.432183841514327</v>
      </c>
      <c r="Y1790" s="13"/>
      <c r="Z1790" s="22"/>
      <c r="AA1790" s="54"/>
      <c r="AB1790" s="22"/>
      <c r="AC1790" s="13"/>
    </row>
    <row r="1791" spans="1:29" x14ac:dyDescent="0.3">
      <c r="A1791" s="1">
        <f t="shared" si="270"/>
        <v>45004.614583328999</v>
      </c>
      <c r="B1791" s="7">
        <v>19</v>
      </c>
      <c r="C1791" s="7" t="s">
        <v>103</v>
      </c>
      <c r="D1791">
        <f>IF(HOUR(A1791)+MINUTE(A1791)/60&lt;=18,1,IF(HOUR(A1791)+MINUTE(A1791)/60&gt;=23.25,1,LOOKUP(DAY(A1791),calendario!$A$12:$A$42,calendario!$C$12:$C$42)))</f>
        <v>1</v>
      </c>
      <c r="E1791" s="60">
        <f t="shared" si="271"/>
        <v>4.4963447265624996</v>
      </c>
      <c r="F1791" s="86">
        <v>17.985378906249998</v>
      </c>
      <c r="G1791" s="60">
        <f t="shared" si="271"/>
        <v>2.244278076171875</v>
      </c>
      <c r="H1791" s="104">
        <v>8.9771123046875001</v>
      </c>
      <c r="O1791" s="61">
        <f t="shared" si="272"/>
        <v>0</v>
      </c>
      <c r="P1791" s="62">
        <f t="shared" si="273"/>
        <v>58.140770252324039</v>
      </c>
      <c r="Q1791" s="70">
        <v>30.876557237715801</v>
      </c>
      <c r="R1791" s="61">
        <f t="shared" si="274"/>
        <v>12.178587250996017</v>
      </c>
      <c r="S1791" s="61">
        <f t="shared" si="275"/>
        <v>0</v>
      </c>
      <c r="T1791" s="61">
        <f t="shared" si="276"/>
        <v>2.2366938042171514</v>
      </c>
      <c r="U1791" s="61">
        <f t="shared" si="277"/>
        <v>58.140770252324039</v>
      </c>
      <c r="V1791" s="70">
        <v>30.876557237715801</v>
      </c>
      <c r="W1791" s="61">
        <f t="shared" si="278"/>
        <v>12.178587250996017</v>
      </c>
      <c r="X1791" s="61">
        <f t="shared" si="279"/>
        <v>27.23977064842078</v>
      </c>
      <c r="Y1791" s="13"/>
      <c r="Z1791" s="22"/>
      <c r="AA1791" s="54"/>
      <c r="AB1791" s="22"/>
      <c r="AC1791" s="13"/>
    </row>
    <row r="1792" spans="1:29" x14ac:dyDescent="0.3">
      <c r="A1792" s="1">
        <f t="shared" si="270"/>
        <v>45004.624999995664</v>
      </c>
      <c r="B1792" s="7">
        <v>19</v>
      </c>
      <c r="C1792" s="7" t="s">
        <v>104</v>
      </c>
      <c r="D1792">
        <f>IF(HOUR(A1792)+MINUTE(A1792)/60&lt;=18,1,IF(HOUR(A1792)+MINUTE(A1792)/60&gt;=23.25,1,LOOKUP(DAY(A1792),calendario!$A$12:$A$42,calendario!$C$12:$C$42)))</f>
        <v>1</v>
      </c>
      <c r="E1792" s="60">
        <f t="shared" si="271"/>
        <v>4.4946284179687499</v>
      </c>
      <c r="F1792" s="86">
        <v>17.978513671875</v>
      </c>
      <c r="G1792" s="60">
        <f t="shared" si="271"/>
        <v>2.2443122558593749</v>
      </c>
      <c r="H1792" s="104">
        <v>8.9772490234374995</v>
      </c>
      <c r="O1792" s="61">
        <f t="shared" si="272"/>
        <v>0</v>
      </c>
      <c r="P1792" s="62">
        <f t="shared" si="273"/>
        <v>58.140770252324039</v>
      </c>
      <c r="Q1792" s="70">
        <v>30.876557237715801</v>
      </c>
      <c r="R1792" s="61">
        <f t="shared" si="274"/>
        <v>12.178587250996017</v>
      </c>
      <c r="S1792" s="61">
        <f t="shared" si="275"/>
        <v>0</v>
      </c>
      <c r="T1792" s="61">
        <f t="shared" si="276"/>
        <v>2.2366589387077274</v>
      </c>
      <c r="U1792" s="61">
        <f t="shared" si="277"/>
        <v>58.140770252324039</v>
      </c>
      <c r="V1792" s="70">
        <v>30.876557237715801</v>
      </c>
      <c r="W1792" s="61">
        <f t="shared" si="278"/>
        <v>12.178587250996017</v>
      </c>
      <c r="X1792" s="61">
        <f t="shared" si="279"/>
        <v>27.239346035772211</v>
      </c>
      <c r="Y1792" s="13"/>
      <c r="Z1792" s="22"/>
      <c r="AA1792" s="54"/>
      <c r="AB1792" s="22"/>
      <c r="AC1792" s="13"/>
    </row>
    <row r="1793" spans="1:29" x14ac:dyDescent="0.3">
      <c r="A1793" s="1">
        <f t="shared" si="270"/>
        <v>45004.635416662328</v>
      </c>
      <c r="B1793" s="7">
        <v>19</v>
      </c>
      <c r="C1793" s="7" t="s">
        <v>105</v>
      </c>
      <c r="D1793">
        <f>IF(HOUR(A1793)+MINUTE(A1793)/60&lt;=18,1,IF(HOUR(A1793)+MINUTE(A1793)/60&gt;=23.25,1,LOOKUP(DAY(A1793),calendario!$A$12:$A$42,calendario!$C$12:$C$42)))</f>
        <v>1</v>
      </c>
      <c r="E1793" s="60">
        <f t="shared" si="271"/>
        <v>4.4963339843750001</v>
      </c>
      <c r="F1793" s="86">
        <v>17.9853359375</v>
      </c>
      <c r="G1793" s="60">
        <f t="shared" si="271"/>
        <v>2.243828857421875</v>
      </c>
      <c r="H1793" s="104">
        <v>8.9753154296875</v>
      </c>
      <c r="O1793" s="61">
        <f t="shared" si="272"/>
        <v>0</v>
      </c>
      <c r="P1793" s="62">
        <f t="shared" si="273"/>
        <v>58.140770252324039</v>
      </c>
      <c r="Q1793" s="70">
        <v>27.903017529880479</v>
      </c>
      <c r="R1793" s="61">
        <f t="shared" si="274"/>
        <v>13.665357104913678</v>
      </c>
      <c r="S1793" s="61">
        <f t="shared" si="275"/>
        <v>0</v>
      </c>
      <c r="T1793" s="61">
        <f t="shared" si="276"/>
        <v>2.2371520366267217</v>
      </c>
      <c r="U1793" s="61">
        <f t="shared" si="277"/>
        <v>58.140770252324039</v>
      </c>
      <c r="V1793" s="70">
        <v>27.903017529880479</v>
      </c>
      <c r="W1793" s="61">
        <f t="shared" si="278"/>
        <v>13.665357104913678</v>
      </c>
      <c r="X1793" s="61">
        <f t="shared" si="279"/>
        <v>30.571481478489076</v>
      </c>
      <c r="Y1793" s="13"/>
      <c r="Z1793" s="22"/>
      <c r="AA1793" s="54"/>
      <c r="AB1793" s="22"/>
      <c r="AC1793" s="13"/>
    </row>
    <row r="1794" spans="1:29" x14ac:dyDescent="0.3">
      <c r="A1794" s="1">
        <f t="shared" si="270"/>
        <v>45004.645833328992</v>
      </c>
      <c r="B1794" s="7">
        <v>19</v>
      </c>
      <c r="C1794" s="7" t="s">
        <v>106</v>
      </c>
      <c r="D1794">
        <f>IF(HOUR(A1794)+MINUTE(A1794)/60&lt;=18,1,IF(HOUR(A1794)+MINUTE(A1794)/60&gt;=23.25,1,LOOKUP(DAY(A1794),calendario!$A$12:$A$42,calendario!$C$12:$C$42)))</f>
        <v>1</v>
      </c>
      <c r="E1794" s="60">
        <f t="shared" si="271"/>
        <v>4.4959692382812504</v>
      </c>
      <c r="F1794" s="86">
        <v>17.983876953125002</v>
      </c>
      <c r="G1794" s="60">
        <f t="shared" si="271"/>
        <v>2.244066650390625</v>
      </c>
      <c r="H1794" s="104">
        <v>8.9762666015625001</v>
      </c>
      <c r="O1794" s="61">
        <f t="shared" si="272"/>
        <v>0</v>
      </c>
      <c r="P1794" s="62">
        <f t="shared" si="273"/>
        <v>58.140770252324039</v>
      </c>
      <c r="Q1794" s="70">
        <v>27.903017529880479</v>
      </c>
      <c r="R1794" s="61">
        <f t="shared" si="274"/>
        <v>13.665357104913678</v>
      </c>
      <c r="S1794" s="61">
        <f t="shared" si="275"/>
        <v>0</v>
      </c>
      <c r="T1794" s="61">
        <f t="shared" si="276"/>
        <v>2.236909472296873</v>
      </c>
      <c r="U1794" s="61">
        <f t="shared" si="277"/>
        <v>58.140770252324039</v>
      </c>
      <c r="V1794" s="70">
        <v>27.903017529880479</v>
      </c>
      <c r="W1794" s="61">
        <f t="shared" si="278"/>
        <v>13.665357104913678</v>
      </c>
      <c r="X1794" s="61">
        <f t="shared" si="279"/>
        <v>30.568166750300779</v>
      </c>
      <c r="Y1794" s="13"/>
      <c r="Z1794" s="22"/>
      <c r="AA1794" s="54"/>
      <c r="AB1794" s="22"/>
      <c r="AC1794" s="13"/>
    </row>
    <row r="1795" spans="1:29" x14ac:dyDescent="0.3">
      <c r="A1795" s="1">
        <f t="shared" si="270"/>
        <v>45004.656249995656</v>
      </c>
      <c r="B1795" s="7">
        <v>19</v>
      </c>
      <c r="C1795" s="7" t="s">
        <v>107</v>
      </c>
      <c r="D1795">
        <f>IF(HOUR(A1795)+MINUTE(A1795)/60&lt;=18,1,IF(HOUR(A1795)+MINUTE(A1795)/60&gt;=23.25,1,LOOKUP(DAY(A1795),calendario!$A$12:$A$42,calendario!$C$12:$C$42)))</f>
        <v>1</v>
      </c>
      <c r="E1795" s="60">
        <f t="shared" si="271"/>
        <v>4.4961450195312498</v>
      </c>
      <c r="F1795" s="86">
        <v>17.984580078124999</v>
      </c>
      <c r="G1795" s="60">
        <f t="shared" si="271"/>
        <v>2.2445891113281249</v>
      </c>
      <c r="H1795" s="104">
        <v>8.9783564453124995</v>
      </c>
      <c r="O1795" s="61">
        <f t="shared" si="272"/>
        <v>0</v>
      </c>
      <c r="P1795" s="62">
        <f t="shared" si="273"/>
        <v>58.140770252324039</v>
      </c>
      <c r="Q1795" s="70">
        <v>33.04113784860558</v>
      </c>
      <c r="R1795" s="61">
        <f t="shared" si="274"/>
        <v>11.096296945551128</v>
      </c>
      <c r="S1795" s="61">
        <f t="shared" si="275"/>
        <v>0</v>
      </c>
      <c r="T1795" s="61">
        <f t="shared" si="276"/>
        <v>2.2363765280813945</v>
      </c>
      <c r="U1795" s="61">
        <f t="shared" si="277"/>
        <v>58.140770252324039</v>
      </c>
      <c r="V1795" s="70">
        <v>33.04113784860558</v>
      </c>
      <c r="W1795" s="61">
        <f t="shared" si="278"/>
        <v>11.096296945551128</v>
      </c>
      <c r="X1795" s="61">
        <f t="shared" si="279"/>
        <v>24.815498037651814</v>
      </c>
      <c r="Y1795" s="13"/>
      <c r="Z1795" s="22"/>
      <c r="AA1795" s="54"/>
      <c r="AB1795" s="22"/>
      <c r="AC1795" s="13"/>
    </row>
    <row r="1796" spans="1:29" x14ac:dyDescent="0.3">
      <c r="A1796" s="1">
        <f t="shared" si="270"/>
        <v>45004.66666666232</v>
      </c>
      <c r="B1796" s="7">
        <v>19</v>
      </c>
      <c r="C1796" s="7" t="s">
        <v>108</v>
      </c>
      <c r="D1796">
        <f>IF(HOUR(A1796)+MINUTE(A1796)/60&lt;=18,1,IF(HOUR(A1796)+MINUTE(A1796)/60&gt;=23.25,1,LOOKUP(DAY(A1796),calendario!$A$12:$A$42,calendario!$C$12:$C$42)))</f>
        <v>1</v>
      </c>
      <c r="E1796" s="60">
        <f t="shared" si="271"/>
        <v>4.4960986328125001</v>
      </c>
      <c r="F1796" s="86">
        <v>17.98439453125</v>
      </c>
      <c r="G1796" s="60">
        <f t="shared" si="271"/>
        <v>1.3166337890624999</v>
      </c>
      <c r="H1796" s="104">
        <v>5.2665351562499998</v>
      </c>
      <c r="O1796" s="61">
        <f t="shared" si="272"/>
        <v>0</v>
      </c>
      <c r="P1796" s="62">
        <f t="shared" si="273"/>
        <v>58.140770252324039</v>
      </c>
      <c r="Q1796" s="70">
        <v>33.04113784860558</v>
      </c>
      <c r="R1796" s="61">
        <f t="shared" si="274"/>
        <v>11.096296945551128</v>
      </c>
      <c r="S1796" s="61">
        <f t="shared" si="275"/>
        <v>0</v>
      </c>
      <c r="T1796" s="61">
        <f t="shared" si="276"/>
        <v>3.1829514501997904</v>
      </c>
      <c r="U1796" s="61">
        <f t="shared" si="277"/>
        <v>58.140770252324039</v>
      </c>
      <c r="V1796" s="70">
        <v>33.04113784860558</v>
      </c>
      <c r="W1796" s="61">
        <f t="shared" si="278"/>
        <v>11.096296945551128</v>
      </c>
      <c r="X1796" s="61">
        <f t="shared" si="279"/>
        <v>35.318974454689467</v>
      </c>
      <c r="Y1796" s="13"/>
      <c r="Z1796" s="22"/>
      <c r="AA1796" s="54"/>
      <c r="AB1796" s="22"/>
      <c r="AC1796" s="13"/>
    </row>
    <row r="1797" spans="1:29" x14ac:dyDescent="0.3">
      <c r="A1797" s="1">
        <f t="shared" si="270"/>
        <v>45004.677083328985</v>
      </c>
      <c r="B1797" s="7">
        <v>19</v>
      </c>
      <c r="C1797" s="7" t="s">
        <v>109</v>
      </c>
      <c r="D1797">
        <f>IF(HOUR(A1797)+MINUTE(A1797)/60&lt;=18,1,IF(HOUR(A1797)+MINUTE(A1797)/60&gt;=23.25,1,LOOKUP(DAY(A1797),calendario!$A$12:$A$42,calendario!$C$12:$C$42)))</f>
        <v>1</v>
      </c>
      <c r="E1797" s="60">
        <f t="shared" si="271"/>
        <v>4.4961206054687501</v>
      </c>
      <c r="F1797" s="86">
        <v>17.984482421875001</v>
      </c>
      <c r="G1797" s="60">
        <f t="shared" si="271"/>
        <v>0</v>
      </c>
      <c r="H1797" s="104">
        <v>0</v>
      </c>
      <c r="O1797" s="61">
        <f t="shared" si="272"/>
        <v>0</v>
      </c>
      <c r="P1797" s="62">
        <f t="shared" si="273"/>
        <v>58.140770252324039</v>
      </c>
      <c r="Q1797" s="70">
        <v>32.061511553784861</v>
      </c>
      <c r="R1797" s="61">
        <f t="shared" si="274"/>
        <v>11.586110092961487</v>
      </c>
      <c r="S1797" s="61">
        <f t="shared" si="275"/>
        <v>0</v>
      </c>
      <c r="T1797" s="61">
        <f t="shared" si="276"/>
        <v>4.5260037464002503</v>
      </c>
      <c r="U1797" s="61">
        <f t="shared" si="277"/>
        <v>58.140770252324039</v>
      </c>
      <c r="V1797" s="70">
        <v>32.061511553784861</v>
      </c>
      <c r="W1797" s="61">
        <f t="shared" si="278"/>
        <v>11.586110092961487</v>
      </c>
      <c r="X1797" s="61">
        <f t="shared" si="279"/>
        <v>52.438777686949443</v>
      </c>
      <c r="Y1797" s="13"/>
      <c r="Z1797" s="22"/>
      <c r="AA1797" s="54"/>
      <c r="AB1797" s="22"/>
      <c r="AC1797" s="13"/>
    </row>
    <row r="1798" spans="1:29" x14ac:dyDescent="0.3">
      <c r="A1798" s="1">
        <f t="shared" ref="A1798:A1861" si="280">A1797+0.0104166666666667</f>
        <v>45004.687499995649</v>
      </c>
      <c r="B1798" s="7">
        <v>19</v>
      </c>
      <c r="C1798" s="7" t="s">
        <v>110</v>
      </c>
      <c r="D1798">
        <f>IF(HOUR(A1798)+MINUTE(A1798)/60&lt;=18,1,IF(HOUR(A1798)+MINUTE(A1798)/60&gt;=23.25,1,LOOKUP(DAY(A1798),calendario!$A$12:$A$42,calendario!$C$12:$C$42)))</f>
        <v>1</v>
      </c>
      <c r="E1798" s="60">
        <f t="shared" ref="E1798:G1861" si="281">F1798/4</f>
        <v>4.4962817382812501</v>
      </c>
      <c r="F1798" s="86">
        <v>17.985126953125</v>
      </c>
      <c r="G1798" s="60">
        <f t="shared" si="281"/>
        <v>0</v>
      </c>
      <c r="H1798" s="104">
        <v>0</v>
      </c>
      <c r="O1798" s="61">
        <f t="shared" ref="O1798:O1861" si="282">IF(($K$2*95%/4-E1798)*$M$8*$M$9&lt;0,0,($K$2*95%/4-E1798)*$M$8*$M$9)</f>
        <v>0</v>
      </c>
      <c r="P1798" s="62">
        <f t="shared" ref="P1798:P1861" si="283">IF(B1798&lt;=3,IF(D1798=1,$L$14*10/$K$11,$K$14*10/$K$11),IF(D1798=1,$L$15*10/$K$11,$K$15*10/$K$11))</f>
        <v>58.140770252324039</v>
      </c>
      <c r="Q1798" s="70">
        <v>32.061511553784861</v>
      </c>
      <c r="R1798" s="61">
        <f t="shared" ref="R1798:R1861" si="284">IF((P1798*95%-Q1798)/2&lt;0,0,(P1798*95%-Q1798)/2)</f>
        <v>11.586110092961487</v>
      </c>
      <c r="S1798" s="61">
        <f t="shared" ref="S1798:S1861" si="285">R1798*O1798</f>
        <v>0</v>
      </c>
      <c r="T1798" s="61">
        <f t="shared" ref="T1798:T1861" si="286">IF(($K$3*95%/4-G1798)*$M$8*$M$9&lt;0,0,($K$3*95%/4-G1798)*$M$8*$M$9)</f>
        <v>4.5260037464002503</v>
      </c>
      <c r="U1798" s="61">
        <f t="shared" ref="U1798:U1861" si="287">IF(B1798&lt;=3,IF(D1798=1,$L$14*10/$K$11,$K$14*10/$K$11),IF(D1798=1,$L$15*10/$K$11,$K$15*10/$K$11))</f>
        <v>58.140770252324039</v>
      </c>
      <c r="V1798" s="70">
        <v>32.061511553784861</v>
      </c>
      <c r="W1798" s="61">
        <f t="shared" ref="W1798:W1861" si="288">IF((U1798*95%-V1798)/2&lt;0,0,(U1798*95%-V1798)/2)</f>
        <v>11.586110092961487</v>
      </c>
      <c r="X1798" s="61">
        <f t="shared" ref="X1798:X1861" si="289">W1798*T1798</f>
        <v>52.438777686949443</v>
      </c>
      <c r="Y1798" s="13"/>
      <c r="Z1798" s="22"/>
      <c r="AA1798" s="54"/>
      <c r="AB1798" s="22"/>
      <c r="AC1798" s="13"/>
    </row>
    <row r="1799" spans="1:29" x14ac:dyDescent="0.3">
      <c r="A1799" s="1">
        <f t="shared" si="280"/>
        <v>45004.697916662313</v>
      </c>
      <c r="B1799" s="7">
        <v>19</v>
      </c>
      <c r="C1799" s="7" t="s">
        <v>111</v>
      </c>
      <c r="D1799">
        <f>IF(HOUR(A1799)+MINUTE(A1799)/60&lt;=18,1,IF(HOUR(A1799)+MINUTE(A1799)/60&gt;=23.25,1,LOOKUP(DAY(A1799),calendario!$A$12:$A$42,calendario!$C$12:$C$42)))</f>
        <v>1</v>
      </c>
      <c r="E1799" s="60">
        <f t="shared" si="281"/>
        <v>4.4960639648437501</v>
      </c>
      <c r="F1799" s="86">
        <v>17.984255859375001</v>
      </c>
      <c r="G1799" s="60">
        <f t="shared" si="281"/>
        <v>0</v>
      </c>
      <c r="H1799" s="104">
        <v>0</v>
      </c>
      <c r="O1799" s="61">
        <f t="shared" si="282"/>
        <v>0</v>
      </c>
      <c r="P1799" s="62">
        <f t="shared" si="283"/>
        <v>58.140770252324039</v>
      </c>
      <c r="Q1799" s="70">
        <v>31.861667729083667</v>
      </c>
      <c r="R1799" s="61">
        <f t="shared" si="284"/>
        <v>11.686032005312084</v>
      </c>
      <c r="S1799" s="61">
        <f t="shared" si="285"/>
        <v>0</v>
      </c>
      <c r="T1799" s="61">
        <f t="shared" si="286"/>
        <v>4.5260037464002503</v>
      </c>
      <c r="U1799" s="61">
        <f t="shared" si="287"/>
        <v>58.140770252324039</v>
      </c>
      <c r="V1799" s="70">
        <v>31.861667729083667</v>
      </c>
      <c r="W1799" s="61">
        <f t="shared" si="288"/>
        <v>11.686032005312084</v>
      </c>
      <c r="X1799" s="61">
        <f t="shared" si="289"/>
        <v>52.891024636595724</v>
      </c>
      <c r="Y1799" s="13"/>
      <c r="Z1799" s="22"/>
      <c r="AA1799" s="54"/>
      <c r="AB1799" s="22"/>
      <c r="AC1799" s="13"/>
    </row>
    <row r="1800" spans="1:29" x14ac:dyDescent="0.3">
      <c r="A1800" s="1">
        <f t="shared" si="280"/>
        <v>45004.708333328977</v>
      </c>
      <c r="B1800" s="7">
        <v>19</v>
      </c>
      <c r="C1800" s="7" t="s">
        <v>112</v>
      </c>
      <c r="D1800">
        <f>IF(HOUR(A1800)+MINUTE(A1800)/60&lt;=18,1,IF(HOUR(A1800)+MINUTE(A1800)/60&gt;=23.25,1,LOOKUP(DAY(A1800),calendario!$A$12:$A$42,calendario!$C$12:$C$42)))</f>
        <v>1</v>
      </c>
      <c r="E1800" s="60">
        <f t="shared" si="281"/>
        <v>4.4963837890624996</v>
      </c>
      <c r="F1800" s="86">
        <v>17.985535156249998</v>
      </c>
      <c r="G1800" s="60">
        <f t="shared" si="281"/>
        <v>0</v>
      </c>
      <c r="H1800" s="104">
        <v>0</v>
      </c>
      <c r="O1800" s="61">
        <f t="shared" si="282"/>
        <v>0</v>
      </c>
      <c r="P1800" s="62">
        <f t="shared" si="283"/>
        <v>58.140770252324039</v>
      </c>
      <c r="Q1800" s="70">
        <v>31.861667729083667</v>
      </c>
      <c r="R1800" s="61">
        <f t="shared" si="284"/>
        <v>11.686032005312084</v>
      </c>
      <c r="S1800" s="61">
        <f t="shared" si="285"/>
        <v>0</v>
      </c>
      <c r="T1800" s="61">
        <f t="shared" si="286"/>
        <v>4.5260037464002503</v>
      </c>
      <c r="U1800" s="61">
        <f t="shared" si="287"/>
        <v>58.140770252324039</v>
      </c>
      <c r="V1800" s="70">
        <v>31.861667729083667</v>
      </c>
      <c r="W1800" s="61">
        <f t="shared" si="288"/>
        <v>11.686032005312084</v>
      </c>
      <c r="X1800" s="61">
        <f t="shared" si="289"/>
        <v>52.891024636595724</v>
      </c>
      <c r="Y1800" s="13"/>
      <c r="Z1800" s="22"/>
      <c r="AA1800" s="54"/>
      <c r="AB1800" s="22"/>
      <c r="AC1800" s="13"/>
    </row>
    <row r="1801" spans="1:29" x14ac:dyDescent="0.3">
      <c r="A1801" s="1">
        <f t="shared" si="280"/>
        <v>45004.718749995642</v>
      </c>
      <c r="B1801" s="7">
        <v>19</v>
      </c>
      <c r="C1801" s="7" t="s">
        <v>113</v>
      </c>
      <c r="D1801">
        <f>IF(HOUR(A1801)+MINUTE(A1801)/60&lt;=18,1,IF(HOUR(A1801)+MINUTE(A1801)/60&gt;=23.25,1,LOOKUP(DAY(A1801),calendario!$A$12:$A$42,calendario!$C$12:$C$42)))</f>
        <v>1</v>
      </c>
      <c r="E1801" s="60">
        <f t="shared" si="281"/>
        <v>4.4965537109374996</v>
      </c>
      <c r="F1801" s="86">
        <v>17.986214843749998</v>
      </c>
      <c r="G1801" s="60">
        <f t="shared" si="281"/>
        <v>0</v>
      </c>
      <c r="H1801" s="104">
        <v>0</v>
      </c>
      <c r="O1801" s="61">
        <f t="shared" si="282"/>
        <v>0</v>
      </c>
      <c r="P1801" s="62">
        <f t="shared" si="283"/>
        <v>58.140770252324039</v>
      </c>
      <c r="Q1801" s="70">
        <v>27.343049933598937</v>
      </c>
      <c r="R1801" s="61">
        <f t="shared" si="284"/>
        <v>13.945340903054449</v>
      </c>
      <c r="S1801" s="61">
        <f t="shared" si="285"/>
        <v>0</v>
      </c>
      <c r="T1801" s="61">
        <f t="shared" si="286"/>
        <v>4.5260037464002503</v>
      </c>
      <c r="U1801" s="61">
        <f t="shared" si="287"/>
        <v>58.140770252324039</v>
      </c>
      <c r="V1801" s="70">
        <v>27.343049933598937</v>
      </c>
      <c r="W1801" s="61">
        <f t="shared" si="288"/>
        <v>13.945340903054449</v>
      </c>
      <c r="X1801" s="61">
        <f t="shared" si="289"/>
        <v>63.116665172053082</v>
      </c>
      <c r="Y1801" s="13"/>
      <c r="Z1801" s="22"/>
      <c r="AA1801" s="54"/>
      <c r="AB1801" s="22"/>
      <c r="AC1801" s="13"/>
    </row>
    <row r="1802" spans="1:29" x14ac:dyDescent="0.3">
      <c r="A1802" s="1">
        <f t="shared" si="280"/>
        <v>45004.729166662306</v>
      </c>
      <c r="B1802" s="7">
        <v>19</v>
      </c>
      <c r="C1802" s="7" t="s">
        <v>114</v>
      </c>
      <c r="D1802">
        <f>IF(HOUR(A1802)+MINUTE(A1802)/60&lt;=18,1,IF(HOUR(A1802)+MINUTE(A1802)/60&gt;=23.25,1,LOOKUP(DAY(A1802),calendario!$A$12:$A$42,calendario!$C$12:$C$42)))</f>
        <v>1</v>
      </c>
      <c r="E1802" s="60">
        <f t="shared" si="281"/>
        <v>4.4963002929687503</v>
      </c>
      <c r="F1802" s="86">
        <v>17.985201171875001</v>
      </c>
      <c r="G1802" s="60">
        <f t="shared" si="281"/>
        <v>0</v>
      </c>
      <c r="H1802" s="104">
        <v>0</v>
      </c>
      <c r="O1802" s="61">
        <f t="shared" si="282"/>
        <v>0</v>
      </c>
      <c r="P1802" s="62">
        <f t="shared" si="283"/>
        <v>58.140770252324039</v>
      </c>
      <c r="Q1802" s="70">
        <v>27.343049933598937</v>
      </c>
      <c r="R1802" s="61">
        <f t="shared" si="284"/>
        <v>13.945340903054449</v>
      </c>
      <c r="S1802" s="61">
        <f t="shared" si="285"/>
        <v>0</v>
      </c>
      <c r="T1802" s="61">
        <f t="shared" si="286"/>
        <v>4.5260037464002503</v>
      </c>
      <c r="U1802" s="61">
        <f t="shared" si="287"/>
        <v>58.140770252324039</v>
      </c>
      <c r="V1802" s="70">
        <v>27.343049933598937</v>
      </c>
      <c r="W1802" s="61">
        <f t="shared" si="288"/>
        <v>13.945340903054449</v>
      </c>
      <c r="X1802" s="61">
        <f t="shared" si="289"/>
        <v>63.116665172053082</v>
      </c>
      <c r="Y1802" s="13"/>
      <c r="Z1802" s="22"/>
      <c r="AA1802" s="54"/>
      <c r="AB1802" s="22"/>
      <c r="AC1802" s="13"/>
    </row>
    <row r="1803" spans="1:29" x14ac:dyDescent="0.3">
      <c r="A1803" s="1">
        <f t="shared" si="280"/>
        <v>45004.73958332897</v>
      </c>
      <c r="B1803" s="7">
        <v>19</v>
      </c>
      <c r="C1803" s="7" t="s">
        <v>115</v>
      </c>
      <c r="D1803">
        <f>IF(HOUR(A1803)+MINUTE(A1803)/60&lt;=18,1,IF(HOUR(A1803)+MINUTE(A1803)/60&gt;=23.25,1,LOOKUP(DAY(A1803),calendario!$A$12:$A$42,calendario!$C$12:$C$42)))</f>
        <v>1</v>
      </c>
      <c r="E1803" s="60">
        <f t="shared" si="281"/>
        <v>4.49624658203125</v>
      </c>
      <c r="F1803" s="86">
        <v>17.984986328125</v>
      </c>
      <c r="G1803" s="60">
        <f t="shared" si="281"/>
        <v>1.322041259765625</v>
      </c>
      <c r="H1803" s="104">
        <v>5.2881650390625001</v>
      </c>
      <c r="O1803" s="61">
        <f t="shared" si="282"/>
        <v>0</v>
      </c>
      <c r="P1803" s="62">
        <f t="shared" si="283"/>
        <v>58.140770252324039</v>
      </c>
      <c r="Q1803" s="70">
        <v>27.986584860557766</v>
      </c>
      <c r="R1803" s="61">
        <f t="shared" si="284"/>
        <v>13.623573439575035</v>
      </c>
      <c r="S1803" s="61">
        <f t="shared" si="285"/>
        <v>0</v>
      </c>
      <c r="T1803" s="61">
        <f t="shared" si="286"/>
        <v>3.1774354775695879</v>
      </c>
      <c r="U1803" s="61">
        <f t="shared" si="287"/>
        <v>58.140770252324039</v>
      </c>
      <c r="V1803" s="70">
        <v>27.986584860557766</v>
      </c>
      <c r="W1803" s="61">
        <f t="shared" si="288"/>
        <v>13.623573439575035</v>
      </c>
      <c r="X1803" s="61">
        <f t="shared" si="289"/>
        <v>43.288025578180452</v>
      </c>
      <c r="Y1803" s="13"/>
      <c r="Z1803" s="22"/>
      <c r="AA1803" s="54"/>
      <c r="AB1803" s="22"/>
      <c r="AC1803" s="13"/>
    </row>
    <row r="1804" spans="1:29" x14ac:dyDescent="0.3">
      <c r="A1804" s="1">
        <f t="shared" si="280"/>
        <v>45004.749999995634</v>
      </c>
      <c r="B1804" s="7">
        <v>19</v>
      </c>
      <c r="C1804" s="7" t="s">
        <v>116</v>
      </c>
      <c r="D1804">
        <f>IF(HOUR(A1804)+MINUTE(A1804)/60&lt;=18,1,IF(HOUR(A1804)+MINUTE(A1804)/60&gt;=23.25,1,LOOKUP(DAY(A1804),calendario!$A$12:$A$42,calendario!$C$12:$C$42)))</f>
        <v>1</v>
      </c>
      <c r="E1804" s="60">
        <f t="shared" si="281"/>
        <v>4.4958437499999997</v>
      </c>
      <c r="F1804" s="86">
        <v>17.983374999999999</v>
      </c>
      <c r="G1804" s="60">
        <f t="shared" si="281"/>
        <v>2.2442441406250002</v>
      </c>
      <c r="H1804" s="104">
        <v>8.9769765625000009</v>
      </c>
      <c r="O1804" s="61">
        <f t="shared" si="282"/>
        <v>0</v>
      </c>
      <c r="P1804" s="62">
        <f t="shared" si="283"/>
        <v>58.140770252324039</v>
      </c>
      <c r="Q1804" s="70">
        <v>27.986584860557766</v>
      </c>
      <c r="R1804" s="61">
        <f t="shared" si="284"/>
        <v>13.623573439575035</v>
      </c>
      <c r="S1804" s="61">
        <f t="shared" si="285"/>
        <v>0</v>
      </c>
      <c r="T1804" s="61">
        <f t="shared" si="286"/>
        <v>2.2367284206872218</v>
      </c>
      <c r="U1804" s="61">
        <f t="shared" si="287"/>
        <v>58.140770252324039</v>
      </c>
      <c r="V1804" s="70">
        <v>27.986584860557766</v>
      </c>
      <c r="W1804" s="61">
        <f t="shared" si="288"/>
        <v>13.623573439575035</v>
      </c>
      <c r="X1804" s="61">
        <f t="shared" si="289"/>
        <v>30.472233903617049</v>
      </c>
      <c r="Y1804" s="13"/>
      <c r="Z1804" s="22"/>
      <c r="AA1804" s="54"/>
      <c r="AB1804" s="22"/>
      <c r="AC1804" s="13"/>
    </row>
    <row r="1805" spans="1:29" x14ac:dyDescent="0.3">
      <c r="A1805" s="1">
        <f t="shared" si="280"/>
        <v>45004.760416662299</v>
      </c>
      <c r="B1805" s="7">
        <v>19</v>
      </c>
      <c r="C1805" s="7" t="s">
        <v>117</v>
      </c>
      <c r="D1805">
        <f>IF(HOUR(A1805)+MINUTE(A1805)/60&lt;=18,1,IF(HOUR(A1805)+MINUTE(A1805)/60&gt;=23.25,1,LOOKUP(DAY(A1805),calendario!$A$12:$A$42,calendario!$C$12:$C$42)))</f>
        <v>1</v>
      </c>
      <c r="E1805" s="60">
        <f t="shared" si="281"/>
        <v>4.4956982421875002</v>
      </c>
      <c r="F1805" s="86">
        <v>17.982792968750001</v>
      </c>
      <c r="G1805" s="60">
        <f t="shared" si="281"/>
        <v>2.2442751464843749</v>
      </c>
      <c r="H1805" s="104">
        <v>8.9771005859374995</v>
      </c>
      <c r="O1805" s="61">
        <f t="shared" si="282"/>
        <v>0</v>
      </c>
      <c r="P1805" s="62">
        <f t="shared" si="283"/>
        <v>58.140770252324039</v>
      </c>
      <c r="Q1805" s="70">
        <v>38.17742602921647</v>
      </c>
      <c r="R1805" s="61">
        <f t="shared" si="284"/>
        <v>8.5281528552456827</v>
      </c>
      <c r="S1805" s="61">
        <f t="shared" si="285"/>
        <v>0</v>
      </c>
      <c r="T1805" s="61">
        <f t="shared" si="286"/>
        <v>2.2366967926893877</v>
      </c>
      <c r="U1805" s="61">
        <f t="shared" si="287"/>
        <v>58.140770252324039</v>
      </c>
      <c r="V1805" s="70">
        <v>38.17742602921647</v>
      </c>
      <c r="W1805" s="61">
        <f t="shared" si="288"/>
        <v>8.5281528552456827</v>
      </c>
      <c r="X1805" s="61">
        <f t="shared" si="289"/>
        <v>19.074892138892864</v>
      </c>
      <c r="Y1805" s="13"/>
      <c r="Z1805" s="22"/>
      <c r="AA1805" s="54"/>
      <c r="AB1805" s="22"/>
      <c r="AC1805" s="13"/>
    </row>
    <row r="1806" spans="1:29" x14ac:dyDescent="0.3">
      <c r="A1806" s="1">
        <f t="shared" si="280"/>
        <v>45004.770833328963</v>
      </c>
      <c r="B1806" s="7">
        <v>19</v>
      </c>
      <c r="C1806" s="7" t="s">
        <v>118</v>
      </c>
      <c r="D1806">
        <f>IF(HOUR(A1806)+MINUTE(A1806)/60&lt;=18,1,IF(HOUR(A1806)+MINUTE(A1806)/60&gt;=23.25,1,LOOKUP(DAY(A1806),calendario!$A$12:$A$42,calendario!$C$12:$C$42)))</f>
        <v>1</v>
      </c>
      <c r="E1806" s="60">
        <f t="shared" si="281"/>
        <v>4.49575390625</v>
      </c>
      <c r="F1806" s="86">
        <v>17.983015625</v>
      </c>
      <c r="G1806" s="60">
        <f t="shared" si="281"/>
        <v>2.2441044921875002</v>
      </c>
      <c r="H1806" s="104">
        <v>8.9764179687500008</v>
      </c>
      <c r="O1806" s="61">
        <f t="shared" si="282"/>
        <v>0</v>
      </c>
      <c r="P1806" s="62">
        <f t="shared" si="283"/>
        <v>58.140770252324039</v>
      </c>
      <c r="Q1806" s="70">
        <v>38.17742602921647</v>
      </c>
      <c r="R1806" s="61">
        <f t="shared" si="284"/>
        <v>8.5281528552456827</v>
      </c>
      <c r="S1806" s="61">
        <f t="shared" si="285"/>
        <v>0</v>
      </c>
      <c r="T1806" s="61">
        <f t="shared" si="286"/>
        <v>2.2368708711971537</v>
      </c>
      <c r="U1806" s="61">
        <f t="shared" si="287"/>
        <v>58.140770252324039</v>
      </c>
      <c r="V1806" s="70">
        <v>38.17742602921647</v>
      </c>
      <c r="W1806" s="61">
        <f t="shared" si="288"/>
        <v>8.5281528552456827</v>
      </c>
      <c r="X1806" s="61">
        <f t="shared" si="289"/>
        <v>19.076376707015903</v>
      </c>
      <c r="Y1806" s="13"/>
      <c r="Z1806" s="22"/>
      <c r="AA1806" s="54"/>
      <c r="AB1806" s="22"/>
      <c r="AC1806" s="13"/>
    </row>
    <row r="1807" spans="1:29" x14ac:dyDescent="0.3">
      <c r="A1807" s="1">
        <f t="shared" si="280"/>
        <v>45004.781249995627</v>
      </c>
      <c r="B1807" s="7">
        <v>19</v>
      </c>
      <c r="C1807" s="7" t="s">
        <v>119</v>
      </c>
      <c r="D1807">
        <f>IF(HOUR(A1807)+MINUTE(A1807)/60&lt;=18,1,IF(HOUR(A1807)+MINUTE(A1807)/60&gt;=23.25,1,LOOKUP(DAY(A1807),calendario!$A$12:$A$42,calendario!$C$12:$C$42)))</f>
        <v>1</v>
      </c>
      <c r="E1807" s="60">
        <f t="shared" si="281"/>
        <v>4.4953994140624998</v>
      </c>
      <c r="F1807" s="86">
        <v>17.981597656249999</v>
      </c>
      <c r="G1807" s="60">
        <f t="shared" si="281"/>
        <v>2.24358251953125</v>
      </c>
      <c r="H1807" s="104">
        <v>8.9743300781249999</v>
      </c>
      <c r="O1807" s="61">
        <f t="shared" si="282"/>
        <v>0</v>
      </c>
      <c r="P1807" s="62">
        <f t="shared" si="283"/>
        <v>58.140770252324039</v>
      </c>
      <c r="Q1807" s="70">
        <v>40.367841965471449</v>
      </c>
      <c r="R1807" s="61">
        <f t="shared" si="284"/>
        <v>7.4329448871181931</v>
      </c>
      <c r="S1807" s="61">
        <f t="shared" si="285"/>
        <v>0</v>
      </c>
      <c r="T1807" s="61">
        <f t="shared" si="286"/>
        <v>2.2374033173339263</v>
      </c>
      <c r="U1807" s="61">
        <f t="shared" si="287"/>
        <v>58.140770252324039</v>
      </c>
      <c r="V1807" s="70">
        <v>40.367841965471449</v>
      </c>
      <c r="W1807" s="61">
        <f t="shared" si="288"/>
        <v>7.4329448871181931</v>
      </c>
      <c r="X1807" s="61">
        <f t="shared" si="289"/>
        <v>16.630495547998493</v>
      </c>
      <c r="Y1807" s="13"/>
      <c r="Z1807" s="22"/>
      <c r="AA1807" s="54"/>
      <c r="AB1807" s="22"/>
      <c r="AC1807" s="13"/>
    </row>
    <row r="1808" spans="1:29" x14ac:dyDescent="0.3">
      <c r="A1808" s="1">
        <f t="shared" si="280"/>
        <v>45004.791666662291</v>
      </c>
      <c r="B1808" s="7">
        <v>19</v>
      </c>
      <c r="C1808" s="7" t="s">
        <v>120</v>
      </c>
      <c r="D1808">
        <f>IF(HOUR(A1808)+MINUTE(A1808)/60&lt;=18,1,IF(HOUR(A1808)+MINUTE(A1808)/60&gt;=23.25,1,LOOKUP(DAY(A1808),calendario!$A$12:$A$42,calendario!$C$12:$C$42)))</f>
        <v>1</v>
      </c>
      <c r="E1808" s="60">
        <f t="shared" si="281"/>
        <v>4.4956743164062498</v>
      </c>
      <c r="F1808" s="86">
        <v>17.982697265624999</v>
      </c>
      <c r="G1808" s="60">
        <f t="shared" si="281"/>
        <v>2.2442985839843752</v>
      </c>
      <c r="H1808" s="104">
        <v>8.9771943359375008</v>
      </c>
      <c r="O1808" s="61">
        <f t="shared" si="282"/>
        <v>0</v>
      </c>
      <c r="P1808" s="62">
        <f t="shared" si="283"/>
        <v>58.140770252324039</v>
      </c>
      <c r="Q1808" s="70">
        <v>40.367841965471449</v>
      </c>
      <c r="R1808" s="61">
        <f t="shared" si="284"/>
        <v>7.4329448871181931</v>
      </c>
      <c r="S1808" s="61">
        <f t="shared" si="285"/>
        <v>0</v>
      </c>
      <c r="T1808" s="61">
        <f t="shared" si="286"/>
        <v>2.236672884911497</v>
      </c>
      <c r="U1808" s="61">
        <f t="shared" si="287"/>
        <v>58.140770252324039</v>
      </c>
      <c r="V1808" s="70">
        <v>40.367841965471449</v>
      </c>
      <c r="W1808" s="61">
        <f t="shared" si="288"/>
        <v>7.4329448871181931</v>
      </c>
      <c r="X1808" s="61">
        <f t="shared" si="289"/>
        <v>16.625066284058811</v>
      </c>
      <c r="Y1808" s="13"/>
      <c r="Z1808" s="22"/>
      <c r="AA1808" s="54"/>
      <c r="AB1808" s="22"/>
      <c r="AC1808" s="13"/>
    </row>
    <row r="1809" spans="1:29" x14ac:dyDescent="0.3">
      <c r="A1809" s="1">
        <f t="shared" si="280"/>
        <v>45004.802083328956</v>
      </c>
      <c r="B1809" s="7">
        <v>19</v>
      </c>
      <c r="C1809" s="7" t="s">
        <v>121</v>
      </c>
      <c r="D1809">
        <f>IF(HOUR(A1809)+MINUTE(A1809)/60&lt;=18,1,IF(HOUR(A1809)+MINUTE(A1809)/60&gt;=23.25,1,LOOKUP(DAY(A1809),calendario!$A$12:$A$42,calendario!$C$12:$C$42)))</f>
        <v>1</v>
      </c>
      <c r="E1809" s="60">
        <f t="shared" si="281"/>
        <v>4.4955078124999996</v>
      </c>
      <c r="F1809" s="86">
        <v>17.982031249999999</v>
      </c>
      <c r="G1809" s="60">
        <f t="shared" si="281"/>
        <v>2.2447463378906249</v>
      </c>
      <c r="H1809" s="104">
        <v>8.9789853515624998</v>
      </c>
      <c r="O1809" s="61">
        <f t="shared" si="282"/>
        <v>0</v>
      </c>
      <c r="P1809" s="62">
        <f t="shared" si="283"/>
        <v>58.140770252324039</v>
      </c>
      <c r="Q1809" s="70">
        <v>41.051298273572378</v>
      </c>
      <c r="R1809" s="61">
        <f t="shared" si="284"/>
        <v>7.0912167330677285</v>
      </c>
      <c r="S1809" s="61">
        <f t="shared" si="285"/>
        <v>0</v>
      </c>
      <c r="T1809" s="61">
        <f t="shared" si="286"/>
        <v>2.2362161467380446</v>
      </c>
      <c r="U1809" s="61">
        <f t="shared" si="287"/>
        <v>58.140770252324039</v>
      </c>
      <c r="V1809" s="70">
        <v>41.051298273572378</v>
      </c>
      <c r="W1809" s="61">
        <f t="shared" si="288"/>
        <v>7.0912167330677285</v>
      </c>
      <c r="X1809" s="61">
        <f t="shared" si="289"/>
        <v>15.85749335850506</v>
      </c>
      <c r="Y1809" s="13"/>
      <c r="Z1809" s="22"/>
      <c r="AA1809" s="54"/>
      <c r="AB1809" s="22"/>
      <c r="AC1809" s="13"/>
    </row>
    <row r="1810" spans="1:29" x14ac:dyDescent="0.3">
      <c r="A1810" s="1">
        <f t="shared" si="280"/>
        <v>45004.81249999562</v>
      </c>
      <c r="B1810" s="7">
        <v>19</v>
      </c>
      <c r="C1810" s="7" t="s">
        <v>122</v>
      </c>
      <c r="D1810">
        <f>IF(HOUR(A1810)+MINUTE(A1810)/60&lt;=18,1,IF(HOUR(A1810)+MINUTE(A1810)/60&gt;=23.25,1,LOOKUP(DAY(A1810),calendario!$A$12:$A$42,calendario!$C$12:$C$42)))</f>
        <v>1</v>
      </c>
      <c r="E1810" s="60">
        <f t="shared" si="281"/>
        <v>4.4956943359375003</v>
      </c>
      <c r="F1810" s="86">
        <v>17.982777343750001</v>
      </c>
      <c r="G1810" s="60">
        <f t="shared" si="281"/>
        <v>2.2446975097656252</v>
      </c>
      <c r="H1810" s="104">
        <v>8.9787900390625008</v>
      </c>
      <c r="O1810" s="61">
        <f t="shared" si="282"/>
        <v>0</v>
      </c>
      <c r="P1810" s="62">
        <f t="shared" si="283"/>
        <v>58.140770252324039</v>
      </c>
      <c r="Q1810" s="70">
        <v>41.051298273572378</v>
      </c>
      <c r="R1810" s="61">
        <f t="shared" si="284"/>
        <v>7.0912167330677285</v>
      </c>
      <c r="S1810" s="61">
        <f t="shared" si="285"/>
        <v>0</v>
      </c>
      <c r="T1810" s="61">
        <f t="shared" si="286"/>
        <v>2.2362659546086503</v>
      </c>
      <c r="U1810" s="61">
        <f t="shared" si="287"/>
        <v>58.140770252324039</v>
      </c>
      <c r="V1810" s="70">
        <v>41.051298273572378</v>
      </c>
      <c r="W1810" s="61">
        <f t="shared" si="288"/>
        <v>7.0912167330677285</v>
      </c>
      <c r="X1810" s="61">
        <f t="shared" si="289"/>
        <v>15.857846556910538</v>
      </c>
      <c r="Y1810" s="13"/>
      <c r="Z1810" s="22"/>
      <c r="AA1810" s="54"/>
      <c r="AB1810" s="22"/>
      <c r="AC1810" s="13"/>
    </row>
    <row r="1811" spans="1:29" x14ac:dyDescent="0.3">
      <c r="A1811" s="1">
        <f t="shared" si="280"/>
        <v>45004.822916662284</v>
      </c>
      <c r="B1811" s="7">
        <v>19</v>
      </c>
      <c r="C1811" s="7" t="s">
        <v>123</v>
      </c>
      <c r="D1811">
        <f>IF(HOUR(A1811)+MINUTE(A1811)/60&lt;=18,1,IF(HOUR(A1811)+MINUTE(A1811)/60&gt;=23.25,1,LOOKUP(DAY(A1811),calendario!$A$12:$A$42,calendario!$C$12:$C$42)))</f>
        <v>1</v>
      </c>
      <c r="E1811" s="60">
        <f t="shared" si="281"/>
        <v>4.49562744140625</v>
      </c>
      <c r="F1811" s="86">
        <v>17.982509765625</v>
      </c>
      <c r="G1811" s="60">
        <f t="shared" si="281"/>
        <v>2.2442768554687502</v>
      </c>
      <c r="H1811" s="104">
        <v>8.9771074218750009</v>
      </c>
      <c r="O1811" s="61">
        <f t="shared" si="282"/>
        <v>0</v>
      </c>
      <c r="P1811" s="62">
        <f t="shared" si="283"/>
        <v>58.140770252324039</v>
      </c>
      <c r="Q1811" s="70">
        <v>41.214239043824698</v>
      </c>
      <c r="R1811" s="61">
        <f t="shared" si="284"/>
        <v>7.0097463479415687</v>
      </c>
      <c r="S1811" s="61">
        <f t="shared" si="285"/>
        <v>0</v>
      </c>
      <c r="T1811" s="61">
        <f t="shared" si="286"/>
        <v>2.2366950494139162</v>
      </c>
      <c r="U1811" s="61">
        <f t="shared" si="287"/>
        <v>58.140770252324039</v>
      </c>
      <c r="V1811" s="70">
        <v>41.214239043824698</v>
      </c>
      <c r="W1811" s="61">
        <f t="shared" si="288"/>
        <v>7.0097463479415687</v>
      </c>
      <c r="X1811" s="61">
        <f t="shared" si="289"/>
        <v>15.678664954088186</v>
      </c>
      <c r="Y1811" s="13"/>
      <c r="Z1811" s="22"/>
      <c r="AA1811" s="54"/>
      <c r="AB1811" s="22"/>
      <c r="AC1811" s="13"/>
    </row>
    <row r="1812" spans="1:29" x14ac:dyDescent="0.3">
      <c r="A1812" s="1">
        <f t="shared" si="280"/>
        <v>45004.833333328948</v>
      </c>
      <c r="B1812" s="7">
        <v>19</v>
      </c>
      <c r="C1812" s="7" t="s">
        <v>124</v>
      </c>
      <c r="D1812">
        <f>IF(HOUR(A1812)+MINUTE(A1812)/60&lt;=18,1,IF(HOUR(A1812)+MINUTE(A1812)/60&gt;=23.25,1,LOOKUP(DAY(A1812),calendario!$A$12:$A$42,calendario!$C$12:$C$42)))</f>
        <v>1</v>
      </c>
      <c r="E1812" s="60">
        <f t="shared" si="281"/>
        <v>4.4958134765624997</v>
      </c>
      <c r="F1812" s="86">
        <v>17.983253906249999</v>
      </c>
      <c r="G1812" s="60">
        <f t="shared" si="281"/>
        <v>2.244724609375</v>
      </c>
      <c r="H1812" s="104">
        <v>8.9788984374999998</v>
      </c>
      <c r="O1812" s="61">
        <f t="shared" si="282"/>
        <v>0</v>
      </c>
      <c r="P1812" s="62">
        <f t="shared" si="283"/>
        <v>58.140770252324039</v>
      </c>
      <c r="Q1812" s="70">
        <v>41.214239043824698</v>
      </c>
      <c r="R1812" s="61">
        <f t="shared" si="284"/>
        <v>7.0097463479415687</v>
      </c>
      <c r="S1812" s="61">
        <f t="shared" si="285"/>
        <v>0</v>
      </c>
      <c r="T1812" s="61">
        <f t="shared" si="286"/>
        <v>2.2362383112404647</v>
      </c>
      <c r="U1812" s="61">
        <f t="shared" si="287"/>
        <v>58.140770252324039</v>
      </c>
      <c r="V1812" s="70">
        <v>41.214239043824698</v>
      </c>
      <c r="W1812" s="61">
        <f t="shared" si="288"/>
        <v>7.0097463479415687</v>
      </c>
      <c r="X1812" s="61">
        <f t="shared" si="289"/>
        <v>15.675463335344869</v>
      </c>
      <c r="Y1812" s="13"/>
      <c r="Z1812" s="22"/>
      <c r="AA1812" s="54"/>
      <c r="AB1812" s="22"/>
      <c r="AC1812" s="13"/>
    </row>
    <row r="1813" spans="1:29" x14ac:dyDescent="0.3">
      <c r="A1813" s="1">
        <f t="shared" si="280"/>
        <v>45004.843749995613</v>
      </c>
      <c r="B1813" s="7">
        <v>19</v>
      </c>
      <c r="C1813" s="7" t="s">
        <v>125</v>
      </c>
      <c r="D1813">
        <f>IF(HOUR(A1813)+MINUTE(A1813)/60&lt;=18,1,IF(HOUR(A1813)+MINUTE(A1813)/60&gt;=23.25,1,LOOKUP(DAY(A1813),calendario!$A$12:$A$42,calendario!$C$12:$C$42)))</f>
        <v>1</v>
      </c>
      <c r="E1813" s="60">
        <f t="shared" si="281"/>
        <v>4.4962329101562499</v>
      </c>
      <c r="F1813" s="86">
        <v>17.984931640625</v>
      </c>
      <c r="G1813" s="60">
        <f t="shared" si="281"/>
        <v>2.2451386718749999</v>
      </c>
      <c r="H1813" s="104">
        <v>8.9805546874999997</v>
      </c>
      <c r="O1813" s="61">
        <f t="shared" si="282"/>
        <v>0</v>
      </c>
      <c r="P1813" s="62">
        <f t="shared" si="283"/>
        <v>58.140770252324039</v>
      </c>
      <c r="Q1813" s="70">
        <v>44.684938645418327</v>
      </c>
      <c r="R1813" s="61">
        <f t="shared" si="284"/>
        <v>5.2743965471447538</v>
      </c>
      <c r="S1813" s="61">
        <f t="shared" si="285"/>
        <v>0</v>
      </c>
      <c r="T1813" s="61">
        <f t="shared" si="286"/>
        <v>2.23581594049773</v>
      </c>
      <c r="U1813" s="61">
        <f t="shared" si="287"/>
        <v>58.140770252324039</v>
      </c>
      <c r="V1813" s="70">
        <v>44.684938645418327</v>
      </c>
      <c r="W1813" s="61">
        <f t="shared" si="288"/>
        <v>5.2743965471447538</v>
      </c>
      <c r="X1813" s="61">
        <f t="shared" si="289"/>
        <v>11.792579876612427</v>
      </c>
      <c r="Y1813" s="13"/>
      <c r="Z1813" s="22"/>
      <c r="AA1813" s="54"/>
      <c r="AB1813" s="22"/>
      <c r="AC1813" s="13"/>
    </row>
    <row r="1814" spans="1:29" x14ac:dyDescent="0.3">
      <c r="A1814" s="1">
        <f t="shared" si="280"/>
        <v>45004.854166662277</v>
      </c>
      <c r="B1814" s="7">
        <v>19</v>
      </c>
      <c r="C1814" s="7" t="s">
        <v>126</v>
      </c>
      <c r="D1814">
        <f>IF(HOUR(A1814)+MINUTE(A1814)/60&lt;=18,1,IF(HOUR(A1814)+MINUTE(A1814)/60&gt;=23.25,1,LOOKUP(DAY(A1814),calendario!$A$12:$A$42,calendario!$C$12:$C$42)))</f>
        <v>1</v>
      </c>
      <c r="E1814" s="60">
        <f t="shared" si="281"/>
        <v>4.4961645507812502</v>
      </c>
      <c r="F1814" s="86">
        <v>17.984658203125001</v>
      </c>
      <c r="G1814" s="60">
        <f t="shared" si="281"/>
        <v>2.2449946289062499</v>
      </c>
      <c r="H1814" s="104">
        <v>8.9799785156249996</v>
      </c>
      <c r="O1814" s="61">
        <f t="shared" si="282"/>
        <v>0</v>
      </c>
      <c r="P1814" s="62">
        <f t="shared" si="283"/>
        <v>58.140770252324039</v>
      </c>
      <c r="Q1814" s="70">
        <v>44.684938645418327</v>
      </c>
      <c r="R1814" s="61">
        <f t="shared" si="284"/>
        <v>5.2743965471447538</v>
      </c>
      <c r="S1814" s="61">
        <f t="shared" si="285"/>
        <v>0</v>
      </c>
      <c r="T1814" s="61">
        <f t="shared" si="286"/>
        <v>2.2359628737160162</v>
      </c>
      <c r="U1814" s="61">
        <f t="shared" si="287"/>
        <v>58.140770252324039</v>
      </c>
      <c r="V1814" s="70">
        <v>44.684938645418327</v>
      </c>
      <c r="W1814" s="61">
        <f t="shared" si="288"/>
        <v>5.2743965471447538</v>
      </c>
      <c r="X1814" s="61">
        <f t="shared" si="289"/>
        <v>11.793354860671617</v>
      </c>
      <c r="Y1814" s="13"/>
      <c r="Z1814" s="22"/>
      <c r="AA1814" s="54"/>
      <c r="AB1814" s="22"/>
      <c r="AC1814" s="13"/>
    </row>
    <row r="1815" spans="1:29" x14ac:dyDescent="0.3">
      <c r="A1815" s="1">
        <f t="shared" si="280"/>
        <v>45004.864583328941</v>
      </c>
      <c r="B1815" s="7">
        <v>19</v>
      </c>
      <c r="C1815" s="7" t="s">
        <v>127</v>
      </c>
      <c r="D1815">
        <f>IF(HOUR(A1815)+MINUTE(A1815)/60&lt;=18,1,IF(HOUR(A1815)+MINUTE(A1815)/60&gt;=23.25,1,LOOKUP(DAY(A1815),calendario!$A$12:$A$42,calendario!$C$12:$C$42)))</f>
        <v>1</v>
      </c>
      <c r="E1815" s="60">
        <f t="shared" si="281"/>
        <v>4.4962319335937497</v>
      </c>
      <c r="F1815" s="86">
        <v>17.984927734374999</v>
      </c>
      <c r="G1815" s="60">
        <f t="shared" si="281"/>
        <v>2.24514990234375</v>
      </c>
      <c r="H1815" s="104">
        <v>8.980599609375</v>
      </c>
      <c r="O1815" s="61">
        <f t="shared" si="282"/>
        <v>0</v>
      </c>
      <c r="P1815" s="62">
        <f t="shared" si="283"/>
        <v>58.140770252324039</v>
      </c>
      <c r="Q1815" s="70">
        <v>45.054989641434261</v>
      </c>
      <c r="R1815" s="61">
        <f t="shared" si="284"/>
        <v>5.089371049136787</v>
      </c>
      <c r="S1815" s="61">
        <f t="shared" si="285"/>
        <v>0</v>
      </c>
      <c r="T1815" s="61">
        <f t="shared" si="286"/>
        <v>2.2358044846874909</v>
      </c>
      <c r="U1815" s="61">
        <f t="shared" si="287"/>
        <v>58.140770252324039</v>
      </c>
      <c r="V1815" s="70">
        <v>45.054989641434261</v>
      </c>
      <c r="W1815" s="61">
        <f t="shared" si="288"/>
        <v>5.089371049136787</v>
      </c>
      <c r="X1815" s="61">
        <f t="shared" si="289"/>
        <v>11.37883861589871</v>
      </c>
      <c r="Y1815" s="13"/>
      <c r="Z1815" s="22"/>
      <c r="AA1815" s="54"/>
      <c r="AB1815" s="22"/>
      <c r="AC1815" s="13"/>
    </row>
    <row r="1816" spans="1:29" x14ac:dyDescent="0.3">
      <c r="A1816" s="1">
        <f t="shared" si="280"/>
        <v>45004.874999995605</v>
      </c>
      <c r="B1816" s="7">
        <v>19</v>
      </c>
      <c r="C1816" s="7" t="s">
        <v>128</v>
      </c>
      <c r="D1816">
        <f>IF(HOUR(A1816)+MINUTE(A1816)/60&lt;=18,1,IF(HOUR(A1816)+MINUTE(A1816)/60&gt;=23.25,1,LOOKUP(DAY(A1816),calendario!$A$12:$A$42,calendario!$C$12:$C$42)))</f>
        <v>1</v>
      </c>
      <c r="E1816" s="60">
        <f t="shared" si="281"/>
        <v>4.4983642578124998</v>
      </c>
      <c r="F1816" s="86">
        <v>17.993457031249999</v>
      </c>
      <c r="G1816" s="60">
        <f t="shared" si="281"/>
        <v>2.2433891601562501</v>
      </c>
      <c r="H1816" s="104">
        <v>8.9735566406250005</v>
      </c>
      <c r="O1816" s="61">
        <f t="shared" si="282"/>
        <v>0</v>
      </c>
      <c r="P1816" s="62">
        <f t="shared" si="283"/>
        <v>58.140770252324039</v>
      </c>
      <c r="Q1816" s="70">
        <v>45.054989641434261</v>
      </c>
      <c r="R1816" s="61">
        <f t="shared" si="284"/>
        <v>5.089371049136787</v>
      </c>
      <c r="S1816" s="61">
        <f t="shared" si="285"/>
        <v>0</v>
      </c>
      <c r="T1816" s="61">
        <f t="shared" si="286"/>
        <v>2.237600556501524</v>
      </c>
      <c r="U1816" s="61">
        <f t="shared" si="287"/>
        <v>58.140770252324039</v>
      </c>
      <c r="V1816" s="70">
        <v>45.054989641434261</v>
      </c>
      <c r="W1816" s="61">
        <f t="shared" si="288"/>
        <v>5.089371049136787</v>
      </c>
      <c r="X1816" s="61">
        <f t="shared" si="289"/>
        <v>11.387979491791219</v>
      </c>
      <c r="Y1816" s="13"/>
      <c r="Z1816" s="22"/>
      <c r="AA1816" s="54"/>
      <c r="AB1816" s="22"/>
      <c r="AC1816" s="13"/>
    </row>
    <row r="1817" spans="1:29" x14ac:dyDescent="0.3">
      <c r="A1817" s="1">
        <f t="shared" si="280"/>
        <v>45004.88541666227</v>
      </c>
      <c r="B1817" s="7">
        <v>19</v>
      </c>
      <c r="C1817" s="7" t="s">
        <v>129</v>
      </c>
      <c r="D1817">
        <f>IF(HOUR(A1817)+MINUTE(A1817)/60&lt;=18,1,IF(HOUR(A1817)+MINUTE(A1817)/60&gt;=23.25,1,LOOKUP(DAY(A1817),calendario!$A$12:$A$42,calendario!$C$12:$C$42)))</f>
        <v>1</v>
      </c>
      <c r="E1817" s="60">
        <f t="shared" si="281"/>
        <v>4.5008085937500004</v>
      </c>
      <c r="F1817" s="86">
        <v>18.003234375000002</v>
      </c>
      <c r="G1817" s="60">
        <f t="shared" si="281"/>
        <v>2.2448979492187502</v>
      </c>
      <c r="H1817" s="104">
        <v>8.9795917968750008</v>
      </c>
      <c r="O1817" s="61">
        <f t="shared" si="282"/>
        <v>0</v>
      </c>
      <c r="P1817" s="62">
        <f t="shared" si="283"/>
        <v>58.140770252324039</v>
      </c>
      <c r="Q1817" s="70">
        <v>43.623868525896413</v>
      </c>
      <c r="R1817" s="61">
        <f t="shared" si="284"/>
        <v>5.8049316069057113</v>
      </c>
      <c r="S1817" s="61">
        <f t="shared" si="285"/>
        <v>0</v>
      </c>
      <c r="T1817" s="61">
        <f t="shared" si="286"/>
        <v>2.2360614932998151</v>
      </c>
      <c r="U1817" s="61">
        <f t="shared" si="287"/>
        <v>58.140770252324039</v>
      </c>
      <c r="V1817" s="70">
        <v>43.623868525896413</v>
      </c>
      <c r="W1817" s="61">
        <f t="shared" si="288"/>
        <v>5.8049316069057113</v>
      </c>
      <c r="X1817" s="61">
        <f t="shared" si="289"/>
        <v>12.98018403744088</v>
      </c>
      <c r="Y1817" s="13"/>
      <c r="Z1817" s="22"/>
      <c r="AA1817" s="54"/>
      <c r="AB1817" s="22"/>
      <c r="AC1817" s="13"/>
    </row>
    <row r="1818" spans="1:29" x14ac:dyDescent="0.3">
      <c r="A1818" s="1">
        <f t="shared" si="280"/>
        <v>45004.895833328934</v>
      </c>
      <c r="B1818" s="7">
        <v>19</v>
      </c>
      <c r="C1818" s="7" t="s">
        <v>130</v>
      </c>
      <c r="D1818">
        <f>IF(HOUR(A1818)+MINUTE(A1818)/60&lt;=18,1,IF(HOUR(A1818)+MINUTE(A1818)/60&gt;=23.25,1,LOOKUP(DAY(A1818),calendario!$A$12:$A$42,calendario!$C$12:$C$42)))</f>
        <v>1</v>
      </c>
      <c r="E1818" s="60">
        <f t="shared" si="281"/>
        <v>4.5011806640624998</v>
      </c>
      <c r="F1818" s="86">
        <v>18.004722656249999</v>
      </c>
      <c r="G1818" s="60">
        <f t="shared" si="281"/>
        <v>2.245143310546875</v>
      </c>
      <c r="H1818" s="104">
        <v>8.9805732421875</v>
      </c>
      <c r="O1818" s="61">
        <f t="shared" si="282"/>
        <v>0</v>
      </c>
      <c r="P1818" s="62">
        <f t="shared" si="283"/>
        <v>58.140770252324039</v>
      </c>
      <c r="Q1818" s="70">
        <v>43.623868525896413</v>
      </c>
      <c r="R1818" s="61">
        <f t="shared" si="284"/>
        <v>5.8049316069057113</v>
      </c>
      <c r="S1818" s="61">
        <f t="shared" si="285"/>
        <v>0</v>
      </c>
      <c r="T1818" s="61">
        <f t="shared" si="286"/>
        <v>2.2358112087500226</v>
      </c>
      <c r="U1818" s="61">
        <f t="shared" si="287"/>
        <v>58.140770252324039</v>
      </c>
      <c r="V1818" s="70">
        <v>43.623868525896413</v>
      </c>
      <c r="W1818" s="61">
        <f t="shared" si="288"/>
        <v>5.8049316069057113</v>
      </c>
      <c r="X1818" s="61">
        <f t="shared" si="289"/>
        <v>12.97873115274707</v>
      </c>
      <c r="Y1818" s="13"/>
      <c r="Z1818" s="22"/>
      <c r="AA1818" s="54"/>
      <c r="AB1818" s="22"/>
      <c r="AC1818" s="13"/>
    </row>
    <row r="1819" spans="1:29" x14ac:dyDescent="0.3">
      <c r="A1819" s="1">
        <f t="shared" si="280"/>
        <v>45004.906249995598</v>
      </c>
      <c r="B1819" s="7">
        <v>19</v>
      </c>
      <c r="C1819" s="7" t="s">
        <v>131</v>
      </c>
      <c r="D1819">
        <f>IF(HOUR(A1819)+MINUTE(A1819)/60&lt;=18,1,IF(HOUR(A1819)+MINUTE(A1819)/60&gt;=23.25,1,LOOKUP(DAY(A1819),calendario!$A$12:$A$42,calendario!$C$12:$C$42)))</f>
        <v>1</v>
      </c>
      <c r="E1819" s="60">
        <f t="shared" si="281"/>
        <v>4.5017778320312498</v>
      </c>
      <c r="F1819" s="86">
        <v>18.007111328124999</v>
      </c>
      <c r="G1819" s="60">
        <f t="shared" si="281"/>
        <v>2.24558349609375</v>
      </c>
      <c r="H1819" s="104">
        <v>8.9823339843749999</v>
      </c>
      <c r="O1819" s="61">
        <f t="shared" si="282"/>
        <v>0</v>
      </c>
      <c r="P1819" s="62">
        <f t="shared" si="283"/>
        <v>58.140770252324039</v>
      </c>
      <c r="Q1819" s="70">
        <v>42.975460823373169</v>
      </c>
      <c r="R1819" s="61">
        <f t="shared" si="284"/>
        <v>6.1291354581673332</v>
      </c>
      <c r="S1819" s="61">
        <f t="shared" si="285"/>
        <v>0</v>
      </c>
      <c r="T1819" s="61">
        <f t="shared" si="286"/>
        <v>2.2353621907965144</v>
      </c>
      <c r="U1819" s="61">
        <f t="shared" si="287"/>
        <v>58.140770252324039</v>
      </c>
      <c r="V1819" s="70">
        <v>42.975460823373169</v>
      </c>
      <c r="W1819" s="61">
        <f t="shared" si="288"/>
        <v>6.1291354581673332</v>
      </c>
      <c r="X1819" s="61">
        <f t="shared" si="289"/>
        <v>13.700837665457529</v>
      </c>
      <c r="Y1819" s="13"/>
      <c r="Z1819" s="22"/>
      <c r="AA1819" s="54"/>
      <c r="AB1819" s="22"/>
      <c r="AC1819" s="13"/>
    </row>
    <row r="1820" spans="1:29" x14ac:dyDescent="0.3">
      <c r="A1820" s="1">
        <f t="shared" si="280"/>
        <v>45004.916666662262</v>
      </c>
      <c r="B1820" s="7">
        <v>19</v>
      </c>
      <c r="C1820" s="7" t="s">
        <v>132</v>
      </c>
      <c r="D1820">
        <f>IF(HOUR(A1820)+MINUTE(A1820)/60&lt;=18,1,IF(HOUR(A1820)+MINUTE(A1820)/60&gt;=23.25,1,LOOKUP(DAY(A1820),calendario!$A$12:$A$42,calendario!$C$12:$C$42)))</f>
        <v>1</v>
      </c>
      <c r="E1820" s="60">
        <f t="shared" si="281"/>
        <v>4.5021557617187504</v>
      </c>
      <c r="F1820" s="86">
        <v>18.008623046875002</v>
      </c>
      <c r="G1820" s="60">
        <f t="shared" si="281"/>
        <v>2.2451906738281249</v>
      </c>
      <c r="H1820" s="104">
        <v>8.9807626953124995</v>
      </c>
      <c r="O1820" s="61">
        <f t="shared" si="282"/>
        <v>0</v>
      </c>
      <c r="P1820" s="62">
        <f t="shared" si="283"/>
        <v>58.140770252324039</v>
      </c>
      <c r="Q1820" s="70">
        <v>42.975460823373169</v>
      </c>
      <c r="R1820" s="61">
        <f t="shared" si="284"/>
        <v>6.1291354581673332</v>
      </c>
      <c r="S1820" s="61">
        <f t="shared" si="285"/>
        <v>0</v>
      </c>
      <c r="T1820" s="61">
        <f t="shared" si="286"/>
        <v>2.2357628951155353</v>
      </c>
      <c r="U1820" s="61">
        <f t="shared" si="287"/>
        <v>58.140770252324039</v>
      </c>
      <c r="V1820" s="70">
        <v>42.975460823373169</v>
      </c>
      <c r="W1820" s="61">
        <f t="shared" si="288"/>
        <v>6.1291354581673332</v>
      </c>
      <c r="X1820" s="61">
        <f t="shared" si="289"/>
        <v>13.70329363650748</v>
      </c>
      <c r="Y1820" s="13"/>
      <c r="Z1820" s="22"/>
      <c r="AA1820" s="54"/>
      <c r="AB1820" s="22"/>
      <c r="AC1820" s="13"/>
    </row>
    <row r="1821" spans="1:29" x14ac:dyDescent="0.3">
      <c r="A1821" s="1">
        <f t="shared" si="280"/>
        <v>45004.927083328927</v>
      </c>
      <c r="B1821" s="7">
        <v>19</v>
      </c>
      <c r="C1821" s="7" t="s">
        <v>133</v>
      </c>
      <c r="D1821">
        <f>IF(HOUR(A1821)+MINUTE(A1821)/60&lt;=18,1,IF(HOUR(A1821)+MINUTE(A1821)/60&gt;=23.25,1,LOOKUP(DAY(A1821),calendario!$A$12:$A$42,calendario!$C$12:$C$42)))</f>
        <v>1</v>
      </c>
      <c r="E1821" s="60">
        <f t="shared" si="281"/>
        <v>4.5026845703124998</v>
      </c>
      <c r="F1821" s="86">
        <v>18.010738281249999</v>
      </c>
      <c r="G1821" s="60">
        <f t="shared" si="281"/>
        <v>2.2450993652343749</v>
      </c>
      <c r="H1821" s="104">
        <v>8.9803974609374997</v>
      </c>
      <c r="O1821" s="61">
        <f t="shared" si="282"/>
        <v>0</v>
      </c>
      <c r="P1821" s="62">
        <f t="shared" si="283"/>
        <v>58.140770252324039</v>
      </c>
      <c r="Q1821" s="70">
        <v>38.101963612217794</v>
      </c>
      <c r="R1821" s="61">
        <f t="shared" si="284"/>
        <v>8.5658840637450204</v>
      </c>
      <c r="S1821" s="61">
        <f t="shared" si="285"/>
        <v>0</v>
      </c>
      <c r="T1821" s="61">
        <f t="shared" si="286"/>
        <v>2.2358560358335673</v>
      </c>
      <c r="U1821" s="61">
        <f t="shared" si="287"/>
        <v>58.140770252324039</v>
      </c>
      <c r="V1821" s="70">
        <v>38.101963612217794</v>
      </c>
      <c r="W1821" s="61">
        <f t="shared" si="288"/>
        <v>8.5658840637450204</v>
      </c>
      <c r="X1821" s="61">
        <f t="shared" si="289"/>
        <v>19.152083586174868</v>
      </c>
      <c r="Y1821" s="13"/>
      <c r="Z1821" s="22"/>
      <c r="AA1821" s="54"/>
      <c r="AB1821" s="22"/>
      <c r="AC1821" s="13"/>
    </row>
    <row r="1822" spans="1:29" x14ac:dyDescent="0.3">
      <c r="A1822" s="1">
        <f t="shared" si="280"/>
        <v>45004.937499995591</v>
      </c>
      <c r="B1822" s="7">
        <v>19</v>
      </c>
      <c r="C1822" s="7" t="s">
        <v>134</v>
      </c>
      <c r="D1822">
        <f>IF(HOUR(A1822)+MINUTE(A1822)/60&lt;=18,1,IF(HOUR(A1822)+MINUTE(A1822)/60&gt;=23.25,1,LOOKUP(DAY(A1822),calendario!$A$12:$A$42,calendario!$C$12:$C$42)))</f>
        <v>1</v>
      </c>
      <c r="E1822" s="60">
        <f t="shared" si="281"/>
        <v>4.5026142578124997</v>
      </c>
      <c r="F1822" s="86">
        <v>18.010457031249999</v>
      </c>
      <c r="G1822" s="60">
        <f t="shared" si="281"/>
        <v>2.2453012695312502</v>
      </c>
      <c r="H1822" s="104">
        <v>8.9812050781250008</v>
      </c>
      <c r="O1822" s="61">
        <f t="shared" si="282"/>
        <v>0</v>
      </c>
      <c r="P1822" s="62">
        <f t="shared" si="283"/>
        <v>58.140770252324039</v>
      </c>
      <c r="Q1822" s="70">
        <v>38.101963612217794</v>
      </c>
      <c r="R1822" s="61">
        <f t="shared" si="284"/>
        <v>8.5658840637450204</v>
      </c>
      <c r="S1822" s="61">
        <f t="shared" si="285"/>
        <v>0</v>
      </c>
      <c r="T1822" s="61">
        <f t="shared" si="286"/>
        <v>2.2356500802886132</v>
      </c>
      <c r="U1822" s="61">
        <f t="shared" si="287"/>
        <v>58.140770252324039</v>
      </c>
      <c r="V1822" s="70">
        <v>38.101963612217794</v>
      </c>
      <c r="W1822" s="61">
        <f t="shared" si="288"/>
        <v>8.5658840637450204</v>
      </c>
      <c r="X1822" s="61">
        <f t="shared" si="289"/>
        <v>19.150319394854506</v>
      </c>
      <c r="Y1822" s="13"/>
      <c r="Z1822" s="22"/>
      <c r="AA1822" s="54"/>
      <c r="AB1822" s="22"/>
      <c r="AC1822" s="13"/>
    </row>
    <row r="1823" spans="1:29" x14ac:dyDescent="0.3">
      <c r="A1823" s="1">
        <f t="shared" si="280"/>
        <v>45004.947916662255</v>
      </c>
      <c r="B1823" s="7">
        <v>19</v>
      </c>
      <c r="C1823" s="7" t="s">
        <v>135</v>
      </c>
      <c r="D1823">
        <f>IF(HOUR(A1823)+MINUTE(A1823)/60&lt;=18,1,IF(HOUR(A1823)+MINUTE(A1823)/60&gt;=23.25,1,LOOKUP(DAY(A1823),calendario!$A$12:$A$42,calendario!$C$12:$C$42)))</f>
        <v>1</v>
      </c>
      <c r="E1823" s="60">
        <f t="shared" si="281"/>
        <v>4.5026518554687502</v>
      </c>
      <c r="F1823" s="86">
        <v>18.010607421875001</v>
      </c>
      <c r="G1823" s="60">
        <f t="shared" si="281"/>
        <v>2.2447412109374998</v>
      </c>
      <c r="H1823" s="104">
        <v>8.9789648437499991</v>
      </c>
      <c r="O1823" s="61">
        <f t="shared" si="282"/>
        <v>0</v>
      </c>
      <c r="P1823" s="62">
        <f t="shared" si="283"/>
        <v>58.140770252324039</v>
      </c>
      <c r="Q1823" s="70">
        <v>28.695994422310758</v>
      </c>
      <c r="R1823" s="61">
        <f t="shared" si="284"/>
        <v>13.268868658698539</v>
      </c>
      <c r="S1823" s="61">
        <f t="shared" si="285"/>
        <v>0</v>
      </c>
      <c r="T1823" s="61">
        <f t="shared" si="286"/>
        <v>2.2362213765644587</v>
      </c>
      <c r="U1823" s="61">
        <f t="shared" si="287"/>
        <v>58.140770252324039</v>
      </c>
      <c r="V1823" s="70">
        <v>28.695994422310758</v>
      </c>
      <c r="W1823" s="61">
        <f t="shared" si="288"/>
        <v>13.268868658698539</v>
      </c>
      <c r="X1823" s="61">
        <f t="shared" si="289"/>
        <v>29.672127737407848</v>
      </c>
      <c r="Y1823" s="13"/>
      <c r="Z1823" s="22"/>
      <c r="AA1823" s="54"/>
      <c r="AB1823" s="22"/>
      <c r="AC1823" s="13"/>
    </row>
    <row r="1824" spans="1:29" x14ac:dyDescent="0.3">
      <c r="A1824" s="1">
        <f t="shared" si="280"/>
        <v>45004.958333328919</v>
      </c>
      <c r="B1824" s="7">
        <v>19</v>
      </c>
      <c r="C1824" s="7" t="s">
        <v>136</v>
      </c>
      <c r="D1824">
        <f>IF(HOUR(A1824)+MINUTE(A1824)/60&lt;=18,1,IF(HOUR(A1824)+MINUTE(A1824)/60&gt;=23.25,1,LOOKUP(DAY(A1824),calendario!$A$12:$A$42,calendario!$C$12:$C$42)))</f>
        <v>1</v>
      </c>
      <c r="E1824" s="60">
        <f t="shared" si="281"/>
        <v>4.5030869140625001</v>
      </c>
      <c r="F1824" s="86">
        <v>18.01234765625</v>
      </c>
      <c r="G1824" s="60">
        <f t="shared" si="281"/>
        <v>2.24536328125</v>
      </c>
      <c r="H1824" s="104">
        <v>8.9814531249999998</v>
      </c>
      <c r="O1824" s="61">
        <f t="shared" si="282"/>
        <v>0</v>
      </c>
      <c r="P1824" s="62">
        <f t="shared" si="283"/>
        <v>58.140770252324039</v>
      </c>
      <c r="Q1824" s="70">
        <v>28.695994422310758</v>
      </c>
      <c r="R1824" s="61">
        <f t="shared" si="284"/>
        <v>13.268868658698539</v>
      </c>
      <c r="S1824" s="61">
        <f t="shared" si="285"/>
        <v>0</v>
      </c>
      <c r="T1824" s="61">
        <f t="shared" si="286"/>
        <v>2.2355868242929446</v>
      </c>
      <c r="U1824" s="61">
        <f t="shared" si="287"/>
        <v>58.140770252324039</v>
      </c>
      <c r="V1824" s="70">
        <v>28.695994422310758</v>
      </c>
      <c r="W1824" s="61">
        <f t="shared" si="288"/>
        <v>13.268868658698539</v>
      </c>
      <c r="X1824" s="61">
        <f t="shared" si="289"/>
        <v>29.66370794666005</v>
      </c>
      <c r="Y1824" s="13"/>
      <c r="Z1824" s="22"/>
      <c r="AA1824" s="54"/>
      <c r="AB1824" s="22"/>
      <c r="AC1824" s="13"/>
    </row>
    <row r="1825" spans="1:29" x14ac:dyDescent="0.3">
      <c r="A1825" s="1">
        <f t="shared" si="280"/>
        <v>45004.968749995583</v>
      </c>
      <c r="B1825" s="7">
        <v>19</v>
      </c>
      <c r="C1825" s="7" t="s">
        <v>137</v>
      </c>
      <c r="D1825">
        <f>IF(HOUR(A1825)+MINUTE(A1825)/60&lt;=18,1,IF(HOUR(A1825)+MINUTE(A1825)/60&gt;=23.25,1,LOOKUP(DAY(A1825),calendario!$A$12:$A$42,calendario!$C$12:$C$42)))</f>
        <v>1</v>
      </c>
      <c r="E1825" s="60">
        <f t="shared" si="281"/>
        <v>4.5035551757812504</v>
      </c>
      <c r="F1825" s="86">
        <v>18.014220703125002</v>
      </c>
      <c r="G1825" s="60">
        <f t="shared" si="281"/>
        <v>2.2451071777343752</v>
      </c>
      <c r="H1825" s="104">
        <v>8.9804287109375007</v>
      </c>
      <c r="O1825" s="61">
        <f t="shared" si="282"/>
        <v>0</v>
      </c>
      <c r="P1825" s="62">
        <f t="shared" si="283"/>
        <v>58.140770252324039</v>
      </c>
      <c r="Q1825" s="70">
        <v>28.044200531208499</v>
      </c>
      <c r="R1825" s="61">
        <f t="shared" si="284"/>
        <v>13.594765604249668</v>
      </c>
      <c r="S1825" s="61">
        <f t="shared" si="285"/>
        <v>0</v>
      </c>
      <c r="T1825" s="61">
        <f t="shared" si="286"/>
        <v>2.2358480665742704</v>
      </c>
      <c r="U1825" s="61">
        <f t="shared" si="287"/>
        <v>58.140770252324039</v>
      </c>
      <c r="V1825" s="70">
        <v>28.044200531208499</v>
      </c>
      <c r="W1825" s="61">
        <f t="shared" si="288"/>
        <v>13.594765604249668</v>
      </c>
      <c r="X1825" s="61">
        <f t="shared" si="289"/>
        <v>30.395830391792014</v>
      </c>
      <c r="Y1825" s="13"/>
      <c r="Z1825" s="22"/>
      <c r="AA1825" s="54"/>
      <c r="AB1825" s="22"/>
      <c r="AC1825" s="13"/>
    </row>
    <row r="1826" spans="1:29" x14ac:dyDescent="0.3">
      <c r="A1826" s="1">
        <f t="shared" si="280"/>
        <v>45004.979166662248</v>
      </c>
      <c r="B1826" s="7">
        <v>19</v>
      </c>
      <c r="C1826" s="7" t="s">
        <v>138</v>
      </c>
      <c r="D1826">
        <f>IF(HOUR(A1826)+MINUTE(A1826)/60&lt;=18,1,IF(HOUR(A1826)+MINUTE(A1826)/60&gt;=23.25,1,LOOKUP(DAY(A1826),calendario!$A$12:$A$42,calendario!$C$12:$C$42)))</f>
        <v>1</v>
      </c>
      <c r="E1826" s="60">
        <f t="shared" si="281"/>
        <v>4.5032817382812498</v>
      </c>
      <c r="F1826" s="86">
        <v>18.013126953124999</v>
      </c>
      <c r="G1826" s="60">
        <f t="shared" si="281"/>
        <v>2.24470947265625</v>
      </c>
      <c r="H1826" s="104">
        <v>8.9788378906249999</v>
      </c>
      <c r="O1826" s="61">
        <f t="shared" si="282"/>
        <v>0</v>
      </c>
      <c r="P1826" s="62">
        <f t="shared" si="283"/>
        <v>58.140770252324039</v>
      </c>
      <c r="Q1826" s="70">
        <v>28.044200531208499</v>
      </c>
      <c r="R1826" s="61">
        <f t="shared" si="284"/>
        <v>13.594765604249668</v>
      </c>
      <c r="S1826" s="61">
        <f t="shared" si="285"/>
        <v>0</v>
      </c>
      <c r="T1826" s="61">
        <f t="shared" si="286"/>
        <v>2.2362537516803522</v>
      </c>
      <c r="U1826" s="61">
        <f t="shared" si="287"/>
        <v>58.140770252324039</v>
      </c>
      <c r="V1826" s="70">
        <v>28.044200531208499</v>
      </c>
      <c r="W1826" s="61">
        <f t="shared" si="288"/>
        <v>13.594765604249668</v>
      </c>
      <c r="X1826" s="61">
        <f t="shared" si="289"/>
        <v>30.401345585718332</v>
      </c>
      <c r="Y1826" s="13"/>
      <c r="Z1826" s="22"/>
      <c r="AA1826" s="54"/>
      <c r="AB1826" s="22"/>
      <c r="AC1826" s="13"/>
    </row>
    <row r="1827" spans="1:29" x14ac:dyDescent="0.3">
      <c r="A1827" s="1">
        <f t="shared" si="280"/>
        <v>45004.989583328912</v>
      </c>
      <c r="B1827" s="7">
        <v>19</v>
      </c>
      <c r="C1827" s="7" t="s">
        <v>139</v>
      </c>
      <c r="D1827">
        <f>IF(HOUR(A1827)+MINUTE(A1827)/60&lt;=18,1,IF(HOUR(A1827)+MINUTE(A1827)/60&gt;=23.25,1,LOOKUP(DAY(A1827),calendario!$A$12:$A$42,calendario!$C$12:$C$42)))</f>
        <v>1</v>
      </c>
      <c r="E1827" s="60">
        <f t="shared" si="281"/>
        <v>4.50331787109375</v>
      </c>
      <c r="F1827" s="86">
        <v>18.013271484375</v>
      </c>
      <c r="G1827" s="60">
        <f t="shared" si="281"/>
        <v>2.2451445312499998</v>
      </c>
      <c r="H1827" s="104">
        <v>8.9805781249999992</v>
      </c>
      <c r="O1827" s="61">
        <f t="shared" si="282"/>
        <v>0</v>
      </c>
      <c r="P1827" s="62">
        <f t="shared" si="283"/>
        <v>58.140770252324039</v>
      </c>
      <c r="Q1827" s="70">
        <v>26.810570517928287</v>
      </c>
      <c r="R1827" s="61">
        <f t="shared" si="284"/>
        <v>14.211580610889774</v>
      </c>
      <c r="S1827" s="61">
        <f t="shared" si="285"/>
        <v>0</v>
      </c>
      <c r="T1827" s="61">
        <f t="shared" si="286"/>
        <v>2.2358099635532573</v>
      </c>
      <c r="U1827" s="61">
        <f t="shared" si="287"/>
        <v>58.140770252324039</v>
      </c>
      <c r="V1827" s="70">
        <v>26.810570517928287</v>
      </c>
      <c r="W1827" s="61">
        <f t="shared" si="288"/>
        <v>14.211580610889774</v>
      </c>
      <c r="X1827" s="61">
        <f t="shared" si="289"/>
        <v>31.774393527667645</v>
      </c>
      <c r="Y1827" s="13"/>
      <c r="Z1827" s="22"/>
      <c r="AA1827" s="54"/>
      <c r="AB1827" s="22"/>
      <c r="AC1827" s="13"/>
    </row>
    <row r="1828" spans="1:29" x14ac:dyDescent="0.3">
      <c r="A1828" s="1">
        <f t="shared" si="280"/>
        <v>45004.999999995576</v>
      </c>
      <c r="B1828" s="7">
        <v>19</v>
      </c>
      <c r="C1828" s="7" t="s">
        <v>140</v>
      </c>
      <c r="D1828">
        <f>IF(HOUR(A1828)+MINUTE(A1828)/60&lt;=18,1,IF(HOUR(A1828)+MINUTE(A1828)/60&gt;=23.25,1,LOOKUP(DAY(A1828),calendario!$A$12:$A$42,calendario!$C$12:$C$42)))</f>
        <v>1</v>
      </c>
      <c r="E1828" s="60">
        <f t="shared" si="281"/>
        <v>4.5030620117187503</v>
      </c>
      <c r="F1828" s="86">
        <v>18.012248046875001</v>
      </c>
      <c r="G1828" s="60">
        <f t="shared" si="281"/>
        <v>2.2451103515624999</v>
      </c>
      <c r="H1828" s="104">
        <v>8.9804414062499998</v>
      </c>
      <c r="O1828" s="61">
        <f t="shared" si="282"/>
        <v>0</v>
      </c>
      <c r="P1828" s="62">
        <f t="shared" si="283"/>
        <v>58.140770252324039</v>
      </c>
      <c r="Q1828" s="70">
        <v>26.810570517928287</v>
      </c>
      <c r="R1828" s="61">
        <f t="shared" si="284"/>
        <v>14.211580610889774</v>
      </c>
      <c r="S1828" s="61">
        <f t="shared" si="285"/>
        <v>0</v>
      </c>
      <c r="T1828" s="61">
        <f t="shared" si="286"/>
        <v>2.2358448290626813</v>
      </c>
      <c r="U1828" s="61">
        <f t="shared" si="287"/>
        <v>58.140770252324039</v>
      </c>
      <c r="V1828" s="70">
        <v>26.810570517928287</v>
      </c>
      <c r="W1828" s="61">
        <f t="shared" si="288"/>
        <v>14.211580610889774</v>
      </c>
      <c r="X1828" s="61">
        <f t="shared" si="289"/>
        <v>31.774889021665363</v>
      </c>
      <c r="Y1828" s="13"/>
      <c r="Z1828" s="22"/>
      <c r="AA1828" s="54"/>
      <c r="AB1828" s="22"/>
      <c r="AC1828" s="13"/>
    </row>
    <row r="1829" spans="1:29" x14ac:dyDescent="0.3">
      <c r="A1829" s="1">
        <f t="shared" si="280"/>
        <v>45005.01041666224</v>
      </c>
      <c r="B1829" s="7">
        <v>20</v>
      </c>
      <c r="C1829" s="7" t="s">
        <v>141</v>
      </c>
      <c r="D1829">
        <f>IF(HOUR(A1829)+MINUTE(A1829)/60&lt;=18,1,IF(HOUR(A1829)+MINUTE(A1829)/60&gt;=23.25,1,LOOKUP(DAY(A1829),calendario!$A$12:$A$42,calendario!$C$12:$C$42)))</f>
        <v>1</v>
      </c>
      <c r="E1829" s="60">
        <f t="shared" si="281"/>
        <v>3.7263559570312501</v>
      </c>
      <c r="F1829" s="86">
        <v>14.905423828125</v>
      </c>
      <c r="G1829" s="60">
        <f t="shared" si="281"/>
        <v>2.2448452148437501</v>
      </c>
      <c r="H1829" s="104">
        <v>8.9793808593750004</v>
      </c>
      <c r="O1829" s="61">
        <f t="shared" si="282"/>
        <v>0.72487774908353553</v>
      </c>
      <c r="P1829" s="62">
        <f t="shared" si="283"/>
        <v>58.140770252324039</v>
      </c>
      <c r="Q1829" s="70">
        <v>26.394503851261621</v>
      </c>
      <c r="R1829" s="61">
        <f t="shared" si="284"/>
        <v>14.419613944223107</v>
      </c>
      <c r="S1829" s="61">
        <f t="shared" si="285"/>
        <v>10.452457298542008</v>
      </c>
      <c r="T1829" s="61">
        <f t="shared" si="286"/>
        <v>2.2361152858000688</v>
      </c>
      <c r="U1829" s="61">
        <f t="shared" si="287"/>
        <v>58.140770252324039</v>
      </c>
      <c r="V1829" s="70">
        <v>26.394503851261621</v>
      </c>
      <c r="W1829" s="61">
        <f t="shared" si="288"/>
        <v>14.419613944223107</v>
      </c>
      <c r="X1829" s="61">
        <f t="shared" si="289"/>
        <v>32.243919156013106</v>
      </c>
      <c r="Y1829" s="13"/>
      <c r="Z1829" s="22"/>
      <c r="AA1829" s="54"/>
      <c r="AB1829" s="22"/>
      <c r="AC1829" s="13"/>
    </row>
    <row r="1830" spans="1:29" x14ac:dyDescent="0.3">
      <c r="A1830" s="1">
        <f t="shared" si="280"/>
        <v>45005.020833328905</v>
      </c>
      <c r="B1830" s="7">
        <v>20</v>
      </c>
      <c r="C1830" s="7" t="s">
        <v>33</v>
      </c>
      <c r="D1830">
        <f>IF(HOUR(A1830)+MINUTE(A1830)/60&lt;=18,1,IF(HOUR(A1830)+MINUTE(A1830)/60&gt;=23.25,1,LOOKUP(DAY(A1830),calendario!$A$12:$A$42,calendario!$C$12:$C$42)))</f>
        <v>1</v>
      </c>
      <c r="E1830" s="60">
        <f t="shared" si="281"/>
        <v>0.12127358245849609</v>
      </c>
      <c r="F1830" s="86">
        <v>0.48509432983398437</v>
      </c>
      <c r="G1830" s="60">
        <f t="shared" si="281"/>
        <v>2.2446882324218751</v>
      </c>
      <c r="H1830" s="104">
        <v>8.9787529296875004</v>
      </c>
      <c r="O1830" s="61">
        <f t="shared" si="282"/>
        <v>4.4022967864677431</v>
      </c>
      <c r="P1830" s="62">
        <f t="shared" si="283"/>
        <v>58.140770252324039</v>
      </c>
      <c r="Q1830" s="70">
        <v>26.394503851261621</v>
      </c>
      <c r="R1830" s="61">
        <f t="shared" si="284"/>
        <v>14.419613944223107</v>
      </c>
      <c r="S1830" s="61">
        <f t="shared" si="285"/>
        <v>63.479420128758839</v>
      </c>
      <c r="T1830" s="61">
        <f t="shared" si="286"/>
        <v>2.2362754181040652</v>
      </c>
      <c r="U1830" s="61">
        <f t="shared" si="287"/>
        <v>58.140770252324039</v>
      </c>
      <c r="V1830" s="70">
        <v>26.394503851261621</v>
      </c>
      <c r="W1830" s="61">
        <f t="shared" si="288"/>
        <v>14.419613944223107</v>
      </c>
      <c r="X1830" s="61">
        <f t="shared" si="289"/>
        <v>32.246228202016738</v>
      </c>
      <c r="Y1830" s="13"/>
      <c r="Z1830" s="22"/>
      <c r="AA1830" s="54"/>
      <c r="AB1830" s="22"/>
      <c r="AC1830" s="13"/>
    </row>
    <row r="1831" spans="1:29" x14ac:dyDescent="0.3">
      <c r="A1831" s="1">
        <f t="shared" si="280"/>
        <v>45005.031249995569</v>
      </c>
      <c r="B1831" s="7">
        <v>20</v>
      </c>
      <c r="C1831" s="7" t="s">
        <v>35</v>
      </c>
      <c r="D1831">
        <f>IF(HOUR(A1831)+MINUTE(A1831)/60&lt;=18,1,IF(HOUR(A1831)+MINUTE(A1831)/60&gt;=23.25,1,LOOKUP(DAY(A1831),calendario!$A$12:$A$42,calendario!$C$12:$C$42)))</f>
        <v>1</v>
      </c>
      <c r="E1831" s="60">
        <f t="shared" si="281"/>
        <v>0</v>
      </c>
      <c r="F1831" s="86">
        <v>0</v>
      </c>
      <c r="G1831" s="60">
        <f t="shared" si="281"/>
        <v>2.2448417968749999</v>
      </c>
      <c r="H1831" s="104">
        <v>8.9793671874999994</v>
      </c>
      <c r="O1831" s="61">
        <f t="shared" si="282"/>
        <v>4.5260037464002503</v>
      </c>
      <c r="P1831" s="62">
        <f t="shared" si="283"/>
        <v>58.140770252324039</v>
      </c>
      <c r="Q1831" s="70">
        <v>26.326523240371845</v>
      </c>
      <c r="R1831" s="61">
        <f t="shared" si="284"/>
        <v>14.453604249667995</v>
      </c>
      <c r="S1831" s="61">
        <f t="shared" si="285"/>
        <v>65.417066982983926</v>
      </c>
      <c r="T1831" s="61">
        <f t="shared" si="286"/>
        <v>2.2361187723510114</v>
      </c>
      <c r="U1831" s="61">
        <f t="shared" si="287"/>
        <v>58.140770252324039</v>
      </c>
      <c r="V1831" s="70">
        <v>26.326523240371845</v>
      </c>
      <c r="W1831" s="61">
        <f t="shared" si="288"/>
        <v>14.453604249667995</v>
      </c>
      <c r="X1831" s="61">
        <f t="shared" si="289"/>
        <v>32.319975790814958</v>
      </c>
      <c r="Y1831" s="13"/>
      <c r="Z1831" s="22"/>
      <c r="AA1831" s="54"/>
      <c r="AB1831" s="22"/>
      <c r="AC1831" s="13"/>
    </row>
    <row r="1832" spans="1:29" x14ac:dyDescent="0.3">
      <c r="A1832" s="1">
        <f t="shared" si="280"/>
        <v>45005.041666662233</v>
      </c>
      <c r="B1832" s="7">
        <v>20</v>
      </c>
      <c r="C1832" s="7" t="s">
        <v>37</v>
      </c>
      <c r="D1832">
        <f>IF(HOUR(A1832)+MINUTE(A1832)/60&lt;=18,1,IF(HOUR(A1832)+MINUTE(A1832)/60&gt;=23.25,1,LOOKUP(DAY(A1832),calendario!$A$12:$A$42,calendario!$C$12:$C$42)))</f>
        <v>1</v>
      </c>
      <c r="E1832" s="60">
        <f t="shared" si="281"/>
        <v>0</v>
      </c>
      <c r="F1832" s="86">
        <v>0</v>
      </c>
      <c r="G1832" s="60">
        <f t="shared" si="281"/>
        <v>2.2447875976562499</v>
      </c>
      <c r="H1832" s="104">
        <v>8.9791503906249996</v>
      </c>
      <c r="O1832" s="61">
        <f t="shared" si="282"/>
        <v>4.5260037464002503</v>
      </c>
      <c r="P1832" s="62">
        <f t="shared" si="283"/>
        <v>58.140770252324039</v>
      </c>
      <c r="Q1832" s="70">
        <v>26.326523240371845</v>
      </c>
      <c r="R1832" s="61">
        <f t="shared" si="284"/>
        <v>14.453604249667995</v>
      </c>
      <c r="S1832" s="61">
        <f t="shared" si="285"/>
        <v>65.417066982983926</v>
      </c>
      <c r="T1832" s="61">
        <f t="shared" si="286"/>
        <v>2.2361740590873835</v>
      </c>
      <c r="U1832" s="61">
        <f t="shared" si="287"/>
        <v>58.140770252324039</v>
      </c>
      <c r="V1832" s="70">
        <v>26.326523240371845</v>
      </c>
      <c r="W1832" s="61">
        <f t="shared" si="288"/>
        <v>14.453604249667995</v>
      </c>
      <c r="X1832" s="61">
        <f t="shared" si="289"/>
        <v>32.320774883422736</v>
      </c>
      <c r="Y1832" s="13"/>
      <c r="Z1832" s="22"/>
      <c r="AA1832" s="54"/>
      <c r="AB1832" s="22"/>
      <c r="AC1832" s="13"/>
    </row>
    <row r="1833" spans="1:29" x14ac:dyDescent="0.3">
      <c r="A1833" s="1">
        <f t="shared" si="280"/>
        <v>45005.052083328897</v>
      </c>
      <c r="B1833" s="7">
        <v>20</v>
      </c>
      <c r="C1833" s="7" t="s">
        <v>39</v>
      </c>
      <c r="D1833">
        <f>IF(HOUR(A1833)+MINUTE(A1833)/60&lt;=18,1,IF(HOUR(A1833)+MINUTE(A1833)/60&gt;=23.25,1,LOOKUP(DAY(A1833),calendario!$A$12:$A$42,calendario!$C$12:$C$42)))</f>
        <v>1</v>
      </c>
      <c r="E1833" s="60">
        <f t="shared" si="281"/>
        <v>0</v>
      </c>
      <c r="F1833" s="86">
        <v>0</v>
      </c>
      <c r="G1833" s="60">
        <f t="shared" si="281"/>
        <v>2.2447463378906249</v>
      </c>
      <c r="H1833" s="104">
        <v>8.9789853515624998</v>
      </c>
      <c r="O1833" s="61">
        <f t="shared" si="282"/>
        <v>4.5260037464002503</v>
      </c>
      <c r="P1833" s="62">
        <f t="shared" si="283"/>
        <v>58.140770252324039</v>
      </c>
      <c r="Q1833" s="70">
        <v>25.629217795484728</v>
      </c>
      <c r="R1833" s="61">
        <f t="shared" si="284"/>
        <v>14.802256972111554</v>
      </c>
      <c r="S1833" s="61">
        <f t="shared" si="285"/>
        <v>66.995070510956111</v>
      </c>
      <c r="T1833" s="61">
        <f t="shared" si="286"/>
        <v>2.2362161467380446</v>
      </c>
      <c r="U1833" s="61">
        <f t="shared" si="287"/>
        <v>58.140770252324039</v>
      </c>
      <c r="V1833" s="70">
        <v>25.629217795484728</v>
      </c>
      <c r="W1833" s="61">
        <f t="shared" si="288"/>
        <v>14.802256972111554</v>
      </c>
      <c r="X1833" s="61">
        <f t="shared" si="289"/>
        <v>33.101046049201656</v>
      </c>
      <c r="Y1833" s="13"/>
      <c r="Z1833" s="22"/>
      <c r="AA1833" s="54"/>
      <c r="AB1833" s="22"/>
      <c r="AC1833" s="13"/>
    </row>
    <row r="1834" spans="1:29" x14ac:dyDescent="0.3">
      <c r="A1834" s="1">
        <f t="shared" si="280"/>
        <v>45005.062499995562</v>
      </c>
      <c r="B1834" s="7">
        <v>20</v>
      </c>
      <c r="C1834" s="7" t="s">
        <v>41</v>
      </c>
      <c r="D1834">
        <f>IF(HOUR(A1834)+MINUTE(A1834)/60&lt;=18,1,IF(HOUR(A1834)+MINUTE(A1834)/60&gt;=23.25,1,LOOKUP(DAY(A1834),calendario!$A$12:$A$42,calendario!$C$12:$C$42)))</f>
        <v>1</v>
      </c>
      <c r="E1834" s="60">
        <f t="shared" si="281"/>
        <v>0</v>
      </c>
      <c r="F1834" s="86">
        <v>0</v>
      </c>
      <c r="G1834" s="60">
        <f t="shared" si="281"/>
        <v>2.2445168457031248</v>
      </c>
      <c r="H1834" s="104">
        <v>8.9780673828124993</v>
      </c>
      <c r="O1834" s="61">
        <f t="shared" si="282"/>
        <v>4.5260037464002503</v>
      </c>
      <c r="P1834" s="62">
        <f t="shared" si="283"/>
        <v>58.140770252324039</v>
      </c>
      <c r="Q1834" s="70">
        <v>25.629217795484728</v>
      </c>
      <c r="R1834" s="61">
        <f t="shared" si="284"/>
        <v>14.802256972111554</v>
      </c>
      <c r="S1834" s="61">
        <f t="shared" si="285"/>
        <v>66.995070510956111</v>
      </c>
      <c r="T1834" s="61">
        <f t="shared" si="286"/>
        <v>2.236450243729891</v>
      </c>
      <c r="U1834" s="61">
        <f t="shared" si="287"/>
        <v>58.140770252324039</v>
      </c>
      <c r="V1834" s="70">
        <v>25.629217795484728</v>
      </c>
      <c r="W1834" s="61">
        <f t="shared" si="288"/>
        <v>14.802256972111554</v>
      </c>
      <c r="X1834" s="61">
        <f t="shared" si="289"/>
        <v>33.104511213031365</v>
      </c>
      <c r="Y1834" s="13"/>
      <c r="Z1834" s="22"/>
      <c r="AA1834" s="54"/>
      <c r="AB1834" s="22"/>
      <c r="AC1834" s="13"/>
    </row>
    <row r="1835" spans="1:29" x14ac:dyDescent="0.3">
      <c r="A1835" s="1">
        <f t="shared" si="280"/>
        <v>45005.072916662226</v>
      </c>
      <c r="B1835" s="7">
        <v>20</v>
      </c>
      <c r="C1835" s="7" t="s">
        <v>42</v>
      </c>
      <c r="D1835">
        <f>IF(HOUR(A1835)+MINUTE(A1835)/60&lt;=18,1,IF(HOUR(A1835)+MINUTE(A1835)/60&gt;=23.25,1,LOOKUP(DAY(A1835),calendario!$A$12:$A$42,calendario!$C$12:$C$42)))</f>
        <v>1</v>
      </c>
      <c r="E1835" s="60">
        <f t="shared" si="281"/>
        <v>0</v>
      </c>
      <c r="F1835" s="86">
        <v>0</v>
      </c>
      <c r="G1835" s="60">
        <f t="shared" si="281"/>
        <v>2.24482275390625</v>
      </c>
      <c r="H1835" s="104">
        <v>8.9792910156249999</v>
      </c>
      <c r="O1835" s="61">
        <f t="shared" si="282"/>
        <v>4.5260037464002503</v>
      </c>
      <c r="P1835" s="62">
        <f t="shared" si="283"/>
        <v>58.140770252324039</v>
      </c>
      <c r="Q1835" s="70">
        <v>25.884442231075695</v>
      </c>
      <c r="R1835" s="61">
        <f t="shared" si="284"/>
        <v>14.67464475431607</v>
      </c>
      <c r="S1835" s="61">
        <f t="shared" si="285"/>
        <v>66.417497135127306</v>
      </c>
      <c r="T1835" s="61">
        <f t="shared" si="286"/>
        <v>2.236138197420547</v>
      </c>
      <c r="U1835" s="61">
        <f t="shared" si="287"/>
        <v>58.140770252324039</v>
      </c>
      <c r="V1835" s="70">
        <v>25.884442231075695</v>
      </c>
      <c r="W1835" s="61">
        <f t="shared" si="288"/>
        <v>14.67464475431607</v>
      </c>
      <c r="X1835" s="61">
        <f t="shared" si="289"/>
        <v>32.81453366870322</v>
      </c>
      <c r="Y1835" s="13"/>
      <c r="Z1835" s="22"/>
      <c r="AA1835" s="54"/>
      <c r="AB1835" s="22"/>
      <c r="AC1835" s="13"/>
    </row>
    <row r="1836" spans="1:29" x14ac:dyDescent="0.3">
      <c r="A1836" s="1">
        <f t="shared" si="280"/>
        <v>45005.08333332889</v>
      </c>
      <c r="B1836" s="7">
        <v>20</v>
      </c>
      <c r="C1836" s="7" t="s">
        <v>44</v>
      </c>
      <c r="D1836">
        <f>IF(HOUR(A1836)+MINUTE(A1836)/60&lt;=18,1,IF(HOUR(A1836)+MINUTE(A1836)/60&gt;=23.25,1,LOOKUP(DAY(A1836),calendario!$A$12:$A$42,calendario!$C$12:$C$42)))</f>
        <v>1</v>
      </c>
      <c r="E1836" s="60">
        <f t="shared" si="281"/>
        <v>0</v>
      </c>
      <c r="F1836" s="86">
        <v>0</v>
      </c>
      <c r="G1836" s="60">
        <f t="shared" si="281"/>
        <v>2.2450556640624999</v>
      </c>
      <c r="H1836" s="104">
        <v>8.9802226562499996</v>
      </c>
      <c r="O1836" s="61">
        <f t="shared" si="282"/>
        <v>4.5260037464002503</v>
      </c>
      <c r="P1836" s="62">
        <f t="shared" si="283"/>
        <v>58.140770252324039</v>
      </c>
      <c r="Q1836" s="70">
        <v>25.884442231075695</v>
      </c>
      <c r="R1836" s="61">
        <f t="shared" si="284"/>
        <v>14.67464475431607</v>
      </c>
      <c r="S1836" s="61">
        <f t="shared" si="285"/>
        <v>66.417497135127306</v>
      </c>
      <c r="T1836" s="61">
        <f t="shared" si="286"/>
        <v>2.2359006138777593</v>
      </c>
      <c r="U1836" s="61">
        <f t="shared" si="287"/>
        <v>58.140770252324039</v>
      </c>
      <c r="V1836" s="70">
        <v>25.884442231075695</v>
      </c>
      <c r="W1836" s="61">
        <f t="shared" si="288"/>
        <v>14.67464475431607</v>
      </c>
      <c r="X1836" s="61">
        <f t="shared" si="289"/>
        <v>32.811047214613339</v>
      </c>
      <c r="Y1836" s="13"/>
      <c r="Z1836" s="22"/>
      <c r="AA1836" s="54"/>
      <c r="AB1836" s="22"/>
      <c r="AC1836" s="13"/>
    </row>
    <row r="1837" spans="1:29" x14ac:dyDescent="0.3">
      <c r="A1837" s="1">
        <f t="shared" si="280"/>
        <v>45005.093749995554</v>
      </c>
      <c r="B1837" s="7">
        <v>20</v>
      </c>
      <c r="C1837" s="7" t="s">
        <v>45</v>
      </c>
      <c r="D1837">
        <f>IF(HOUR(A1837)+MINUTE(A1837)/60&lt;=18,1,IF(HOUR(A1837)+MINUTE(A1837)/60&gt;=23.25,1,LOOKUP(DAY(A1837),calendario!$A$12:$A$42,calendario!$C$12:$C$42)))</f>
        <v>1</v>
      </c>
      <c r="E1837" s="60">
        <f t="shared" si="281"/>
        <v>0</v>
      </c>
      <c r="F1837" s="86">
        <v>0</v>
      </c>
      <c r="G1837" s="60">
        <f t="shared" si="281"/>
        <v>2.2447065429687498</v>
      </c>
      <c r="H1837" s="104">
        <v>8.9788261718749993</v>
      </c>
      <c r="O1837" s="61">
        <f t="shared" si="282"/>
        <v>4.5260037464002503</v>
      </c>
      <c r="P1837" s="62">
        <f t="shared" si="283"/>
        <v>58.140770252324039</v>
      </c>
      <c r="Q1837" s="70">
        <v>25.389553253652057</v>
      </c>
      <c r="R1837" s="61">
        <f t="shared" si="284"/>
        <v>14.922089243027889</v>
      </c>
      <c r="S1837" s="61">
        <f t="shared" si="285"/>
        <v>67.537431818063098</v>
      </c>
      <c r="T1837" s="61">
        <f t="shared" si="286"/>
        <v>2.2362567401525886</v>
      </c>
      <c r="U1837" s="61">
        <f t="shared" si="287"/>
        <v>58.140770252324039</v>
      </c>
      <c r="V1837" s="70">
        <v>25.389553253652057</v>
      </c>
      <c r="W1837" s="61">
        <f t="shared" si="288"/>
        <v>14.922089243027889</v>
      </c>
      <c r="X1837" s="61">
        <f t="shared" si="289"/>
        <v>33.369622646879556</v>
      </c>
      <c r="Y1837" s="13"/>
      <c r="Z1837" s="22"/>
      <c r="AA1837" s="54"/>
      <c r="AB1837" s="22"/>
      <c r="AC1837" s="13"/>
    </row>
    <row r="1838" spans="1:29" x14ac:dyDescent="0.3">
      <c r="A1838" s="1">
        <f t="shared" si="280"/>
        <v>45005.104166662219</v>
      </c>
      <c r="B1838" s="7">
        <v>20</v>
      </c>
      <c r="C1838" s="7" t="s">
        <v>48</v>
      </c>
      <c r="D1838">
        <f>IF(HOUR(A1838)+MINUTE(A1838)/60&lt;=18,1,IF(HOUR(A1838)+MINUTE(A1838)/60&gt;=23.25,1,LOOKUP(DAY(A1838),calendario!$A$12:$A$42,calendario!$C$12:$C$42)))</f>
        <v>1</v>
      </c>
      <c r="E1838" s="60">
        <f t="shared" si="281"/>
        <v>0</v>
      </c>
      <c r="F1838" s="86">
        <v>0</v>
      </c>
      <c r="G1838" s="60">
        <f t="shared" si="281"/>
        <v>2.2451948242187498</v>
      </c>
      <c r="H1838" s="104">
        <v>8.9807792968749993</v>
      </c>
      <c r="O1838" s="61">
        <f t="shared" si="282"/>
        <v>4.5260037464002503</v>
      </c>
      <c r="P1838" s="62">
        <f t="shared" si="283"/>
        <v>58.140770252324039</v>
      </c>
      <c r="Q1838" s="70">
        <v>25.389553253652057</v>
      </c>
      <c r="R1838" s="61">
        <f t="shared" si="284"/>
        <v>14.922089243027889</v>
      </c>
      <c r="S1838" s="61">
        <f t="shared" si="285"/>
        <v>67.537431818063098</v>
      </c>
      <c r="T1838" s="61">
        <f t="shared" si="286"/>
        <v>2.2357586614465341</v>
      </c>
      <c r="U1838" s="61">
        <f t="shared" si="287"/>
        <v>58.140770252324039</v>
      </c>
      <c r="V1838" s="70">
        <v>25.389553253652057</v>
      </c>
      <c r="W1838" s="61">
        <f t="shared" si="288"/>
        <v>14.922089243027889</v>
      </c>
      <c r="X1838" s="61">
        <f t="shared" si="289"/>
        <v>33.362190271977759</v>
      </c>
      <c r="Y1838" s="13"/>
      <c r="Z1838" s="22"/>
      <c r="AA1838" s="54"/>
      <c r="AB1838" s="22"/>
      <c r="AC1838" s="13"/>
    </row>
    <row r="1839" spans="1:29" x14ac:dyDescent="0.3">
      <c r="A1839" s="1">
        <f t="shared" si="280"/>
        <v>45005.114583328883</v>
      </c>
      <c r="B1839" s="7">
        <v>20</v>
      </c>
      <c r="C1839" s="7" t="s">
        <v>51</v>
      </c>
      <c r="D1839">
        <f>IF(HOUR(A1839)+MINUTE(A1839)/60&lt;=18,1,IF(HOUR(A1839)+MINUTE(A1839)/60&gt;=23.25,1,LOOKUP(DAY(A1839),calendario!$A$12:$A$42,calendario!$C$12:$C$42)))</f>
        <v>1</v>
      </c>
      <c r="E1839" s="60">
        <f t="shared" si="281"/>
        <v>0</v>
      </c>
      <c r="F1839" s="86">
        <v>0</v>
      </c>
      <c r="G1839" s="60">
        <f t="shared" si="281"/>
        <v>2.2450412597656251</v>
      </c>
      <c r="H1839" s="104">
        <v>8.9801650390625003</v>
      </c>
      <c r="O1839" s="61">
        <f t="shared" si="282"/>
        <v>4.5260037464002503</v>
      </c>
      <c r="P1839" s="62">
        <f t="shared" si="283"/>
        <v>58.140770252324039</v>
      </c>
      <c r="Q1839" s="70">
        <v>25.408013811420979</v>
      </c>
      <c r="R1839" s="61">
        <f t="shared" si="284"/>
        <v>14.912858964143428</v>
      </c>
      <c r="S1839" s="61">
        <f t="shared" si="285"/>
        <v>67.495655541251708</v>
      </c>
      <c r="T1839" s="61">
        <f t="shared" si="286"/>
        <v>2.2359153071995879</v>
      </c>
      <c r="U1839" s="61">
        <f t="shared" si="287"/>
        <v>58.140770252324039</v>
      </c>
      <c r="V1839" s="70">
        <v>25.408013811420979</v>
      </c>
      <c r="W1839" s="61">
        <f t="shared" si="288"/>
        <v>14.912858964143428</v>
      </c>
      <c r="X1839" s="61">
        <f t="shared" si="289"/>
        <v>33.343889632036884</v>
      </c>
      <c r="Y1839" s="13"/>
      <c r="Z1839" s="22"/>
      <c r="AA1839" s="54"/>
      <c r="AB1839" s="22"/>
      <c r="AC1839" s="13"/>
    </row>
    <row r="1840" spans="1:29" x14ac:dyDescent="0.3">
      <c r="A1840" s="1">
        <f t="shared" si="280"/>
        <v>45005.124999995547</v>
      </c>
      <c r="B1840" s="7">
        <v>20</v>
      </c>
      <c r="C1840" s="7" t="s">
        <v>53</v>
      </c>
      <c r="D1840">
        <f>IF(HOUR(A1840)+MINUTE(A1840)/60&lt;=18,1,IF(HOUR(A1840)+MINUTE(A1840)/60&gt;=23.25,1,LOOKUP(DAY(A1840),calendario!$A$12:$A$42,calendario!$C$12:$C$42)))</f>
        <v>1</v>
      </c>
      <c r="E1840" s="60">
        <f t="shared" si="281"/>
        <v>0</v>
      </c>
      <c r="F1840" s="86">
        <v>0</v>
      </c>
      <c r="G1840" s="60">
        <f t="shared" si="281"/>
        <v>2.2454406738281252</v>
      </c>
      <c r="H1840" s="104">
        <v>8.9817626953125007</v>
      </c>
      <c r="O1840" s="61">
        <f t="shared" si="282"/>
        <v>4.5260037464002503</v>
      </c>
      <c r="P1840" s="62">
        <f t="shared" si="283"/>
        <v>58.140770252324039</v>
      </c>
      <c r="Q1840" s="70">
        <v>25.408013811420979</v>
      </c>
      <c r="R1840" s="61">
        <f t="shared" si="284"/>
        <v>14.912858964143428</v>
      </c>
      <c r="S1840" s="61">
        <f t="shared" si="285"/>
        <v>67.495655541251708</v>
      </c>
      <c r="T1840" s="61">
        <f t="shared" si="286"/>
        <v>2.2355078788180349</v>
      </c>
      <c r="U1840" s="61">
        <f t="shared" si="287"/>
        <v>58.140770252324039</v>
      </c>
      <c r="V1840" s="70">
        <v>25.408013811420979</v>
      </c>
      <c r="W1840" s="61">
        <f t="shared" si="288"/>
        <v>14.912858964143428</v>
      </c>
      <c r="X1840" s="61">
        <f t="shared" si="289"/>
        <v>33.337813710044792</v>
      </c>
      <c r="Y1840" s="13"/>
      <c r="Z1840" s="22"/>
      <c r="AA1840" s="54"/>
      <c r="AB1840" s="22"/>
      <c r="AC1840" s="13"/>
    </row>
    <row r="1841" spans="1:29" x14ac:dyDescent="0.3">
      <c r="A1841" s="1">
        <f t="shared" si="280"/>
        <v>45005.135416662211</v>
      </c>
      <c r="B1841" s="7">
        <v>20</v>
      </c>
      <c r="C1841" s="7" t="s">
        <v>54</v>
      </c>
      <c r="D1841">
        <f>IF(HOUR(A1841)+MINUTE(A1841)/60&lt;=18,1,IF(HOUR(A1841)+MINUTE(A1841)/60&gt;=23.25,1,LOOKUP(DAY(A1841),calendario!$A$12:$A$42,calendario!$C$12:$C$42)))</f>
        <v>1</v>
      </c>
      <c r="E1841" s="60">
        <f t="shared" si="281"/>
        <v>0</v>
      </c>
      <c r="F1841" s="86">
        <v>0</v>
      </c>
      <c r="G1841" s="60">
        <f t="shared" si="281"/>
        <v>2.2454772949218751</v>
      </c>
      <c r="H1841" s="104">
        <v>8.9819091796875004</v>
      </c>
      <c r="O1841" s="61">
        <f t="shared" si="282"/>
        <v>4.5260037464002503</v>
      </c>
      <c r="P1841" s="62">
        <f t="shared" si="283"/>
        <v>58.140770252324039</v>
      </c>
      <c r="Q1841" s="70">
        <v>26.342705976095619</v>
      </c>
      <c r="R1841" s="61">
        <f t="shared" si="284"/>
        <v>14.445512881806108</v>
      </c>
      <c r="S1841" s="61">
        <f t="shared" si="285"/>
        <v>65.380445421727515</v>
      </c>
      <c r="T1841" s="61">
        <f t="shared" si="286"/>
        <v>2.2354705229150813</v>
      </c>
      <c r="U1841" s="61">
        <f t="shared" si="287"/>
        <v>58.140770252324039</v>
      </c>
      <c r="V1841" s="70">
        <v>26.342705976095619</v>
      </c>
      <c r="W1841" s="61">
        <f t="shared" si="288"/>
        <v>14.445512881806108</v>
      </c>
      <c r="X1841" s="61">
        <f t="shared" si="289"/>
        <v>32.292518235667643</v>
      </c>
      <c r="Y1841" s="13"/>
      <c r="Z1841" s="22"/>
      <c r="AA1841" s="54"/>
      <c r="AB1841" s="22"/>
      <c r="AC1841" s="13"/>
    </row>
    <row r="1842" spans="1:29" x14ac:dyDescent="0.3">
      <c r="A1842" s="1">
        <f t="shared" si="280"/>
        <v>45005.145833328876</v>
      </c>
      <c r="B1842" s="7">
        <v>20</v>
      </c>
      <c r="C1842" s="7" t="s">
        <v>55</v>
      </c>
      <c r="D1842">
        <f>IF(HOUR(A1842)+MINUTE(A1842)/60&lt;=18,1,IF(HOUR(A1842)+MINUTE(A1842)/60&gt;=23.25,1,LOOKUP(DAY(A1842),calendario!$A$12:$A$42,calendario!$C$12:$C$42)))</f>
        <v>1</v>
      </c>
      <c r="E1842" s="60">
        <f t="shared" si="281"/>
        <v>0</v>
      </c>
      <c r="F1842" s="86">
        <v>0</v>
      </c>
      <c r="G1842" s="60">
        <f t="shared" si="281"/>
        <v>2.2454968261718751</v>
      </c>
      <c r="H1842" s="104">
        <v>8.9819873046875003</v>
      </c>
      <c r="O1842" s="61">
        <f t="shared" si="282"/>
        <v>4.5260037464002503</v>
      </c>
      <c r="P1842" s="62">
        <f t="shared" si="283"/>
        <v>58.140770252324039</v>
      </c>
      <c r="Q1842" s="70">
        <v>26.342705976095619</v>
      </c>
      <c r="R1842" s="61">
        <f t="shared" si="284"/>
        <v>14.445512881806108</v>
      </c>
      <c r="S1842" s="61">
        <f t="shared" si="285"/>
        <v>65.380445421727515</v>
      </c>
      <c r="T1842" s="61">
        <f t="shared" si="286"/>
        <v>2.2354505997668386</v>
      </c>
      <c r="U1842" s="61">
        <f t="shared" si="287"/>
        <v>58.140770252324039</v>
      </c>
      <c r="V1842" s="70">
        <v>26.342705976095619</v>
      </c>
      <c r="W1842" s="61">
        <f t="shared" si="288"/>
        <v>14.445512881806108</v>
      </c>
      <c r="X1842" s="61">
        <f t="shared" si="289"/>
        <v>32.29223043557306</v>
      </c>
      <c r="Y1842" s="13"/>
      <c r="Z1842" s="22"/>
      <c r="AA1842" s="54"/>
      <c r="AB1842" s="22"/>
      <c r="AC1842" s="13"/>
    </row>
    <row r="1843" spans="1:29" x14ac:dyDescent="0.3">
      <c r="A1843" s="1">
        <f t="shared" si="280"/>
        <v>45005.15624999554</v>
      </c>
      <c r="B1843" s="7">
        <v>20</v>
      </c>
      <c r="C1843" s="7" t="s">
        <v>56</v>
      </c>
      <c r="D1843">
        <f>IF(HOUR(A1843)+MINUTE(A1843)/60&lt;=18,1,IF(HOUR(A1843)+MINUTE(A1843)/60&gt;=23.25,1,LOOKUP(DAY(A1843),calendario!$A$12:$A$42,calendario!$C$12:$C$42)))</f>
        <v>1</v>
      </c>
      <c r="E1843" s="60">
        <f t="shared" si="281"/>
        <v>0</v>
      </c>
      <c r="F1843" s="86">
        <v>0</v>
      </c>
      <c r="G1843" s="60">
        <f t="shared" si="281"/>
        <v>2.2457326660156252</v>
      </c>
      <c r="H1843" s="104">
        <v>8.9829306640625006</v>
      </c>
      <c r="O1843" s="61">
        <f t="shared" si="282"/>
        <v>4.5260037464002503</v>
      </c>
      <c r="P1843" s="62">
        <f t="shared" si="283"/>
        <v>58.140770252324039</v>
      </c>
      <c r="Q1843" s="70">
        <v>26.264721646746349</v>
      </c>
      <c r="R1843" s="61">
        <f t="shared" si="284"/>
        <v>14.484505046480743</v>
      </c>
      <c r="S1843" s="61">
        <f t="shared" si="285"/>
        <v>65.556924105125177</v>
      </c>
      <c r="T1843" s="61">
        <f t="shared" si="286"/>
        <v>2.2352100277518141</v>
      </c>
      <c r="U1843" s="61">
        <f t="shared" si="287"/>
        <v>58.140770252324039</v>
      </c>
      <c r="V1843" s="70">
        <v>26.264721646746349</v>
      </c>
      <c r="W1843" s="61">
        <f t="shared" si="288"/>
        <v>14.484505046480743</v>
      </c>
      <c r="X1843" s="61">
        <f t="shared" si="289"/>
        <v>32.375910926915516</v>
      </c>
      <c r="Y1843" s="13"/>
      <c r="Z1843" s="22"/>
      <c r="AA1843" s="54"/>
      <c r="AB1843" s="22"/>
      <c r="AC1843" s="13"/>
    </row>
    <row r="1844" spans="1:29" x14ac:dyDescent="0.3">
      <c r="A1844" s="1">
        <f t="shared" si="280"/>
        <v>45005.166666662204</v>
      </c>
      <c r="B1844" s="7">
        <v>20</v>
      </c>
      <c r="C1844" s="7" t="s">
        <v>57</v>
      </c>
      <c r="D1844">
        <f>IF(HOUR(A1844)+MINUTE(A1844)/60&lt;=18,1,IF(HOUR(A1844)+MINUTE(A1844)/60&gt;=23.25,1,LOOKUP(DAY(A1844),calendario!$A$12:$A$42,calendario!$C$12:$C$42)))</f>
        <v>1</v>
      </c>
      <c r="E1844" s="60">
        <f t="shared" si="281"/>
        <v>0</v>
      </c>
      <c r="F1844" s="86">
        <v>0</v>
      </c>
      <c r="G1844" s="60">
        <f t="shared" si="281"/>
        <v>2.2461057128906252</v>
      </c>
      <c r="H1844" s="104">
        <v>8.9844228515625009</v>
      </c>
      <c r="O1844" s="61">
        <f t="shared" si="282"/>
        <v>4.5260037464002503</v>
      </c>
      <c r="P1844" s="62">
        <f t="shared" si="283"/>
        <v>58.140770252324039</v>
      </c>
      <c r="Q1844" s="70">
        <v>26.264721646746349</v>
      </c>
      <c r="R1844" s="61">
        <f t="shared" si="284"/>
        <v>14.484505046480743</v>
      </c>
      <c r="S1844" s="61">
        <f t="shared" si="285"/>
        <v>65.556924105125177</v>
      </c>
      <c r="T1844" s="61">
        <f t="shared" si="286"/>
        <v>2.2348294956203882</v>
      </c>
      <c r="U1844" s="61">
        <f t="shared" si="287"/>
        <v>58.140770252324039</v>
      </c>
      <c r="V1844" s="70">
        <v>26.264721646746349</v>
      </c>
      <c r="W1844" s="61">
        <f t="shared" si="288"/>
        <v>14.484505046480743</v>
      </c>
      <c r="X1844" s="61">
        <f t="shared" si="289"/>
        <v>32.370399107337526</v>
      </c>
      <c r="Y1844" s="13"/>
      <c r="Z1844" s="22"/>
      <c r="AA1844" s="54"/>
      <c r="AB1844" s="22"/>
      <c r="AC1844" s="13"/>
    </row>
    <row r="1845" spans="1:29" x14ac:dyDescent="0.3">
      <c r="A1845" s="1">
        <f t="shared" si="280"/>
        <v>45005.177083328868</v>
      </c>
      <c r="B1845" s="7">
        <v>20</v>
      </c>
      <c r="C1845" s="7" t="s">
        <v>59</v>
      </c>
      <c r="D1845">
        <f>IF(HOUR(A1845)+MINUTE(A1845)/60&lt;=18,1,IF(HOUR(A1845)+MINUTE(A1845)/60&gt;=23.25,1,LOOKUP(DAY(A1845),calendario!$A$12:$A$42,calendario!$C$12:$C$42)))</f>
        <v>1</v>
      </c>
      <c r="E1845" s="60">
        <f t="shared" si="281"/>
        <v>0</v>
      </c>
      <c r="F1845" s="86">
        <v>0</v>
      </c>
      <c r="G1845" s="60">
        <f t="shared" si="281"/>
        <v>2.24564892578125</v>
      </c>
      <c r="H1845" s="104">
        <v>8.9825957031249999</v>
      </c>
      <c r="O1845" s="61">
        <f t="shared" si="282"/>
        <v>4.5260037464002503</v>
      </c>
      <c r="P1845" s="62">
        <f t="shared" si="283"/>
        <v>58.140770252324039</v>
      </c>
      <c r="Q1845" s="70">
        <v>26.308987782204511</v>
      </c>
      <c r="R1845" s="61">
        <f t="shared" si="284"/>
        <v>14.462371978751662</v>
      </c>
      <c r="S1845" s="61">
        <f t="shared" si="285"/>
        <v>65.456749757664028</v>
      </c>
      <c r="T1845" s="61">
        <f t="shared" si="286"/>
        <v>2.2352954482499028</v>
      </c>
      <c r="U1845" s="61">
        <f t="shared" si="287"/>
        <v>58.140770252324039</v>
      </c>
      <c r="V1845" s="70">
        <v>26.308987782204511</v>
      </c>
      <c r="W1845" s="61">
        <f t="shared" si="288"/>
        <v>14.462371978751662</v>
      </c>
      <c r="X1845" s="61">
        <f t="shared" si="289"/>
        <v>32.327674255000531</v>
      </c>
      <c r="Y1845" s="13"/>
      <c r="Z1845" s="22"/>
      <c r="AA1845" s="54"/>
      <c r="AB1845" s="22"/>
      <c r="AC1845" s="13"/>
    </row>
    <row r="1846" spans="1:29" x14ac:dyDescent="0.3">
      <c r="A1846" s="1">
        <f t="shared" si="280"/>
        <v>45005.187499995533</v>
      </c>
      <c r="B1846" s="7">
        <v>20</v>
      </c>
      <c r="C1846" s="7" t="s">
        <v>60</v>
      </c>
      <c r="D1846">
        <f>IF(HOUR(A1846)+MINUTE(A1846)/60&lt;=18,1,IF(HOUR(A1846)+MINUTE(A1846)/60&gt;=23.25,1,LOOKUP(DAY(A1846),calendario!$A$12:$A$42,calendario!$C$12:$C$42)))</f>
        <v>1</v>
      </c>
      <c r="E1846" s="60">
        <f t="shared" si="281"/>
        <v>0</v>
      </c>
      <c r="F1846" s="86">
        <v>0</v>
      </c>
      <c r="G1846" s="60">
        <f t="shared" si="281"/>
        <v>2.2461367187499999</v>
      </c>
      <c r="H1846" s="104">
        <v>8.9845468749999995</v>
      </c>
      <c r="O1846" s="61">
        <f t="shared" si="282"/>
        <v>4.5260037464002503</v>
      </c>
      <c r="P1846" s="62">
        <f t="shared" si="283"/>
        <v>58.140770252324039</v>
      </c>
      <c r="Q1846" s="70">
        <v>26.308987782204511</v>
      </c>
      <c r="R1846" s="61">
        <f t="shared" si="284"/>
        <v>14.462371978751662</v>
      </c>
      <c r="S1846" s="61">
        <f t="shared" si="285"/>
        <v>65.456749757664028</v>
      </c>
      <c r="T1846" s="61">
        <f t="shared" si="286"/>
        <v>2.2347978676225542</v>
      </c>
      <c r="U1846" s="61">
        <f t="shared" si="287"/>
        <v>58.140770252324039</v>
      </c>
      <c r="V1846" s="70">
        <v>26.308987782204511</v>
      </c>
      <c r="W1846" s="61">
        <f t="shared" si="288"/>
        <v>14.462371978751662</v>
      </c>
      <c r="X1846" s="61">
        <f t="shared" si="289"/>
        <v>32.320478058878393</v>
      </c>
      <c r="Y1846" s="13"/>
      <c r="Z1846" s="22"/>
      <c r="AA1846" s="54"/>
      <c r="AB1846" s="22"/>
      <c r="AC1846" s="13"/>
    </row>
    <row r="1847" spans="1:29" x14ac:dyDescent="0.3">
      <c r="A1847" s="1">
        <f t="shared" si="280"/>
        <v>45005.197916662197</v>
      </c>
      <c r="B1847" s="7">
        <v>20</v>
      </c>
      <c r="C1847" s="7" t="s">
        <v>61</v>
      </c>
      <c r="D1847">
        <f>IF(HOUR(A1847)+MINUTE(A1847)/60&lt;=18,1,IF(HOUR(A1847)+MINUTE(A1847)/60&gt;=23.25,1,LOOKUP(DAY(A1847),calendario!$A$12:$A$42,calendario!$C$12:$C$42)))</f>
        <v>1</v>
      </c>
      <c r="E1847" s="60">
        <f t="shared" si="281"/>
        <v>0</v>
      </c>
      <c r="F1847" s="86">
        <v>0</v>
      </c>
      <c r="G1847" s="60">
        <f t="shared" si="281"/>
        <v>2.2460954589843749</v>
      </c>
      <c r="H1847" s="104">
        <v>8.9843818359374996</v>
      </c>
      <c r="O1847" s="61">
        <f t="shared" si="282"/>
        <v>4.5260037464002503</v>
      </c>
      <c r="P1847" s="62">
        <f t="shared" si="283"/>
        <v>58.140770252324039</v>
      </c>
      <c r="Q1847" s="70">
        <v>26.249860026560427</v>
      </c>
      <c r="R1847" s="61">
        <f t="shared" si="284"/>
        <v>14.491935856573704</v>
      </c>
      <c r="S1847" s="61">
        <f t="shared" si="285"/>
        <v>65.590555979444702</v>
      </c>
      <c r="T1847" s="61">
        <f t="shared" si="286"/>
        <v>2.2348399552732157</v>
      </c>
      <c r="U1847" s="61">
        <f t="shared" si="287"/>
        <v>58.140770252324039</v>
      </c>
      <c r="V1847" s="70">
        <v>26.249860026560427</v>
      </c>
      <c r="W1847" s="61">
        <f t="shared" si="288"/>
        <v>14.491935856573704</v>
      </c>
      <c r="X1847" s="61">
        <f t="shared" si="289"/>
        <v>32.387157281527486</v>
      </c>
      <c r="Y1847" s="13"/>
      <c r="Z1847" s="22"/>
      <c r="AA1847" s="54"/>
      <c r="AB1847" s="22"/>
      <c r="AC1847" s="13"/>
    </row>
    <row r="1848" spans="1:29" x14ac:dyDescent="0.3">
      <c r="A1848" s="1">
        <f t="shared" si="280"/>
        <v>45005.208333328861</v>
      </c>
      <c r="B1848" s="7">
        <v>20</v>
      </c>
      <c r="C1848" s="7" t="s">
        <v>62</v>
      </c>
      <c r="D1848">
        <f>IF(HOUR(A1848)+MINUTE(A1848)/60&lt;=18,1,IF(HOUR(A1848)+MINUTE(A1848)/60&gt;=23.25,1,LOOKUP(DAY(A1848),calendario!$A$12:$A$42,calendario!$C$12:$C$42)))</f>
        <v>1</v>
      </c>
      <c r="E1848" s="60">
        <f t="shared" si="281"/>
        <v>0</v>
      </c>
      <c r="F1848" s="86">
        <v>0</v>
      </c>
      <c r="G1848" s="60">
        <f t="shared" si="281"/>
        <v>2.246505615234375</v>
      </c>
      <c r="H1848" s="104">
        <v>8.9860224609374999</v>
      </c>
      <c r="O1848" s="61">
        <f t="shared" si="282"/>
        <v>4.5260037464002503</v>
      </c>
      <c r="P1848" s="62">
        <f t="shared" si="283"/>
        <v>58.140770252324039</v>
      </c>
      <c r="Q1848" s="70">
        <v>26.249860026560427</v>
      </c>
      <c r="R1848" s="61">
        <f t="shared" si="284"/>
        <v>14.491935856573704</v>
      </c>
      <c r="S1848" s="61">
        <f t="shared" si="285"/>
        <v>65.590555979444702</v>
      </c>
      <c r="T1848" s="61">
        <f t="shared" si="286"/>
        <v>2.2344215691601299</v>
      </c>
      <c r="U1848" s="61">
        <f t="shared" si="287"/>
        <v>58.140770252324039</v>
      </c>
      <c r="V1848" s="70">
        <v>26.249860026560427</v>
      </c>
      <c r="W1848" s="61">
        <f t="shared" si="288"/>
        <v>14.491935856573704</v>
      </c>
      <c r="X1848" s="61">
        <f t="shared" si="289"/>
        <v>32.381094056813367</v>
      </c>
      <c r="Y1848" s="13"/>
      <c r="Z1848" s="22"/>
      <c r="AA1848" s="54"/>
      <c r="AB1848" s="22"/>
      <c r="AC1848" s="13"/>
    </row>
    <row r="1849" spans="1:29" x14ac:dyDescent="0.3">
      <c r="A1849" s="1">
        <f t="shared" si="280"/>
        <v>45005.218749995525</v>
      </c>
      <c r="B1849" s="7">
        <v>20</v>
      </c>
      <c r="C1849" s="7" t="s">
        <v>63</v>
      </c>
      <c r="D1849">
        <f>IF(HOUR(A1849)+MINUTE(A1849)/60&lt;=18,1,IF(HOUR(A1849)+MINUTE(A1849)/60&gt;=23.25,1,LOOKUP(DAY(A1849),calendario!$A$12:$A$42,calendario!$C$12:$C$42)))</f>
        <v>1</v>
      </c>
      <c r="E1849" s="60">
        <f t="shared" si="281"/>
        <v>0</v>
      </c>
      <c r="F1849" s="86">
        <v>0</v>
      </c>
      <c r="G1849" s="60">
        <f t="shared" si="281"/>
        <v>2.2464965820312499</v>
      </c>
      <c r="H1849" s="104">
        <v>8.9859863281249996</v>
      </c>
      <c r="O1849" s="61">
        <f t="shared" si="282"/>
        <v>4.5260037464002503</v>
      </c>
      <c r="P1849" s="62">
        <f t="shared" si="283"/>
        <v>58.140770252324039</v>
      </c>
      <c r="Q1849" s="70">
        <v>26.377708897742362</v>
      </c>
      <c r="R1849" s="61">
        <f t="shared" si="284"/>
        <v>14.428011420982736</v>
      </c>
      <c r="S1849" s="61">
        <f t="shared" si="285"/>
        <v>65.301233744473464</v>
      </c>
      <c r="T1849" s="61">
        <f t="shared" si="286"/>
        <v>2.2344307836161921</v>
      </c>
      <c r="U1849" s="61">
        <f t="shared" si="287"/>
        <v>58.140770252324039</v>
      </c>
      <c r="V1849" s="70">
        <v>26.377708897742362</v>
      </c>
      <c r="W1849" s="61">
        <f t="shared" si="288"/>
        <v>14.428011420982736</v>
      </c>
      <c r="X1849" s="61">
        <f t="shared" si="289"/>
        <v>32.238392865409821</v>
      </c>
      <c r="Y1849" s="13"/>
      <c r="Z1849" s="22"/>
      <c r="AA1849" s="54"/>
      <c r="AB1849" s="22"/>
      <c r="AC1849" s="13"/>
    </row>
    <row r="1850" spans="1:29" x14ac:dyDescent="0.3">
      <c r="A1850" s="1">
        <f t="shared" si="280"/>
        <v>45005.22916666219</v>
      </c>
      <c r="B1850" s="7">
        <v>20</v>
      </c>
      <c r="C1850" s="7" t="s">
        <v>64</v>
      </c>
      <c r="D1850">
        <f>IF(HOUR(A1850)+MINUTE(A1850)/60&lt;=18,1,IF(HOUR(A1850)+MINUTE(A1850)/60&gt;=23.25,1,LOOKUP(DAY(A1850),calendario!$A$12:$A$42,calendario!$C$12:$C$42)))</f>
        <v>1</v>
      </c>
      <c r="E1850" s="60">
        <f t="shared" si="281"/>
        <v>0</v>
      </c>
      <c r="F1850" s="86">
        <v>0</v>
      </c>
      <c r="G1850" s="60">
        <f t="shared" si="281"/>
        <v>2.2463046874999999</v>
      </c>
      <c r="H1850" s="104">
        <v>8.9852187499999996</v>
      </c>
      <c r="O1850" s="61">
        <f t="shared" si="282"/>
        <v>4.5260037464002503</v>
      </c>
      <c r="P1850" s="62">
        <f t="shared" si="283"/>
        <v>58.140770252324039</v>
      </c>
      <c r="Q1850" s="70">
        <v>26.377708897742362</v>
      </c>
      <c r="R1850" s="61">
        <f t="shared" si="284"/>
        <v>14.428011420982736</v>
      </c>
      <c r="S1850" s="61">
        <f t="shared" si="285"/>
        <v>65.301233744473464</v>
      </c>
      <c r="T1850" s="61">
        <f t="shared" si="286"/>
        <v>2.2346265285476714</v>
      </c>
      <c r="U1850" s="61">
        <f t="shared" si="287"/>
        <v>58.140770252324039</v>
      </c>
      <c r="V1850" s="70">
        <v>26.377708897742362</v>
      </c>
      <c r="W1850" s="61">
        <f t="shared" si="288"/>
        <v>14.428011420982736</v>
      </c>
      <c r="X1850" s="61">
        <f t="shared" si="289"/>
        <v>32.241217075516808</v>
      </c>
      <c r="Y1850" s="13"/>
      <c r="Z1850" s="22"/>
      <c r="AA1850" s="54"/>
      <c r="AB1850" s="22"/>
      <c r="AC1850" s="13"/>
    </row>
    <row r="1851" spans="1:29" x14ac:dyDescent="0.3">
      <c r="A1851" s="1">
        <f t="shared" si="280"/>
        <v>45005.239583328854</v>
      </c>
      <c r="B1851" s="7">
        <v>20</v>
      </c>
      <c r="C1851" s="7" t="s">
        <v>65</v>
      </c>
      <c r="D1851">
        <f>IF(HOUR(A1851)+MINUTE(A1851)/60&lt;=18,1,IF(HOUR(A1851)+MINUTE(A1851)/60&gt;=23.25,1,LOOKUP(DAY(A1851),calendario!$A$12:$A$42,calendario!$C$12:$C$42)))</f>
        <v>1</v>
      </c>
      <c r="E1851" s="60">
        <f t="shared" si="281"/>
        <v>0</v>
      </c>
      <c r="F1851" s="86">
        <v>0</v>
      </c>
      <c r="G1851" s="60">
        <f t="shared" si="281"/>
        <v>2.24676953125</v>
      </c>
      <c r="H1851" s="104">
        <v>8.987078125</v>
      </c>
      <c r="O1851" s="61">
        <f t="shared" si="282"/>
        <v>4.5260037464002503</v>
      </c>
      <c r="P1851" s="62">
        <f t="shared" si="283"/>
        <v>58.140770252324039</v>
      </c>
      <c r="Q1851" s="70">
        <v>26.176747941567065</v>
      </c>
      <c r="R1851" s="61">
        <f t="shared" si="284"/>
        <v>14.528491899070385</v>
      </c>
      <c r="S1851" s="61">
        <f t="shared" si="285"/>
        <v>65.756008764738255</v>
      </c>
      <c r="T1851" s="61">
        <f t="shared" si="286"/>
        <v>2.2341523576195073</v>
      </c>
      <c r="U1851" s="61">
        <f t="shared" si="287"/>
        <v>58.140770252324039</v>
      </c>
      <c r="V1851" s="70">
        <v>26.176747941567065</v>
      </c>
      <c r="W1851" s="61">
        <f t="shared" si="288"/>
        <v>14.528491899070385</v>
      </c>
      <c r="X1851" s="61">
        <f t="shared" si="289"/>
        <v>32.458864428964013</v>
      </c>
      <c r="Y1851" s="13"/>
      <c r="Z1851" s="22"/>
      <c r="AA1851" s="54"/>
      <c r="AB1851" s="22"/>
      <c r="AC1851" s="13"/>
    </row>
    <row r="1852" spans="1:29" x14ac:dyDescent="0.3">
      <c r="A1852" s="1">
        <f t="shared" si="280"/>
        <v>45005.249999995518</v>
      </c>
      <c r="B1852" s="7">
        <v>20</v>
      </c>
      <c r="C1852" s="7" t="s">
        <v>66</v>
      </c>
      <c r="D1852">
        <f>IF(HOUR(A1852)+MINUTE(A1852)/60&lt;=18,1,IF(HOUR(A1852)+MINUTE(A1852)/60&gt;=23.25,1,LOOKUP(DAY(A1852),calendario!$A$12:$A$42,calendario!$C$12:$C$42)))</f>
        <v>1</v>
      </c>
      <c r="E1852" s="60">
        <f t="shared" si="281"/>
        <v>0</v>
      </c>
      <c r="F1852" s="86">
        <v>0</v>
      </c>
      <c r="G1852" s="60">
        <f t="shared" si="281"/>
        <v>2.2467719726562501</v>
      </c>
      <c r="H1852" s="104">
        <v>8.9870878906250002</v>
      </c>
      <c r="O1852" s="61">
        <f t="shared" si="282"/>
        <v>4.5260037464002503</v>
      </c>
      <c r="P1852" s="62">
        <f t="shared" si="283"/>
        <v>58.140770252324039</v>
      </c>
      <c r="Q1852" s="70">
        <v>26.176747941567065</v>
      </c>
      <c r="R1852" s="61">
        <f t="shared" si="284"/>
        <v>14.528491899070385</v>
      </c>
      <c r="S1852" s="61">
        <f t="shared" si="285"/>
        <v>65.756008764738255</v>
      </c>
      <c r="T1852" s="61">
        <f t="shared" si="286"/>
        <v>2.2341498672259772</v>
      </c>
      <c r="U1852" s="61">
        <f t="shared" si="287"/>
        <v>58.140770252324039</v>
      </c>
      <c r="V1852" s="70">
        <v>26.176747941567065</v>
      </c>
      <c r="W1852" s="61">
        <f t="shared" si="288"/>
        <v>14.528491899070385</v>
      </c>
      <c r="X1852" s="61">
        <f t="shared" si="289"/>
        <v>32.458828247301788</v>
      </c>
      <c r="Y1852" s="13"/>
      <c r="Z1852" s="22"/>
      <c r="AA1852" s="54"/>
      <c r="AB1852" s="22"/>
      <c r="AC1852" s="13"/>
    </row>
    <row r="1853" spans="1:29" x14ac:dyDescent="0.3">
      <c r="A1853" s="1">
        <f t="shared" si="280"/>
        <v>45005.260416662182</v>
      </c>
      <c r="B1853" s="7">
        <v>20</v>
      </c>
      <c r="C1853" s="7" t="s">
        <v>67</v>
      </c>
      <c r="D1853">
        <f>IF(HOUR(A1853)+MINUTE(A1853)/60&lt;=18,1,IF(HOUR(A1853)+MINUTE(A1853)/60&gt;=23.25,1,LOOKUP(DAY(A1853),calendario!$A$12:$A$42,calendario!$C$12:$C$42)))</f>
        <v>1</v>
      </c>
      <c r="E1853" s="60">
        <f t="shared" si="281"/>
        <v>0</v>
      </c>
      <c r="F1853" s="86">
        <v>0</v>
      </c>
      <c r="G1853" s="60">
        <f t="shared" si="281"/>
        <v>2.246800048828125</v>
      </c>
      <c r="H1853" s="104">
        <v>8.9872001953125</v>
      </c>
      <c r="O1853" s="61">
        <f t="shared" si="282"/>
        <v>4.5260037464002503</v>
      </c>
      <c r="P1853" s="62">
        <f t="shared" si="283"/>
        <v>58.140770252324039</v>
      </c>
      <c r="Q1853" s="70">
        <v>26.480480478087649</v>
      </c>
      <c r="R1853" s="61">
        <f t="shared" si="284"/>
        <v>14.376625630810093</v>
      </c>
      <c r="S1853" s="61">
        <f t="shared" si="285"/>
        <v>65.068661465640346</v>
      </c>
      <c r="T1853" s="61">
        <f t="shared" si="286"/>
        <v>2.2341212277003786</v>
      </c>
      <c r="U1853" s="61">
        <f t="shared" si="287"/>
        <v>58.140770252324039</v>
      </c>
      <c r="V1853" s="70">
        <v>26.480480478087649</v>
      </c>
      <c r="W1853" s="61">
        <f t="shared" si="288"/>
        <v>14.376625630810093</v>
      </c>
      <c r="X1853" s="61">
        <f t="shared" si="289"/>
        <v>32.119124504494174</v>
      </c>
      <c r="Y1853" s="13"/>
      <c r="Z1853" s="22"/>
      <c r="AA1853" s="54"/>
      <c r="AB1853" s="22"/>
      <c r="AC1853" s="13"/>
    </row>
    <row r="1854" spans="1:29" x14ac:dyDescent="0.3">
      <c r="A1854" s="1">
        <f t="shared" si="280"/>
        <v>45005.270833328846</v>
      </c>
      <c r="B1854" s="7">
        <v>20</v>
      </c>
      <c r="C1854" s="7" t="s">
        <v>68</v>
      </c>
      <c r="D1854">
        <f>IF(HOUR(A1854)+MINUTE(A1854)/60&lt;=18,1,IF(HOUR(A1854)+MINUTE(A1854)/60&gt;=23.25,1,LOOKUP(DAY(A1854),calendario!$A$12:$A$42,calendario!$C$12:$C$42)))</f>
        <v>1</v>
      </c>
      <c r="E1854" s="60">
        <f t="shared" si="281"/>
        <v>0</v>
      </c>
      <c r="F1854" s="86">
        <v>0</v>
      </c>
      <c r="G1854" s="60">
        <f t="shared" si="281"/>
        <v>2.2470515136718752</v>
      </c>
      <c r="H1854" s="104">
        <v>8.9882060546875007</v>
      </c>
      <c r="O1854" s="61">
        <f t="shared" si="282"/>
        <v>4.5260037464002503</v>
      </c>
      <c r="P1854" s="62">
        <f t="shared" si="283"/>
        <v>58.140770252324039</v>
      </c>
      <c r="Q1854" s="70">
        <v>26.480480478087649</v>
      </c>
      <c r="R1854" s="61">
        <f t="shared" si="284"/>
        <v>14.376625630810093</v>
      </c>
      <c r="S1854" s="61">
        <f t="shared" si="285"/>
        <v>65.068661465640346</v>
      </c>
      <c r="T1854" s="61">
        <f t="shared" si="286"/>
        <v>2.2338647171667603</v>
      </c>
      <c r="U1854" s="61">
        <f t="shared" si="287"/>
        <v>58.140770252324039</v>
      </c>
      <c r="V1854" s="70">
        <v>26.480480478087649</v>
      </c>
      <c r="W1854" s="61">
        <f t="shared" si="288"/>
        <v>14.376625630810093</v>
      </c>
      <c r="X1854" s="61">
        <f t="shared" si="289"/>
        <v>32.115436748581985</v>
      </c>
      <c r="Y1854" s="13"/>
      <c r="Z1854" s="22"/>
      <c r="AA1854" s="54"/>
      <c r="AB1854" s="22"/>
      <c r="AC1854" s="13"/>
    </row>
    <row r="1855" spans="1:29" x14ac:dyDescent="0.3">
      <c r="A1855" s="1">
        <f t="shared" si="280"/>
        <v>45005.281249995511</v>
      </c>
      <c r="B1855" s="7">
        <v>20</v>
      </c>
      <c r="C1855" s="7" t="s">
        <v>69</v>
      </c>
      <c r="D1855">
        <f>IF(HOUR(A1855)+MINUTE(A1855)/60&lt;=18,1,IF(HOUR(A1855)+MINUTE(A1855)/60&gt;=23.25,1,LOOKUP(DAY(A1855),calendario!$A$12:$A$42,calendario!$C$12:$C$42)))</f>
        <v>1</v>
      </c>
      <c r="E1855" s="60">
        <f t="shared" si="281"/>
        <v>1.5189194335937499</v>
      </c>
      <c r="F1855" s="86">
        <v>6.0756777343749997</v>
      </c>
      <c r="G1855" s="60">
        <f t="shared" si="281"/>
        <v>2.2472634277343748</v>
      </c>
      <c r="H1855" s="104">
        <v>8.9890537109374993</v>
      </c>
      <c r="O1855" s="61">
        <f t="shared" si="282"/>
        <v>2.9766069057767486</v>
      </c>
      <c r="P1855" s="62">
        <f t="shared" si="283"/>
        <v>58.140770252324039</v>
      </c>
      <c r="Q1855" s="70">
        <v>26.960942098273573</v>
      </c>
      <c r="R1855" s="61">
        <f t="shared" si="284"/>
        <v>14.136394820717131</v>
      </c>
      <c r="S1855" s="61">
        <f t="shared" si="285"/>
        <v>42.078490446133273</v>
      </c>
      <c r="T1855" s="61">
        <f t="shared" si="286"/>
        <v>2.2336485510083333</v>
      </c>
      <c r="U1855" s="61">
        <f t="shared" si="287"/>
        <v>58.140770252324039</v>
      </c>
      <c r="V1855" s="70">
        <v>26.960942098273573</v>
      </c>
      <c r="W1855" s="61">
        <f t="shared" si="288"/>
        <v>14.136394820717131</v>
      </c>
      <c r="X1855" s="61">
        <f t="shared" si="289"/>
        <v>31.575737807776527</v>
      </c>
      <c r="Y1855" s="13"/>
      <c r="Z1855" s="22"/>
      <c r="AA1855" s="54"/>
      <c r="AB1855" s="22"/>
      <c r="AC1855" s="13"/>
    </row>
    <row r="1856" spans="1:29" x14ac:dyDescent="0.3">
      <c r="A1856" s="1">
        <f t="shared" si="280"/>
        <v>45005.291666662175</v>
      </c>
      <c r="B1856" s="7">
        <v>20</v>
      </c>
      <c r="C1856" s="7" t="s">
        <v>70</v>
      </c>
      <c r="D1856">
        <f>IF(HOUR(A1856)+MINUTE(A1856)/60&lt;=18,1,IF(HOUR(A1856)+MINUTE(A1856)/60&gt;=23.25,1,LOOKUP(DAY(A1856),calendario!$A$12:$A$42,calendario!$C$12:$C$42)))</f>
        <v>1</v>
      </c>
      <c r="E1856" s="60">
        <f t="shared" si="281"/>
        <v>4.4435678710937498</v>
      </c>
      <c r="F1856" s="86">
        <v>17.774271484374999</v>
      </c>
      <c r="G1856" s="60">
        <f t="shared" si="281"/>
        <v>2.2479414062499998</v>
      </c>
      <c r="H1856" s="104">
        <v>8.9917656249999993</v>
      </c>
      <c r="O1856" s="61">
        <f t="shared" si="282"/>
        <v>0</v>
      </c>
      <c r="P1856" s="62">
        <f t="shared" si="283"/>
        <v>58.140770252324039</v>
      </c>
      <c r="Q1856" s="70">
        <v>26.960942098273573</v>
      </c>
      <c r="R1856" s="61">
        <f t="shared" si="284"/>
        <v>14.136394820717131</v>
      </c>
      <c r="S1856" s="61">
        <f t="shared" si="285"/>
        <v>0</v>
      </c>
      <c r="T1856" s="61">
        <f t="shared" si="286"/>
        <v>2.232956968724976</v>
      </c>
      <c r="U1856" s="61">
        <f t="shared" si="287"/>
        <v>58.140770252324039</v>
      </c>
      <c r="V1856" s="70">
        <v>26.960942098273573</v>
      </c>
      <c r="W1856" s="61">
        <f t="shared" si="288"/>
        <v>14.136394820717131</v>
      </c>
      <c r="X1856" s="61">
        <f t="shared" si="289"/>
        <v>31.565961327567976</v>
      </c>
      <c r="Y1856" s="13"/>
      <c r="Z1856" s="22"/>
      <c r="AA1856" s="54"/>
      <c r="AB1856" s="22"/>
      <c r="AC1856" s="13"/>
    </row>
    <row r="1857" spans="1:29" x14ac:dyDescent="0.3">
      <c r="A1857" s="1">
        <f t="shared" si="280"/>
        <v>45005.302083328839</v>
      </c>
      <c r="B1857" s="7">
        <v>20</v>
      </c>
      <c r="C1857" s="7" t="s">
        <v>71</v>
      </c>
      <c r="D1857">
        <f>IF(HOUR(A1857)+MINUTE(A1857)/60&lt;=18,1,IF(HOUR(A1857)+MINUTE(A1857)/60&gt;=23.25,1,LOOKUP(DAY(A1857),calendario!$A$12:$A$42,calendario!$C$12:$C$42)))</f>
        <v>1</v>
      </c>
      <c r="E1857" s="60">
        <f t="shared" si="281"/>
        <v>4.5061176757812502</v>
      </c>
      <c r="F1857" s="86">
        <v>18.024470703125001</v>
      </c>
      <c r="G1857" s="60">
        <f t="shared" si="281"/>
        <v>2.2475798339843749</v>
      </c>
      <c r="H1857" s="104">
        <v>8.9903193359374995</v>
      </c>
      <c r="O1857" s="61">
        <f t="shared" si="282"/>
        <v>0</v>
      </c>
      <c r="P1857" s="62">
        <f t="shared" si="283"/>
        <v>58.140770252324039</v>
      </c>
      <c r="Q1857" s="70">
        <v>28.095473041168656</v>
      </c>
      <c r="R1857" s="61">
        <f t="shared" si="284"/>
        <v>13.569129349269589</v>
      </c>
      <c r="S1857" s="61">
        <f t="shared" si="285"/>
        <v>0</v>
      </c>
      <c r="T1857" s="61">
        <f t="shared" si="286"/>
        <v>2.2333257960068096</v>
      </c>
      <c r="U1857" s="61">
        <f t="shared" si="287"/>
        <v>58.140770252324039</v>
      </c>
      <c r="V1857" s="70">
        <v>28.095473041168656</v>
      </c>
      <c r="W1857" s="61">
        <f t="shared" si="288"/>
        <v>13.569129349269589</v>
      </c>
      <c r="X1857" s="61">
        <f t="shared" si="289"/>
        <v>30.304286605076868</v>
      </c>
      <c r="Y1857" s="13"/>
      <c r="Z1857" s="22"/>
      <c r="AA1857" s="54"/>
      <c r="AB1857" s="22"/>
      <c r="AC1857" s="13"/>
    </row>
    <row r="1858" spans="1:29" x14ac:dyDescent="0.3">
      <c r="A1858" s="1">
        <f t="shared" si="280"/>
        <v>45005.312499995503</v>
      </c>
      <c r="B1858" s="7">
        <v>20</v>
      </c>
      <c r="C1858" s="7" t="s">
        <v>72</v>
      </c>
      <c r="D1858">
        <f>IF(HOUR(A1858)+MINUTE(A1858)/60&lt;=18,1,IF(HOUR(A1858)+MINUTE(A1858)/60&gt;=23.25,1,LOOKUP(DAY(A1858),calendario!$A$12:$A$42,calendario!$C$12:$C$42)))</f>
        <v>1</v>
      </c>
      <c r="E1858" s="60">
        <f t="shared" si="281"/>
        <v>4.5062338867187499</v>
      </c>
      <c r="F1858" s="86">
        <v>18.024935546875</v>
      </c>
      <c r="G1858" s="60">
        <f t="shared" si="281"/>
        <v>2.2475830078125001</v>
      </c>
      <c r="H1858" s="104">
        <v>8.9903320312500004</v>
      </c>
      <c r="O1858" s="61">
        <f t="shared" si="282"/>
        <v>0</v>
      </c>
      <c r="P1858" s="62">
        <f t="shared" si="283"/>
        <v>58.140770252324039</v>
      </c>
      <c r="Q1858" s="70">
        <v>28.095473041168656</v>
      </c>
      <c r="R1858" s="61">
        <f t="shared" si="284"/>
        <v>13.569129349269589</v>
      </c>
      <c r="S1858" s="61">
        <f t="shared" si="285"/>
        <v>0</v>
      </c>
      <c r="T1858" s="61">
        <f t="shared" si="286"/>
        <v>2.2333225584952201</v>
      </c>
      <c r="U1858" s="61">
        <f t="shared" si="287"/>
        <v>58.140770252324039</v>
      </c>
      <c r="V1858" s="70">
        <v>28.095473041168656</v>
      </c>
      <c r="W1858" s="61">
        <f t="shared" si="288"/>
        <v>13.569129349269589</v>
      </c>
      <c r="X1858" s="61">
        <f t="shared" si="289"/>
        <v>30.304242674863339</v>
      </c>
      <c r="Y1858" s="13"/>
      <c r="Z1858" s="22"/>
      <c r="AA1858" s="54"/>
      <c r="AB1858" s="22"/>
      <c r="AC1858" s="13"/>
    </row>
    <row r="1859" spans="1:29" x14ac:dyDescent="0.3">
      <c r="A1859" s="1">
        <f t="shared" si="280"/>
        <v>45005.322916662168</v>
      </c>
      <c r="B1859" s="7">
        <v>20</v>
      </c>
      <c r="C1859" s="7" t="s">
        <v>73</v>
      </c>
      <c r="D1859">
        <f>IF(HOUR(A1859)+MINUTE(A1859)/60&lt;=18,1,IF(HOUR(A1859)+MINUTE(A1859)/60&gt;=23.25,1,LOOKUP(DAY(A1859),calendario!$A$12:$A$42,calendario!$C$12:$C$42)))</f>
        <v>1</v>
      </c>
      <c r="E1859" s="60">
        <f t="shared" si="281"/>
        <v>4.5043691406250002</v>
      </c>
      <c r="F1859" s="86">
        <v>18.017476562500001</v>
      </c>
      <c r="G1859" s="60">
        <f t="shared" si="281"/>
        <v>2.2472065429687502</v>
      </c>
      <c r="H1859" s="104">
        <v>8.9888261718750009</v>
      </c>
      <c r="O1859" s="61">
        <f t="shared" si="282"/>
        <v>0</v>
      </c>
      <c r="P1859" s="62">
        <f t="shared" si="283"/>
        <v>58.140770252324039</v>
      </c>
      <c r="Q1859" s="70">
        <v>28.021580876494021</v>
      </c>
      <c r="R1859" s="61">
        <f t="shared" si="284"/>
        <v>13.606075431606907</v>
      </c>
      <c r="S1859" s="61">
        <f t="shared" si="285"/>
        <v>0</v>
      </c>
      <c r="T1859" s="61">
        <f t="shared" si="286"/>
        <v>2.2337065771775881</v>
      </c>
      <c r="U1859" s="61">
        <f t="shared" si="287"/>
        <v>58.140770252324039</v>
      </c>
      <c r="V1859" s="70">
        <v>28.021580876494021</v>
      </c>
      <c r="W1859" s="61">
        <f t="shared" si="288"/>
        <v>13.606075431606907</v>
      </c>
      <c r="X1859" s="61">
        <f t="shared" si="289"/>
        <v>30.391980181154739</v>
      </c>
      <c r="Y1859" s="13"/>
      <c r="Z1859" s="22"/>
      <c r="AA1859" s="54"/>
      <c r="AB1859" s="22"/>
      <c r="AC1859" s="13"/>
    </row>
    <row r="1860" spans="1:29" x14ac:dyDescent="0.3">
      <c r="A1860" s="1">
        <f t="shared" si="280"/>
        <v>45005.333333328832</v>
      </c>
      <c r="B1860" s="7">
        <v>20</v>
      </c>
      <c r="C1860" s="7" t="s">
        <v>74</v>
      </c>
      <c r="D1860">
        <f>IF(HOUR(A1860)+MINUTE(A1860)/60&lt;=18,1,IF(HOUR(A1860)+MINUTE(A1860)/60&gt;=23.25,1,LOOKUP(DAY(A1860),calendario!$A$12:$A$42,calendario!$C$12:$C$42)))</f>
        <v>1</v>
      </c>
      <c r="E1860" s="60">
        <f t="shared" si="281"/>
        <v>4.5030742187500001</v>
      </c>
      <c r="F1860" s="86">
        <v>18.012296875000001</v>
      </c>
      <c r="G1860" s="60">
        <f t="shared" si="281"/>
        <v>2.2471342773437502</v>
      </c>
      <c r="H1860" s="104">
        <v>8.9885371093750006</v>
      </c>
      <c r="O1860" s="61">
        <f t="shared" si="282"/>
        <v>0</v>
      </c>
      <c r="P1860" s="62">
        <f t="shared" si="283"/>
        <v>58.140770252324039</v>
      </c>
      <c r="Q1860" s="70">
        <v>28.021580876494021</v>
      </c>
      <c r="R1860" s="61">
        <f t="shared" si="284"/>
        <v>13.606075431606907</v>
      </c>
      <c r="S1860" s="61">
        <f t="shared" si="285"/>
        <v>0</v>
      </c>
      <c r="T1860" s="61">
        <f t="shared" si="286"/>
        <v>2.2337802928260846</v>
      </c>
      <c r="U1860" s="61">
        <f t="shared" si="287"/>
        <v>58.140770252324039</v>
      </c>
      <c r="V1860" s="70">
        <v>28.021580876494021</v>
      </c>
      <c r="W1860" s="61">
        <f t="shared" si="288"/>
        <v>13.606075431606907</v>
      </c>
      <c r="X1860" s="61">
        <f t="shared" si="289"/>
        <v>30.392983161828674</v>
      </c>
      <c r="Y1860" s="13"/>
      <c r="Z1860" s="22"/>
      <c r="AA1860" s="54"/>
      <c r="AB1860" s="22"/>
      <c r="AC1860" s="13"/>
    </row>
    <row r="1861" spans="1:29" x14ac:dyDescent="0.3">
      <c r="A1861" s="1">
        <f t="shared" si="280"/>
        <v>45005.343749995496</v>
      </c>
      <c r="B1861" s="7">
        <v>20</v>
      </c>
      <c r="C1861" s="7" t="s">
        <v>75</v>
      </c>
      <c r="D1861">
        <f>IF(HOUR(A1861)+MINUTE(A1861)/60&lt;=18,1,IF(HOUR(A1861)+MINUTE(A1861)/60&gt;=23.25,1,LOOKUP(DAY(A1861),calendario!$A$12:$A$42,calendario!$C$12:$C$42)))</f>
        <v>1</v>
      </c>
      <c r="E1861" s="60">
        <f t="shared" si="281"/>
        <v>4.5018764648437504</v>
      </c>
      <c r="F1861" s="86">
        <v>18.007505859375001</v>
      </c>
      <c r="G1861" s="60">
        <f t="shared" si="281"/>
        <v>2.2469594726562501</v>
      </c>
      <c r="H1861" s="104">
        <v>8.9878378906250003</v>
      </c>
      <c r="O1861" s="61">
        <f t="shared" si="282"/>
        <v>0</v>
      </c>
      <c r="P1861" s="62">
        <f t="shared" si="283"/>
        <v>58.140770252324039</v>
      </c>
      <c r="Q1861" s="70">
        <v>29.462506507304116</v>
      </c>
      <c r="R1861" s="61">
        <f t="shared" si="284"/>
        <v>12.885612616201859</v>
      </c>
      <c r="S1861" s="61">
        <f t="shared" si="285"/>
        <v>0</v>
      </c>
      <c r="T1861" s="61">
        <f t="shared" si="286"/>
        <v>2.2339586050028517</v>
      </c>
      <c r="U1861" s="61">
        <f t="shared" si="287"/>
        <v>58.140770252324039</v>
      </c>
      <c r="V1861" s="70">
        <v>29.462506507304116</v>
      </c>
      <c r="W1861" s="61">
        <f t="shared" si="288"/>
        <v>12.885612616201859</v>
      </c>
      <c r="X1861" s="61">
        <f t="shared" si="289"/>
        <v>28.785925184697451</v>
      </c>
      <c r="Y1861" s="13"/>
      <c r="Z1861" s="22"/>
      <c r="AA1861" s="54"/>
      <c r="AB1861" s="22"/>
      <c r="AC1861" s="13"/>
    </row>
    <row r="1862" spans="1:29" x14ac:dyDescent="0.3">
      <c r="A1862" s="1">
        <f t="shared" ref="A1862:A1925" si="290">A1861+0.0104166666666667</f>
        <v>45005.35416666216</v>
      </c>
      <c r="B1862" s="7">
        <v>20</v>
      </c>
      <c r="C1862" s="7" t="s">
        <v>76</v>
      </c>
      <c r="D1862">
        <f>IF(HOUR(A1862)+MINUTE(A1862)/60&lt;=18,1,IF(HOUR(A1862)+MINUTE(A1862)/60&gt;=23.25,1,LOOKUP(DAY(A1862),calendario!$A$12:$A$42,calendario!$C$12:$C$42)))</f>
        <v>1</v>
      </c>
      <c r="E1862" s="60">
        <f t="shared" ref="E1862:G1925" si="291">F1862/4</f>
        <v>4.50033544921875</v>
      </c>
      <c r="F1862" s="86">
        <v>18.001341796875</v>
      </c>
      <c r="G1862" s="60">
        <f t="shared" si="291"/>
        <v>2.2460388183593749</v>
      </c>
      <c r="H1862" s="104">
        <v>8.9841552734374996</v>
      </c>
      <c r="O1862" s="61">
        <f t="shared" ref="O1862:O1925" si="292">IF(($K$2*95%/4-E1862)*$M$8*$M$9&lt;0,0,($K$2*95%/4-E1862)*$M$8*$M$9)</f>
        <v>0</v>
      </c>
      <c r="P1862" s="62">
        <f t="shared" ref="P1862:P1925" si="293">IF(B1862&lt;=3,IF(D1862=1,$L$14*10/$K$11,$K$14*10/$K$11),IF(D1862=1,$L$15*10/$K$11,$K$15*10/$K$11))</f>
        <v>58.140770252324039</v>
      </c>
      <c r="Q1862" s="70">
        <v>29.462506507304116</v>
      </c>
      <c r="R1862" s="61">
        <f t="shared" ref="R1862:R1925" si="294">IF((P1862*95%-Q1862)/2&lt;0,0,(P1862*95%-Q1862)/2)</f>
        <v>12.885612616201859</v>
      </c>
      <c r="S1862" s="61">
        <f t="shared" ref="S1862:S1925" si="295">R1862*O1862</f>
        <v>0</v>
      </c>
      <c r="T1862" s="61">
        <f t="shared" ref="T1862:T1925" si="296">IF(($K$3*95%/4-G1862)*$M$8*$M$9&lt;0,0,($K$3*95%/4-G1862)*$M$8*$M$9)</f>
        <v>2.2348977324031183</v>
      </c>
      <c r="U1862" s="61">
        <f t="shared" ref="U1862:U1925" si="297">IF(B1862&lt;=3,IF(D1862=1,$L$14*10/$K$11,$K$14*10/$K$11),IF(D1862=1,$L$15*10/$K$11,$K$15*10/$K$11))</f>
        <v>58.140770252324039</v>
      </c>
      <c r="V1862" s="70">
        <v>29.462506507304116</v>
      </c>
      <c r="W1862" s="61">
        <f t="shared" ref="W1862:W1925" si="298">IF((U1862*95%-V1862)/2&lt;0,0,(U1862*95%-V1862)/2)</f>
        <v>12.885612616201859</v>
      </c>
      <c r="X1862" s="61">
        <f t="shared" ref="X1862:X1925" si="299">W1862*T1862</f>
        <v>28.798026416574547</v>
      </c>
      <c r="Y1862" s="13"/>
      <c r="Z1862" s="22"/>
      <c r="AA1862" s="54"/>
      <c r="AB1862" s="22"/>
      <c r="AC1862" s="13"/>
    </row>
    <row r="1863" spans="1:29" x14ac:dyDescent="0.3">
      <c r="A1863" s="1">
        <f t="shared" si="290"/>
        <v>45005.364583328825</v>
      </c>
      <c r="B1863" s="7">
        <v>20</v>
      </c>
      <c r="C1863" s="7" t="s">
        <v>77</v>
      </c>
      <c r="D1863">
        <f>IF(HOUR(A1863)+MINUTE(A1863)/60&lt;=18,1,IF(HOUR(A1863)+MINUTE(A1863)/60&gt;=23.25,1,LOOKUP(DAY(A1863),calendario!$A$12:$A$42,calendario!$C$12:$C$42)))</f>
        <v>1</v>
      </c>
      <c r="E1863" s="60">
        <f t="shared" si="291"/>
        <v>4.4990141601562499</v>
      </c>
      <c r="F1863" s="86">
        <v>17.996056640625</v>
      </c>
      <c r="G1863" s="60">
        <f t="shared" si="291"/>
        <v>2.2454833984375</v>
      </c>
      <c r="H1863" s="104">
        <v>8.98193359375</v>
      </c>
      <c r="O1863" s="61">
        <f t="shared" si="292"/>
        <v>0</v>
      </c>
      <c r="P1863" s="62">
        <f t="shared" si="293"/>
        <v>58.140770252324039</v>
      </c>
      <c r="Q1863" s="70">
        <v>30.525307038512615</v>
      </c>
      <c r="R1863" s="61">
        <f t="shared" si="294"/>
        <v>12.35421235059761</v>
      </c>
      <c r="S1863" s="61">
        <f t="shared" si="295"/>
        <v>0</v>
      </c>
      <c r="T1863" s="61">
        <f t="shared" si="296"/>
        <v>2.2354642969312555</v>
      </c>
      <c r="U1863" s="61">
        <f t="shared" si="297"/>
        <v>58.140770252324039</v>
      </c>
      <c r="V1863" s="70">
        <v>30.525307038512615</v>
      </c>
      <c r="W1863" s="61">
        <f t="shared" si="298"/>
        <v>12.35421235059761</v>
      </c>
      <c r="X1863" s="61">
        <f t="shared" si="299"/>
        <v>27.617400626468118</v>
      </c>
      <c r="Y1863" s="13"/>
      <c r="Z1863" s="22"/>
      <c r="AA1863" s="54"/>
      <c r="AB1863" s="22"/>
      <c r="AC1863" s="13"/>
    </row>
    <row r="1864" spans="1:29" x14ac:dyDescent="0.3">
      <c r="A1864" s="1">
        <f t="shared" si="290"/>
        <v>45005.374999995489</v>
      </c>
      <c r="B1864" s="7">
        <v>20</v>
      </c>
      <c r="C1864" s="7" t="s">
        <v>78</v>
      </c>
      <c r="D1864">
        <f>IF(HOUR(A1864)+MINUTE(A1864)/60&lt;=18,1,IF(HOUR(A1864)+MINUTE(A1864)/60&gt;=23.25,1,LOOKUP(DAY(A1864),calendario!$A$12:$A$42,calendario!$C$12:$C$42)))</f>
        <v>1</v>
      </c>
      <c r="E1864" s="60">
        <f t="shared" si="291"/>
        <v>4.4971391601562498</v>
      </c>
      <c r="F1864" s="86">
        <v>17.988556640624999</v>
      </c>
      <c r="G1864" s="60">
        <f t="shared" si="291"/>
        <v>2.245603515625</v>
      </c>
      <c r="H1864" s="104">
        <v>8.9824140625000002</v>
      </c>
      <c r="O1864" s="61">
        <f t="shared" si="292"/>
        <v>0</v>
      </c>
      <c r="P1864" s="62">
        <f t="shared" si="293"/>
        <v>58.140770252324039</v>
      </c>
      <c r="Q1864" s="70">
        <v>30.525307038512615</v>
      </c>
      <c r="R1864" s="61">
        <f t="shared" si="294"/>
        <v>12.35421235059761</v>
      </c>
      <c r="S1864" s="61">
        <f t="shared" si="295"/>
        <v>0</v>
      </c>
      <c r="T1864" s="61">
        <f t="shared" si="296"/>
        <v>2.2353417695695659</v>
      </c>
      <c r="U1864" s="61">
        <f t="shared" si="297"/>
        <v>58.140770252324039</v>
      </c>
      <c r="V1864" s="70">
        <v>30.525307038512615</v>
      </c>
      <c r="W1864" s="61">
        <f t="shared" si="298"/>
        <v>12.35421235059761</v>
      </c>
      <c r="X1864" s="61">
        <f t="shared" si="299"/>
        <v>27.615886897423046</v>
      </c>
      <c r="Y1864" s="13"/>
      <c r="Z1864" s="22"/>
      <c r="AA1864" s="54"/>
      <c r="AB1864" s="22"/>
      <c r="AC1864" s="13"/>
    </row>
    <row r="1865" spans="1:29" x14ac:dyDescent="0.3">
      <c r="A1865" s="1">
        <f t="shared" si="290"/>
        <v>45005.385416662153</v>
      </c>
      <c r="B1865" s="7">
        <v>20</v>
      </c>
      <c r="C1865" s="7" t="s">
        <v>79</v>
      </c>
      <c r="D1865">
        <f>IF(HOUR(A1865)+MINUTE(A1865)/60&lt;=18,1,IF(HOUR(A1865)+MINUTE(A1865)/60&gt;=23.25,1,LOOKUP(DAY(A1865),calendario!$A$12:$A$42,calendario!$C$12:$C$42)))</f>
        <v>1</v>
      </c>
      <c r="E1865" s="60">
        <f t="shared" si="291"/>
        <v>4.4962558593750002</v>
      </c>
      <c r="F1865" s="86">
        <v>17.985023437500001</v>
      </c>
      <c r="G1865" s="60">
        <f t="shared" si="291"/>
        <v>2.2451906738281249</v>
      </c>
      <c r="H1865" s="104">
        <v>8.9807626953124995</v>
      </c>
      <c r="O1865" s="61">
        <f t="shared" si="292"/>
        <v>0</v>
      </c>
      <c r="P1865" s="62">
        <f t="shared" si="293"/>
        <v>58.140770252324039</v>
      </c>
      <c r="Q1865" s="70">
        <v>34.859861885790167</v>
      </c>
      <c r="R1865" s="61">
        <f t="shared" si="294"/>
        <v>10.186934926958834</v>
      </c>
      <c r="S1865" s="61">
        <f t="shared" si="295"/>
        <v>0</v>
      </c>
      <c r="T1865" s="61">
        <f t="shared" si="296"/>
        <v>2.2357628951155353</v>
      </c>
      <c r="U1865" s="61">
        <f t="shared" si="297"/>
        <v>58.140770252324039</v>
      </c>
      <c r="V1865" s="70">
        <v>34.859861885790167</v>
      </c>
      <c r="W1865" s="61">
        <f t="shared" si="298"/>
        <v>10.186934926958834</v>
      </c>
      <c r="X1865" s="61">
        <f t="shared" si="299"/>
        <v>22.775571124651048</v>
      </c>
      <c r="Y1865" s="13"/>
      <c r="Z1865" s="22"/>
      <c r="AA1865" s="54"/>
      <c r="AB1865" s="22"/>
      <c r="AC1865" s="13"/>
    </row>
    <row r="1866" spans="1:29" x14ac:dyDescent="0.3">
      <c r="A1866" s="1">
        <f t="shared" si="290"/>
        <v>45005.395833328817</v>
      </c>
      <c r="B1866" s="7">
        <v>20</v>
      </c>
      <c r="C1866" s="7" t="s">
        <v>80</v>
      </c>
      <c r="D1866">
        <f>IF(HOUR(A1866)+MINUTE(A1866)/60&lt;=18,1,IF(HOUR(A1866)+MINUTE(A1866)/60&gt;=23.25,1,LOOKUP(DAY(A1866),calendario!$A$12:$A$42,calendario!$C$12:$C$42)))</f>
        <v>1</v>
      </c>
      <c r="E1866" s="60">
        <f t="shared" si="291"/>
        <v>4.4963041992187502</v>
      </c>
      <c r="F1866" s="86">
        <v>17.985216796875001</v>
      </c>
      <c r="G1866" s="60">
        <f t="shared" si="291"/>
        <v>2.2447883300781251</v>
      </c>
      <c r="H1866" s="104">
        <v>8.9791533203125002</v>
      </c>
      <c r="O1866" s="61">
        <f t="shared" si="292"/>
        <v>0</v>
      </c>
      <c r="P1866" s="62">
        <f t="shared" si="293"/>
        <v>58.140770252324039</v>
      </c>
      <c r="Q1866" s="70">
        <v>34.859861885790167</v>
      </c>
      <c r="R1866" s="61">
        <f t="shared" si="294"/>
        <v>10.186934926958834</v>
      </c>
      <c r="S1866" s="61">
        <f t="shared" si="295"/>
        <v>0</v>
      </c>
      <c r="T1866" s="61">
        <f t="shared" si="296"/>
        <v>2.2361733119693241</v>
      </c>
      <c r="U1866" s="61">
        <f t="shared" si="297"/>
        <v>58.140770252324039</v>
      </c>
      <c r="V1866" s="70">
        <v>34.859861885790167</v>
      </c>
      <c r="W1866" s="61">
        <f t="shared" si="298"/>
        <v>10.186934926958834</v>
      </c>
      <c r="X1866" s="61">
        <f t="shared" si="299"/>
        <v>22.779752014433519</v>
      </c>
      <c r="Y1866" s="13"/>
      <c r="Z1866" s="22"/>
      <c r="AA1866" s="54"/>
      <c r="AB1866" s="22"/>
      <c r="AC1866" s="13"/>
    </row>
    <row r="1867" spans="1:29" x14ac:dyDescent="0.3">
      <c r="A1867" s="1">
        <f t="shared" si="290"/>
        <v>45005.406249995482</v>
      </c>
      <c r="B1867" s="7">
        <v>20</v>
      </c>
      <c r="C1867" s="7" t="s">
        <v>81</v>
      </c>
      <c r="D1867">
        <f>IF(HOUR(A1867)+MINUTE(A1867)/60&lt;=18,1,IF(HOUR(A1867)+MINUTE(A1867)/60&gt;=23.25,1,LOOKUP(DAY(A1867),calendario!$A$12:$A$42,calendario!$C$12:$C$42)))</f>
        <v>1</v>
      </c>
      <c r="E1867" s="60">
        <f t="shared" si="291"/>
        <v>4.49623779296875</v>
      </c>
      <c r="F1867" s="86">
        <v>17.984951171875</v>
      </c>
      <c r="G1867" s="60">
        <f t="shared" si="291"/>
        <v>2.2445336914062501</v>
      </c>
      <c r="H1867" s="104">
        <v>8.9781347656250006</v>
      </c>
      <c r="O1867" s="61">
        <f t="shared" si="292"/>
        <v>0</v>
      </c>
      <c r="P1867" s="62">
        <f t="shared" si="293"/>
        <v>58.140770252324039</v>
      </c>
      <c r="Q1867" s="70">
        <v>34.344868791500666</v>
      </c>
      <c r="R1867" s="61">
        <f t="shared" si="294"/>
        <v>10.444431474103585</v>
      </c>
      <c r="S1867" s="61">
        <f t="shared" si="295"/>
        <v>0</v>
      </c>
      <c r="T1867" s="61">
        <f t="shared" si="296"/>
        <v>2.2364330600145315</v>
      </c>
      <c r="U1867" s="61">
        <f t="shared" si="297"/>
        <v>58.140770252324039</v>
      </c>
      <c r="V1867" s="70">
        <v>34.344868791500666</v>
      </c>
      <c r="W1867" s="61">
        <f t="shared" si="298"/>
        <v>10.444431474103585</v>
      </c>
      <c r="X1867" s="61">
        <f t="shared" si="299"/>
        <v>23.358271841741562</v>
      </c>
      <c r="Y1867" s="13"/>
      <c r="Z1867" s="22"/>
      <c r="AA1867" s="54"/>
      <c r="AB1867" s="22"/>
      <c r="AC1867" s="13"/>
    </row>
    <row r="1868" spans="1:29" x14ac:dyDescent="0.3">
      <c r="A1868" s="1">
        <f t="shared" si="290"/>
        <v>45005.416666662146</v>
      </c>
      <c r="B1868" s="7">
        <v>20</v>
      </c>
      <c r="C1868" s="7" t="s">
        <v>82</v>
      </c>
      <c r="D1868">
        <f>IF(HOUR(A1868)+MINUTE(A1868)/60&lt;=18,1,IF(HOUR(A1868)+MINUTE(A1868)/60&gt;=23.25,1,LOOKUP(DAY(A1868),calendario!$A$12:$A$42,calendario!$C$12:$C$42)))</f>
        <v>1</v>
      </c>
      <c r="E1868" s="60">
        <f t="shared" si="291"/>
        <v>4.4957260742187497</v>
      </c>
      <c r="F1868" s="86">
        <v>17.982904296874999</v>
      </c>
      <c r="G1868" s="60">
        <f t="shared" si="291"/>
        <v>2.2441108398437501</v>
      </c>
      <c r="H1868" s="104">
        <v>8.9764433593750006</v>
      </c>
      <c r="O1868" s="61">
        <f t="shared" si="292"/>
        <v>0</v>
      </c>
      <c r="P1868" s="62">
        <f t="shared" si="293"/>
        <v>58.140770252324039</v>
      </c>
      <c r="Q1868" s="70">
        <v>34.344868791500666</v>
      </c>
      <c r="R1868" s="61">
        <f t="shared" si="294"/>
        <v>10.444431474103585</v>
      </c>
      <c r="S1868" s="61">
        <f t="shared" si="295"/>
        <v>0</v>
      </c>
      <c r="T1868" s="61">
        <f t="shared" si="296"/>
        <v>2.2368643961739751</v>
      </c>
      <c r="U1868" s="61">
        <f t="shared" si="297"/>
        <v>58.140770252324039</v>
      </c>
      <c r="V1868" s="70">
        <v>34.344868791500666</v>
      </c>
      <c r="W1868" s="61">
        <f t="shared" si="298"/>
        <v>10.444431474103585</v>
      </c>
      <c r="X1868" s="61">
        <f t="shared" si="299"/>
        <v>23.362776902701174</v>
      </c>
      <c r="Y1868" s="13"/>
      <c r="Z1868" s="22"/>
      <c r="AA1868" s="54"/>
      <c r="AB1868" s="22"/>
      <c r="AC1868" s="13"/>
    </row>
    <row r="1869" spans="1:29" x14ac:dyDescent="0.3">
      <c r="A1869" s="1">
        <f t="shared" si="290"/>
        <v>45005.42708332881</v>
      </c>
      <c r="B1869" s="7">
        <v>20</v>
      </c>
      <c r="C1869" s="7" t="s">
        <v>83</v>
      </c>
      <c r="D1869">
        <f>IF(HOUR(A1869)+MINUTE(A1869)/60&lt;=18,1,IF(HOUR(A1869)+MINUTE(A1869)/60&gt;=23.25,1,LOOKUP(DAY(A1869),calendario!$A$12:$A$42,calendario!$C$12:$C$42)))</f>
        <v>1</v>
      </c>
      <c r="E1869" s="60">
        <f t="shared" si="291"/>
        <v>4.4954594726562496</v>
      </c>
      <c r="F1869" s="86">
        <v>17.981837890624998</v>
      </c>
      <c r="G1869" s="60">
        <f t="shared" si="291"/>
        <v>2.24456787109375</v>
      </c>
      <c r="H1869" s="104">
        <v>8.978271484375</v>
      </c>
      <c r="O1869" s="61">
        <f t="shared" si="292"/>
        <v>0</v>
      </c>
      <c r="P1869" s="62">
        <f t="shared" si="293"/>
        <v>58.140770252324039</v>
      </c>
      <c r="Q1869" s="70">
        <v>41.615211952191238</v>
      </c>
      <c r="R1869" s="61">
        <f t="shared" si="294"/>
        <v>6.8092598937582984</v>
      </c>
      <c r="S1869" s="61">
        <f t="shared" si="295"/>
        <v>0</v>
      </c>
      <c r="T1869" s="61">
        <f t="shared" si="296"/>
        <v>2.2363981945051079</v>
      </c>
      <c r="U1869" s="61">
        <f t="shared" si="297"/>
        <v>58.140770252324039</v>
      </c>
      <c r="V1869" s="70">
        <v>41.615211952191238</v>
      </c>
      <c r="W1869" s="61">
        <f t="shared" si="298"/>
        <v>6.8092598937582984</v>
      </c>
      <c r="X1869" s="61">
        <f t="shared" si="299"/>
        <v>15.228216532317102</v>
      </c>
      <c r="Y1869" s="13"/>
      <c r="Z1869" s="22"/>
      <c r="AA1869" s="54"/>
      <c r="AB1869" s="22"/>
      <c r="AC1869" s="13"/>
    </row>
    <row r="1870" spans="1:29" x14ac:dyDescent="0.3">
      <c r="A1870" s="1">
        <f t="shared" si="290"/>
        <v>45005.437499995474</v>
      </c>
      <c r="B1870" s="7">
        <v>20</v>
      </c>
      <c r="C1870" s="7" t="s">
        <v>84</v>
      </c>
      <c r="D1870">
        <f>IF(HOUR(A1870)+MINUTE(A1870)/60&lt;=18,1,IF(HOUR(A1870)+MINUTE(A1870)/60&gt;=23.25,1,LOOKUP(DAY(A1870),calendario!$A$12:$A$42,calendario!$C$12:$C$42)))</f>
        <v>1</v>
      </c>
      <c r="E1870" s="60">
        <f t="shared" si="291"/>
        <v>4.4955239257812503</v>
      </c>
      <c r="F1870" s="86">
        <v>17.982095703125001</v>
      </c>
      <c r="G1870" s="60">
        <f t="shared" si="291"/>
        <v>2.2438295898437501</v>
      </c>
      <c r="H1870" s="104">
        <v>8.9753183593750006</v>
      </c>
      <c r="O1870" s="61">
        <f t="shared" si="292"/>
        <v>0</v>
      </c>
      <c r="P1870" s="62">
        <f t="shared" si="293"/>
        <v>58.140770252324039</v>
      </c>
      <c r="Q1870" s="70">
        <v>41.615211952191238</v>
      </c>
      <c r="R1870" s="61">
        <f t="shared" si="294"/>
        <v>6.8092598937582984</v>
      </c>
      <c r="S1870" s="61">
        <f t="shared" si="295"/>
        <v>0</v>
      </c>
      <c r="T1870" s="61">
        <f t="shared" si="296"/>
        <v>2.2371512895086627</v>
      </c>
      <c r="U1870" s="61">
        <f t="shared" si="297"/>
        <v>58.140770252324039</v>
      </c>
      <c r="V1870" s="70">
        <v>41.615211952191238</v>
      </c>
      <c r="W1870" s="61">
        <f t="shared" si="298"/>
        <v>6.8092598937582984</v>
      </c>
      <c r="X1870" s="61">
        <f t="shared" si="299"/>
        <v>15.233344551920997</v>
      </c>
      <c r="Y1870" s="13"/>
      <c r="Z1870" s="22"/>
      <c r="AA1870" s="54"/>
      <c r="AB1870" s="22"/>
      <c r="AC1870" s="13"/>
    </row>
    <row r="1871" spans="1:29" x14ac:dyDescent="0.3">
      <c r="A1871" s="1">
        <f t="shared" si="290"/>
        <v>45005.447916662139</v>
      </c>
      <c r="B1871" s="7">
        <v>20</v>
      </c>
      <c r="C1871" s="7" t="s">
        <v>85</v>
      </c>
      <c r="D1871">
        <f>IF(HOUR(A1871)+MINUTE(A1871)/60&lt;=18,1,IF(HOUR(A1871)+MINUTE(A1871)/60&gt;=23.25,1,LOOKUP(DAY(A1871),calendario!$A$12:$A$42,calendario!$C$12:$C$42)))</f>
        <v>1</v>
      </c>
      <c r="E1871" s="60">
        <f t="shared" si="291"/>
        <v>4.4952661132812501</v>
      </c>
      <c r="F1871" s="86">
        <v>17.981064453125001</v>
      </c>
      <c r="G1871" s="60">
        <f t="shared" si="291"/>
        <v>2.2439189453125001</v>
      </c>
      <c r="H1871" s="104">
        <v>8.9756757812500005</v>
      </c>
      <c r="O1871" s="61">
        <f t="shared" si="292"/>
        <v>0</v>
      </c>
      <c r="P1871" s="62">
        <f t="shared" si="293"/>
        <v>58.140770252324039</v>
      </c>
      <c r="Q1871" s="70">
        <v>40.829839309428948</v>
      </c>
      <c r="R1871" s="61">
        <f t="shared" si="294"/>
        <v>7.2019462151394436</v>
      </c>
      <c r="S1871" s="61">
        <f t="shared" si="295"/>
        <v>0</v>
      </c>
      <c r="T1871" s="61">
        <f t="shared" si="296"/>
        <v>2.2370601411054545</v>
      </c>
      <c r="U1871" s="61">
        <f t="shared" si="297"/>
        <v>58.140770252324039</v>
      </c>
      <c r="V1871" s="70">
        <v>40.829839309428948</v>
      </c>
      <c r="W1871" s="61">
        <f t="shared" si="298"/>
        <v>7.2019462151394436</v>
      </c>
      <c r="X1871" s="61">
        <f t="shared" si="299"/>
        <v>16.111186816273737</v>
      </c>
      <c r="Y1871" s="13"/>
      <c r="Z1871" s="22"/>
      <c r="AA1871" s="54"/>
      <c r="AB1871" s="22"/>
      <c r="AC1871" s="13"/>
    </row>
    <row r="1872" spans="1:29" x14ac:dyDescent="0.3">
      <c r="A1872" s="1">
        <f t="shared" si="290"/>
        <v>45005.458333328803</v>
      </c>
      <c r="B1872" s="7">
        <v>20</v>
      </c>
      <c r="C1872" s="7" t="s">
        <v>86</v>
      </c>
      <c r="D1872">
        <f>IF(HOUR(A1872)+MINUTE(A1872)/60&lt;=18,1,IF(HOUR(A1872)+MINUTE(A1872)/60&gt;=23.25,1,LOOKUP(DAY(A1872),calendario!$A$12:$A$42,calendario!$C$12:$C$42)))</f>
        <v>1</v>
      </c>
      <c r="E1872" s="60">
        <f t="shared" si="291"/>
        <v>4.4953286132812504</v>
      </c>
      <c r="F1872" s="86">
        <v>17.981314453125002</v>
      </c>
      <c r="G1872" s="60">
        <f t="shared" si="291"/>
        <v>2.2442380371093749</v>
      </c>
      <c r="H1872" s="104">
        <v>8.9769521484374994</v>
      </c>
      <c r="O1872" s="61">
        <f t="shared" si="292"/>
        <v>0</v>
      </c>
      <c r="P1872" s="62">
        <f t="shared" si="293"/>
        <v>58.140770252324039</v>
      </c>
      <c r="Q1872" s="70">
        <v>40.829839309428948</v>
      </c>
      <c r="R1872" s="61">
        <f t="shared" si="294"/>
        <v>7.2019462151394436</v>
      </c>
      <c r="S1872" s="61">
        <f t="shared" si="295"/>
        <v>0</v>
      </c>
      <c r="T1872" s="61">
        <f t="shared" si="296"/>
        <v>2.236734646671048</v>
      </c>
      <c r="U1872" s="61">
        <f t="shared" si="297"/>
        <v>58.140770252324039</v>
      </c>
      <c r="V1872" s="70">
        <v>40.829839309428948</v>
      </c>
      <c r="W1872" s="61">
        <f t="shared" si="298"/>
        <v>7.2019462151394436</v>
      </c>
      <c r="X1872" s="61">
        <f t="shared" si="299"/>
        <v>16.108842622863815</v>
      </c>
      <c r="Y1872" s="13"/>
      <c r="Z1872" s="22"/>
      <c r="AA1872" s="54"/>
      <c r="AB1872" s="22"/>
      <c r="AC1872" s="13"/>
    </row>
    <row r="1873" spans="1:29" x14ac:dyDescent="0.3">
      <c r="A1873" s="1">
        <f t="shared" si="290"/>
        <v>45005.468749995467</v>
      </c>
      <c r="B1873" s="7">
        <v>20</v>
      </c>
      <c r="C1873" s="7" t="s">
        <v>87</v>
      </c>
      <c r="D1873">
        <f>IF(HOUR(A1873)+MINUTE(A1873)/60&lt;=18,1,IF(HOUR(A1873)+MINUTE(A1873)/60&gt;=23.25,1,LOOKUP(DAY(A1873),calendario!$A$12:$A$42,calendario!$C$12:$C$42)))</f>
        <v>1</v>
      </c>
      <c r="E1873" s="60">
        <f t="shared" si="291"/>
        <v>4.4948984374999998</v>
      </c>
      <c r="F1873" s="86">
        <v>17.979593749999999</v>
      </c>
      <c r="G1873" s="60">
        <f t="shared" si="291"/>
        <v>2.2438474121093752</v>
      </c>
      <c r="H1873" s="104">
        <v>8.9753896484375009</v>
      </c>
      <c r="O1873" s="61">
        <f t="shared" si="292"/>
        <v>0</v>
      </c>
      <c r="P1873" s="62">
        <f t="shared" si="293"/>
        <v>58.140770252324039</v>
      </c>
      <c r="Q1873" s="70">
        <v>40.135934926958832</v>
      </c>
      <c r="R1873" s="61">
        <f t="shared" si="294"/>
        <v>7.5488984063745015</v>
      </c>
      <c r="S1873" s="61">
        <f t="shared" si="295"/>
        <v>0</v>
      </c>
      <c r="T1873" s="61">
        <f t="shared" si="296"/>
        <v>2.2371331096358911</v>
      </c>
      <c r="U1873" s="61">
        <f t="shared" si="297"/>
        <v>58.140770252324039</v>
      </c>
      <c r="V1873" s="70">
        <v>40.135934926958832</v>
      </c>
      <c r="W1873" s="61">
        <f t="shared" si="298"/>
        <v>7.5488984063745015</v>
      </c>
      <c r="X1873" s="61">
        <f t="shared" si="299"/>
        <v>16.887890566178012</v>
      </c>
      <c r="Y1873" s="13"/>
      <c r="Z1873" s="22"/>
      <c r="AA1873" s="54"/>
      <c r="AB1873" s="22"/>
      <c r="AC1873" s="13"/>
    </row>
    <row r="1874" spans="1:29" x14ac:dyDescent="0.3">
      <c r="A1874" s="1">
        <f t="shared" si="290"/>
        <v>45005.479166662131</v>
      </c>
      <c r="B1874" s="7">
        <v>20</v>
      </c>
      <c r="C1874" s="7" t="s">
        <v>88</v>
      </c>
      <c r="D1874">
        <f>IF(HOUR(A1874)+MINUTE(A1874)/60&lt;=18,1,IF(HOUR(A1874)+MINUTE(A1874)/60&gt;=23.25,1,LOOKUP(DAY(A1874),calendario!$A$12:$A$42,calendario!$C$12:$C$42)))</f>
        <v>1</v>
      </c>
      <c r="E1874" s="60">
        <f t="shared" si="291"/>
        <v>4.4946665039062497</v>
      </c>
      <c r="F1874" s="86">
        <v>17.978666015624999</v>
      </c>
      <c r="G1874" s="60">
        <f t="shared" si="291"/>
        <v>2.2435681152343752</v>
      </c>
      <c r="H1874" s="104">
        <v>8.9742724609375006</v>
      </c>
      <c r="O1874" s="61">
        <f t="shared" si="292"/>
        <v>0</v>
      </c>
      <c r="P1874" s="62">
        <f t="shared" si="293"/>
        <v>58.140770252324039</v>
      </c>
      <c r="Q1874" s="70">
        <v>40.135934926958832</v>
      </c>
      <c r="R1874" s="61">
        <f t="shared" si="294"/>
        <v>7.5488984063745015</v>
      </c>
      <c r="S1874" s="61">
        <f t="shared" si="295"/>
        <v>0</v>
      </c>
      <c r="T1874" s="61">
        <f t="shared" si="296"/>
        <v>2.2374180106557549</v>
      </c>
      <c r="U1874" s="61">
        <f t="shared" si="297"/>
        <v>58.140770252324039</v>
      </c>
      <c r="V1874" s="70">
        <v>40.135934926958832</v>
      </c>
      <c r="W1874" s="61">
        <f t="shared" si="298"/>
        <v>7.5488984063745015</v>
      </c>
      <c r="X1874" s="61">
        <f t="shared" si="299"/>
        <v>16.890041255032834</v>
      </c>
      <c r="Y1874" s="13"/>
      <c r="Z1874" s="22"/>
      <c r="AA1874" s="54"/>
      <c r="AB1874" s="22"/>
      <c r="AC1874" s="13"/>
    </row>
    <row r="1875" spans="1:29" x14ac:dyDescent="0.3">
      <c r="A1875" s="1">
        <f t="shared" si="290"/>
        <v>45005.489583328796</v>
      </c>
      <c r="B1875" s="7">
        <v>20</v>
      </c>
      <c r="C1875" s="7" t="s">
        <v>89</v>
      </c>
      <c r="D1875">
        <f>IF(HOUR(A1875)+MINUTE(A1875)/60&lt;=18,1,IF(HOUR(A1875)+MINUTE(A1875)/60&gt;=23.25,1,LOOKUP(DAY(A1875),calendario!$A$12:$A$42,calendario!$C$12:$C$42)))</f>
        <v>1</v>
      </c>
      <c r="E1875" s="60">
        <f t="shared" si="291"/>
        <v>4.4946591796875</v>
      </c>
      <c r="F1875" s="86">
        <v>17.97863671875</v>
      </c>
      <c r="G1875" s="60">
        <f t="shared" si="291"/>
        <v>2.2437644042968752</v>
      </c>
      <c r="H1875" s="104">
        <v>8.9750576171875007</v>
      </c>
      <c r="O1875" s="61">
        <f t="shared" si="292"/>
        <v>0</v>
      </c>
      <c r="P1875" s="62">
        <f t="shared" si="293"/>
        <v>58.140770252324039</v>
      </c>
      <c r="Q1875" s="70">
        <v>40.460929083665334</v>
      </c>
      <c r="R1875" s="61">
        <f t="shared" si="294"/>
        <v>7.3864013280212504</v>
      </c>
      <c r="S1875" s="61">
        <f t="shared" si="295"/>
        <v>0</v>
      </c>
      <c r="T1875" s="61">
        <f t="shared" si="296"/>
        <v>2.2372177830159203</v>
      </c>
      <c r="U1875" s="61">
        <f t="shared" si="297"/>
        <v>58.140770252324039</v>
      </c>
      <c r="V1875" s="70">
        <v>40.460929083665334</v>
      </c>
      <c r="W1875" s="61">
        <f t="shared" si="298"/>
        <v>7.3864013280212504</v>
      </c>
      <c r="X1875" s="61">
        <f t="shared" si="299"/>
        <v>16.524988403541553</v>
      </c>
      <c r="Y1875" s="13"/>
      <c r="Z1875" s="22"/>
      <c r="AA1875" s="54"/>
      <c r="AB1875" s="22"/>
      <c r="AC1875" s="13"/>
    </row>
    <row r="1876" spans="1:29" x14ac:dyDescent="0.3">
      <c r="A1876" s="1">
        <f t="shared" si="290"/>
        <v>45005.49999999546</v>
      </c>
      <c r="B1876" s="7">
        <v>20</v>
      </c>
      <c r="C1876" s="7" t="s">
        <v>90</v>
      </c>
      <c r="D1876">
        <f>IF(HOUR(A1876)+MINUTE(A1876)/60&lt;=18,1,IF(HOUR(A1876)+MINUTE(A1876)/60&gt;=23.25,1,LOOKUP(DAY(A1876),calendario!$A$12:$A$42,calendario!$C$12:$C$42)))</f>
        <v>1</v>
      </c>
      <c r="E1876" s="60">
        <f t="shared" si="291"/>
        <v>4.4946655273437504</v>
      </c>
      <c r="F1876" s="86">
        <v>17.978662109375001</v>
      </c>
      <c r="G1876" s="60">
        <f t="shared" si="291"/>
        <v>2.2438132324218749</v>
      </c>
      <c r="H1876" s="104">
        <v>8.9752529296874997</v>
      </c>
      <c r="O1876" s="61">
        <f t="shared" si="292"/>
        <v>0</v>
      </c>
      <c r="P1876" s="62">
        <f t="shared" si="293"/>
        <v>58.140770252324039</v>
      </c>
      <c r="Q1876" s="70">
        <v>40.460929083665334</v>
      </c>
      <c r="R1876" s="61">
        <f t="shared" si="294"/>
        <v>7.3864013280212504</v>
      </c>
      <c r="S1876" s="61">
        <f t="shared" si="295"/>
        <v>0</v>
      </c>
      <c r="T1876" s="61">
        <f t="shared" si="296"/>
        <v>2.2371679751453155</v>
      </c>
      <c r="U1876" s="61">
        <f t="shared" si="297"/>
        <v>58.140770252324039</v>
      </c>
      <c r="V1876" s="70">
        <v>40.460929083665334</v>
      </c>
      <c r="W1876" s="61">
        <f t="shared" si="298"/>
        <v>7.3864013280212504</v>
      </c>
      <c r="X1876" s="61">
        <f t="shared" si="299"/>
        <v>16.524620502619971</v>
      </c>
      <c r="Y1876" s="13"/>
      <c r="Z1876" s="22"/>
      <c r="AA1876" s="54"/>
      <c r="AB1876" s="22"/>
      <c r="AC1876" s="13"/>
    </row>
    <row r="1877" spans="1:29" x14ac:dyDescent="0.3">
      <c r="A1877" s="1">
        <f t="shared" si="290"/>
        <v>45005.510416662124</v>
      </c>
      <c r="B1877" s="7">
        <v>20</v>
      </c>
      <c r="C1877" s="7" t="s">
        <v>92</v>
      </c>
      <c r="D1877">
        <f>IF(HOUR(A1877)+MINUTE(A1877)/60&lt;=18,1,IF(HOUR(A1877)+MINUTE(A1877)/60&gt;=23.25,1,LOOKUP(DAY(A1877),calendario!$A$12:$A$42,calendario!$C$12:$C$42)))</f>
        <v>1</v>
      </c>
      <c r="E1877" s="60">
        <f t="shared" si="291"/>
        <v>4.4949331054687498</v>
      </c>
      <c r="F1877" s="86">
        <v>17.979732421874999</v>
      </c>
      <c r="G1877" s="60">
        <f t="shared" si="291"/>
        <v>2.2435986328125002</v>
      </c>
      <c r="H1877" s="104">
        <v>8.9743945312500006</v>
      </c>
      <c r="O1877" s="61">
        <f t="shared" si="292"/>
        <v>0</v>
      </c>
      <c r="P1877" s="62">
        <f t="shared" si="293"/>
        <v>58.140770252324039</v>
      </c>
      <c r="Q1877" s="70">
        <v>174.17911341301459</v>
      </c>
      <c r="R1877" s="61">
        <f t="shared" si="294"/>
        <v>0</v>
      </c>
      <c r="S1877" s="61">
        <f t="shared" si="295"/>
        <v>0</v>
      </c>
      <c r="T1877" s="61">
        <f t="shared" si="296"/>
        <v>2.2373868807366266</v>
      </c>
      <c r="U1877" s="61">
        <f t="shared" si="297"/>
        <v>58.140770252324039</v>
      </c>
      <c r="V1877" s="70">
        <v>174.17911341301459</v>
      </c>
      <c r="W1877" s="61">
        <f t="shared" si="298"/>
        <v>0</v>
      </c>
      <c r="X1877" s="61">
        <f t="shared" si="299"/>
        <v>0</v>
      </c>
      <c r="Y1877" s="13"/>
      <c r="Z1877" s="22"/>
      <c r="AA1877" s="54"/>
      <c r="AB1877" s="22"/>
      <c r="AC1877" s="13"/>
    </row>
    <row r="1878" spans="1:29" x14ac:dyDescent="0.3">
      <c r="A1878" s="1">
        <f t="shared" si="290"/>
        <v>45005.520833328788</v>
      </c>
      <c r="B1878" s="7">
        <v>20</v>
      </c>
      <c r="C1878" s="7" t="s">
        <v>93</v>
      </c>
      <c r="D1878">
        <f>IF(HOUR(A1878)+MINUTE(A1878)/60&lt;=18,1,IF(HOUR(A1878)+MINUTE(A1878)/60&gt;=23.25,1,LOOKUP(DAY(A1878),calendario!$A$12:$A$42,calendario!$C$12:$C$42)))</f>
        <v>1</v>
      </c>
      <c r="E1878" s="60">
        <f t="shared" si="291"/>
        <v>4.4946308593750004</v>
      </c>
      <c r="F1878" s="86">
        <v>17.978523437500002</v>
      </c>
      <c r="G1878" s="60">
        <f t="shared" si="291"/>
        <v>2.2348369140625</v>
      </c>
      <c r="H1878" s="104">
        <v>8.9393476562499998</v>
      </c>
      <c r="O1878" s="61">
        <f t="shared" si="292"/>
        <v>0</v>
      </c>
      <c r="P1878" s="62">
        <f t="shared" si="293"/>
        <v>58.140770252324039</v>
      </c>
      <c r="Q1878" s="70">
        <v>174.17911341301459</v>
      </c>
      <c r="R1878" s="61">
        <f t="shared" si="294"/>
        <v>0</v>
      </c>
      <c r="S1878" s="61">
        <f t="shared" si="295"/>
        <v>0</v>
      </c>
      <c r="T1878" s="61">
        <f t="shared" si="296"/>
        <v>2.246324405038072</v>
      </c>
      <c r="U1878" s="61">
        <f t="shared" si="297"/>
        <v>58.140770252324039</v>
      </c>
      <c r="V1878" s="70">
        <v>174.17911341301459</v>
      </c>
      <c r="W1878" s="61">
        <f t="shared" si="298"/>
        <v>0</v>
      </c>
      <c r="X1878" s="61">
        <f t="shared" si="299"/>
        <v>0</v>
      </c>
      <c r="Y1878" s="13"/>
      <c r="Z1878" s="22"/>
      <c r="AA1878" s="54"/>
      <c r="AB1878" s="22"/>
      <c r="AC1878" s="13"/>
    </row>
    <row r="1879" spans="1:29" x14ac:dyDescent="0.3">
      <c r="A1879" s="1">
        <f t="shared" si="290"/>
        <v>45005.531249995453</v>
      </c>
      <c r="B1879" s="7">
        <v>20</v>
      </c>
      <c r="C1879" s="7" t="s">
        <v>95</v>
      </c>
      <c r="D1879">
        <f>IF(HOUR(A1879)+MINUTE(A1879)/60&lt;=18,1,IF(HOUR(A1879)+MINUTE(A1879)/60&gt;=23.25,1,LOOKUP(DAY(A1879),calendario!$A$12:$A$42,calendario!$C$12:$C$42)))</f>
        <v>1</v>
      </c>
      <c r="E1879" s="60">
        <f t="shared" si="291"/>
        <v>4.4944384765625003</v>
      </c>
      <c r="F1879" s="86">
        <v>17.977753906250001</v>
      </c>
      <c r="G1879" s="60">
        <f t="shared" si="291"/>
        <v>2.2403859863281248</v>
      </c>
      <c r="H1879" s="104">
        <v>8.9615439453124992</v>
      </c>
      <c r="O1879" s="61">
        <f t="shared" si="292"/>
        <v>0</v>
      </c>
      <c r="P1879" s="62">
        <f t="shared" si="293"/>
        <v>58.140770252324039</v>
      </c>
      <c r="Q1879" s="70">
        <v>41.115573970783537</v>
      </c>
      <c r="R1879" s="61">
        <f t="shared" si="294"/>
        <v>7.0590788844621493</v>
      </c>
      <c r="S1879" s="61">
        <f t="shared" si="295"/>
        <v>0</v>
      </c>
      <c r="T1879" s="61">
        <f t="shared" si="296"/>
        <v>2.2406639895831133</v>
      </c>
      <c r="U1879" s="61">
        <f t="shared" si="297"/>
        <v>58.140770252324039</v>
      </c>
      <c r="V1879" s="70">
        <v>41.115573970783537</v>
      </c>
      <c r="W1879" s="61">
        <f t="shared" si="298"/>
        <v>7.0590788844621493</v>
      </c>
      <c r="X1879" s="61">
        <f t="shared" si="299"/>
        <v>15.817023856040873</v>
      </c>
      <c r="Y1879" s="13"/>
      <c r="Z1879" s="22"/>
      <c r="AA1879" s="54"/>
      <c r="AB1879" s="22"/>
      <c r="AC1879" s="13"/>
    </row>
    <row r="1880" spans="1:29" x14ac:dyDescent="0.3">
      <c r="A1880" s="1">
        <f t="shared" si="290"/>
        <v>45005.541666662117</v>
      </c>
      <c r="B1880" s="7">
        <v>20</v>
      </c>
      <c r="C1880" s="7" t="s">
        <v>96</v>
      </c>
      <c r="D1880">
        <f>IF(HOUR(A1880)+MINUTE(A1880)/60&lt;=18,1,IF(HOUR(A1880)+MINUTE(A1880)/60&gt;=23.25,1,LOOKUP(DAY(A1880),calendario!$A$12:$A$42,calendario!$C$12:$C$42)))</f>
        <v>1</v>
      </c>
      <c r="E1880" s="60">
        <f t="shared" si="291"/>
        <v>4.4944252929687503</v>
      </c>
      <c r="F1880" s="86">
        <v>17.977701171875001</v>
      </c>
      <c r="G1880" s="60">
        <f t="shared" si="291"/>
        <v>2.2437319335937498</v>
      </c>
      <c r="H1880" s="104">
        <v>8.9749277343749991</v>
      </c>
      <c r="O1880" s="61">
        <f t="shared" si="292"/>
        <v>0</v>
      </c>
      <c r="P1880" s="62">
        <f t="shared" si="293"/>
        <v>58.140770252324039</v>
      </c>
      <c r="Q1880" s="70">
        <v>41.115573970783537</v>
      </c>
      <c r="R1880" s="61">
        <f t="shared" si="294"/>
        <v>7.0590788844621493</v>
      </c>
      <c r="S1880" s="61">
        <f t="shared" si="295"/>
        <v>0</v>
      </c>
      <c r="T1880" s="61">
        <f t="shared" si="296"/>
        <v>2.2372509052498737</v>
      </c>
      <c r="U1880" s="61">
        <f t="shared" si="297"/>
        <v>58.140770252324039</v>
      </c>
      <c r="V1880" s="70">
        <v>41.115573970783537</v>
      </c>
      <c r="W1880" s="61">
        <f t="shared" si="298"/>
        <v>7.0590788844621493</v>
      </c>
      <c r="X1880" s="61">
        <f t="shared" si="299"/>
        <v>15.792930624493213</v>
      </c>
      <c r="Y1880" s="13"/>
      <c r="Z1880" s="22"/>
      <c r="AA1880" s="54"/>
      <c r="AB1880" s="22"/>
      <c r="AC1880" s="13"/>
    </row>
    <row r="1881" spans="1:29" x14ac:dyDescent="0.3">
      <c r="A1881" s="1">
        <f t="shared" si="290"/>
        <v>45005.552083328781</v>
      </c>
      <c r="B1881" s="7">
        <v>20</v>
      </c>
      <c r="C1881" s="7" t="s">
        <v>97</v>
      </c>
      <c r="D1881">
        <f>IF(HOUR(A1881)+MINUTE(A1881)/60&lt;=18,1,IF(HOUR(A1881)+MINUTE(A1881)/60&gt;=23.25,1,LOOKUP(DAY(A1881),calendario!$A$12:$A$42,calendario!$C$12:$C$42)))</f>
        <v>1</v>
      </c>
      <c r="E1881" s="60">
        <f t="shared" si="291"/>
        <v>4.4942563476562496</v>
      </c>
      <c r="F1881" s="86">
        <v>17.977025390624998</v>
      </c>
      <c r="G1881" s="60">
        <f t="shared" si="291"/>
        <v>2.2436887207031249</v>
      </c>
      <c r="H1881" s="104">
        <v>8.9747548828124994</v>
      </c>
      <c r="O1881" s="61">
        <f t="shared" si="292"/>
        <v>0</v>
      </c>
      <c r="P1881" s="62">
        <f t="shared" si="293"/>
        <v>58.140770252324039</v>
      </c>
      <c r="Q1881" s="70">
        <v>41.107667994687915</v>
      </c>
      <c r="R1881" s="61">
        <f t="shared" si="294"/>
        <v>7.0630318725099599</v>
      </c>
      <c r="S1881" s="61">
        <f t="shared" si="295"/>
        <v>0</v>
      </c>
      <c r="T1881" s="61">
        <f t="shared" si="296"/>
        <v>2.2372949852153594</v>
      </c>
      <c r="U1881" s="61">
        <f t="shared" si="297"/>
        <v>58.140770252324039</v>
      </c>
      <c r="V1881" s="70">
        <v>41.107667994687915</v>
      </c>
      <c r="W1881" s="61">
        <f t="shared" si="298"/>
        <v>7.0630318725099599</v>
      </c>
      <c r="X1881" s="61">
        <f t="shared" si="299"/>
        <v>15.802085788782783</v>
      </c>
      <c r="Y1881" s="13"/>
      <c r="Z1881" s="22"/>
      <c r="AA1881" s="54"/>
      <c r="AB1881" s="22"/>
      <c r="AC1881" s="13"/>
    </row>
    <row r="1882" spans="1:29" x14ac:dyDescent="0.3">
      <c r="A1882" s="1">
        <f t="shared" si="290"/>
        <v>45005.562499995445</v>
      </c>
      <c r="B1882" s="7">
        <v>20</v>
      </c>
      <c r="C1882" s="7" t="s">
        <v>98</v>
      </c>
      <c r="D1882">
        <f>IF(HOUR(A1882)+MINUTE(A1882)/60&lt;=18,1,IF(HOUR(A1882)+MINUTE(A1882)/60&gt;=23.25,1,LOOKUP(DAY(A1882),calendario!$A$12:$A$42,calendario!$C$12:$C$42)))</f>
        <v>1</v>
      </c>
      <c r="E1882" s="60">
        <f t="shared" si="291"/>
        <v>4.4944179687499997</v>
      </c>
      <c r="F1882" s="86">
        <v>17.977671874999999</v>
      </c>
      <c r="G1882" s="60">
        <f t="shared" si="291"/>
        <v>2.2431757812500002</v>
      </c>
      <c r="H1882" s="104">
        <v>8.9727031250000007</v>
      </c>
      <c r="O1882" s="61">
        <f t="shared" si="292"/>
        <v>0</v>
      </c>
      <c r="P1882" s="62">
        <f t="shared" si="293"/>
        <v>58.140770252324039</v>
      </c>
      <c r="Q1882" s="70">
        <v>41.107667994687915</v>
      </c>
      <c r="R1882" s="61">
        <f t="shared" si="294"/>
        <v>7.0630318725099599</v>
      </c>
      <c r="S1882" s="61">
        <f t="shared" si="295"/>
        <v>0</v>
      </c>
      <c r="T1882" s="61">
        <f t="shared" si="296"/>
        <v>2.2378182168960694</v>
      </c>
      <c r="U1882" s="61">
        <f t="shared" si="297"/>
        <v>58.140770252324039</v>
      </c>
      <c r="V1882" s="70">
        <v>41.107667994687915</v>
      </c>
      <c r="W1882" s="61">
        <f t="shared" si="298"/>
        <v>7.0630318725099599</v>
      </c>
      <c r="X1882" s="61">
        <f t="shared" si="299"/>
        <v>15.805781390820345</v>
      </c>
      <c r="Y1882" s="13"/>
      <c r="Z1882" s="22"/>
      <c r="AA1882" s="54"/>
      <c r="AB1882" s="22"/>
      <c r="AC1882" s="13"/>
    </row>
    <row r="1883" spans="1:29" x14ac:dyDescent="0.3">
      <c r="A1883" s="1">
        <f t="shared" si="290"/>
        <v>45005.572916662109</v>
      </c>
      <c r="B1883" s="7">
        <v>20</v>
      </c>
      <c r="C1883" s="7" t="s">
        <v>99</v>
      </c>
      <c r="D1883">
        <f>IF(HOUR(A1883)+MINUTE(A1883)/60&lt;=18,1,IF(HOUR(A1883)+MINUTE(A1883)/60&gt;=23.25,1,LOOKUP(DAY(A1883),calendario!$A$12:$A$42,calendario!$C$12:$C$42)))</f>
        <v>1</v>
      </c>
      <c r="E1883" s="60">
        <f t="shared" si="291"/>
        <v>4.4946572265625004</v>
      </c>
      <c r="F1883" s="86">
        <v>17.978628906250002</v>
      </c>
      <c r="G1883" s="60">
        <f t="shared" si="291"/>
        <v>2.2434919433593752</v>
      </c>
      <c r="H1883" s="104">
        <v>8.9739677734375007</v>
      </c>
      <c r="O1883" s="61">
        <f t="shared" si="292"/>
        <v>0</v>
      </c>
      <c r="P1883" s="62">
        <f t="shared" si="293"/>
        <v>58.140770252324039</v>
      </c>
      <c r="Q1883" s="70">
        <v>40.584987782204514</v>
      </c>
      <c r="R1883" s="61">
        <f t="shared" si="294"/>
        <v>7.3243719787516604</v>
      </c>
      <c r="S1883" s="61">
        <f t="shared" si="295"/>
        <v>0</v>
      </c>
      <c r="T1883" s="61">
        <f t="shared" si="296"/>
        <v>2.2374957109338989</v>
      </c>
      <c r="U1883" s="61">
        <f t="shared" si="297"/>
        <v>58.140770252324039</v>
      </c>
      <c r="V1883" s="70">
        <v>40.584987782204514</v>
      </c>
      <c r="W1883" s="61">
        <f t="shared" si="298"/>
        <v>7.3243719787516604</v>
      </c>
      <c r="X1883" s="61">
        <f t="shared" si="299"/>
        <v>16.388250887741275</v>
      </c>
      <c r="Y1883" s="13"/>
      <c r="Z1883" s="22"/>
      <c r="AA1883" s="54"/>
      <c r="AB1883" s="22"/>
      <c r="AC1883" s="13"/>
    </row>
    <row r="1884" spans="1:29" x14ac:dyDescent="0.3">
      <c r="A1884" s="1">
        <f t="shared" si="290"/>
        <v>45005.583333328774</v>
      </c>
      <c r="B1884" s="7">
        <v>20</v>
      </c>
      <c r="C1884" s="7" t="s">
        <v>100</v>
      </c>
      <c r="D1884">
        <f>IF(HOUR(A1884)+MINUTE(A1884)/60&lt;=18,1,IF(HOUR(A1884)+MINUTE(A1884)/60&gt;=23.25,1,LOOKUP(DAY(A1884),calendario!$A$12:$A$42,calendario!$C$12:$C$42)))</f>
        <v>1</v>
      </c>
      <c r="E1884" s="60">
        <f t="shared" si="291"/>
        <v>4.4942314453124999</v>
      </c>
      <c r="F1884" s="86">
        <v>17.976925781249999</v>
      </c>
      <c r="G1884" s="60">
        <f t="shared" si="291"/>
        <v>2.2435756835937499</v>
      </c>
      <c r="H1884" s="104">
        <v>8.9743027343749997</v>
      </c>
      <c r="O1884" s="61">
        <f t="shared" si="292"/>
        <v>0</v>
      </c>
      <c r="P1884" s="62">
        <f t="shared" si="293"/>
        <v>58.140770252324039</v>
      </c>
      <c r="Q1884" s="70">
        <v>40.584987782204514</v>
      </c>
      <c r="R1884" s="61">
        <f t="shared" si="294"/>
        <v>7.3243719787516604</v>
      </c>
      <c r="S1884" s="61">
        <f t="shared" si="295"/>
        <v>0</v>
      </c>
      <c r="T1884" s="61">
        <f t="shared" si="296"/>
        <v>2.2374102904358111</v>
      </c>
      <c r="U1884" s="61">
        <f t="shared" si="297"/>
        <v>58.140770252324039</v>
      </c>
      <c r="V1884" s="70">
        <v>40.584987782204514</v>
      </c>
      <c r="W1884" s="61">
        <f t="shared" si="298"/>
        <v>7.3243719787516604</v>
      </c>
      <c r="X1884" s="61">
        <f t="shared" si="299"/>
        <v>16.387625236238669</v>
      </c>
      <c r="Y1884" s="13"/>
      <c r="Z1884" s="22"/>
      <c r="AA1884" s="54"/>
      <c r="AB1884" s="22"/>
      <c r="AC1884" s="13"/>
    </row>
    <row r="1885" spans="1:29" x14ac:dyDescent="0.3">
      <c r="A1885" s="1">
        <f t="shared" si="290"/>
        <v>45005.593749995438</v>
      </c>
      <c r="B1885" s="7">
        <v>20</v>
      </c>
      <c r="C1885" s="7" t="s">
        <v>101</v>
      </c>
      <c r="D1885">
        <f>IF(HOUR(A1885)+MINUTE(A1885)/60&lt;=18,1,IF(HOUR(A1885)+MINUTE(A1885)/60&gt;=23.25,1,LOOKUP(DAY(A1885),calendario!$A$12:$A$42,calendario!$C$12:$C$42)))</f>
        <v>1</v>
      </c>
      <c r="E1885" s="60">
        <f t="shared" si="291"/>
        <v>4.4940234375000001</v>
      </c>
      <c r="F1885" s="86">
        <v>17.97609375</v>
      </c>
      <c r="G1885" s="60">
        <f t="shared" si="291"/>
        <v>2.2436491699218748</v>
      </c>
      <c r="H1885" s="104">
        <v>8.9745966796874992</v>
      </c>
      <c r="O1885" s="61">
        <f t="shared" si="292"/>
        <v>0</v>
      </c>
      <c r="P1885" s="62">
        <f t="shared" si="293"/>
        <v>58.140770252324039</v>
      </c>
      <c r="Q1885" s="70">
        <v>42.331987782204514</v>
      </c>
      <c r="R1885" s="61">
        <f t="shared" si="294"/>
        <v>6.4508719787516604</v>
      </c>
      <c r="S1885" s="61">
        <f t="shared" si="295"/>
        <v>0</v>
      </c>
      <c r="T1885" s="61">
        <f t="shared" si="296"/>
        <v>2.2373353295905498</v>
      </c>
      <c r="U1885" s="61">
        <f t="shared" si="297"/>
        <v>58.140770252324039</v>
      </c>
      <c r="V1885" s="70">
        <v>42.331987782204514</v>
      </c>
      <c r="W1885" s="61">
        <f t="shared" si="298"/>
        <v>6.4508719787516604</v>
      </c>
      <c r="X1885" s="61">
        <f t="shared" si="299"/>
        <v>14.432763784726788</v>
      </c>
      <c r="Y1885" s="13"/>
      <c r="Z1885" s="22"/>
      <c r="AA1885" s="54"/>
      <c r="AB1885" s="22"/>
      <c r="AC1885" s="13"/>
    </row>
    <row r="1886" spans="1:29" x14ac:dyDescent="0.3">
      <c r="A1886" s="1">
        <f t="shared" si="290"/>
        <v>45005.604166662102</v>
      </c>
      <c r="B1886" s="7">
        <v>20</v>
      </c>
      <c r="C1886" s="7" t="s">
        <v>102</v>
      </c>
      <c r="D1886">
        <f>IF(HOUR(A1886)+MINUTE(A1886)/60&lt;=18,1,IF(HOUR(A1886)+MINUTE(A1886)/60&gt;=23.25,1,LOOKUP(DAY(A1886),calendario!$A$12:$A$42,calendario!$C$12:$C$42)))</f>
        <v>1</v>
      </c>
      <c r="E1886" s="60">
        <f t="shared" si="291"/>
        <v>4.4946982421874999</v>
      </c>
      <c r="F1886" s="86">
        <v>17.97879296875</v>
      </c>
      <c r="G1886" s="60">
        <f t="shared" si="291"/>
        <v>2.2433291015624999</v>
      </c>
      <c r="H1886" s="104">
        <v>8.9733164062499995</v>
      </c>
      <c r="O1886" s="61">
        <f t="shared" si="292"/>
        <v>0</v>
      </c>
      <c r="P1886" s="62">
        <f t="shared" si="293"/>
        <v>58.140770252324039</v>
      </c>
      <c r="Q1886" s="70">
        <v>42.331987782204514</v>
      </c>
      <c r="R1886" s="61">
        <f t="shared" si="294"/>
        <v>6.4508719787516604</v>
      </c>
      <c r="S1886" s="61">
        <f t="shared" si="295"/>
        <v>0</v>
      </c>
      <c r="T1886" s="61">
        <f t="shared" si="296"/>
        <v>2.2376618201823688</v>
      </c>
      <c r="U1886" s="61">
        <f t="shared" si="297"/>
        <v>58.140770252324039</v>
      </c>
      <c r="V1886" s="70">
        <v>42.331987782204514</v>
      </c>
      <c r="W1886" s="61">
        <f t="shared" si="298"/>
        <v>6.4508719787516604</v>
      </c>
      <c r="X1886" s="61">
        <f t="shared" si="299"/>
        <v>14.434869933736879</v>
      </c>
      <c r="Y1886" s="13"/>
      <c r="Z1886" s="22"/>
      <c r="AA1886" s="54"/>
      <c r="AB1886" s="22"/>
      <c r="AC1886" s="13"/>
    </row>
    <row r="1887" spans="1:29" x14ac:dyDescent="0.3">
      <c r="A1887" s="1">
        <f t="shared" si="290"/>
        <v>45005.614583328766</v>
      </c>
      <c r="B1887" s="7">
        <v>20</v>
      </c>
      <c r="C1887" s="7" t="s">
        <v>103</v>
      </c>
      <c r="D1887">
        <f>IF(HOUR(A1887)+MINUTE(A1887)/60&lt;=18,1,IF(HOUR(A1887)+MINUTE(A1887)/60&gt;=23.25,1,LOOKUP(DAY(A1887),calendario!$A$12:$A$42,calendario!$C$12:$C$42)))</f>
        <v>1</v>
      </c>
      <c r="E1887" s="60">
        <f t="shared" si="291"/>
        <v>4.4945170898437503</v>
      </c>
      <c r="F1887" s="86">
        <v>17.978068359375001</v>
      </c>
      <c r="G1887" s="60">
        <f t="shared" si="291"/>
        <v>2.2434284667968751</v>
      </c>
      <c r="H1887" s="104">
        <v>8.9737138671875005</v>
      </c>
      <c r="O1887" s="61">
        <f t="shared" si="292"/>
        <v>0</v>
      </c>
      <c r="P1887" s="62">
        <f t="shared" si="293"/>
        <v>58.140770252324039</v>
      </c>
      <c r="Q1887" s="70">
        <v>42.691079415670643</v>
      </c>
      <c r="R1887" s="61">
        <f t="shared" si="294"/>
        <v>6.2713261620185961</v>
      </c>
      <c r="S1887" s="61">
        <f t="shared" si="295"/>
        <v>0</v>
      </c>
      <c r="T1887" s="61">
        <f t="shared" si="296"/>
        <v>2.2375604611656863</v>
      </c>
      <c r="U1887" s="61">
        <f t="shared" si="297"/>
        <v>58.140770252324039</v>
      </c>
      <c r="V1887" s="70">
        <v>42.691079415670643</v>
      </c>
      <c r="W1887" s="61">
        <f t="shared" si="298"/>
        <v>6.2713261620185961</v>
      </c>
      <c r="X1887" s="61">
        <f t="shared" si="299"/>
        <v>14.032471459206763</v>
      </c>
      <c r="Y1887" s="13"/>
      <c r="Z1887" s="22"/>
      <c r="AA1887" s="54"/>
      <c r="AB1887" s="22"/>
      <c r="AC1887" s="13"/>
    </row>
    <row r="1888" spans="1:29" x14ac:dyDescent="0.3">
      <c r="A1888" s="1">
        <f t="shared" si="290"/>
        <v>45005.624999995431</v>
      </c>
      <c r="B1888" s="7">
        <v>20</v>
      </c>
      <c r="C1888" s="7" t="s">
        <v>104</v>
      </c>
      <c r="D1888">
        <f>IF(HOUR(A1888)+MINUTE(A1888)/60&lt;=18,1,IF(HOUR(A1888)+MINUTE(A1888)/60&gt;=23.25,1,LOOKUP(DAY(A1888),calendario!$A$12:$A$42,calendario!$C$12:$C$42)))</f>
        <v>1</v>
      </c>
      <c r="E1888" s="60">
        <f t="shared" si="291"/>
        <v>4.4945859375000001</v>
      </c>
      <c r="F1888" s="86">
        <v>17.978343750000001</v>
      </c>
      <c r="G1888" s="60">
        <f t="shared" si="291"/>
        <v>2.2437534179687502</v>
      </c>
      <c r="H1888" s="104">
        <v>8.9750136718750007</v>
      </c>
      <c r="O1888" s="61">
        <f t="shared" si="292"/>
        <v>0</v>
      </c>
      <c r="P1888" s="62">
        <f t="shared" si="293"/>
        <v>58.140770252324039</v>
      </c>
      <c r="Q1888" s="70">
        <v>42.691079415670643</v>
      </c>
      <c r="R1888" s="61">
        <f t="shared" si="294"/>
        <v>6.2713261620185961</v>
      </c>
      <c r="S1888" s="61">
        <f t="shared" si="295"/>
        <v>0</v>
      </c>
      <c r="T1888" s="61">
        <f t="shared" si="296"/>
        <v>2.2372289897868067</v>
      </c>
      <c r="U1888" s="61">
        <f t="shared" si="297"/>
        <v>58.140770252324039</v>
      </c>
      <c r="V1888" s="70">
        <v>42.691079415670643</v>
      </c>
      <c r="W1888" s="61">
        <f t="shared" si="298"/>
        <v>6.2713261620185961</v>
      </c>
      <c r="X1888" s="61">
        <f t="shared" si="299"/>
        <v>14.030392694076436</v>
      </c>
      <c r="Y1888" s="13"/>
      <c r="Z1888" s="22"/>
      <c r="AA1888" s="54"/>
      <c r="AB1888" s="22"/>
      <c r="AC1888" s="13"/>
    </row>
    <row r="1889" spans="1:29" x14ac:dyDescent="0.3">
      <c r="A1889" s="1">
        <f t="shared" si="290"/>
        <v>45005.635416662095</v>
      </c>
      <c r="B1889" s="7">
        <v>20</v>
      </c>
      <c r="C1889" s="7" t="s">
        <v>105</v>
      </c>
      <c r="D1889">
        <f>IF(HOUR(A1889)+MINUTE(A1889)/60&lt;=18,1,IF(HOUR(A1889)+MINUTE(A1889)/60&gt;=23.25,1,LOOKUP(DAY(A1889),calendario!$A$12:$A$42,calendario!$C$12:$C$42)))</f>
        <v>1</v>
      </c>
      <c r="E1889" s="60">
        <f t="shared" si="291"/>
        <v>4.4943085937499996</v>
      </c>
      <c r="F1889" s="86">
        <v>17.977234374999998</v>
      </c>
      <c r="G1889" s="60">
        <f t="shared" si="291"/>
        <v>2.2438217773437499</v>
      </c>
      <c r="H1889" s="104">
        <v>8.9752871093749995</v>
      </c>
      <c r="O1889" s="61">
        <f t="shared" si="292"/>
        <v>0</v>
      </c>
      <c r="P1889" s="62">
        <f t="shared" si="293"/>
        <v>58.140770252324039</v>
      </c>
      <c r="Q1889" s="70">
        <v>42.210265869853913</v>
      </c>
      <c r="R1889" s="61">
        <f t="shared" si="294"/>
        <v>6.511732934926961</v>
      </c>
      <c r="S1889" s="61">
        <f t="shared" si="295"/>
        <v>0</v>
      </c>
      <c r="T1889" s="61">
        <f t="shared" si="296"/>
        <v>2.2371592587679596</v>
      </c>
      <c r="U1889" s="61">
        <f t="shared" si="297"/>
        <v>58.140770252324039</v>
      </c>
      <c r="V1889" s="70">
        <v>42.210265869853913</v>
      </c>
      <c r="W1889" s="61">
        <f t="shared" si="298"/>
        <v>6.511732934926961</v>
      </c>
      <c r="X1889" s="61">
        <f t="shared" si="299"/>
        <v>14.56778362599611</v>
      </c>
      <c r="Y1889" s="13"/>
      <c r="Z1889" s="22"/>
      <c r="AA1889" s="54"/>
      <c r="AB1889" s="22"/>
      <c r="AC1889" s="13"/>
    </row>
    <row r="1890" spans="1:29" x14ac:dyDescent="0.3">
      <c r="A1890" s="1">
        <f t="shared" si="290"/>
        <v>45005.645833328759</v>
      </c>
      <c r="B1890" s="7">
        <v>20</v>
      </c>
      <c r="C1890" s="7" t="s">
        <v>106</v>
      </c>
      <c r="D1890">
        <f>IF(HOUR(A1890)+MINUTE(A1890)/60&lt;=18,1,IF(HOUR(A1890)+MINUTE(A1890)/60&gt;=23.25,1,LOOKUP(DAY(A1890),calendario!$A$12:$A$42,calendario!$C$12:$C$42)))</f>
        <v>1</v>
      </c>
      <c r="E1890" s="60">
        <f t="shared" si="291"/>
        <v>4.4942548828125002</v>
      </c>
      <c r="F1890" s="86">
        <v>17.977019531250001</v>
      </c>
      <c r="G1890" s="60">
        <f t="shared" si="291"/>
        <v>2.24350830078125</v>
      </c>
      <c r="H1890" s="104">
        <v>8.9740332031249999</v>
      </c>
      <c r="O1890" s="61">
        <f t="shared" si="292"/>
        <v>0</v>
      </c>
      <c r="P1890" s="62">
        <f t="shared" si="293"/>
        <v>58.140770252324039</v>
      </c>
      <c r="Q1890" s="70">
        <v>42.210265869853913</v>
      </c>
      <c r="R1890" s="61">
        <f t="shared" si="294"/>
        <v>6.511732934926961</v>
      </c>
      <c r="S1890" s="61">
        <f t="shared" si="295"/>
        <v>0</v>
      </c>
      <c r="T1890" s="61">
        <f t="shared" si="296"/>
        <v>2.2374790252972465</v>
      </c>
      <c r="U1890" s="61">
        <f t="shared" si="297"/>
        <v>58.140770252324039</v>
      </c>
      <c r="V1890" s="70">
        <v>42.210265869853913</v>
      </c>
      <c r="W1890" s="61">
        <f t="shared" si="298"/>
        <v>6.511732934926961</v>
      </c>
      <c r="X1890" s="61">
        <f t="shared" si="299"/>
        <v>14.569865860236355</v>
      </c>
      <c r="Y1890" s="13"/>
      <c r="Z1890" s="22"/>
      <c r="AA1890" s="54"/>
      <c r="AB1890" s="22"/>
      <c r="AC1890" s="13"/>
    </row>
    <row r="1891" spans="1:29" x14ac:dyDescent="0.3">
      <c r="A1891" s="1">
        <f t="shared" si="290"/>
        <v>45005.656249995423</v>
      </c>
      <c r="B1891" s="7">
        <v>20</v>
      </c>
      <c r="C1891" s="7" t="s">
        <v>107</v>
      </c>
      <c r="D1891">
        <f>IF(HOUR(A1891)+MINUTE(A1891)/60&lt;=18,1,IF(HOUR(A1891)+MINUTE(A1891)/60&gt;=23.25,1,LOOKUP(DAY(A1891),calendario!$A$12:$A$42,calendario!$C$12:$C$42)))</f>
        <v>1</v>
      </c>
      <c r="E1891" s="60">
        <f t="shared" si="291"/>
        <v>4.49465087890625</v>
      </c>
      <c r="F1891" s="86">
        <v>17.978603515625</v>
      </c>
      <c r="G1891" s="60">
        <f t="shared" si="291"/>
        <v>2.243371337890625</v>
      </c>
      <c r="H1891" s="104">
        <v>8.9734853515625002</v>
      </c>
      <c r="O1891" s="61">
        <f t="shared" si="292"/>
        <v>0</v>
      </c>
      <c r="P1891" s="62">
        <f t="shared" si="293"/>
        <v>58.140770252324039</v>
      </c>
      <c r="Q1891" s="70">
        <v>41.806399468791497</v>
      </c>
      <c r="R1891" s="61">
        <f t="shared" si="294"/>
        <v>6.713666135458169</v>
      </c>
      <c r="S1891" s="61">
        <f t="shared" si="295"/>
        <v>0</v>
      </c>
      <c r="T1891" s="61">
        <f t="shared" si="296"/>
        <v>2.2376187363742948</v>
      </c>
      <c r="U1891" s="61">
        <f t="shared" si="297"/>
        <v>58.140770252324039</v>
      </c>
      <c r="V1891" s="70">
        <v>41.806399468791497</v>
      </c>
      <c r="W1891" s="61">
        <f t="shared" si="298"/>
        <v>6.713666135458169</v>
      </c>
      <c r="X1891" s="61">
        <f t="shared" si="299"/>
        <v>15.022625134462803</v>
      </c>
      <c r="Y1891" s="13"/>
      <c r="Z1891" s="22"/>
      <c r="AA1891" s="54"/>
      <c r="AB1891" s="22"/>
      <c r="AC1891" s="13"/>
    </row>
    <row r="1892" spans="1:29" x14ac:dyDescent="0.3">
      <c r="A1892" s="1">
        <f t="shared" si="290"/>
        <v>45005.666666662088</v>
      </c>
      <c r="B1892" s="7">
        <v>20</v>
      </c>
      <c r="C1892" s="7" t="s">
        <v>108</v>
      </c>
      <c r="D1892">
        <f>IF(HOUR(A1892)+MINUTE(A1892)/60&lt;=18,1,IF(HOUR(A1892)+MINUTE(A1892)/60&gt;=23.25,1,LOOKUP(DAY(A1892),calendario!$A$12:$A$42,calendario!$C$12:$C$42)))</f>
        <v>1</v>
      </c>
      <c r="E1892" s="60">
        <f t="shared" si="291"/>
        <v>4.4947524414062503</v>
      </c>
      <c r="F1892" s="86">
        <v>17.979009765625001</v>
      </c>
      <c r="G1892" s="60">
        <f t="shared" si="291"/>
        <v>2.2438896484374999</v>
      </c>
      <c r="H1892" s="104">
        <v>8.9755585937499998</v>
      </c>
      <c r="O1892" s="61">
        <f t="shared" si="292"/>
        <v>0</v>
      </c>
      <c r="P1892" s="62">
        <f t="shared" si="293"/>
        <v>58.140770252324039</v>
      </c>
      <c r="Q1892" s="70">
        <v>41.806399468791497</v>
      </c>
      <c r="R1892" s="61">
        <f t="shared" si="294"/>
        <v>6.713666135458169</v>
      </c>
      <c r="S1892" s="61">
        <f t="shared" si="295"/>
        <v>0</v>
      </c>
      <c r="T1892" s="61">
        <f t="shared" si="296"/>
        <v>2.2370900258278179</v>
      </c>
      <c r="U1892" s="61">
        <f t="shared" si="297"/>
        <v>58.140770252324039</v>
      </c>
      <c r="V1892" s="70">
        <v>41.806399468791497</v>
      </c>
      <c r="W1892" s="61">
        <f t="shared" si="298"/>
        <v>6.713666135458169</v>
      </c>
      <c r="X1892" s="61">
        <f t="shared" si="299"/>
        <v>15.019075548371461</v>
      </c>
      <c r="Y1892" s="13"/>
      <c r="Z1892" s="22"/>
      <c r="AA1892" s="54"/>
      <c r="AB1892" s="22"/>
      <c r="AC1892" s="13"/>
    </row>
    <row r="1893" spans="1:29" x14ac:dyDescent="0.3">
      <c r="A1893" s="1">
        <f t="shared" si="290"/>
        <v>45005.677083328752</v>
      </c>
      <c r="B1893" s="7">
        <v>20</v>
      </c>
      <c r="C1893" s="7" t="s">
        <v>109</v>
      </c>
      <c r="D1893">
        <f>IF(HOUR(A1893)+MINUTE(A1893)/60&lt;=18,1,IF(HOUR(A1893)+MINUTE(A1893)/60&gt;=23.25,1,LOOKUP(DAY(A1893),calendario!$A$12:$A$42,calendario!$C$12:$C$42)))</f>
        <v>1</v>
      </c>
      <c r="E1893" s="60">
        <f t="shared" si="291"/>
        <v>4.4944326171875</v>
      </c>
      <c r="F1893" s="86">
        <v>17.97773046875</v>
      </c>
      <c r="G1893" s="60">
        <f t="shared" si="291"/>
        <v>2.2434489746093749</v>
      </c>
      <c r="H1893" s="104">
        <v>8.9737958984374995</v>
      </c>
      <c r="O1893" s="61">
        <f t="shared" si="292"/>
        <v>0</v>
      </c>
      <c r="P1893" s="62">
        <f t="shared" si="293"/>
        <v>58.140770252324039</v>
      </c>
      <c r="Q1893" s="70">
        <v>40.735436122177958</v>
      </c>
      <c r="R1893" s="61">
        <f t="shared" si="294"/>
        <v>7.2491478087649384</v>
      </c>
      <c r="S1893" s="61">
        <f t="shared" si="295"/>
        <v>0</v>
      </c>
      <c r="T1893" s="61">
        <f t="shared" si="296"/>
        <v>2.2375395418600323</v>
      </c>
      <c r="U1893" s="61">
        <f t="shared" si="297"/>
        <v>58.140770252324039</v>
      </c>
      <c r="V1893" s="70">
        <v>40.735436122177958</v>
      </c>
      <c r="W1893" s="61">
        <f t="shared" si="298"/>
        <v>7.2491478087649384</v>
      </c>
      <c r="X1893" s="61">
        <f t="shared" si="299"/>
        <v>16.220254866899559</v>
      </c>
      <c r="Y1893" s="13"/>
      <c r="Z1893" s="22"/>
      <c r="AA1893" s="54"/>
      <c r="AB1893" s="22"/>
      <c r="AC1893" s="13"/>
    </row>
    <row r="1894" spans="1:29" x14ac:dyDescent="0.3">
      <c r="A1894" s="1">
        <f t="shared" si="290"/>
        <v>45005.687499995416</v>
      </c>
      <c r="B1894" s="7">
        <v>20</v>
      </c>
      <c r="C1894" s="7" t="s">
        <v>110</v>
      </c>
      <c r="D1894">
        <f>IF(HOUR(A1894)+MINUTE(A1894)/60&lt;=18,1,IF(HOUR(A1894)+MINUTE(A1894)/60&gt;=23.25,1,LOOKUP(DAY(A1894),calendario!$A$12:$A$42,calendario!$C$12:$C$42)))</f>
        <v>1</v>
      </c>
      <c r="E1894" s="60">
        <f t="shared" si="291"/>
        <v>4.4944653320312504</v>
      </c>
      <c r="F1894" s="86">
        <v>17.977861328125002</v>
      </c>
      <c r="G1894" s="60">
        <f t="shared" si="291"/>
        <v>2.2438481445312499</v>
      </c>
      <c r="H1894" s="104">
        <v>8.9753925781249997</v>
      </c>
      <c r="O1894" s="61">
        <f t="shared" si="292"/>
        <v>0</v>
      </c>
      <c r="P1894" s="62">
        <f t="shared" si="293"/>
        <v>58.140770252324039</v>
      </c>
      <c r="Q1894" s="70">
        <v>40.735436122177958</v>
      </c>
      <c r="R1894" s="61">
        <f t="shared" si="294"/>
        <v>7.2491478087649384</v>
      </c>
      <c r="S1894" s="61">
        <f t="shared" si="295"/>
        <v>0</v>
      </c>
      <c r="T1894" s="61">
        <f t="shared" si="296"/>
        <v>2.2371323625178325</v>
      </c>
      <c r="U1894" s="61">
        <f t="shared" si="297"/>
        <v>58.140770252324039</v>
      </c>
      <c r="V1894" s="70">
        <v>40.735436122177958</v>
      </c>
      <c r="W1894" s="61">
        <f t="shared" si="298"/>
        <v>7.2491478087649384</v>
      </c>
      <c r="X1894" s="61">
        <f t="shared" si="299"/>
        <v>16.217303163663274</v>
      </c>
      <c r="Y1894" s="13"/>
      <c r="Z1894" s="22"/>
      <c r="AA1894" s="54"/>
      <c r="AB1894" s="22"/>
      <c r="AC1894" s="13"/>
    </row>
    <row r="1895" spans="1:29" x14ac:dyDescent="0.3">
      <c r="A1895" s="1">
        <f t="shared" si="290"/>
        <v>45005.69791666208</v>
      </c>
      <c r="B1895" s="7">
        <v>20</v>
      </c>
      <c r="C1895" s="7" t="s">
        <v>111</v>
      </c>
      <c r="D1895">
        <f>IF(HOUR(A1895)+MINUTE(A1895)/60&lt;=18,1,IF(HOUR(A1895)+MINUTE(A1895)/60&gt;=23.25,1,LOOKUP(DAY(A1895),calendario!$A$12:$A$42,calendario!$C$12:$C$42)))</f>
        <v>1</v>
      </c>
      <c r="E1895" s="60">
        <f t="shared" si="291"/>
        <v>4.4948076171875</v>
      </c>
      <c r="F1895" s="86">
        <v>17.97923046875</v>
      </c>
      <c r="G1895" s="60">
        <f t="shared" si="291"/>
        <v>2.2436557617187498</v>
      </c>
      <c r="H1895" s="104">
        <v>8.9746230468749992</v>
      </c>
      <c r="O1895" s="61">
        <f t="shared" si="292"/>
        <v>0</v>
      </c>
      <c r="P1895" s="62">
        <f t="shared" si="293"/>
        <v>58.140770252324039</v>
      </c>
      <c r="Q1895" s="70">
        <v>40.358826294820716</v>
      </c>
      <c r="R1895" s="61">
        <f t="shared" si="294"/>
        <v>7.4374527224435596</v>
      </c>
      <c r="S1895" s="61">
        <f t="shared" si="295"/>
        <v>0</v>
      </c>
      <c r="T1895" s="61">
        <f t="shared" si="296"/>
        <v>2.2373286055280186</v>
      </c>
      <c r="U1895" s="61">
        <f t="shared" si="297"/>
        <v>58.140770252324039</v>
      </c>
      <c r="V1895" s="70">
        <v>40.358826294820716</v>
      </c>
      <c r="W1895" s="61">
        <f t="shared" si="298"/>
        <v>7.4374527224435596</v>
      </c>
      <c r="X1895" s="61">
        <f t="shared" si="299"/>
        <v>16.640025728185215</v>
      </c>
      <c r="Y1895" s="13"/>
      <c r="Z1895" s="22"/>
      <c r="AA1895" s="54"/>
      <c r="AB1895" s="22"/>
      <c r="AC1895" s="13"/>
    </row>
    <row r="1896" spans="1:29" x14ac:dyDescent="0.3">
      <c r="A1896" s="1">
        <f t="shared" si="290"/>
        <v>45005.708333328745</v>
      </c>
      <c r="B1896" s="7">
        <v>20</v>
      </c>
      <c r="C1896" s="7" t="s">
        <v>112</v>
      </c>
      <c r="D1896">
        <f>IF(HOUR(A1896)+MINUTE(A1896)/60&lt;=18,1,IF(HOUR(A1896)+MINUTE(A1896)/60&gt;=23.25,1,LOOKUP(DAY(A1896),calendario!$A$12:$A$42,calendario!$C$12:$C$42)))</f>
        <v>1</v>
      </c>
      <c r="E1896" s="60">
        <f t="shared" si="291"/>
        <v>4.6219833984375001</v>
      </c>
      <c r="F1896" s="86">
        <v>18.48793359375</v>
      </c>
      <c r="G1896" s="60">
        <f t="shared" si="291"/>
        <v>2.2441076660156249</v>
      </c>
      <c r="H1896" s="104">
        <v>8.9764306640624998</v>
      </c>
      <c r="O1896" s="61">
        <f t="shared" si="292"/>
        <v>0</v>
      </c>
      <c r="P1896" s="62">
        <f t="shared" si="293"/>
        <v>58.140770252324039</v>
      </c>
      <c r="Q1896" s="70">
        <v>40.358826294820716</v>
      </c>
      <c r="R1896" s="61">
        <f t="shared" si="294"/>
        <v>7.4374527224435596</v>
      </c>
      <c r="S1896" s="61">
        <f t="shared" si="295"/>
        <v>0</v>
      </c>
      <c r="T1896" s="61">
        <f t="shared" si="296"/>
        <v>2.2368676336855646</v>
      </c>
      <c r="U1896" s="61">
        <f t="shared" si="297"/>
        <v>58.140770252324039</v>
      </c>
      <c r="V1896" s="70">
        <v>40.358826294820716</v>
      </c>
      <c r="W1896" s="61">
        <f t="shared" si="298"/>
        <v>7.4374527224435596</v>
      </c>
      <c r="X1896" s="61">
        <f t="shared" si="299"/>
        <v>16.636597271900584</v>
      </c>
      <c r="Y1896" s="13"/>
      <c r="Z1896" s="22"/>
      <c r="AA1896" s="54"/>
      <c r="AB1896" s="22"/>
      <c r="AC1896" s="13"/>
    </row>
    <row r="1897" spans="1:29" x14ac:dyDescent="0.3">
      <c r="A1897" s="1">
        <f t="shared" si="290"/>
        <v>45005.718749995409</v>
      </c>
      <c r="B1897" s="7">
        <v>20</v>
      </c>
      <c r="C1897" s="7" t="s">
        <v>113</v>
      </c>
      <c r="D1897">
        <f>IF(HOUR(A1897)+MINUTE(A1897)/60&lt;=18,1,IF(HOUR(A1897)+MINUTE(A1897)/60&gt;=23.25,1,LOOKUP(DAY(A1897),calendario!$A$12:$A$42,calendario!$C$12:$C$42)))</f>
        <v>1</v>
      </c>
      <c r="E1897" s="60">
        <f t="shared" si="291"/>
        <v>4.6396982421875004</v>
      </c>
      <c r="F1897" s="86">
        <v>18.558792968750002</v>
      </c>
      <c r="G1897" s="60">
        <f t="shared" si="291"/>
        <v>2.3103173828124999</v>
      </c>
      <c r="H1897" s="104">
        <v>9.2412695312499995</v>
      </c>
      <c r="O1897" s="61">
        <f t="shared" si="292"/>
        <v>0</v>
      </c>
      <c r="P1897" s="62">
        <f t="shared" si="293"/>
        <v>58.140770252324039</v>
      </c>
      <c r="Q1897" s="70">
        <v>33.944772111553782</v>
      </c>
      <c r="R1897" s="61">
        <f t="shared" si="294"/>
        <v>10.644479814077027</v>
      </c>
      <c r="S1897" s="61">
        <f t="shared" si="295"/>
        <v>0</v>
      </c>
      <c r="T1897" s="61">
        <f t="shared" si="296"/>
        <v>2.1693294063413142</v>
      </c>
      <c r="U1897" s="61">
        <f t="shared" si="297"/>
        <v>58.140770252324039</v>
      </c>
      <c r="V1897" s="70">
        <v>33.944772111553782</v>
      </c>
      <c r="W1897" s="61">
        <f t="shared" si="298"/>
        <v>10.644479814077027</v>
      </c>
      <c r="X1897" s="61">
        <f t="shared" si="299"/>
        <v>23.091383075883819</v>
      </c>
      <c r="Y1897" s="13"/>
      <c r="Z1897" s="22"/>
      <c r="AA1897" s="54"/>
      <c r="AB1897" s="22"/>
      <c r="AC1897" s="13"/>
    </row>
    <row r="1898" spans="1:29" x14ac:dyDescent="0.3">
      <c r="A1898" s="1">
        <f t="shared" si="290"/>
        <v>45005.729166662073</v>
      </c>
      <c r="B1898" s="7">
        <v>20</v>
      </c>
      <c r="C1898" s="7" t="s">
        <v>114</v>
      </c>
      <c r="D1898">
        <f>IF(HOUR(A1898)+MINUTE(A1898)/60&lt;=18,1,IF(HOUR(A1898)+MINUTE(A1898)/60&gt;=23.25,1,LOOKUP(DAY(A1898),calendario!$A$12:$A$42,calendario!$C$12:$C$42)))</f>
        <v>1</v>
      </c>
      <c r="E1898" s="60">
        <f t="shared" si="291"/>
        <v>4.6395507812499996</v>
      </c>
      <c r="F1898" s="86">
        <v>18.558203124999999</v>
      </c>
      <c r="G1898" s="60">
        <f t="shared" si="291"/>
        <v>2.3208625488281251</v>
      </c>
      <c r="H1898" s="104">
        <v>9.2834501953125006</v>
      </c>
      <c r="O1898" s="61">
        <f t="shared" si="292"/>
        <v>0</v>
      </c>
      <c r="P1898" s="62">
        <f t="shared" si="293"/>
        <v>58.140770252324039</v>
      </c>
      <c r="Q1898" s="70">
        <v>33.944772111553782</v>
      </c>
      <c r="R1898" s="61">
        <f t="shared" si="294"/>
        <v>10.644479814077027</v>
      </c>
      <c r="S1898" s="61">
        <f t="shared" si="295"/>
        <v>0</v>
      </c>
      <c r="T1898" s="61">
        <f t="shared" si="296"/>
        <v>2.1585726495660036</v>
      </c>
      <c r="U1898" s="61">
        <f t="shared" si="297"/>
        <v>58.140770252324039</v>
      </c>
      <c r="V1898" s="70">
        <v>33.944772111553782</v>
      </c>
      <c r="W1898" s="61">
        <f t="shared" si="298"/>
        <v>10.644479814077027</v>
      </c>
      <c r="X1898" s="61">
        <f t="shared" si="299"/>
        <v>22.97688299552409</v>
      </c>
      <c r="Y1898" s="13"/>
      <c r="Z1898" s="22"/>
      <c r="AA1898" s="54"/>
      <c r="AB1898" s="22"/>
      <c r="AC1898" s="13"/>
    </row>
    <row r="1899" spans="1:29" x14ac:dyDescent="0.3">
      <c r="A1899" s="1">
        <f t="shared" si="290"/>
        <v>45005.739583328737</v>
      </c>
      <c r="B1899" s="7">
        <v>20</v>
      </c>
      <c r="C1899" s="7" t="s">
        <v>115</v>
      </c>
      <c r="D1899">
        <f>IF(HOUR(A1899)+MINUTE(A1899)/60&lt;=18,1,IF(HOUR(A1899)+MINUTE(A1899)/60&gt;=23.25,1,LOOKUP(DAY(A1899),calendario!$A$12:$A$42,calendario!$C$12:$C$42)))</f>
        <v>1</v>
      </c>
      <c r="E1899" s="60">
        <f t="shared" si="291"/>
        <v>4.6397460937500004</v>
      </c>
      <c r="F1899" s="86">
        <v>18.558984375000001</v>
      </c>
      <c r="G1899" s="60">
        <f t="shared" si="291"/>
        <v>2.3210639648437499</v>
      </c>
      <c r="H1899" s="104">
        <v>9.2842558593749995</v>
      </c>
      <c r="O1899" s="61">
        <f t="shared" si="292"/>
        <v>0</v>
      </c>
      <c r="P1899" s="62">
        <f t="shared" si="293"/>
        <v>58.140770252324039</v>
      </c>
      <c r="Q1899" s="70">
        <v>29.130091367861887</v>
      </c>
      <c r="R1899" s="61">
        <f t="shared" si="294"/>
        <v>13.051820185922974</v>
      </c>
      <c r="S1899" s="61">
        <f t="shared" si="295"/>
        <v>0</v>
      </c>
      <c r="T1899" s="61">
        <f t="shared" si="296"/>
        <v>2.1583671920997567</v>
      </c>
      <c r="U1899" s="61">
        <f t="shared" si="297"/>
        <v>58.140770252324039</v>
      </c>
      <c r="V1899" s="70">
        <v>29.130091367861887</v>
      </c>
      <c r="W1899" s="61">
        <f t="shared" si="298"/>
        <v>13.051820185922974</v>
      </c>
      <c r="X1899" s="61">
        <f t="shared" si="299"/>
        <v>28.170620486481493</v>
      </c>
      <c r="Y1899" s="13"/>
      <c r="Z1899" s="22"/>
      <c r="AA1899" s="54"/>
      <c r="AB1899" s="22"/>
      <c r="AC1899" s="13"/>
    </row>
    <row r="1900" spans="1:29" x14ac:dyDescent="0.3">
      <c r="A1900" s="1">
        <f t="shared" si="290"/>
        <v>45005.749999995402</v>
      </c>
      <c r="B1900" s="7">
        <v>20</v>
      </c>
      <c r="C1900" s="7" t="s">
        <v>116</v>
      </c>
      <c r="D1900">
        <f>IF(HOUR(A1900)+MINUTE(A1900)/60&lt;=18,1,IF(HOUR(A1900)+MINUTE(A1900)/60&gt;=23.25,1,LOOKUP(DAY(A1900),calendario!$A$12:$A$42,calendario!$C$12:$C$42)))</f>
        <v>1</v>
      </c>
      <c r="E1900" s="60">
        <f t="shared" si="291"/>
        <v>4.6398623046875</v>
      </c>
      <c r="F1900" s="86">
        <v>18.55944921875</v>
      </c>
      <c r="G1900" s="60">
        <f t="shared" si="291"/>
        <v>2.3213564453125</v>
      </c>
      <c r="H1900" s="104">
        <v>9.2854257812499998</v>
      </c>
      <c r="O1900" s="61">
        <f t="shared" si="292"/>
        <v>0</v>
      </c>
      <c r="P1900" s="62">
        <f t="shared" si="293"/>
        <v>58.140770252324039</v>
      </c>
      <c r="Q1900" s="70">
        <v>29.130091367861887</v>
      </c>
      <c r="R1900" s="61">
        <f t="shared" si="294"/>
        <v>13.051820185922974</v>
      </c>
      <c r="S1900" s="61">
        <f t="shared" si="295"/>
        <v>0</v>
      </c>
      <c r="T1900" s="61">
        <f t="shared" si="296"/>
        <v>2.1580688429548296</v>
      </c>
      <c r="U1900" s="61">
        <f t="shared" si="297"/>
        <v>58.140770252324039</v>
      </c>
      <c r="V1900" s="70">
        <v>29.130091367861887</v>
      </c>
      <c r="W1900" s="61">
        <f t="shared" si="298"/>
        <v>13.051820185922974</v>
      </c>
      <c r="X1900" s="61">
        <f t="shared" si="299"/>
        <v>28.166726487089282</v>
      </c>
      <c r="Y1900" s="13"/>
      <c r="Z1900" s="22"/>
      <c r="AA1900" s="54"/>
      <c r="AB1900" s="22"/>
      <c r="AC1900" s="13"/>
    </row>
    <row r="1901" spans="1:29" x14ac:dyDescent="0.3">
      <c r="A1901" s="1">
        <f t="shared" si="290"/>
        <v>45005.760416662066</v>
      </c>
      <c r="B1901" s="7">
        <v>20</v>
      </c>
      <c r="C1901" s="7" t="s">
        <v>117</v>
      </c>
      <c r="D1901">
        <f>IF(HOUR(A1901)+MINUTE(A1901)/60&lt;=18,1,IF(HOUR(A1901)+MINUTE(A1901)/60&gt;=23.25,1,LOOKUP(DAY(A1901),calendario!$A$12:$A$42,calendario!$C$12:$C$42)))</f>
        <v>0</v>
      </c>
      <c r="E1901" s="60">
        <f t="shared" si="291"/>
        <v>4.6391523437500002</v>
      </c>
      <c r="F1901" s="86">
        <v>18.556609375000001</v>
      </c>
      <c r="G1901" s="60">
        <f t="shared" si="291"/>
        <v>2.3215544433593749</v>
      </c>
      <c r="H1901" s="104">
        <v>9.2862177734374995</v>
      </c>
      <c r="O1901" s="61">
        <f t="shared" si="292"/>
        <v>0</v>
      </c>
      <c r="P1901" s="62">
        <f t="shared" si="293"/>
        <v>59.256308100929608</v>
      </c>
      <c r="Q1901" s="70">
        <v>29.107626826029215</v>
      </c>
      <c r="R1901" s="61">
        <f t="shared" si="294"/>
        <v>13.592932934926955</v>
      </c>
      <c r="S1901" s="61">
        <f t="shared" si="295"/>
        <v>0</v>
      </c>
      <c r="T1901" s="61">
        <f t="shared" si="296"/>
        <v>2.1578668720395244</v>
      </c>
      <c r="U1901" s="61">
        <f t="shared" si="297"/>
        <v>59.256308100929608</v>
      </c>
      <c r="V1901" s="70">
        <v>29.107626826029215</v>
      </c>
      <c r="W1901" s="61">
        <f t="shared" si="298"/>
        <v>13.592932934926955</v>
      </c>
      <c r="X1901" s="61">
        <f t="shared" si="299"/>
        <v>29.331739674133861</v>
      </c>
      <c r="Y1901" s="13"/>
      <c r="Z1901" s="22"/>
      <c r="AA1901" s="54"/>
      <c r="AB1901" s="22"/>
      <c r="AC1901" s="13"/>
    </row>
    <row r="1902" spans="1:29" x14ac:dyDescent="0.3">
      <c r="A1902" s="1">
        <f t="shared" si="290"/>
        <v>45005.77083332873</v>
      </c>
      <c r="B1902" s="7">
        <v>20</v>
      </c>
      <c r="C1902" s="7" t="s">
        <v>118</v>
      </c>
      <c r="D1902">
        <f>IF(HOUR(A1902)+MINUTE(A1902)/60&lt;=18,1,IF(HOUR(A1902)+MINUTE(A1902)/60&gt;=23.25,1,LOOKUP(DAY(A1902),calendario!$A$12:$A$42,calendario!$C$12:$C$42)))</f>
        <v>0</v>
      </c>
      <c r="E1902" s="60">
        <f t="shared" si="291"/>
        <v>4.6391445312500004</v>
      </c>
      <c r="F1902" s="86">
        <v>18.556578125000001</v>
      </c>
      <c r="G1902" s="60">
        <f t="shared" si="291"/>
        <v>2.32056103515625</v>
      </c>
      <c r="H1902" s="104">
        <v>9.282244140625</v>
      </c>
      <c r="O1902" s="61">
        <f t="shared" si="292"/>
        <v>0</v>
      </c>
      <c r="P1902" s="62">
        <f t="shared" si="293"/>
        <v>59.256308100929608</v>
      </c>
      <c r="Q1902" s="70">
        <v>29.107626826029215</v>
      </c>
      <c r="R1902" s="61">
        <f t="shared" si="294"/>
        <v>13.592932934926955</v>
      </c>
      <c r="S1902" s="61">
        <f t="shared" si="295"/>
        <v>0</v>
      </c>
      <c r="T1902" s="61">
        <f t="shared" si="296"/>
        <v>2.1588802131669929</v>
      </c>
      <c r="U1902" s="61">
        <f t="shared" si="297"/>
        <v>59.256308100929608</v>
      </c>
      <c r="V1902" s="70">
        <v>29.107626826029215</v>
      </c>
      <c r="W1902" s="61">
        <f t="shared" si="298"/>
        <v>13.592932934926955</v>
      </c>
      <c r="X1902" s="61">
        <f t="shared" si="299"/>
        <v>29.345513952119742</v>
      </c>
      <c r="Y1902" s="13"/>
      <c r="Z1902" s="22"/>
      <c r="AA1902" s="54"/>
      <c r="AB1902" s="22"/>
      <c r="AC1902" s="13"/>
    </row>
    <row r="1903" spans="1:29" x14ac:dyDescent="0.3">
      <c r="A1903" s="1">
        <f t="shared" si="290"/>
        <v>45005.781249995394</v>
      </c>
      <c r="B1903" s="7">
        <v>20</v>
      </c>
      <c r="C1903" s="7" t="s">
        <v>119</v>
      </c>
      <c r="D1903">
        <f>IF(HOUR(A1903)+MINUTE(A1903)/60&lt;=18,1,IF(HOUR(A1903)+MINUTE(A1903)/60&gt;=23.25,1,LOOKUP(DAY(A1903),calendario!$A$12:$A$42,calendario!$C$12:$C$42)))</f>
        <v>0</v>
      </c>
      <c r="E1903" s="60">
        <f t="shared" si="291"/>
        <v>4.6388842773437498</v>
      </c>
      <c r="F1903" s="86">
        <v>18.555537109374999</v>
      </c>
      <c r="G1903" s="60">
        <f t="shared" si="291"/>
        <v>2.3204677734375001</v>
      </c>
      <c r="H1903" s="104">
        <v>9.2818710937500004</v>
      </c>
      <c r="O1903" s="61">
        <f t="shared" si="292"/>
        <v>0</v>
      </c>
      <c r="P1903" s="62">
        <f t="shared" si="293"/>
        <v>59.256308100929608</v>
      </c>
      <c r="Q1903" s="70">
        <v>34.500125896414346</v>
      </c>
      <c r="R1903" s="61">
        <f t="shared" si="294"/>
        <v>10.896683399734389</v>
      </c>
      <c r="S1903" s="61">
        <f t="shared" si="295"/>
        <v>0</v>
      </c>
      <c r="T1903" s="61">
        <f t="shared" si="296"/>
        <v>2.1589753461998491</v>
      </c>
      <c r="U1903" s="61">
        <f t="shared" si="297"/>
        <v>59.256308100929608</v>
      </c>
      <c r="V1903" s="70">
        <v>34.500125896414346</v>
      </c>
      <c r="W1903" s="61">
        <f t="shared" si="298"/>
        <v>10.896683399734389</v>
      </c>
      <c r="X1903" s="61">
        <f t="shared" si="299"/>
        <v>23.525670815371701</v>
      </c>
      <c r="Y1903" s="13"/>
      <c r="Z1903" s="22"/>
      <c r="AA1903" s="54"/>
      <c r="AB1903" s="22"/>
      <c r="AC1903" s="13"/>
    </row>
    <row r="1904" spans="1:29" x14ac:dyDescent="0.3">
      <c r="A1904" s="1">
        <f t="shared" si="290"/>
        <v>45005.791666662059</v>
      </c>
      <c r="B1904" s="7">
        <v>20</v>
      </c>
      <c r="C1904" s="7" t="s">
        <v>120</v>
      </c>
      <c r="D1904">
        <f>IF(HOUR(A1904)+MINUTE(A1904)/60&lt;=18,1,IF(HOUR(A1904)+MINUTE(A1904)/60&gt;=23.25,1,LOOKUP(DAY(A1904),calendario!$A$12:$A$42,calendario!$C$12:$C$42)))</f>
        <v>0</v>
      </c>
      <c r="E1904" s="60">
        <f t="shared" si="291"/>
        <v>4.6389189453124997</v>
      </c>
      <c r="F1904" s="86">
        <v>18.555675781249999</v>
      </c>
      <c r="G1904" s="60">
        <f t="shared" si="291"/>
        <v>2.3210200195312498</v>
      </c>
      <c r="H1904" s="104">
        <v>9.2840800781249992</v>
      </c>
      <c r="O1904" s="61">
        <f t="shared" si="292"/>
        <v>0</v>
      </c>
      <c r="P1904" s="62">
        <f t="shared" si="293"/>
        <v>59.256308100929608</v>
      </c>
      <c r="Q1904" s="70">
        <v>34.500125896414346</v>
      </c>
      <c r="R1904" s="61">
        <f t="shared" si="294"/>
        <v>10.896683399734389</v>
      </c>
      <c r="S1904" s="61">
        <f t="shared" si="295"/>
        <v>0</v>
      </c>
      <c r="T1904" s="61">
        <f t="shared" si="296"/>
        <v>2.1584120191833014</v>
      </c>
      <c r="U1904" s="61">
        <f t="shared" si="297"/>
        <v>59.256308100929608</v>
      </c>
      <c r="V1904" s="70">
        <v>34.500125896414346</v>
      </c>
      <c r="W1904" s="61">
        <f t="shared" si="298"/>
        <v>10.896683399734389</v>
      </c>
      <c r="X1904" s="61">
        <f t="shared" si="299"/>
        <v>23.519532419221864</v>
      </c>
      <c r="Y1904" s="13"/>
      <c r="Z1904" s="22"/>
      <c r="AA1904" s="54"/>
      <c r="AB1904" s="22"/>
      <c r="AC1904" s="13"/>
    </row>
    <row r="1905" spans="1:29" x14ac:dyDescent="0.3">
      <c r="A1905" s="1">
        <f t="shared" si="290"/>
        <v>45005.802083328723</v>
      </c>
      <c r="B1905" s="7">
        <v>20</v>
      </c>
      <c r="C1905" s="7" t="s">
        <v>121</v>
      </c>
      <c r="D1905">
        <f>IF(HOUR(A1905)+MINUTE(A1905)/60&lt;=18,1,IF(HOUR(A1905)+MINUTE(A1905)/60&gt;=23.25,1,LOOKUP(DAY(A1905),calendario!$A$12:$A$42,calendario!$C$12:$C$42)))</f>
        <v>0</v>
      </c>
      <c r="E1905" s="60">
        <f t="shared" si="291"/>
        <v>4.63912109375</v>
      </c>
      <c r="F1905" s="86">
        <v>18.556484375</v>
      </c>
      <c r="G1905" s="60">
        <f t="shared" si="291"/>
        <v>2.3205988769531252</v>
      </c>
      <c r="H1905" s="104">
        <v>9.2823955078125007</v>
      </c>
      <c r="O1905" s="61">
        <f t="shared" si="292"/>
        <v>0</v>
      </c>
      <c r="P1905" s="62">
        <f t="shared" si="293"/>
        <v>59.256308100929608</v>
      </c>
      <c r="Q1905" s="70">
        <v>35.40175590969455</v>
      </c>
      <c r="R1905" s="61">
        <f t="shared" si="294"/>
        <v>10.445868393094287</v>
      </c>
      <c r="S1905" s="61">
        <f t="shared" si="295"/>
        <v>0</v>
      </c>
      <c r="T1905" s="61">
        <f t="shared" si="296"/>
        <v>2.1588416120672731</v>
      </c>
      <c r="U1905" s="61">
        <f t="shared" si="297"/>
        <v>59.256308100929608</v>
      </c>
      <c r="V1905" s="70">
        <v>35.40175590969455</v>
      </c>
      <c r="W1905" s="61">
        <f t="shared" si="298"/>
        <v>10.445868393094287</v>
      </c>
      <c r="X1905" s="61">
        <f t="shared" si="299"/>
        <v>22.550975361190247</v>
      </c>
      <c r="Y1905" s="13"/>
      <c r="Z1905" s="22"/>
      <c r="AA1905" s="54"/>
      <c r="AB1905" s="22"/>
      <c r="AC1905" s="13"/>
    </row>
    <row r="1906" spans="1:29" x14ac:dyDescent="0.3">
      <c r="A1906" s="1">
        <f t="shared" si="290"/>
        <v>45005.812499995387</v>
      </c>
      <c r="B1906" s="7">
        <v>20</v>
      </c>
      <c r="C1906" s="7" t="s">
        <v>122</v>
      </c>
      <c r="D1906">
        <f>IF(HOUR(A1906)+MINUTE(A1906)/60&lt;=18,1,IF(HOUR(A1906)+MINUTE(A1906)/60&gt;=23.25,1,LOOKUP(DAY(A1906),calendario!$A$12:$A$42,calendario!$C$12:$C$42)))</f>
        <v>0</v>
      </c>
      <c r="E1906" s="60">
        <f t="shared" si="291"/>
        <v>4.6354902343750002</v>
      </c>
      <c r="F1906" s="86">
        <v>18.541960937500001</v>
      </c>
      <c r="G1906" s="60">
        <f t="shared" si="291"/>
        <v>2.3204921875000002</v>
      </c>
      <c r="H1906" s="104">
        <v>9.2819687500000008</v>
      </c>
      <c r="O1906" s="61">
        <f t="shared" si="292"/>
        <v>0</v>
      </c>
      <c r="P1906" s="62">
        <f t="shared" si="293"/>
        <v>59.256308100929608</v>
      </c>
      <c r="Q1906" s="70">
        <v>35.40175590969455</v>
      </c>
      <c r="R1906" s="61">
        <f t="shared" si="294"/>
        <v>10.445868393094287</v>
      </c>
      <c r="S1906" s="61">
        <f t="shared" si="295"/>
        <v>0</v>
      </c>
      <c r="T1906" s="61">
        <f t="shared" si="296"/>
        <v>2.1589504422645462</v>
      </c>
      <c r="U1906" s="61">
        <f t="shared" si="297"/>
        <v>59.256308100929608</v>
      </c>
      <c r="V1906" s="70">
        <v>35.40175590969455</v>
      </c>
      <c r="W1906" s="61">
        <f t="shared" si="298"/>
        <v>10.445868393094287</v>
      </c>
      <c r="X1906" s="61">
        <f t="shared" si="299"/>
        <v>22.552112187108154</v>
      </c>
      <c r="Y1906" s="13"/>
      <c r="Z1906" s="22"/>
      <c r="AA1906" s="54"/>
      <c r="AB1906" s="22"/>
      <c r="AC1906" s="13"/>
    </row>
    <row r="1907" spans="1:29" x14ac:dyDescent="0.3">
      <c r="A1907" s="1">
        <f t="shared" si="290"/>
        <v>45005.822916662051</v>
      </c>
      <c r="B1907" s="7">
        <v>20</v>
      </c>
      <c r="C1907" s="7" t="s">
        <v>123</v>
      </c>
      <c r="D1907">
        <f>IF(HOUR(A1907)+MINUTE(A1907)/60&lt;=18,1,IF(HOUR(A1907)+MINUTE(A1907)/60&gt;=23.25,1,LOOKUP(DAY(A1907),calendario!$A$12:$A$42,calendario!$C$12:$C$42)))</f>
        <v>0</v>
      </c>
      <c r="E1907" s="60">
        <f t="shared" si="291"/>
        <v>4.6394902343749997</v>
      </c>
      <c r="F1907" s="86">
        <v>18.557960937499999</v>
      </c>
      <c r="G1907" s="60">
        <f t="shared" si="291"/>
        <v>2.3206684570312501</v>
      </c>
      <c r="H1907" s="104">
        <v>9.2826738281250005</v>
      </c>
      <c r="O1907" s="61">
        <f t="shared" si="292"/>
        <v>0</v>
      </c>
      <c r="P1907" s="62">
        <f t="shared" si="293"/>
        <v>59.256308100929608</v>
      </c>
      <c r="Q1907" s="70">
        <v>34.822331208499335</v>
      </c>
      <c r="R1907" s="61">
        <f t="shared" si="294"/>
        <v>10.735580743691894</v>
      </c>
      <c r="S1907" s="61">
        <f t="shared" si="295"/>
        <v>0</v>
      </c>
      <c r="T1907" s="61">
        <f t="shared" si="296"/>
        <v>2.1587706358516607</v>
      </c>
      <c r="U1907" s="61">
        <f t="shared" si="297"/>
        <v>59.256308100929608</v>
      </c>
      <c r="V1907" s="70">
        <v>34.822331208499335</v>
      </c>
      <c r="W1907" s="61">
        <f t="shared" si="298"/>
        <v>10.735580743691894</v>
      </c>
      <c r="X1907" s="61">
        <f t="shared" si="299"/>
        <v>23.175656468296594</v>
      </c>
      <c r="Y1907" s="13"/>
      <c r="Z1907" s="22"/>
      <c r="AA1907" s="54"/>
      <c r="AB1907" s="22"/>
      <c r="AC1907" s="13"/>
    </row>
    <row r="1908" spans="1:29" x14ac:dyDescent="0.3">
      <c r="A1908" s="1">
        <f t="shared" si="290"/>
        <v>45005.833333328716</v>
      </c>
      <c r="B1908" s="7">
        <v>20</v>
      </c>
      <c r="C1908" s="7" t="s">
        <v>124</v>
      </c>
      <c r="D1908">
        <f>IF(HOUR(A1908)+MINUTE(A1908)/60&lt;=18,1,IF(HOUR(A1908)+MINUTE(A1908)/60&gt;=23.25,1,LOOKUP(DAY(A1908),calendario!$A$12:$A$42,calendario!$C$12:$C$42)))</f>
        <v>0</v>
      </c>
      <c r="E1908" s="60">
        <f t="shared" si="291"/>
        <v>4.6392568359375002</v>
      </c>
      <c r="F1908" s="86">
        <v>18.557027343750001</v>
      </c>
      <c r="G1908" s="60">
        <f t="shared" si="291"/>
        <v>2.3206040039062499</v>
      </c>
      <c r="H1908" s="104">
        <v>9.2824160156249995</v>
      </c>
      <c r="O1908" s="61">
        <f t="shared" si="292"/>
        <v>0</v>
      </c>
      <c r="P1908" s="62">
        <f t="shared" si="293"/>
        <v>59.256308100929608</v>
      </c>
      <c r="Q1908" s="70">
        <v>34.822331208499335</v>
      </c>
      <c r="R1908" s="61">
        <f t="shared" si="294"/>
        <v>10.735580743691894</v>
      </c>
      <c r="S1908" s="61">
        <f t="shared" si="295"/>
        <v>0</v>
      </c>
      <c r="T1908" s="61">
        <f t="shared" si="296"/>
        <v>2.1588363822408598</v>
      </c>
      <c r="U1908" s="61">
        <f t="shared" si="297"/>
        <v>59.256308100929608</v>
      </c>
      <c r="V1908" s="70">
        <v>34.822331208499335</v>
      </c>
      <c r="W1908" s="61">
        <f t="shared" si="298"/>
        <v>10.735580743691894</v>
      </c>
      <c r="X1908" s="61">
        <f t="shared" si="299"/>
        <v>23.176362293966449</v>
      </c>
      <c r="Y1908" s="13"/>
      <c r="Z1908" s="22"/>
      <c r="AA1908" s="54"/>
      <c r="AB1908" s="22"/>
      <c r="AC1908" s="13"/>
    </row>
    <row r="1909" spans="1:29" x14ac:dyDescent="0.3">
      <c r="A1909" s="1">
        <f t="shared" si="290"/>
        <v>45005.84374999538</v>
      </c>
      <c r="B1909" s="7">
        <v>20</v>
      </c>
      <c r="C1909" s="7" t="s">
        <v>125</v>
      </c>
      <c r="D1909">
        <f>IF(HOUR(A1909)+MINUTE(A1909)/60&lt;=18,1,IF(HOUR(A1909)+MINUTE(A1909)/60&gt;=23.25,1,LOOKUP(DAY(A1909),calendario!$A$12:$A$42,calendario!$C$12:$C$42)))</f>
        <v>0</v>
      </c>
      <c r="E1909" s="60">
        <f t="shared" si="291"/>
        <v>4.6398789062499999</v>
      </c>
      <c r="F1909" s="86">
        <v>18.559515625</v>
      </c>
      <c r="G1909" s="60">
        <f t="shared" si="291"/>
        <v>2.320678955078125</v>
      </c>
      <c r="H1909" s="104">
        <v>9.2827158203125002</v>
      </c>
      <c r="O1909" s="61">
        <f t="shared" si="292"/>
        <v>0</v>
      </c>
      <c r="P1909" s="62">
        <f t="shared" si="293"/>
        <v>59.256308100929608</v>
      </c>
      <c r="Q1909" s="70">
        <v>34.800285258964145</v>
      </c>
      <c r="R1909" s="61">
        <f t="shared" si="294"/>
        <v>10.74660371845949</v>
      </c>
      <c r="S1909" s="61">
        <f t="shared" si="295"/>
        <v>0</v>
      </c>
      <c r="T1909" s="61">
        <f t="shared" si="296"/>
        <v>2.1587599271594806</v>
      </c>
      <c r="U1909" s="61">
        <f t="shared" si="297"/>
        <v>59.256308100929608</v>
      </c>
      <c r="V1909" s="70">
        <v>34.800285258964145</v>
      </c>
      <c r="W1909" s="61">
        <f t="shared" si="298"/>
        <v>10.74660371845949</v>
      </c>
      <c r="X1909" s="61">
        <f t="shared" si="299"/>
        <v>23.199337460473412</v>
      </c>
      <c r="Y1909" s="13"/>
      <c r="Z1909" s="22"/>
      <c r="AA1909" s="54"/>
      <c r="AB1909" s="22"/>
      <c r="AC1909" s="13"/>
    </row>
    <row r="1910" spans="1:29" x14ac:dyDescent="0.3">
      <c r="A1910" s="1">
        <f t="shared" si="290"/>
        <v>45005.854166662044</v>
      </c>
      <c r="B1910" s="7">
        <v>20</v>
      </c>
      <c r="C1910" s="7" t="s">
        <v>126</v>
      </c>
      <c r="D1910">
        <f>IF(HOUR(A1910)+MINUTE(A1910)/60&lt;=18,1,IF(HOUR(A1910)+MINUTE(A1910)/60&gt;=23.25,1,LOOKUP(DAY(A1910),calendario!$A$12:$A$42,calendario!$C$12:$C$42)))</f>
        <v>0</v>
      </c>
      <c r="E1910" s="60">
        <f t="shared" si="291"/>
        <v>4.6416025390625002</v>
      </c>
      <c r="F1910" s="86">
        <v>18.566410156250001</v>
      </c>
      <c r="G1910" s="60">
        <f t="shared" si="291"/>
        <v>2.3207280273437498</v>
      </c>
      <c r="H1910" s="104">
        <v>9.2829121093749993</v>
      </c>
      <c r="O1910" s="61">
        <f t="shared" si="292"/>
        <v>0</v>
      </c>
      <c r="P1910" s="62">
        <f t="shared" si="293"/>
        <v>59.256308100929608</v>
      </c>
      <c r="Q1910" s="70">
        <v>34.800285258964145</v>
      </c>
      <c r="R1910" s="61">
        <f t="shared" si="294"/>
        <v>10.74660371845949</v>
      </c>
      <c r="S1910" s="61">
        <f t="shared" si="295"/>
        <v>0</v>
      </c>
      <c r="T1910" s="61">
        <f t="shared" si="296"/>
        <v>2.1587098702495222</v>
      </c>
      <c r="U1910" s="61">
        <f t="shared" si="297"/>
        <v>59.256308100929608</v>
      </c>
      <c r="V1910" s="70">
        <v>34.800285258964145</v>
      </c>
      <c r="W1910" s="61">
        <f t="shared" si="298"/>
        <v>10.74660371845949</v>
      </c>
      <c r="X1910" s="61">
        <f t="shared" si="299"/>
        <v>23.198799518698717</v>
      </c>
      <c r="Y1910" s="13"/>
      <c r="Z1910" s="22"/>
      <c r="AA1910" s="54"/>
      <c r="AB1910" s="22"/>
      <c r="AC1910" s="13"/>
    </row>
    <row r="1911" spans="1:29" x14ac:dyDescent="0.3">
      <c r="A1911" s="1">
        <f t="shared" si="290"/>
        <v>45005.864583328708</v>
      </c>
      <c r="B1911" s="7">
        <v>20</v>
      </c>
      <c r="C1911" s="7" t="s">
        <v>127</v>
      </c>
      <c r="D1911">
        <f>IF(HOUR(A1911)+MINUTE(A1911)/60&lt;=18,1,IF(HOUR(A1911)+MINUTE(A1911)/60&gt;=23.25,1,LOOKUP(DAY(A1911),calendario!$A$12:$A$42,calendario!$C$12:$C$42)))</f>
        <v>0</v>
      </c>
      <c r="E1911" s="60">
        <f t="shared" si="291"/>
        <v>4.6424819335937499</v>
      </c>
      <c r="F1911" s="86">
        <v>18.569927734375</v>
      </c>
      <c r="G1911" s="60">
        <f t="shared" si="291"/>
        <v>2.3205712890624999</v>
      </c>
      <c r="H1911" s="104">
        <v>9.2822851562499995</v>
      </c>
      <c r="O1911" s="61">
        <f t="shared" si="292"/>
        <v>0</v>
      </c>
      <c r="P1911" s="62">
        <f t="shared" si="293"/>
        <v>59.256308100929608</v>
      </c>
      <c r="Q1911" s="70">
        <v>34.489905710491364</v>
      </c>
      <c r="R1911" s="61">
        <f t="shared" si="294"/>
        <v>10.90179349269588</v>
      </c>
      <c r="S1911" s="61">
        <f t="shared" si="295"/>
        <v>0</v>
      </c>
      <c r="T1911" s="61">
        <f t="shared" si="296"/>
        <v>2.1588697535141654</v>
      </c>
      <c r="U1911" s="61">
        <f t="shared" si="297"/>
        <v>59.256308100929608</v>
      </c>
      <c r="V1911" s="70">
        <v>34.489905710491364</v>
      </c>
      <c r="W1911" s="61">
        <f t="shared" si="298"/>
        <v>10.90179349269588</v>
      </c>
      <c r="X1911" s="61">
        <f t="shared" si="299"/>
        <v>23.535552230438686</v>
      </c>
      <c r="Y1911" s="13"/>
      <c r="Z1911" s="22"/>
      <c r="AA1911" s="54"/>
      <c r="AB1911" s="22"/>
      <c r="AC1911" s="13"/>
    </row>
    <row r="1912" spans="1:29" x14ac:dyDescent="0.3">
      <c r="A1912" s="1">
        <f t="shared" si="290"/>
        <v>45005.874999995372</v>
      </c>
      <c r="B1912" s="7">
        <v>20</v>
      </c>
      <c r="C1912" s="7" t="s">
        <v>128</v>
      </c>
      <c r="D1912">
        <f>IF(HOUR(A1912)+MINUTE(A1912)/60&lt;=18,1,IF(HOUR(A1912)+MINUTE(A1912)/60&gt;=23.25,1,LOOKUP(DAY(A1912),calendario!$A$12:$A$42,calendario!$C$12:$C$42)))</f>
        <v>0</v>
      </c>
      <c r="E1912" s="60">
        <f t="shared" si="291"/>
        <v>4.6426767578124997</v>
      </c>
      <c r="F1912" s="86">
        <v>18.570707031249999</v>
      </c>
      <c r="G1912" s="60">
        <f t="shared" si="291"/>
        <v>2.3211096191406249</v>
      </c>
      <c r="H1912" s="104">
        <v>9.2844384765624994</v>
      </c>
      <c r="O1912" s="61">
        <f t="shared" si="292"/>
        <v>0</v>
      </c>
      <c r="P1912" s="62">
        <f t="shared" si="293"/>
        <v>59.256308100929608</v>
      </c>
      <c r="Q1912" s="70">
        <v>34.489905710491364</v>
      </c>
      <c r="R1912" s="61">
        <f t="shared" si="294"/>
        <v>10.90179349269588</v>
      </c>
      <c r="S1912" s="61">
        <f t="shared" si="295"/>
        <v>0</v>
      </c>
      <c r="T1912" s="61">
        <f t="shared" si="296"/>
        <v>2.1583206217407405</v>
      </c>
      <c r="U1912" s="61">
        <f t="shared" si="297"/>
        <v>59.256308100929608</v>
      </c>
      <c r="V1912" s="70">
        <v>34.489905710491364</v>
      </c>
      <c r="W1912" s="61">
        <f t="shared" si="298"/>
        <v>10.90179349269588</v>
      </c>
      <c r="X1912" s="61">
        <f t="shared" si="299"/>
        <v>23.52956570924453</v>
      </c>
      <c r="Y1912" s="13"/>
      <c r="Z1912" s="22"/>
      <c r="AA1912" s="54"/>
      <c r="AB1912" s="22"/>
      <c r="AC1912" s="13"/>
    </row>
    <row r="1913" spans="1:29" x14ac:dyDescent="0.3">
      <c r="A1913" s="1">
        <f t="shared" si="290"/>
        <v>45005.885416662037</v>
      </c>
      <c r="B1913" s="7">
        <v>20</v>
      </c>
      <c r="C1913" s="7" t="s">
        <v>129</v>
      </c>
      <c r="D1913">
        <f>IF(HOUR(A1913)+MINUTE(A1913)/60&lt;=18,1,IF(HOUR(A1913)+MINUTE(A1913)/60&gt;=23.25,1,LOOKUP(DAY(A1913),calendario!$A$12:$A$42,calendario!$C$12:$C$42)))</f>
        <v>0</v>
      </c>
      <c r="E1913" s="60">
        <f t="shared" si="291"/>
        <v>4.6430498046875002</v>
      </c>
      <c r="F1913" s="86">
        <v>18.572199218750001</v>
      </c>
      <c r="G1913" s="60">
        <f t="shared" si="291"/>
        <v>2.3210051269531249</v>
      </c>
      <c r="H1913" s="104">
        <v>9.2840205078124995</v>
      </c>
      <c r="O1913" s="61">
        <f t="shared" si="292"/>
        <v>0</v>
      </c>
      <c r="P1913" s="62">
        <f t="shared" si="293"/>
        <v>59.256308100929608</v>
      </c>
      <c r="Q1913" s="70">
        <v>33.685080478087649</v>
      </c>
      <c r="R1913" s="61">
        <f t="shared" si="294"/>
        <v>11.304206108897738</v>
      </c>
      <c r="S1913" s="61">
        <f t="shared" si="295"/>
        <v>0</v>
      </c>
      <c r="T1913" s="61">
        <f t="shared" si="296"/>
        <v>2.1584272105838362</v>
      </c>
      <c r="U1913" s="61">
        <f t="shared" si="297"/>
        <v>59.256308100929608</v>
      </c>
      <c r="V1913" s="70">
        <v>33.685080478087649</v>
      </c>
      <c r="W1913" s="61">
        <f t="shared" si="298"/>
        <v>11.304206108897738</v>
      </c>
      <c r="X1913" s="61">
        <f t="shared" si="299"/>
        <v>24.399306059492904</v>
      </c>
      <c r="Y1913" s="13"/>
      <c r="Z1913" s="22"/>
      <c r="AA1913" s="54"/>
      <c r="AB1913" s="22"/>
      <c r="AC1913" s="13"/>
    </row>
    <row r="1914" spans="1:29" x14ac:dyDescent="0.3">
      <c r="A1914" s="1">
        <f t="shared" si="290"/>
        <v>45005.895833328701</v>
      </c>
      <c r="B1914" s="7">
        <v>20</v>
      </c>
      <c r="C1914" s="7" t="s">
        <v>130</v>
      </c>
      <c r="D1914">
        <f>IF(HOUR(A1914)+MINUTE(A1914)/60&lt;=18,1,IF(HOUR(A1914)+MINUTE(A1914)/60&gt;=23.25,1,LOOKUP(DAY(A1914),calendario!$A$12:$A$42,calendario!$C$12:$C$42)))</f>
        <v>0</v>
      </c>
      <c r="E1914" s="60">
        <f t="shared" si="291"/>
        <v>4.6439169921875001</v>
      </c>
      <c r="F1914" s="86">
        <v>18.57566796875</v>
      </c>
      <c r="G1914" s="60">
        <f t="shared" si="291"/>
        <v>2.3210205078124999</v>
      </c>
      <c r="H1914" s="104">
        <v>9.2840820312499996</v>
      </c>
      <c r="O1914" s="61">
        <f t="shared" si="292"/>
        <v>0</v>
      </c>
      <c r="P1914" s="62">
        <f t="shared" si="293"/>
        <v>59.256308100929608</v>
      </c>
      <c r="Q1914" s="70">
        <v>33.685080478087649</v>
      </c>
      <c r="R1914" s="61">
        <f t="shared" si="294"/>
        <v>11.304206108897738</v>
      </c>
      <c r="S1914" s="61">
        <f t="shared" si="295"/>
        <v>0</v>
      </c>
      <c r="T1914" s="61">
        <f t="shared" si="296"/>
        <v>2.1584115211045951</v>
      </c>
      <c r="U1914" s="61">
        <f t="shared" si="297"/>
        <v>59.256308100929608</v>
      </c>
      <c r="V1914" s="70">
        <v>33.685080478087649</v>
      </c>
      <c r="W1914" s="61">
        <f t="shared" si="298"/>
        <v>11.304206108897738</v>
      </c>
      <c r="X1914" s="61">
        <f t="shared" si="299"/>
        <v>24.399128702385823</v>
      </c>
      <c r="Y1914" s="13"/>
      <c r="Z1914" s="22"/>
      <c r="AA1914" s="54"/>
      <c r="AB1914" s="22"/>
      <c r="AC1914" s="13"/>
    </row>
    <row r="1915" spans="1:29" x14ac:dyDescent="0.3">
      <c r="A1915" s="1">
        <f t="shared" si="290"/>
        <v>45005.906249995365</v>
      </c>
      <c r="B1915" s="7">
        <v>20</v>
      </c>
      <c r="C1915" s="7" t="s">
        <v>131</v>
      </c>
      <c r="D1915">
        <f>IF(HOUR(A1915)+MINUTE(A1915)/60&lt;=18,1,IF(HOUR(A1915)+MINUTE(A1915)/60&gt;=23.25,1,LOOKUP(DAY(A1915),calendario!$A$12:$A$42,calendario!$C$12:$C$42)))</f>
        <v>0</v>
      </c>
      <c r="E1915" s="60">
        <f t="shared" si="291"/>
        <v>4.6444541015625003</v>
      </c>
      <c r="F1915" s="86">
        <v>18.577816406250001</v>
      </c>
      <c r="G1915" s="60">
        <f t="shared" si="291"/>
        <v>2.3212797851562499</v>
      </c>
      <c r="H1915" s="104">
        <v>9.2851191406249995</v>
      </c>
      <c r="O1915" s="61">
        <f t="shared" si="292"/>
        <v>0</v>
      </c>
      <c r="P1915" s="62">
        <f t="shared" si="293"/>
        <v>59.256308100929608</v>
      </c>
      <c r="Q1915" s="70">
        <v>28.990634262948205</v>
      </c>
      <c r="R1915" s="61">
        <f t="shared" si="294"/>
        <v>13.651429216467459</v>
      </c>
      <c r="S1915" s="61">
        <f t="shared" si="295"/>
        <v>0</v>
      </c>
      <c r="T1915" s="61">
        <f t="shared" si="296"/>
        <v>2.1581470413116803</v>
      </c>
      <c r="U1915" s="61">
        <f t="shared" si="297"/>
        <v>59.256308100929608</v>
      </c>
      <c r="V1915" s="70">
        <v>28.990634262948205</v>
      </c>
      <c r="W1915" s="61">
        <f t="shared" si="298"/>
        <v>13.651429216467459</v>
      </c>
      <c r="X1915" s="61">
        <f t="shared" si="299"/>
        <v>29.461791573195079</v>
      </c>
      <c r="Y1915" s="13"/>
      <c r="Z1915" s="22"/>
      <c r="AA1915" s="54"/>
      <c r="AB1915" s="22"/>
      <c r="AC1915" s="13"/>
    </row>
    <row r="1916" spans="1:29" x14ac:dyDescent="0.3">
      <c r="A1916" s="1">
        <f t="shared" si="290"/>
        <v>45005.916666662029</v>
      </c>
      <c r="B1916" s="7">
        <v>20</v>
      </c>
      <c r="C1916" s="7" t="s">
        <v>132</v>
      </c>
      <c r="D1916">
        <f>IF(HOUR(A1916)+MINUTE(A1916)/60&lt;=18,1,IF(HOUR(A1916)+MINUTE(A1916)/60&gt;=23.25,1,LOOKUP(DAY(A1916),calendario!$A$12:$A$42,calendario!$C$12:$C$42)))</f>
        <v>0</v>
      </c>
      <c r="E1916" s="60">
        <f t="shared" si="291"/>
        <v>4.6447177734374998</v>
      </c>
      <c r="F1916" s="86">
        <v>18.578871093749999</v>
      </c>
      <c r="G1916" s="60">
        <f t="shared" si="291"/>
        <v>2.3212097167968748</v>
      </c>
      <c r="H1916" s="104">
        <v>9.2848388671874993</v>
      </c>
      <c r="O1916" s="61">
        <f t="shared" si="292"/>
        <v>0</v>
      </c>
      <c r="P1916" s="62">
        <f t="shared" si="293"/>
        <v>59.256308100929608</v>
      </c>
      <c r="Q1916" s="70">
        <v>28.990634262948205</v>
      </c>
      <c r="R1916" s="61">
        <f t="shared" si="294"/>
        <v>13.651429216467459</v>
      </c>
      <c r="S1916" s="61">
        <f t="shared" si="295"/>
        <v>0</v>
      </c>
      <c r="T1916" s="61">
        <f t="shared" si="296"/>
        <v>2.158218515605999</v>
      </c>
      <c r="U1916" s="61">
        <f t="shared" si="297"/>
        <v>59.256308100929608</v>
      </c>
      <c r="V1916" s="70">
        <v>28.990634262948205</v>
      </c>
      <c r="W1916" s="61">
        <f t="shared" si="298"/>
        <v>13.651429216467459</v>
      </c>
      <c r="X1916" s="61">
        <f t="shared" si="299"/>
        <v>29.462767299464765</v>
      </c>
      <c r="Y1916" s="13"/>
      <c r="Z1916" s="22"/>
      <c r="AA1916" s="54"/>
      <c r="AB1916" s="22"/>
      <c r="AC1916" s="13"/>
    </row>
    <row r="1917" spans="1:29" x14ac:dyDescent="0.3">
      <c r="A1917" s="1">
        <f t="shared" si="290"/>
        <v>45005.927083328694</v>
      </c>
      <c r="B1917" s="7">
        <v>20</v>
      </c>
      <c r="C1917" s="7" t="s">
        <v>133</v>
      </c>
      <c r="D1917">
        <f>IF(HOUR(A1917)+MINUTE(A1917)/60&lt;=18,1,IF(HOUR(A1917)+MINUTE(A1917)/60&gt;=23.25,1,LOOKUP(DAY(A1917),calendario!$A$12:$A$42,calendario!$C$12:$C$42)))</f>
        <v>0</v>
      </c>
      <c r="E1917" s="60">
        <f t="shared" si="291"/>
        <v>4.6447065429687502</v>
      </c>
      <c r="F1917" s="86">
        <v>18.578826171875001</v>
      </c>
      <c r="G1917" s="60">
        <f t="shared" si="291"/>
        <v>2.321746826171875</v>
      </c>
      <c r="H1917" s="104">
        <v>9.2869873046875</v>
      </c>
      <c r="O1917" s="61">
        <f t="shared" si="292"/>
        <v>0</v>
      </c>
      <c r="P1917" s="62">
        <f t="shared" si="293"/>
        <v>59.256308100929608</v>
      </c>
      <c r="Q1917" s="70">
        <v>29.430776626826027</v>
      </c>
      <c r="R1917" s="61">
        <f t="shared" si="294"/>
        <v>13.431358034528548</v>
      </c>
      <c r="S1917" s="61">
        <f t="shared" si="295"/>
        <v>0</v>
      </c>
      <c r="T1917" s="61">
        <f t="shared" si="296"/>
        <v>2.1576706290293388</v>
      </c>
      <c r="U1917" s="61">
        <f t="shared" si="297"/>
        <v>59.256308100929608</v>
      </c>
      <c r="V1917" s="70">
        <v>29.430776626826027</v>
      </c>
      <c r="W1917" s="61">
        <f t="shared" si="298"/>
        <v>13.431358034528548</v>
      </c>
      <c r="X1917" s="61">
        <f t="shared" si="299"/>
        <v>28.980446739079476</v>
      </c>
      <c r="Y1917" s="13"/>
      <c r="Z1917" s="22"/>
      <c r="AA1917" s="54"/>
      <c r="AB1917" s="22"/>
      <c r="AC1917" s="13"/>
    </row>
    <row r="1918" spans="1:29" x14ac:dyDescent="0.3">
      <c r="A1918" s="1">
        <f t="shared" si="290"/>
        <v>45005.937499995358</v>
      </c>
      <c r="B1918" s="7">
        <v>20</v>
      </c>
      <c r="C1918" s="7" t="s">
        <v>134</v>
      </c>
      <c r="D1918">
        <f>IF(HOUR(A1918)+MINUTE(A1918)/60&lt;=18,1,IF(HOUR(A1918)+MINUTE(A1918)/60&gt;=23.25,1,LOOKUP(DAY(A1918),calendario!$A$12:$A$42,calendario!$C$12:$C$42)))</f>
        <v>0</v>
      </c>
      <c r="E1918" s="60">
        <f t="shared" si="291"/>
        <v>4.6449370117187501</v>
      </c>
      <c r="F1918" s="86">
        <v>18.579748046875</v>
      </c>
      <c r="G1918" s="60">
        <f t="shared" si="291"/>
        <v>2.32183203125</v>
      </c>
      <c r="H1918" s="104">
        <v>9.2873281250000002</v>
      </c>
      <c r="O1918" s="61">
        <f t="shared" si="292"/>
        <v>0</v>
      </c>
      <c r="P1918" s="62">
        <f t="shared" si="293"/>
        <v>59.256308100929608</v>
      </c>
      <c r="Q1918" s="70">
        <v>29.430776626826027</v>
      </c>
      <c r="R1918" s="61">
        <f t="shared" si="294"/>
        <v>13.431358034528548</v>
      </c>
      <c r="S1918" s="61">
        <f t="shared" si="295"/>
        <v>0</v>
      </c>
      <c r="T1918" s="61">
        <f t="shared" si="296"/>
        <v>2.1575837142951322</v>
      </c>
      <c r="U1918" s="61">
        <f t="shared" si="297"/>
        <v>59.256308100929608</v>
      </c>
      <c r="V1918" s="70">
        <v>29.430776626826027</v>
      </c>
      <c r="W1918" s="61">
        <f t="shared" si="298"/>
        <v>13.431358034528548</v>
      </c>
      <c r="X1918" s="61">
        <f t="shared" si="299"/>
        <v>28.979279356165872</v>
      </c>
      <c r="Y1918" s="13"/>
      <c r="Z1918" s="22"/>
      <c r="AA1918" s="54"/>
      <c r="AB1918" s="22"/>
      <c r="AC1918" s="13"/>
    </row>
    <row r="1919" spans="1:29" x14ac:dyDescent="0.3">
      <c r="A1919" s="1">
        <f t="shared" si="290"/>
        <v>45005.947916662022</v>
      </c>
      <c r="B1919" s="7">
        <v>20</v>
      </c>
      <c r="C1919" s="7" t="s">
        <v>135</v>
      </c>
      <c r="D1919">
        <f>IF(HOUR(A1919)+MINUTE(A1919)/60&lt;=18,1,IF(HOUR(A1919)+MINUTE(A1919)/60&gt;=23.25,1,LOOKUP(DAY(A1919),calendario!$A$12:$A$42,calendario!$C$12:$C$42)))</f>
        <v>0</v>
      </c>
      <c r="E1919" s="60">
        <f t="shared" si="291"/>
        <v>4.6452807617187499</v>
      </c>
      <c r="F1919" s="86">
        <v>18.581123046875</v>
      </c>
      <c r="G1919" s="60">
        <f t="shared" si="291"/>
        <v>2.3215546874999999</v>
      </c>
      <c r="H1919" s="104">
        <v>9.2862187499999997</v>
      </c>
      <c r="O1919" s="61">
        <f t="shared" si="292"/>
        <v>0</v>
      </c>
      <c r="P1919" s="62">
        <f t="shared" si="293"/>
        <v>59.256308100929608</v>
      </c>
      <c r="Q1919" s="70">
        <v>27.215747144754314</v>
      </c>
      <c r="R1919" s="61">
        <f t="shared" si="294"/>
        <v>14.538872775564405</v>
      </c>
      <c r="S1919" s="61">
        <f t="shared" si="295"/>
        <v>0</v>
      </c>
      <c r="T1919" s="61">
        <f t="shared" si="296"/>
        <v>2.1578666230001717</v>
      </c>
      <c r="U1919" s="61">
        <f t="shared" si="297"/>
        <v>59.256308100929608</v>
      </c>
      <c r="V1919" s="70">
        <v>27.215747144754314</v>
      </c>
      <c r="W1919" s="61">
        <f t="shared" si="298"/>
        <v>14.538872775564405</v>
      </c>
      <c r="X1919" s="61">
        <f t="shared" si="299"/>
        <v>31.372948298436295</v>
      </c>
      <c r="Y1919" s="13"/>
      <c r="Z1919" s="22"/>
      <c r="AA1919" s="54"/>
      <c r="AB1919" s="22"/>
      <c r="AC1919" s="13"/>
    </row>
    <row r="1920" spans="1:29" x14ac:dyDescent="0.3">
      <c r="A1920" s="1">
        <f t="shared" si="290"/>
        <v>45005.958333328686</v>
      </c>
      <c r="B1920" s="7">
        <v>20</v>
      </c>
      <c r="C1920" s="7" t="s">
        <v>136</v>
      </c>
      <c r="D1920">
        <f>IF(HOUR(A1920)+MINUTE(A1920)/60&lt;=18,1,IF(HOUR(A1920)+MINUTE(A1920)/60&gt;=23.25,1,LOOKUP(DAY(A1920),calendario!$A$12:$A$42,calendario!$C$12:$C$42)))</f>
        <v>0</v>
      </c>
      <c r="E1920" s="60">
        <f t="shared" si="291"/>
        <v>4.6459331054687496</v>
      </c>
      <c r="F1920" s="86">
        <v>18.583732421874998</v>
      </c>
      <c r="G1920" s="60">
        <f t="shared" si="291"/>
        <v>2.3220031738281248</v>
      </c>
      <c r="H1920" s="104">
        <v>9.2880126953124993</v>
      </c>
      <c r="O1920" s="61">
        <f t="shared" si="292"/>
        <v>0</v>
      </c>
      <c r="P1920" s="62">
        <f t="shared" si="293"/>
        <v>59.256308100929608</v>
      </c>
      <c r="Q1920" s="70">
        <v>27.215747144754314</v>
      </c>
      <c r="R1920" s="61">
        <f t="shared" si="294"/>
        <v>14.538872775564405</v>
      </c>
      <c r="S1920" s="61">
        <f t="shared" si="295"/>
        <v>0</v>
      </c>
      <c r="T1920" s="61">
        <f t="shared" si="296"/>
        <v>2.1574091377086604</v>
      </c>
      <c r="U1920" s="61">
        <f t="shared" si="297"/>
        <v>59.256308100929608</v>
      </c>
      <c r="V1920" s="70">
        <v>27.215747144754314</v>
      </c>
      <c r="W1920" s="61">
        <f t="shared" si="298"/>
        <v>14.538872775564405</v>
      </c>
      <c r="X1920" s="61">
        <f t="shared" si="299"/>
        <v>31.36629697798632</v>
      </c>
      <c r="Y1920" s="13"/>
      <c r="Z1920" s="22"/>
      <c r="AA1920" s="54"/>
      <c r="AB1920" s="22"/>
      <c r="AC1920" s="13"/>
    </row>
    <row r="1921" spans="1:29" x14ac:dyDescent="0.3">
      <c r="A1921" s="1">
        <f t="shared" si="290"/>
        <v>45005.968749995351</v>
      </c>
      <c r="B1921" s="7">
        <v>20</v>
      </c>
      <c r="C1921" s="7" t="s">
        <v>137</v>
      </c>
      <c r="D1921">
        <f>IF(HOUR(A1921)+MINUTE(A1921)/60&lt;=18,1,IF(HOUR(A1921)+MINUTE(A1921)/60&gt;=23.25,1,LOOKUP(DAY(A1921),calendario!$A$12:$A$42,calendario!$C$12:$C$42)))</f>
        <v>1</v>
      </c>
      <c r="E1921" s="60">
        <f t="shared" si="291"/>
        <v>4.6464130859374997</v>
      </c>
      <c r="F1921" s="86">
        <v>18.585652343749999</v>
      </c>
      <c r="G1921" s="60">
        <f t="shared" si="291"/>
        <v>2.3224018554687502</v>
      </c>
      <c r="H1921" s="104">
        <v>9.2896074218750009</v>
      </c>
      <c r="O1921" s="61">
        <f t="shared" si="292"/>
        <v>0</v>
      </c>
      <c r="P1921" s="62">
        <f t="shared" si="293"/>
        <v>58.140770252324039</v>
      </c>
      <c r="Q1921" s="70">
        <v>26.780763081009294</v>
      </c>
      <c r="R1921" s="61">
        <f t="shared" si="294"/>
        <v>14.226484329349271</v>
      </c>
      <c r="S1921" s="61">
        <f t="shared" si="295"/>
        <v>0</v>
      </c>
      <c r="T1921" s="61">
        <f t="shared" si="296"/>
        <v>2.1570024564451664</v>
      </c>
      <c r="U1921" s="61">
        <f t="shared" si="297"/>
        <v>58.140770252324039</v>
      </c>
      <c r="V1921" s="70">
        <v>26.780763081009294</v>
      </c>
      <c r="W1921" s="61">
        <f t="shared" si="298"/>
        <v>14.226484329349271</v>
      </c>
      <c r="X1921" s="61">
        <f t="shared" si="299"/>
        <v>30.686561644985044</v>
      </c>
      <c r="Y1921" s="13"/>
      <c r="Z1921" s="22"/>
      <c r="AA1921" s="54"/>
      <c r="AB1921" s="22"/>
      <c r="AC1921" s="13"/>
    </row>
    <row r="1922" spans="1:29" x14ac:dyDescent="0.3">
      <c r="A1922" s="1">
        <f t="shared" si="290"/>
        <v>45005.979166662015</v>
      </c>
      <c r="B1922" s="7">
        <v>20</v>
      </c>
      <c r="C1922" s="7" t="s">
        <v>138</v>
      </c>
      <c r="D1922">
        <f>IF(HOUR(A1922)+MINUTE(A1922)/60&lt;=18,1,IF(HOUR(A1922)+MINUTE(A1922)/60&gt;=23.25,1,LOOKUP(DAY(A1922),calendario!$A$12:$A$42,calendario!$C$12:$C$42)))</f>
        <v>1</v>
      </c>
      <c r="E1922" s="60">
        <f t="shared" si="291"/>
        <v>4.5042133789062504</v>
      </c>
      <c r="F1922" s="86">
        <v>18.016853515625002</v>
      </c>
      <c r="G1922" s="60">
        <f t="shared" si="291"/>
        <v>2.2485375976562501</v>
      </c>
      <c r="H1922" s="104">
        <v>8.9941503906250002</v>
      </c>
      <c r="O1922" s="61">
        <f t="shared" si="292"/>
        <v>0</v>
      </c>
      <c r="P1922" s="62">
        <f t="shared" si="293"/>
        <v>58.140770252324039</v>
      </c>
      <c r="Q1922" s="70">
        <v>26.780763081009294</v>
      </c>
      <c r="R1922" s="61">
        <f t="shared" si="294"/>
        <v>14.226484329349271</v>
      </c>
      <c r="S1922" s="61">
        <f t="shared" si="295"/>
        <v>0</v>
      </c>
      <c r="T1922" s="61">
        <f t="shared" si="296"/>
        <v>2.2323488146248831</v>
      </c>
      <c r="U1922" s="61">
        <f t="shared" si="297"/>
        <v>58.140770252324039</v>
      </c>
      <c r="V1922" s="70">
        <v>26.780763081009294</v>
      </c>
      <c r="W1922" s="61">
        <f t="shared" si="298"/>
        <v>14.226484329349271</v>
      </c>
      <c r="X1922" s="61">
        <f t="shared" si="299"/>
        <v>31.758475428902319</v>
      </c>
      <c r="Y1922" s="13"/>
      <c r="Z1922" s="22"/>
      <c r="AA1922" s="54"/>
      <c r="AB1922" s="22"/>
      <c r="AC1922" s="13"/>
    </row>
    <row r="1923" spans="1:29" x14ac:dyDescent="0.3">
      <c r="A1923" s="1">
        <f t="shared" si="290"/>
        <v>45005.989583328679</v>
      </c>
      <c r="B1923" s="7">
        <v>20</v>
      </c>
      <c r="C1923" s="7" t="s">
        <v>139</v>
      </c>
      <c r="D1923">
        <f>IF(HOUR(A1923)+MINUTE(A1923)/60&lt;=18,1,IF(HOUR(A1923)+MINUTE(A1923)/60&gt;=23.25,1,LOOKUP(DAY(A1923),calendario!$A$12:$A$42,calendario!$C$12:$C$42)))</f>
        <v>1</v>
      </c>
      <c r="E1923" s="60">
        <f t="shared" si="291"/>
        <v>4.5023427734375003</v>
      </c>
      <c r="F1923" s="86">
        <v>18.009371093750001</v>
      </c>
      <c r="G1923" s="60">
        <f t="shared" si="291"/>
        <v>2.2451594238281252</v>
      </c>
      <c r="H1923" s="104">
        <v>8.9806376953125007</v>
      </c>
      <c r="O1923" s="61">
        <f t="shared" si="292"/>
        <v>0</v>
      </c>
      <c r="P1923" s="62">
        <f t="shared" si="293"/>
        <v>58.140770252324039</v>
      </c>
      <c r="Q1923" s="70">
        <v>26.476444090305446</v>
      </c>
      <c r="R1923" s="61">
        <f t="shared" si="294"/>
        <v>14.378643824701195</v>
      </c>
      <c r="S1923" s="61">
        <f t="shared" si="295"/>
        <v>0</v>
      </c>
      <c r="T1923" s="61">
        <f t="shared" si="296"/>
        <v>2.2357947721527225</v>
      </c>
      <c r="U1923" s="61">
        <f t="shared" si="297"/>
        <v>58.140770252324039</v>
      </c>
      <c r="V1923" s="70">
        <v>26.476444090305446</v>
      </c>
      <c r="W1923" s="61">
        <f t="shared" si="298"/>
        <v>14.378643824701195</v>
      </c>
      <c r="X1923" s="61">
        <f t="shared" si="299"/>
        <v>32.147696693912955</v>
      </c>
      <c r="Y1923" s="13"/>
      <c r="Z1923" s="22"/>
      <c r="AA1923" s="54"/>
      <c r="AB1923" s="22"/>
      <c r="AC1923" s="13"/>
    </row>
    <row r="1924" spans="1:29" x14ac:dyDescent="0.3">
      <c r="A1924" s="1">
        <f t="shared" si="290"/>
        <v>45005.999999995343</v>
      </c>
      <c r="B1924" s="7">
        <v>20</v>
      </c>
      <c r="C1924" s="7" t="s">
        <v>140</v>
      </c>
      <c r="D1924">
        <f>IF(HOUR(A1924)+MINUTE(A1924)/60&lt;=18,1,IF(HOUR(A1924)+MINUTE(A1924)/60&gt;=23.25,1,LOOKUP(DAY(A1924),calendario!$A$12:$A$42,calendario!$C$12:$C$42)))</f>
        <v>1</v>
      </c>
      <c r="E1924" s="60">
        <f t="shared" si="291"/>
        <v>4.5021528320312498</v>
      </c>
      <c r="F1924" s="86">
        <v>18.008611328124999</v>
      </c>
      <c r="G1924" s="60">
        <f t="shared" si="291"/>
        <v>2.245117431640625</v>
      </c>
      <c r="H1924" s="104">
        <v>8.9804697265625002</v>
      </c>
      <c r="O1924" s="61">
        <f t="shared" si="292"/>
        <v>0</v>
      </c>
      <c r="P1924" s="62">
        <f t="shared" si="293"/>
        <v>58.140770252324039</v>
      </c>
      <c r="Q1924" s="70">
        <v>26.476444090305446</v>
      </c>
      <c r="R1924" s="61">
        <f t="shared" si="294"/>
        <v>14.378643824701195</v>
      </c>
      <c r="S1924" s="61">
        <f t="shared" si="295"/>
        <v>0</v>
      </c>
      <c r="T1924" s="61">
        <f t="shared" si="296"/>
        <v>2.235837606921443</v>
      </c>
      <c r="U1924" s="61">
        <f t="shared" si="297"/>
        <v>58.140770252324039</v>
      </c>
      <c r="V1924" s="70">
        <v>26.476444090305446</v>
      </c>
      <c r="W1924" s="61">
        <f t="shared" si="298"/>
        <v>14.378643824701195</v>
      </c>
      <c r="X1924" s="61">
        <f t="shared" si="299"/>
        <v>32.148312599795702</v>
      </c>
      <c r="Y1924" s="13"/>
      <c r="Z1924" s="22"/>
      <c r="AA1924" s="54"/>
      <c r="AB1924" s="22"/>
      <c r="AC1924" s="13"/>
    </row>
    <row r="1925" spans="1:29" x14ac:dyDescent="0.3">
      <c r="A1925" s="1">
        <f t="shared" si="290"/>
        <v>45006.010416662008</v>
      </c>
      <c r="B1925" s="7">
        <v>21</v>
      </c>
      <c r="C1925" s="7" t="s">
        <v>141</v>
      </c>
      <c r="D1925">
        <f>IF(HOUR(A1925)+MINUTE(A1925)/60&lt;=18,1,IF(HOUR(A1925)+MINUTE(A1925)/60&gt;=23.25,1,LOOKUP(DAY(A1925),calendario!$A$12:$A$42,calendario!$C$12:$C$42)))</f>
        <v>1</v>
      </c>
      <c r="E1925" s="60">
        <f t="shared" si="291"/>
        <v>3.732010009765625</v>
      </c>
      <c r="F1925" s="86">
        <v>14.9280400390625</v>
      </c>
      <c r="G1925" s="60">
        <f t="shared" si="291"/>
        <v>2.2450903320312499</v>
      </c>
      <c r="H1925" s="104">
        <v>8.9803613281249994</v>
      </c>
      <c r="O1925" s="61">
        <f t="shared" si="292"/>
        <v>0.71911024670677526</v>
      </c>
      <c r="P1925" s="62">
        <f t="shared" si="293"/>
        <v>58.140770252324039</v>
      </c>
      <c r="Q1925" s="70">
        <v>25.9154015936255</v>
      </c>
      <c r="R1925" s="61">
        <f t="shared" si="294"/>
        <v>14.659165073041168</v>
      </c>
      <c r="S1925" s="61">
        <f t="shared" si="295"/>
        <v>10.541555812189976</v>
      </c>
      <c r="T1925" s="61">
        <f t="shared" si="296"/>
        <v>2.2358652502896295</v>
      </c>
      <c r="U1925" s="61">
        <f t="shared" si="297"/>
        <v>58.140770252324039</v>
      </c>
      <c r="V1925" s="70">
        <v>25.9154015936255</v>
      </c>
      <c r="W1925" s="61">
        <f t="shared" si="298"/>
        <v>14.659165073041168</v>
      </c>
      <c r="X1925" s="61">
        <f t="shared" si="299"/>
        <v>32.775917785072181</v>
      </c>
      <c r="Y1925" s="13"/>
      <c r="Z1925" s="22"/>
      <c r="AA1925" s="54"/>
      <c r="AB1925" s="22"/>
      <c r="AC1925" s="13"/>
    </row>
    <row r="1926" spans="1:29" x14ac:dyDescent="0.3">
      <c r="A1926" s="1">
        <f t="shared" ref="A1926:A1989" si="300">A1925+0.0104166666666667</f>
        <v>45006.020833328672</v>
      </c>
      <c r="B1926" s="7">
        <v>21</v>
      </c>
      <c r="C1926" s="7" t="s">
        <v>33</v>
      </c>
      <c r="D1926">
        <f>IF(HOUR(A1926)+MINUTE(A1926)/60&lt;=18,1,IF(HOUR(A1926)+MINUTE(A1926)/60&gt;=23.25,1,LOOKUP(DAY(A1926),calendario!$A$12:$A$42,calendario!$C$12:$C$42)))</f>
        <v>1</v>
      </c>
      <c r="E1926" s="60">
        <f t="shared" ref="E1926:G1989" si="301">F1926/4</f>
        <v>0.21608653259277344</v>
      </c>
      <c r="F1926" s="86">
        <v>0.86434613037109376</v>
      </c>
      <c r="G1926" s="60">
        <f t="shared" si="301"/>
        <v>2.2450859374999999</v>
      </c>
      <c r="H1926" s="104">
        <v>8.9803437499999994</v>
      </c>
      <c r="O1926" s="61">
        <f t="shared" ref="O1926:O1989" si="302">IF(($K$2*95%/4-E1926)*$M$8*$M$9&lt;0,0,($K$2*95%/4-E1926)*$M$8*$M$9)</f>
        <v>4.3055813964745608</v>
      </c>
      <c r="P1926" s="62">
        <f t="shared" ref="P1926:P1989" si="303">IF(B1926&lt;=3,IF(D1926=1,$L$14*10/$K$11,$K$14*10/$K$11),IF(D1926=1,$L$15*10/$K$11,$K$15*10/$K$11))</f>
        <v>58.140770252324039</v>
      </c>
      <c r="Q1926" s="70">
        <v>25.9154015936255</v>
      </c>
      <c r="R1926" s="61">
        <f t="shared" ref="R1926:R1989" si="304">IF((P1926*95%-Q1926)/2&lt;0,0,(P1926*95%-Q1926)/2)</f>
        <v>14.659165073041168</v>
      </c>
      <c r="S1926" s="61">
        <f t="shared" ref="S1926:S1989" si="305">R1926*O1926</f>
        <v>63.116228426335695</v>
      </c>
      <c r="T1926" s="61">
        <f t="shared" ref="T1926:T1989" si="306">IF(($K$3*95%/4-G1926)*$M$8*$M$9&lt;0,0,($K$3*95%/4-G1926)*$M$8*$M$9)</f>
        <v>2.2358697329979837</v>
      </c>
      <c r="U1926" s="61">
        <f t="shared" ref="U1926:U1989" si="307">IF(B1926&lt;=3,IF(D1926=1,$L$14*10/$K$11,$K$14*10/$K$11),IF(D1926=1,$L$15*10/$K$11,$K$15*10/$K$11))</f>
        <v>58.140770252324039</v>
      </c>
      <c r="V1926" s="70">
        <v>25.9154015936255</v>
      </c>
      <c r="W1926" s="61">
        <f t="shared" ref="W1926:W1989" si="308">IF((U1926*95%-V1926)/2&lt;0,0,(U1926*95%-V1926)/2)</f>
        <v>14.659165073041168</v>
      </c>
      <c r="X1926" s="61">
        <f t="shared" ref="X1926:X1989" si="309">W1926*T1926</f>
        <v>32.775983497833927</v>
      </c>
      <c r="Y1926" s="13"/>
      <c r="Z1926" s="22"/>
      <c r="AA1926" s="54"/>
      <c r="AB1926" s="22"/>
      <c r="AC1926" s="13"/>
    </row>
    <row r="1927" spans="1:29" x14ac:dyDescent="0.3">
      <c r="A1927" s="1">
        <f t="shared" si="300"/>
        <v>45006.031249995336</v>
      </c>
      <c r="B1927" s="7">
        <v>21</v>
      </c>
      <c r="C1927" s="7" t="s">
        <v>35</v>
      </c>
      <c r="D1927">
        <f>IF(HOUR(A1927)+MINUTE(A1927)/60&lt;=18,1,IF(HOUR(A1927)+MINUTE(A1927)/60&gt;=23.25,1,LOOKUP(DAY(A1927),calendario!$A$12:$A$42,calendario!$C$12:$C$42)))</f>
        <v>1</v>
      </c>
      <c r="E1927" s="60">
        <f t="shared" si="301"/>
        <v>0</v>
      </c>
      <c r="F1927" s="86">
        <v>0</v>
      </c>
      <c r="G1927" s="60">
        <f t="shared" si="301"/>
        <v>2.2449858398437499</v>
      </c>
      <c r="H1927" s="104">
        <v>8.9799433593749995</v>
      </c>
      <c r="O1927" s="61">
        <f t="shared" si="302"/>
        <v>4.5260037464002503</v>
      </c>
      <c r="P1927" s="62">
        <f t="shared" si="303"/>
        <v>58.140770252324039</v>
      </c>
      <c r="Q1927" s="70">
        <v>25.919329349269589</v>
      </c>
      <c r="R1927" s="61">
        <f t="shared" si="304"/>
        <v>14.657201195219123</v>
      </c>
      <c r="S1927" s="61">
        <f t="shared" si="305"/>
        <v>66.33854752130398</v>
      </c>
      <c r="T1927" s="61">
        <f t="shared" si="306"/>
        <v>2.2359718391327252</v>
      </c>
      <c r="U1927" s="61">
        <f t="shared" si="307"/>
        <v>58.140770252324039</v>
      </c>
      <c r="V1927" s="70">
        <v>25.919329349269589</v>
      </c>
      <c r="W1927" s="61">
        <f t="shared" si="308"/>
        <v>14.657201195219123</v>
      </c>
      <c r="X1927" s="61">
        <f t="shared" si="309"/>
        <v>32.773089113012482</v>
      </c>
      <c r="Y1927" s="13"/>
      <c r="Z1927" s="22"/>
      <c r="AA1927" s="54"/>
      <c r="AB1927" s="22"/>
      <c r="AC1927" s="13"/>
    </row>
    <row r="1928" spans="1:29" x14ac:dyDescent="0.3">
      <c r="A1928" s="1">
        <f t="shared" si="300"/>
        <v>45006.041666662</v>
      </c>
      <c r="B1928" s="7">
        <v>21</v>
      </c>
      <c r="C1928" s="7" t="s">
        <v>37</v>
      </c>
      <c r="D1928">
        <f>IF(HOUR(A1928)+MINUTE(A1928)/60&lt;=18,1,IF(HOUR(A1928)+MINUTE(A1928)/60&gt;=23.25,1,LOOKUP(DAY(A1928),calendario!$A$12:$A$42,calendario!$C$12:$C$42)))</f>
        <v>1</v>
      </c>
      <c r="E1928" s="60">
        <f t="shared" si="301"/>
        <v>0</v>
      </c>
      <c r="F1928" s="86">
        <v>0</v>
      </c>
      <c r="G1928" s="60">
        <f t="shared" si="301"/>
        <v>2.2450893554687501</v>
      </c>
      <c r="H1928" s="104">
        <v>8.9803574218750004</v>
      </c>
      <c r="O1928" s="61">
        <f t="shared" si="302"/>
        <v>4.5260037464002503</v>
      </c>
      <c r="P1928" s="62">
        <f t="shared" si="303"/>
        <v>58.140770252324039</v>
      </c>
      <c r="Q1928" s="70">
        <v>25.919329349269589</v>
      </c>
      <c r="R1928" s="61">
        <f t="shared" si="304"/>
        <v>14.657201195219123</v>
      </c>
      <c r="S1928" s="61">
        <f t="shared" si="305"/>
        <v>66.33854752130398</v>
      </c>
      <c r="T1928" s="61">
        <f t="shared" si="306"/>
        <v>2.2358662464470411</v>
      </c>
      <c r="U1928" s="61">
        <f t="shared" si="307"/>
        <v>58.140770252324039</v>
      </c>
      <c r="V1928" s="70">
        <v>25.919329349269589</v>
      </c>
      <c r="W1928" s="61">
        <f t="shared" si="308"/>
        <v>14.657201195219123</v>
      </c>
      <c r="X1928" s="61">
        <f t="shared" si="309"/>
        <v>32.771541419773669</v>
      </c>
      <c r="Y1928" s="13"/>
      <c r="Z1928" s="22"/>
      <c r="AA1928" s="54"/>
      <c r="AB1928" s="22"/>
      <c r="AC1928" s="13"/>
    </row>
    <row r="1929" spans="1:29" x14ac:dyDescent="0.3">
      <c r="A1929" s="1">
        <f t="shared" si="300"/>
        <v>45006.052083328665</v>
      </c>
      <c r="B1929" s="7">
        <v>21</v>
      </c>
      <c r="C1929" s="7" t="s">
        <v>39</v>
      </c>
      <c r="D1929">
        <f>IF(HOUR(A1929)+MINUTE(A1929)/60&lt;=18,1,IF(HOUR(A1929)+MINUTE(A1929)/60&gt;=23.25,1,LOOKUP(DAY(A1929),calendario!$A$12:$A$42,calendario!$C$12:$C$42)))</f>
        <v>1</v>
      </c>
      <c r="E1929" s="60">
        <f t="shared" si="301"/>
        <v>0</v>
      </c>
      <c r="F1929" s="86">
        <v>0</v>
      </c>
      <c r="G1929" s="60">
        <f t="shared" si="301"/>
        <v>2.2449243164062498</v>
      </c>
      <c r="H1929" s="104">
        <v>8.9796972656249991</v>
      </c>
      <c r="O1929" s="61">
        <f t="shared" si="302"/>
        <v>4.5260037464002503</v>
      </c>
      <c r="P1929" s="62">
        <f t="shared" si="303"/>
        <v>58.140770252324039</v>
      </c>
      <c r="Q1929" s="70">
        <v>26.230755378486055</v>
      </c>
      <c r="R1929" s="61">
        <f t="shared" si="304"/>
        <v>14.50148818061089</v>
      </c>
      <c r="S1929" s="61">
        <f t="shared" si="305"/>
        <v>65.63378983382384</v>
      </c>
      <c r="T1929" s="61">
        <f t="shared" si="306"/>
        <v>2.236034597049688</v>
      </c>
      <c r="U1929" s="61">
        <f t="shared" si="307"/>
        <v>58.140770252324039</v>
      </c>
      <c r="V1929" s="70">
        <v>26.230755378486055</v>
      </c>
      <c r="W1929" s="61">
        <f t="shared" si="308"/>
        <v>14.50148818061089</v>
      </c>
      <c r="X1929" s="61">
        <f t="shared" si="309"/>
        <v>32.425829280553081</v>
      </c>
      <c r="Y1929" s="13"/>
      <c r="Z1929" s="22"/>
      <c r="AA1929" s="54"/>
      <c r="AB1929" s="22"/>
      <c r="AC1929" s="13"/>
    </row>
    <row r="1930" spans="1:29" x14ac:dyDescent="0.3">
      <c r="A1930" s="1">
        <f t="shared" si="300"/>
        <v>45006.062499995329</v>
      </c>
      <c r="B1930" s="7">
        <v>21</v>
      </c>
      <c r="C1930" s="7" t="s">
        <v>41</v>
      </c>
      <c r="D1930">
        <f>IF(HOUR(A1930)+MINUTE(A1930)/60&lt;=18,1,IF(HOUR(A1930)+MINUTE(A1930)/60&gt;=23.25,1,LOOKUP(DAY(A1930),calendario!$A$12:$A$42,calendario!$C$12:$C$42)))</f>
        <v>1</v>
      </c>
      <c r="E1930" s="60">
        <f t="shared" si="301"/>
        <v>0</v>
      </c>
      <c r="F1930" s="86">
        <v>0</v>
      </c>
      <c r="G1930" s="60">
        <f t="shared" si="301"/>
        <v>2.2449384765625</v>
      </c>
      <c r="H1930" s="104">
        <v>8.97975390625</v>
      </c>
      <c r="O1930" s="61">
        <f t="shared" si="302"/>
        <v>4.5260037464002503</v>
      </c>
      <c r="P1930" s="62">
        <f t="shared" si="303"/>
        <v>58.140770252324039</v>
      </c>
      <c r="Q1930" s="70">
        <v>26.230755378486055</v>
      </c>
      <c r="R1930" s="61">
        <f t="shared" si="304"/>
        <v>14.50148818061089</v>
      </c>
      <c r="S1930" s="61">
        <f t="shared" si="305"/>
        <v>65.63378983382384</v>
      </c>
      <c r="T1930" s="61">
        <f t="shared" si="306"/>
        <v>2.2360201527672121</v>
      </c>
      <c r="U1930" s="61">
        <f t="shared" si="307"/>
        <v>58.140770252324039</v>
      </c>
      <c r="V1930" s="70">
        <v>26.230755378486055</v>
      </c>
      <c r="W1930" s="61">
        <f t="shared" si="308"/>
        <v>14.50148818061089</v>
      </c>
      <c r="X1930" s="61">
        <f t="shared" si="309"/>
        <v>32.425619816961486</v>
      </c>
      <c r="Y1930" s="13"/>
      <c r="Z1930" s="22"/>
      <c r="AA1930" s="54"/>
      <c r="AB1930" s="22"/>
      <c r="AC1930" s="13"/>
    </row>
    <row r="1931" spans="1:29" x14ac:dyDescent="0.3">
      <c r="A1931" s="1">
        <f t="shared" si="300"/>
        <v>45006.072916661993</v>
      </c>
      <c r="B1931" s="7">
        <v>21</v>
      </c>
      <c r="C1931" s="7" t="s">
        <v>42</v>
      </c>
      <c r="D1931">
        <f>IF(HOUR(A1931)+MINUTE(A1931)/60&lt;=18,1,IF(HOUR(A1931)+MINUTE(A1931)/60&gt;=23.25,1,LOOKUP(DAY(A1931),calendario!$A$12:$A$42,calendario!$C$12:$C$42)))</f>
        <v>1</v>
      </c>
      <c r="E1931" s="60">
        <f t="shared" si="301"/>
        <v>0</v>
      </c>
      <c r="F1931" s="86">
        <v>0</v>
      </c>
      <c r="G1931" s="60">
        <f t="shared" si="301"/>
        <v>2.2448430175781251</v>
      </c>
      <c r="H1931" s="104">
        <v>8.9793720703125004</v>
      </c>
      <c r="O1931" s="61">
        <f t="shared" si="302"/>
        <v>4.5260037464002503</v>
      </c>
      <c r="P1931" s="62">
        <f t="shared" si="303"/>
        <v>58.140770252324039</v>
      </c>
      <c r="Q1931" s="70">
        <v>26.308367861885792</v>
      </c>
      <c r="R1931" s="61">
        <f t="shared" si="304"/>
        <v>14.462681938911022</v>
      </c>
      <c r="S1931" s="61">
        <f t="shared" si="305"/>
        <v>65.458152638506519</v>
      </c>
      <c r="T1931" s="61">
        <f t="shared" si="306"/>
        <v>2.2361175271542462</v>
      </c>
      <c r="U1931" s="61">
        <f t="shared" si="307"/>
        <v>58.140770252324039</v>
      </c>
      <c r="V1931" s="70">
        <v>26.308367861885792</v>
      </c>
      <c r="W1931" s="61">
        <f t="shared" si="308"/>
        <v>14.462681938911022</v>
      </c>
      <c r="X1931" s="61">
        <f t="shared" si="309"/>
        <v>32.340256573256092</v>
      </c>
      <c r="Y1931" s="13"/>
      <c r="Z1931" s="22"/>
      <c r="AA1931" s="54"/>
      <c r="AB1931" s="22"/>
      <c r="AC1931" s="13"/>
    </row>
    <row r="1932" spans="1:29" x14ac:dyDescent="0.3">
      <c r="A1932" s="1">
        <f t="shared" si="300"/>
        <v>45006.083333328657</v>
      </c>
      <c r="B1932" s="7">
        <v>21</v>
      </c>
      <c r="C1932" s="7" t="s">
        <v>44</v>
      </c>
      <c r="D1932">
        <f>IF(HOUR(A1932)+MINUTE(A1932)/60&lt;=18,1,IF(HOUR(A1932)+MINUTE(A1932)/60&gt;=23.25,1,LOOKUP(DAY(A1932),calendario!$A$12:$A$42,calendario!$C$12:$C$42)))</f>
        <v>1</v>
      </c>
      <c r="E1932" s="60">
        <f t="shared" si="301"/>
        <v>0</v>
      </c>
      <c r="F1932" s="86">
        <v>0</v>
      </c>
      <c r="G1932" s="60">
        <f t="shared" si="301"/>
        <v>2.2445466308593751</v>
      </c>
      <c r="H1932" s="104">
        <v>8.9781865234375005</v>
      </c>
      <c r="O1932" s="61">
        <f t="shared" si="302"/>
        <v>4.5260037464002503</v>
      </c>
      <c r="P1932" s="62">
        <f t="shared" si="303"/>
        <v>58.140770252324039</v>
      </c>
      <c r="Q1932" s="70">
        <v>26.308367861885792</v>
      </c>
      <c r="R1932" s="61">
        <f t="shared" si="304"/>
        <v>14.462681938911022</v>
      </c>
      <c r="S1932" s="61">
        <f t="shared" si="305"/>
        <v>65.458152638506519</v>
      </c>
      <c r="T1932" s="61">
        <f t="shared" si="306"/>
        <v>2.2364198609288213</v>
      </c>
      <c r="U1932" s="61">
        <f t="shared" si="307"/>
        <v>58.140770252324039</v>
      </c>
      <c r="V1932" s="70">
        <v>26.308367861885792</v>
      </c>
      <c r="W1932" s="61">
        <f t="shared" si="308"/>
        <v>14.462681938911022</v>
      </c>
      <c r="X1932" s="61">
        <f t="shared" si="309"/>
        <v>32.344629130477159</v>
      </c>
      <c r="Y1932" s="13"/>
      <c r="Z1932" s="22"/>
      <c r="AA1932" s="54"/>
      <c r="AB1932" s="22"/>
      <c r="AC1932" s="13"/>
    </row>
    <row r="1933" spans="1:29" x14ac:dyDescent="0.3">
      <c r="A1933" s="1">
        <f t="shared" si="300"/>
        <v>45006.093749995322</v>
      </c>
      <c r="B1933" s="7">
        <v>21</v>
      </c>
      <c r="C1933" s="7" t="s">
        <v>45</v>
      </c>
      <c r="D1933">
        <f>IF(HOUR(A1933)+MINUTE(A1933)/60&lt;=18,1,IF(HOUR(A1933)+MINUTE(A1933)/60&gt;=23.25,1,LOOKUP(DAY(A1933),calendario!$A$12:$A$42,calendario!$C$12:$C$42)))</f>
        <v>1</v>
      </c>
      <c r="E1933" s="60">
        <f t="shared" si="301"/>
        <v>0</v>
      </c>
      <c r="F1933" s="86">
        <v>0</v>
      </c>
      <c r="G1933" s="60">
        <f t="shared" si="301"/>
        <v>2.2446313476562501</v>
      </c>
      <c r="H1933" s="104">
        <v>8.9785253906250002</v>
      </c>
      <c r="O1933" s="61">
        <f t="shared" si="302"/>
        <v>4.5260037464002503</v>
      </c>
      <c r="P1933" s="62">
        <f t="shared" si="303"/>
        <v>58.140770252324039</v>
      </c>
      <c r="Q1933" s="70">
        <v>26.346133067729081</v>
      </c>
      <c r="R1933" s="61">
        <f t="shared" si="304"/>
        <v>14.443799335989377</v>
      </c>
      <c r="S1933" s="61">
        <f t="shared" si="305"/>
        <v>65.372689906941375</v>
      </c>
      <c r="T1933" s="61">
        <f t="shared" si="306"/>
        <v>2.2363334442733209</v>
      </c>
      <c r="U1933" s="61">
        <f t="shared" si="307"/>
        <v>58.140770252324039</v>
      </c>
      <c r="V1933" s="70">
        <v>26.346133067729081</v>
      </c>
      <c r="W1933" s="61">
        <f t="shared" si="308"/>
        <v>14.443799335989377</v>
      </c>
      <c r="X1933" s="61">
        <f t="shared" si="309"/>
        <v>32.301151517445831</v>
      </c>
      <c r="Y1933" s="13"/>
      <c r="Z1933" s="22"/>
      <c r="AA1933" s="54"/>
      <c r="AB1933" s="22"/>
      <c r="AC1933" s="13"/>
    </row>
    <row r="1934" spans="1:29" x14ac:dyDescent="0.3">
      <c r="A1934" s="1">
        <f t="shared" si="300"/>
        <v>45006.104166661986</v>
      </c>
      <c r="B1934" s="7">
        <v>21</v>
      </c>
      <c r="C1934" s="7" t="s">
        <v>48</v>
      </c>
      <c r="D1934">
        <f>IF(HOUR(A1934)+MINUTE(A1934)/60&lt;=18,1,IF(HOUR(A1934)+MINUTE(A1934)/60&gt;=23.25,1,LOOKUP(DAY(A1934),calendario!$A$12:$A$42,calendario!$C$12:$C$42)))</f>
        <v>1</v>
      </c>
      <c r="E1934" s="60">
        <f t="shared" si="301"/>
        <v>0</v>
      </c>
      <c r="F1934" s="86">
        <v>0</v>
      </c>
      <c r="G1934" s="60">
        <f t="shared" si="301"/>
        <v>2.2445739746093749</v>
      </c>
      <c r="H1934" s="104">
        <v>8.9782958984374996</v>
      </c>
      <c r="O1934" s="61">
        <f t="shared" si="302"/>
        <v>4.5260037464002503</v>
      </c>
      <c r="P1934" s="62">
        <f t="shared" si="303"/>
        <v>58.140770252324039</v>
      </c>
      <c r="Q1934" s="70">
        <v>26.346133067729081</v>
      </c>
      <c r="R1934" s="61">
        <f t="shared" si="304"/>
        <v>14.443799335989377</v>
      </c>
      <c r="S1934" s="61">
        <f t="shared" si="305"/>
        <v>65.372689906941375</v>
      </c>
      <c r="T1934" s="61">
        <f t="shared" si="306"/>
        <v>2.2363919685212825</v>
      </c>
      <c r="U1934" s="61">
        <f t="shared" si="307"/>
        <v>58.140770252324039</v>
      </c>
      <c r="V1934" s="70">
        <v>26.346133067729081</v>
      </c>
      <c r="W1934" s="61">
        <f t="shared" si="308"/>
        <v>14.443799335989377</v>
      </c>
      <c r="X1934" s="61">
        <f t="shared" si="309"/>
        <v>32.301996829939675</v>
      </c>
      <c r="Y1934" s="13"/>
      <c r="Z1934" s="22"/>
      <c r="AA1934" s="54"/>
      <c r="AB1934" s="22"/>
      <c r="AC1934" s="13"/>
    </row>
    <row r="1935" spans="1:29" x14ac:dyDescent="0.3">
      <c r="A1935" s="1">
        <f t="shared" si="300"/>
        <v>45006.11458332865</v>
      </c>
      <c r="B1935" s="7">
        <v>21</v>
      </c>
      <c r="C1935" s="7" t="s">
        <v>51</v>
      </c>
      <c r="D1935">
        <f>IF(HOUR(A1935)+MINUTE(A1935)/60&lt;=18,1,IF(HOUR(A1935)+MINUTE(A1935)/60&gt;=23.25,1,LOOKUP(DAY(A1935),calendario!$A$12:$A$42,calendario!$C$12:$C$42)))</f>
        <v>1</v>
      </c>
      <c r="E1935" s="60">
        <f t="shared" si="301"/>
        <v>0</v>
      </c>
      <c r="F1935" s="86">
        <v>0</v>
      </c>
      <c r="G1935" s="60">
        <f t="shared" si="301"/>
        <v>2.2449389648437501</v>
      </c>
      <c r="H1935" s="104">
        <v>8.9797558593750004</v>
      </c>
      <c r="O1935" s="61">
        <f t="shared" si="302"/>
        <v>4.5260037464002503</v>
      </c>
      <c r="P1935" s="62">
        <f t="shared" si="303"/>
        <v>58.140770252324039</v>
      </c>
      <c r="Q1935" s="70">
        <v>25.93371208499336</v>
      </c>
      <c r="R1935" s="61">
        <f t="shared" si="304"/>
        <v>14.650009827357238</v>
      </c>
      <c r="S1935" s="61">
        <f t="shared" si="305"/>
        <v>66.305999363419346</v>
      </c>
      <c r="T1935" s="61">
        <f t="shared" si="306"/>
        <v>2.2360196546885063</v>
      </c>
      <c r="U1935" s="61">
        <f t="shared" si="307"/>
        <v>58.140770252324039</v>
      </c>
      <c r="V1935" s="70">
        <v>25.93371208499336</v>
      </c>
      <c r="W1935" s="61">
        <f t="shared" si="308"/>
        <v>14.650009827357238</v>
      </c>
      <c r="X1935" s="61">
        <f t="shared" si="309"/>
        <v>32.757709915350553</v>
      </c>
      <c r="Y1935" s="13"/>
      <c r="Z1935" s="22"/>
      <c r="AA1935" s="54"/>
      <c r="AB1935" s="22"/>
      <c r="AC1935" s="13"/>
    </row>
    <row r="1936" spans="1:29" x14ac:dyDescent="0.3">
      <c r="A1936" s="1">
        <f t="shared" si="300"/>
        <v>45006.124999995314</v>
      </c>
      <c r="B1936" s="7">
        <v>21</v>
      </c>
      <c r="C1936" s="7" t="s">
        <v>53</v>
      </c>
      <c r="D1936">
        <f>IF(HOUR(A1936)+MINUTE(A1936)/60&lt;=18,1,IF(HOUR(A1936)+MINUTE(A1936)/60&gt;=23.25,1,LOOKUP(DAY(A1936),calendario!$A$12:$A$42,calendario!$C$12:$C$42)))</f>
        <v>1</v>
      </c>
      <c r="E1936" s="60">
        <f t="shared" si="301"/>
        <v>0</v>
      </c>
      <c r="F1936" s="86">
        <v>0</v>
      </c>
      <c r="G1936" s="60">
        <f t="shared" si="301"/>
        <v>2.2446870117187498</v>
      </c>
      <c r="H1936" s="104">
        <v>8.9787480468749994</v>
      </c>
      <c r="O1936" s="61">
        <f t="shared" si="302"/>
        <v>4.5260037464002503</v>
      </c>
      <c r="P1936" s="62">
        <f t="shared" si="303"/>
        <v>58.140770252324039</v>
      </c>
      <c r="Q1936" s="70">
        <v>25.93371208499336</v>
      </c>
      <c r="R1936" s="61">
        <f t="shared" si="304"/>
        <v>14.650009827357238</v>
      </c>
      <c r="S1936" s="61">
        <f t="shared" si="305"/>
        <v>66.305999363419346</v>
      </c>
      <c r="T1936" s="61">
        <f t="shared" si="306"/>
        <v>2.2362766633008309</v>
      </c>
      <c r="U1936" s="61">
        <f t="shared" si="307"/>
        <v>58.140770252324039</v>
      </c>
      <c r="V1936" s="70">
        <v>25.93371208499336</v>
      </c>
      <c r="W1936" s="61">
        <f t="shared" si="308"/>
        <v>14.650009827357238</v>
      </c>
      <c r="X1936" s="61">
        <f t="shared" si="309"/>
        <v>32.761475094046823</v>
      </c>
      <c r="Y1936" s="13"/>
      <c r="Z1936" s="22"/>
      <c r="AA1936" s="54"/>
      <c r="AB1936" s="22"/>
      <c r="AC1936" s="13"/>
    </row>
    <row r="1937" spans="1:29" x14ac:dyDescent="0.3">
      <c r="A1937" s="1">
        <f t="shared" si="300"/>
        <v>45006.135416661979</v>
      </c>
      <c r="B1937" s="7">
        <v>21</v>
      </c>
      <c r="C1937" s="7" t="s">
        <v>54</v>
      </c>
      <c r="D1937">
        <f>IF(HOUR(A1937)+MINUTE(A1937)/60&lt;=18,1,IF(HOUR(A1937)+MINUTE(A1937)/60&gt;=23.25,1,LOOKUP(DAY(A1937),calendario!$A$12:$A$42,calendario!$C$12:$C$42)))</f>
        <v>1</v>
      </c>
      <c r="E1937" s="60">
        <f t="shared" si="301"/>
        <v>0</v>
      </c>
      <c r="F1937" s="86">
        <v>0</v>
      </c>
      <c r="G1937" s="60">
        <f t="shared" si="301"/>
        <v>2.2445007324218751</v>
      </c>
      <c r="H1937" s="104">
        <v>8.9780029296875004</v>
      </c>
      <c r="O1937" s="61">
        <f t="shared" si="302"/>
        <v>4.5260037464002503</v>
      </c>
      <c r="P1937" s="62">
        <f t="shared" si="303"/>
        <v>58.140770252324039</v>
      </c>
      <c r="Q1937" s="70">
        <v>26.435736520584328</v>
      </c>
      <c r="R1937" s="61">
        <f t="shared" si="304"/>
        <v>14.398997609561754</v>
      </c>
      <c r="S1937" s="61">
        <f t="shared" si="305"/>
        <v>65.169917125284741</v>
      </c>
      <c r="T1937" s="61">
        <f t="shared" si="306"/>
        <v>2.2364666803271902</v>
      </c>
      <c r="U1937" s="61">
        <f t="shared" si="307"/>
        <v>58.140770252324039</v>
      </c>
      <c r="V1937" s="70">
        <v>26.435736520584328</v>
      </c>
      <c r="W1937" s="61">
        <f t="shared" si="308"/>
        <v>14.398997609561754</v>
      </c>
      <c r="X1937" s="61">
        <f t="shared" si="309"/>
        <v>32.202878383895722</v>
      </c>
      <c r="Y1937" s="13"/>
      <c r="Z1937" s="22"/>
      <c r="AA1937" s="54"/>
      <c r="AB1937" s="22"/>
      <c r="AC1937" s="13"/>
    </row>
    <row r="1938" spans="1:29" x14ac:dyDescent="0.3">
      <c r="A1938" s="1">
        <f t="shared" si="300"/>
        <v>45006.145833328643</v>
      </c>
      <c r="B1938" s="7">
        <v>21</v>
      </c>
      <c r="C1938" s="7" t="s">
        <v>55</v>
      </c>
      <c r="D1938">
        <f>IF(HOUR(A1938)+MINUTE(A1938)/60&lt;=18,1,IF(HOUR(A1938)+MINUTE(A1938)/60&gt;=23.25,1,LOOKUP(DAY(A1938),calendario!$A$12:$A$42,calendario!$C$12:$C$42)))</f>
        <v>1</v>
      </c>
      <c r="E1938" s="60">
        <f t="shared" si="301"/>
        <v>0</v>
      </c>
      <c r="F1938" s="86">
        <v>0</v>
      </c>
      <c r="G1938" s="60">
        <f t="shared" si="301"/>
        <v>2.2448964843749999</v>
      </c>
      <c r="H1938" s="104">
        <v>8.9795859374999996</v>
      </c>
      <c r="O1938" s="61">
        <f t="shared" si="302"/>
        <v>4.5260037464002503</v>
      </c>
      <c r="P1938" s="62">
        <f t="shared" si="303"/>
        <v>58.140770252324039</v>
      </c>
      <c r="Q1938" s="70">
        <v>26.435736520584328</v>
      </c>
      <c r="R1938" s="61">
        <f t="shared" si="304"/>
        <v>14.398997609561754</v>
      </c>
      <c r="S1938" s="61">
        <f t="shared" si="305"/>
        <v>65.169917125284741</v>
      </c>
      <c r="T1938" s="61">
        <f t="shared" si="306"/>
        <v>2.236062987535933</v>
      </c>
      <c r="U1938" s="61">
        <f t="shared" si="307"/>
        <v>58.140770252324039</v>
      </c>
      <c r="V1938" s="70">
        <v>26.435736520584328</v>
      </c>
      <c r="W1938" s="61">
        <f t="shared" si="308"/>
        <v>14.398997609561754</v>
      </c>
      <c r="X1938" s="61">
        <f t="shared" si="309"/>
        <v>32.19706561235941</v>
      </c>
      <c r="Y1938" s="13"/>
      <c r="Z1938" s="22"/>
      <c r="AA1938" s="54"/>
      <c r="AB1938" s="22"/>
      <c r="AC1938" s="13"/>
    </row>
    <row r="1939" spans="1:29" x14ac:dyDescent="0.3">
      <c r="A1939" s="1">
        <f t="shared" si="300"/>
        <v>45006.156249995307</v>
      </c>
      <c r="B1939" s="7">
        <v>21</v>
      </c>
      <c r="C1939" s="7" t="s">
        <v>56</v>
      </c>
      <c r="D1939">
        <f>IF(HOUR(A1939)+MINUTE(A1939)/60&lt;=18,1,IF(HOUR(A1939)+MINUTE(A1939)/60&gt;=23.25,1,LOOKUP(DAY(A1939),calendario!$A$12:$A$42,calendario!$C$12:$C$42)))</f>
        <v>1</v>
      </c>
      <c r="E1939" s="60">
        <f t="shared" si="301"/>
        <v>0</v>
      </c>
      <c r="F1939" s="86">
        <v>0</v>
      </c>
      <c r="G1939" s="60">
        <f t="shared" si="301"/>
        <v>2.2451689453124999</v>
      </c>
      <c r="H1939" s="104">
        <v>8.9806757812499995</v>
      </c>
      <c r="O1939" s="61">
        <f t="shared" si="302"/>
        <v>4.5260037464002503</v>
      </c>
      <c r="P1939" s="62">
        <f t="shared" si="303"/>
        <v>58.140770252324039</v>
      </c>
      <c r="Q1939" s="70">
        <v>26.347630278884463</v>
      </c>
      <c r="R1939" s="61">
        <f t="shared" si="304"/>
        <v>14.443050730411686</v>
      </c>
      <c r="S1939" s="61">
        <f t="shared" si="305"/>
        <v>65.369301715292167</v>
      </c>
      <c r="T1939" s="61">
        <f t="shared" si="306"/>
        <v>2.2357850596179545</v>
      </c>
      <c r="U1939" s="61">
        <f t="shared" si="307"/>
        <v>58.140770252324039</v>
      </c>
      <c r="V1939" s="70">
        <v>26.347630278884463</v>
      </c>
      <c r="W1939" s="61">
        <f t="shared" si="308"/>
        <v>14.443050730411686</v>
      </c>
      <c r="X1939" s="61">
        <f t="shared" si="309"/>
        <v>32.291557038358633</v>
      </c>
      <c r="Y1939" s="13"/>
      <c r="Z1939" s="22"/>
      <c r="AA1939" s="54"/>
      <c r="AB1939" s="22"/>
      <c r="AC1939" s="13"/>
    </row>
    <row r="1940" spans="1:29" x14ac:dyDescent="0.3">
      <c r="A1940" s="1">
        <f t="shared" si="300"/>
        <v>45006.166666661971</v>
      </c>
      <c r="B1940" s="7">
        <v>21</v>
      </c>
      <c r="C1940" s="7" t="s">
        <v>57</v>
      </c>
      <c r="D1940">
        <f>IF(HOUR(A1940)+MINUTE(A1940)/60&lt;=18,1,IF(HOUR(A1940)+MINUTE(A1940)/60&gt;=23.25,1,LOOKUP(DAY(A1940),calendario!$A$12:$A$42,calendario!$C$12:$C$42)))</f>
        <v>1</v>
      </c>
      <c r="E1940" s="60">
        <f t="shared" si="301"/>
        <v>0</v>
      </c>
      <c r="F1940" s="86">
        <v>0</v>
      </c>
      <c r="G1940" s="60">
        <f t="shared" si="301"/>
        <v>2.24544189453125</v>
      </c>
      <c r="H1940" s="104">
        <v>8.9817675781249999</v>
      </c>
      <c r="O1940" s="61">
        <f t="shared" si="302"/>
        <v>4.5260037464002503</v>
      </c>
      <c r="P1940" s="62">
        <f t="shared" si="303"/>
        <v>58.140770252324039</v>
      </c>
      <c r="Q1940" s="70">
        <v>26.347630278884463</v>
      </c>
      <c r="R1940" s="61">
        <f t="shared" si="304"/>
        <v>14.443050730411686</v>
      </c>
      <c r="S1940" s="61">
        <f t="shared" si="305"/>
        <v>65.369301715292167</v>
      </c>
      <c r="T1940" s="61">
        <f t="shared" si="306"/>
        <v>2.2355066336212697</v>
      </c>
      <c r="U1940" s="61">
        <f t="shared" si="307"/>
        <v>58.140770252324039</v>
      </c>
      <c r="V1940" s="70">
        <v>26.347630278884463</v>
      </c>
      <c r="W1940" s="61">
        <f t="shared" si="308"/>
        <v>14.443050730411686</v>
      </c>
      <c r="X1940" s="61">
        <f t="shared" si="309"/>
        <v>32.287535717563848</v>
      </c>
      <c r="Y1940" s="13"/>
      <c r="Z1940" s="22"/>
      <c r="AA1940" s="54"/>
      <c r="AB1940" s="22"/>
      <c r="AC1940" s="13"/>
    </row>
    <row r="1941" spans="1:29" x14ac:dyDescent="0.3">
      <c r="A1941" s="1">
        <f t="shared" si="300"/>
        <v>45006.177083328635</v>
      </c>
      <c r="B1941" s="7">
        <v>21</v>
      </c>
      <c r="C1941" s="7" t="s">
        <v>59</v>
      </c>
      <c r="D1941">
        <f>IF(HOUR(A1941)+MINUTE(A1941)/60&lt;=18,1,IF(HOUR(A1941)+MINUTE(A1941)/60&gt;=23.25,1,LOOKUP(DAY(A1941),calendario!$A$12:$A$42,calendario!$C$12:$C$42)))</f>
        <v>1</v>
      </c>
      <c r="E1941" s="60">
        <f t="shared" si="301"/>
        <v>0</v>
      </c>
      <c r="F1941" s="86">
        <v>0</v>
      </c>
      <c r="G1941" s="60">
        <f t="shared" si="301"/>
        <v>2.2453391113281249</v>
      </c>
      <c r="H1941" s="104">
        <v>8.9813564453124997</v>
      </c>
      <c r="O1941" s="61">
        <f t="shared" si="302"/>
        <v>4.5260037464002503</v>
      </c>
      <c r="P1941" s="62">
        <f t="shared" si="303"/>
        <v>58.140770252324039</v>
      </c>
      <c r="Q1941" s="70">
        <v>27.036016998671979</v>
      </c>
      <c r="R1941" s="61">
        <f t="shared" si="304"/>
        <v>14.098857370517928</v>
      </c>
      <c r="S1941" s="61">
        <f t="shared" si="305"/>
        <v>63.811481278926927</v>
      </c>
      <c r="T1941" s="61">
        <f t="shared" si="306"/>
        <v>2.2356114791888944</v>
      </c>
      <c r="U1941" s="61">
        <f t="shared" si="307"/>
        <v>58.140770252324039</v>
      </c>
      <c r="V1941" s="70">
        <v>27.036016998671979</v>
      </c>
      <c r="W1941" s="61">
        <f t="shared" si="308"/>
        <v>14.098857370517928</v>
      </c>
      <c r="X1941" s="61">
        <f t="shared" si="309"/>
        <v>31.519567380976831</v>
      </c>
      <c r="Y1941" s="13"/>
      <c r="Z1941" s="22"/>
      <c r="AA1941" s="54"/>
      <c r="AB1941" s="22"/>
      <c r="AC1941" s="13"/>
    </row>
    <row r="1942" spans="1:29" x14ac:dyDescent="0.3">
      <c r="A1942" s="1">
        <f t="shared" si="300"/>
        <v>45006.1874999953</v>
      </c>
      <c r="B1942" s="7">
        <v>21</v>
      </c>
      <c r="C1942" s="7" t="s">
        <v>60</v>
      </c>
      <c r="D1942">
        <f>IF(HOUR(A1942)+MINUTE(A1942)/60&lt;=18,1,IF(HOUR(A1942)+MINUTE(A1942)/60&gt;=23.25,1,LOOKUP(DAY(A1942),calendario!$A$12:$A$42,calendario!$C$12:$C$42)))</f>
        <v>1</v>
      </c>
      <c r="E1942" s="60">
        <f t="shared" si="301"/>
        <v>0</v>
      </c>
      <c r="F1942" s="86">
        <v>0</v>
      </c>
      <c r="G1942" s="60">
        <f t="shared" si="301"/>
        <v>2.2453325195312499</v>
      </c>
      <c r="H1942" s="104">
        <v>8.9813300781249996</v>
      </c>
      <c r="O1942" s="61">
        <f t="shared" si="302"/>
        <v>4.5260037464002503</v>
      </c>
      <c r="P1942" s="62">
        <f t="shared" si="303"/>
        <v>58.140770252324039</v>
      </c>
      <c r="Q1942" s="70">
        <v>27.036016998671979</v>
      </c>
      <c r="R1942" s="61">
        <f t="shared" si="304"/>
        <v>14.098857370517928</v>
      </c>
      <c r="S1942" s="61">
        <f t="shared" si="305"/>
        <v>63.811481278926927</v>
      </c>
      <c r="T1942" s="61">
        <f t="shared" si="306"/>
        <v>2.2356182032514265</v>
      </c>
      <c r="U1942" s="61">
        <f t="shared" si="307"/>
        <v>58.140770252324039</v>
      </c>
      <c r="V1942" s="70">
        <v>27.036016998671979</v>
      </c>
      <c r="W1942" s="61">
        <f t="shared" si="308"/>
        <v>14.098857370517928</v>
      </c>
      <c r="X1942" s="61">
        <f t="shared" si="309"/>
        <v>31.51966218257542</v>
      </c>
      <c r="Y1942" s="13"/>
      <c r="Z1942" s="22"/>
      <c r="AA1942" s="54"/>
      <c r="AB1942" s="22"/>
      <c r="AC1942" s="13"/>
    </row>
    <row r="1943" spans="1:29" x14ac:dyDescent="0.3">
      <c r="A1943" s="1">
        <f t="shared" si="300"/>
        <v>45006.197916661964</v>
      </c>
      <c r="B1943" s="7">
        <v>21</v>
      </c>
      <c r="C1943" s="7" t="s">
        <v>61</v>
      </c>
      <c r="D1943">
        <f>IF(HOUR(A1943)+MINUTE(A1943)/60&lt;=18,1,IF(HOUR(A1943)+MINUTE(A1943)/60&gt;=23.25,1,LOOKUP(DAY(A1943),calendario!$A$12:$A$42,calendario!$C$12:$C$42)))</f>
        <v>1</v>
      </c>
      <c r="E1943" s="60">
        <f t="shared" si="301"/>
        <v>0</v>
      </c>
      <c r="F1943" s="86">
        <v>0</v>
      </c>
      <c r="G1943" s="60">
        <f t="shared" si="301"/>
        <v>2.2454956054687498</v>
      </c>
      <c r="H1943" s="104">
        <v>8.9819824218749993</v>
      </c>
      <c r="O1943" s="61">
        <f t="shared" si="302"/>
        <v>4.5260037464002503</v>
      </c>
      <c r="P1943" s="62">
        <f t="shared" si="303"/>
        <v>58.140770252324039</v>
      </c>
      <c r="Q1943" s="70">
        <v>26.361518725099604</v>
      </c>
      <c r="R1943" s="61">
        <f t="shared" si="304"/>
        <v>14.436106507304116</v>
      </c>
      <c r="S1943" s="61">
        <f t="shared" si="305"/>
        <v>65.337872135491466</v>
      </c>
      <c r="T1943" s="61">
        <f t="shared" si="306"/>
        <v>2.2354518449636043</v>
      </c>
      <c r="U1943" s="61">
        <f t="shared" si="307"/>
        <v>58.140770252324039</v>
      </c>
      <c r="V1943" s="70">
        <v>26.361518725099604</v>
      </c>
      <c r="W1943" s="61">
        <f t="shared" si="308"/>
        <v>14.436106507304116</v>
      </c>
      <c r="X1943" s="61">
        <f t="shared" si="309"/>
        <v>32.271220925844077</v>
      </c>
      <c r="Y1943" s="13"/>
      <c r="Z1943" s="22"/>
      <c r="AA1943" s="54"/>
      <c r="AB1943" s="22"/>
      <c r="AC1943" s="13"/>
    </row>
    <row r="1944" spans="1:29" x14ac:dyDescent="0.3">
      <c r="A1944" s="1">
        <f t="shared" si="300"/>
        <v>45006.208333328628</v>
      </c>
      <c r="B1944" s="7">
        <v>21</v>
      </c>
      <c r="C1944" s="7" t="s">
        <v>62</v>
      </c>
      <c r="D1944">
        <f>IF(HOUR(A1944)+MINUTE(A1944)/60&lt;=18,1,IF(HOUR(A1944)+MINUTE(A1944)/60&gt;=23.25,1,LOOKUP(DAY(A1944),calendario!$A$12:$A$42,calendario!$C$12:$C$42)))</f>
        <v>1</v>
      </c>
      <c r="E1944" s="60">
        <f t="shared" si="301"/>
        <v>0</v>
      </c>
      <c r="F1944" s="86">
        <v>0</v>
      </c>
      <c r="G1944" s="60">
        <f t="shared" si="301"/>
        <v>2.2458132324218751</v>
      </c>
      <c r="H1944" s="104">
        <v>8.9832529296875006</v>
      </c>
      <c r="O1944" s="61">
        <f t="shared" si="302"/>
        <v>4.5260037464002503</v>
      </c>
      <c r="P1944" s="62">
        <f t="shared" si="303"/>
        <v>58.140770252324039</v>
      </c>
      <c r="Q1944" s="70">
        <v>26.361518725099604</v>
      </c>
      <c r="R1944" s="61">
        <f t="shared" si="304"/>
        <v>14.436106507304116</v>
      </c>
      <c r="S1944" s="61">
        <f t="shared" si="305"/>
        <v>65.337872135491466</v>
      </c>
      <c r="T1944" s="61">
        <f t="shared" si="306"/>
        <v>2.2351278447653153</v>
      </c>
      <c r="U1944" s="61">
        <f t="shared" si="307"/>
        <v>58.140770252324039</v>
      </c>
      <c r="V1944" s="70">
        <v>26.361518725099604</v>
      </c>
      <c r="W1944" s="61">
        <f t="shared" si="308"/>
        <v>14.436106507304116</v>
      </c>
      <c r="X1944" s="61">
        <f t="shared" si="309"/>
        <v>32.266543624473194</v>
      </c>
      <c r="Y1944" s="13"/>
      <c r="Z1944" s="22"/>
      <c r="AA1944" s="54"/>
      <c r="AB1944" s="22"/>
      <c r="AC1944" s="13"/>
    </row>
    <row r="1945" spans="1:29" x14ac:dyDescent="0.3">
      <c r="A1945" s="1">
        <f t="shared" si="300"/>
        <v>45006.218749995292</v>
      </c>
      <c r="B1945" s="7">
        <v>21</v>
      </c>
      <c r="C1945" s="7" t="s">
        <v>63</v>
      </c>
      <c r="D1945">
        <f>IF(HOUR(A1945)+MINUTE(A1945)/60&lt;=18,1,IF(HOUR(A1945)+MINUTE(A1945)/60&gt;=23.25,1,LOOKUP(DAY(A1945),calendario!$A$12:$A$42,calendario!$C$12:$C$42)))</f>
        <v>1</v>
      </c>
      <c r="E1945" s="60">
        <f t="shared" si="301"/>
        <v>0</v>
      </c>
      <c r="F1945" s="86">
        <v>0</v>
      </c>
      <c r="G1945" s="60">
        <f t="shared" si="301"/>
        <v>2.2457834472656248</v>
      </c>
      <c r="H1945" s="104">
        <v>8.9831337890624994</v>
      </c>
      <c r="O1945" s="61">
        <f t="shared" si="302"/>
        <v>4.5260037464002503</v>
      </c>
      <c r="P1945" s="62">
        <f t="shared" si="303"/>
        <v>58.140770252324039</v>
      </c>
      <c r="Q1945" s="70">
        <v>26.925985922974768</v>
      </c>
      <c r="R1945" s="61">
        <f t="shared" si="304"/>
        <v>14.153872908366534</v>
      </c>
      <c r="S1945" s="61">
        <f t="shared" si="305"/>
        <v>64.060481809339933</v>
      </c>
      <c r="T1945" s="61">
        <f t="shared" si="306"/>
        <v>2.235158227566385</v>
      </c>
      <c r="U1945" s="61">
        <f t="shared" si="307"/>
        <v>58.140770252324039</v>
      </c>
      <c r="V1945" s="70">
        <v>26.925985922974768</v>
      </c>
      <c r="W1945" s="61">
        <f t="shared" si="308"/>
        <v>14.153872908366534</v>
      </c>
      <c r="X1945" s="61">
        <f t="shared" si="309"/>
        <v>31.636145483064418</v>
      </c>
      <c r="Y1945" s="13"/>
      <c r="Z1945" s="22"/>
      <c r="AA1945" s="54"/>
      <c r="AB1945" s="22"/>
      <c r="AC1945" s="13"/>
    </row>
    <row r="1946" spans="1:29" x14ac:dyDescent="0.3">
      <c r="A1946" s="1">
        <f t="shared" si="300"/>
        <v>45006.229166661957</v>
      </c>
      <c r="B1946" s="7">
        <v>21</v>
      </c>
      <c r="C1946" s="7" t="s">
        <v>64</v>
      </c>
      <c r="D1946">
        <f>IF(HOUR(A1946)+MINUTE(A1946)/60&lt;=18,1,IF(HOUR(A1946)+MINUTE(A1946)/60&gt;=23.25,1,LOOKUP(DAY(A1946),calendario!$A$12:$A$42,calendario!$C$12:$C$42)))</f>
        <v>1</v>
      </c>
      <c r="E1946" s="60">
        <f t="shared" si="301"/>
        <v>0</v>
      </c>
      <c r="F1946" s="86">
        <v>0</v>
      </c>
      <c r="G1946" s="60">
        <f t="shared" si="301"/>
        <v>2.2457097167968749</v>
      </c>
      <c r="H1946" s="104">
        <v>8.9828388671874997</v>
      </c>
      <c r="O1946" s="61">
        <f t="shared" si="302"/>
        <v>4.5260037464002503</v>
      </c>
      <c r="P1946" s="62">
        <f t="shared" si="303"/>
        <v>58.140770252324039</v>
      </c>
      <c r="Q1946" s="70">
        <v>26.925985922974768</v>
      </c>
      <c r="R1946" s="61">
        <f t="shared" si="304"/>
        <v>14.153872908366534</v>
      </c>
      <c r="S1946" s="61">
        <f t="shared" si="305"/>
        <v>64.060481809339933</v>
      </c>
      <c r="T1946" s="61">
        <f t="shared" si="306"/>
        <v>2.235233437450999</v>
      </c>
      <c r="U1946" s="61">
        <f t="shared" si="307"/>
        <v>58.140770252324039</v>
      </c>
      <c r="V1946" s="70">
        <v>26.925985922974768</v>
      </c>
      <c r="W1946" s="61">
        <f t="shared" si="308"/>
        <v>14.153872908366534</v>
      </c>
      <c r="X1946" s="61">
        <f t="shared" si="309"/>
        <v>31.637209994212697</v>
      </c>
      <c r="Y1946" s="13"/>
      <c r="Z1946" s="22"/>
      <c r="AA1946" s="54"/>
      <c r="AB1946" s="22"/>
      <c r="AC1946" s="13"/>
    </row>
    <row r="1947" spans="1:29" x14ac:dyDescent="0.3">
      <c r="A1947" s="1">
        <f t="shared" si="300"/>
        <v>45006.239583328621</v>
      </c>
      <c r="B1947" s="7">
        <v>21</v>
      </c>
      <c r="C1947" s="7" t="s">
        <v>65</v>
      </c>
      <c r="D1947">
        <f>IF(HOUR(A1947)+MINUTE(A1947)/60&lt;=18,1,IF(HOUR(A1947)+MINUTE(A1947)/60&gt;=23.25,1,LOOKUP(DAY(A1947),calendario!$A$12:$A$42,calendario!$C$12:$C$42)))</f>
        <v>1</v>
      </c>
      <c r="E1947" s="60">
        <f t="shared" si="301"/>
        <v>0</v>
      </c>
      <c r="F1947" s="86">
        <v>0</v>
      </c>
      <c r="G1947" s="60">
        <f t="shared" si="301"/>
        <v>2.2458876953125002</v>
      </c>
      <c r="H1947" s="104">
        <v>8.9835507812500008</v>
      </c>
      <c r="O1947" s="61">
        <f t="shared" si="302"/>
        <v>4.5260037464002503</v>
      </c>
      <c r="P1947" s="62">
        <f t="shared" si="303"/>
        <v>58.140770252324039</v>
      </c>
      <c r="Q1947" s="70">
        <v>26.94365312084993</v>
      </c>
      <c r="R1947" s="61">
        <f t="shared" si="304"/>
        <v>14.145039309428952</v>
      </c>
      <c r="S1947" s="61">
        <f t="shared" si="305"/>
        <v>64.020500907454249</v>
      </c>
      <c r="T1947" s="61">
        <f t="shared" si="306"/>
        <v>2.235051887762642</v>
      </c>
      <c r="U1947" s="61">
        <f t="shared" si="307"/>
        <v>58.140770252324039</v>
      </c>
      <c r="V1947" s="70">
        <v>26.94365312084993</v>
      </c>
      <c r="W1947" s="61">
        <f t="shared" si="308"/>
        <v>14.145039309428952</v>
      </c>
      <c r="X1947" s="61">
        <f t="shared" si="309"/>
        <v>31.614896811015957</v>
      </c>
      <c r="Y1947" s="13"/>
      <c r="Z1947" s="22"/>
      <c r="AA1947" s="54"/>
      <c r="AB1947" s="22"/>
      <c r="AC1947" s="13"/>
    </row>
    <row r="1948" spans="1:29" x14ac:dyDescent="0.3">
      <c r="A1948" s="1">
        <f t="shared" si="300"/>
        <v>45006.249999995285</v>
      </c>
      <c r="B1948" s="7">
        <v>21</v>
      </c>
      <c r="C1948" s="7" t="s">
        <v>66</v>
      </c>
      <c r="D1948">
        <f>IF(HOUR(A1948)+MINUTE(A1948)/60&lt;=18,1,IF(HOUR(A1948)+MINUTE(A1948)/60&gt;=23.25,1,LOOKUP(DAY(A1948),calendario!$A$12:$A$42,calendario!$C$12:$C$42)))</f>
        <v>1</v>
      </c>
      <c r="E1948" s="60">
        <f t="shared" si="301"/>
        <v>0</v>
      </c>
      <c r="F1948" s="86">
        <v>0</v>
      </c>
      <c r="G1948" s="60">
        <f t="shared" si="301"/>
        <v>2.2459858398437502</v>
      </c>
      <c r="H1948" s="104">
        <v>8.9839433593750009</v>
      </c>
      <c r="O1948" s="61">
        <f t="shared" si="302"/>
        <v>4.5260037464002503</v>
      </c>
      <c r="P1948" s="62">
        <f t="shared" si="303"/>
        <v>58.140770252324039</v>
      </c>
      <c r="Q1948" s="70">
        <v>26.94365312084993</v>
      </c>
      <c r="R1948" s="61">
        <f t="shared" si="304"/>
        <v>14.145039309428952</v>
      </c>
      <c r="S1948" s="61">
        <f t="shared" si="305"/>
        <v>64.020500907454249</v>
      </c>
      <c r="T1948" s="61">
        <f t="shared" si="306"/>
        <v>2.2349517739427247</v>
      </c>
      <c r="U1948" s="61">
        <f t="shared" si="307"/>
        <v>58.140770252324039</v>
      </c>
      <c r="V1948" s="70">
        <v>26.94365312084993</v>
      </c>
      <c r="W1948" s="61">
        <f t="shared" si="308"/>
        <v>14.145039309428952</v>
      </c>
      <c r="X1948" s="61">
        <f t="shared" si="309"/>
        <v>31.61348069709781</v>
      </c>
      <c r="Y1948" s="13"/>
      <c r="Z1948" s="22"/>
      <c r="AA1948" s="54"/>
      <c r="AB1948" s="22"/>
      <c r="AC1948" s="13"/>
    </row>
    <row r="1949" spans="1:29" x14ac:dyDescent="0.3">
      <c r="A1949" s="1">
        <f t="shared" si="300"/>
        <v>45006.260416661949</v>
      </c>
      <c r="B1949" s="7">
        <v>21</v>
      </c>
      <c r="C1949" s="7" t="s">
        <v>67</v>
      </c>
      <c r="D1949">
        <f>IF(HOUR(A1949)+MINUTE(A1949)/60&lt;=18,1,IF(HOUR(A1949)+MINUTE(A1949)/60&gt;=23.25,1,LOOKUP(DAY(A1949),calendario!$A$12:$A$42,calendario!$C$12:$C$42)))</f>
        <v>1</v>
      </c>
      <c r="E1949" s="60">
        <f t="shared" si="301"/>
        <v>0</v>
      </c>
      <c r="F1949" s="86">
        <v>0</v>
      </c>
      <c r="G1949" s="60">
        <f t="shared" si="301"/>
        <v>2.2460334472656251</v>
      </c>
      <c r="H1949" s="104">
        <v>8.9841337890625006</v>
      </c>
      <c r="O1949" s="61">
        <f t="shared" si="302"/>
        <v>4.5260037464002503</v>
      </c>
      <c r="P1949" s="62">
        <f t="shared" si="303"/>
        <v>58.140770252324039</v>
      </c>
      <c r="Q1949" s="70">
        <v>27.347853917662682</v>
      </c>
      <c r="R1949" s="61">
        <f t="shared" si="304"/>
        <v>13.942938911022576</v>
      </c>
      <c r="S1949" s="61">
        <f t="shared" si="305"/>
        <v>63.105793747118007</v>
      </c>
      <c r="T1949" s="61">
        <f t="shared" si="306"/>
        <v>2.2349032112688842</v>
      </c>
      <c r="U1949" s="61">
        <f t="shared" si="307"/>
        <v>58.140770252324039</v>
      </c>
      <c r="V1949" s="70">
        <v>27.347853917662682</v>
      </c>
      <c r="W1949" s="61">
        <f t="shared" si="308"/>
        <v>13.942938911022576</v>
      </c>
      <c r="X1949" s="61">
        <f t="shared" si="309"/>
        <v>31.161118946770237</v>
      </c>
      <c r="Y1949" s="13"/>
      <c r="Z1949" s="22"/>
      <c r="AA1949" s="54"/>
      <c r="AB1949" s="22"/>
      <c r="AC1949" s="13"/>
    </row>
    <row r="1950" spans="1:29" x14ac:dyDescent="0.3">
      <c r="A1950" s="1">
        <f t="shared" si="300"/>
        <v>45006.270833328614</v>
      </c>
      <c r="B1950" s="7">
        <v>21</v>
      </c>
      <c r="C1950" s="7" t="s">
        <v>68</v>
      </c>
      <c r="D1950">
        <f>IF(HOUR(A1950)+MINUTE(A1950)/60&lt;=18,1,IF(HOUR(A1950)+MINUTE(A1950)/60&gt;=23.25,1,LOOKUP(DAY(A1950),calendario!$A$12:$A$42,calendario!$C$12:$C$42)))</f>
        <v>1</v>
      </c>
      <c r="E1950" s="60">
        <f t="shared" si="301"/>
        <v>0</v>
      </c>
      <c r="F1950" s="86">
        <v>0</v>
      </c>
      <c r="G1950" s="60">
        <f t="shared" si="301"/>
        <v>2.2467922363281252</v>
      </c>
      <c r="H1950" s="104">
        <v>8.9871689453125008</v>
      </c>
      <c r="O1950" s="61">
        <f t="shared" si="302"/>
        <v>4.5260037464002503</v>
      </c>
      <c r="P1950" s="62">
        <f t="shared" si="303"/>
        <v>58.140770252324039</v>
      </c>
      <c r="Q1950" s="70">
        <v>27.347853917662682</v>
      </c>
      <c r="R1950" s="61">
        <f t="shared" si="304"/>
        <v>13.942938911022576</v>
      </c>
      <c r="S1950" s="61">
        <f t="shared" si="305"/>
        <v>63.105793747118007</v>
      </c>
      <c r="T1950" s="61">
        <f t="shared" si="306"/>
        <v>2.2341291969596755</v>
      </c>
      <c r="U1950" s="61">
        <f t="shared" si="307"/>
        <v>58.140770252324039</v>
      </c>
      <c r="V1950" s="70">
        <v>27.347853917662682</v>
      </c>
      <c r="W1950" s="61">
        <f t="shared" si="308"/>
        <v>13.942938911022576</v>
      </c>
      <c r="X1950" s="61">
        <f t="shared" si="309"/>
        <v>31.150326912540681</v>
      </c>
      <c r="Y1950" s="13"/>
      <c r="Z1950" s="22"/>
      <c r="AA1950" s="54"/>
      <c r="AB1950" s="22"/>
      <c r="AC1950" s="13"/>
    </row>
    <row r="1951" spans="1:29" x14ac:dyDescent="0.3">
      <c r="A1951" s="1">
        <f t="shared" si="300"/>
        <v>45006.281249995278</v>
      </c>
      <c r="B1951" s="7">
        <v>21</v>
      </c>
      <c r="C1951" s="7" t="s">
        <v>69</v>
      </c>
      <c r="D1951">
        <f>IF(HOUR(A1951)+MINUTE(A1951)/60&lt;=18,1,IF(HOUR(A1951)+MINUTE(A1951)/60&gt;=23.25,1,LOOKUP(DAY(A1951),calendario!$A$12:$A$42,calendario!$C$12:$C$42)))</f>
        <v>1</v>
      </c>
      <c r="E1951" s="60">
        <f t="shared" si="301"/>
        <v>2.2003605957031249</v>
      </c>
      <c r="F1951" s="86">
        <v>8.8014423828124997</v>
      </c>
      <c r="G1951" s="60">
        <f t="shared" si="301"/>
        <v>2.2469873046875</v>
      </c>
      <c r="H1951" s="104">
        <v>8.9879492187499999</v>
      </c>
      <c r="O1951" s="61">
        <f t="shared" si="302"/>
        <v>2.2814924972758281</v>
      </c>
      <c r="P1951" s="62">
        <f t="shared" si="303"/>
        <v>58.140770252324039</v>
      </c>
      <c r="Q1951" s="70">
        <v>27.536133333333332</v>
      </c>
      <c r="R1951" s="61">
        <f t="shared" si="304"/>
        <v>13.848799203187252</v>
      </c>
      <c r="S1951" s="61">
        <f t="shared" si="305"/>
        <v>31.595931478351183</v>
      </c>
      <c r="T1951" s="61">
        <f t="shared" si="306"/>
        <v>2.2339302145166067</v>
      </c>
      <c r="U1951" s="61">
        <f t="shared" si="307"/>
        <v>58.140770252324039</v>
      </c>
      <c r="V1951" s="70">
        <v>27.536133333333332</v>
      </c>
      <c r="W1951" s="61">
        <f t="shared" si="308"/>
        <v>13.848799203187252</v>
      </c>
      <c r="X1951" s="61">
        <f t="shared" si="309"/>
        <v>30.937250974773509</v>
      </c>
      <c r="Y1951" s="13"/>
      <c r="Z1951" s="22"/>
      <c r="AA1951" s="54"/>
      <c r="AB1951" s="22"/>
      <c r="AC1951" s="13"/>
    </row>
    <row r="1952" spans="1:29" x14ac:dyDescent="0.3">
      <c r="A1952" s="1">
        <f t="shared" si="300"/>
        <v>45006.291666661942</v>
      </c>
      <c r="B1952" s="7">
        <v>21</v>
      </c>
      <c r="C1952" s="7" t="s">
        <v>70</v>
      </c>
      <c r="D1952">
        <f>IF(HOUR(A1952)+MINUTE(A1952)/60&lt;=18,1,IF(HOUR(A1952)+MINUTE(A1952)/60&gt;=23.25,1,LOOKUP(DAY(A1952),calendario!$A$12:$A$42,calendario!$C$12:$C$42)))</f>
        <v>1</v>
      </c>
      <c r="E1952" s="60">
        <f t="shared" si="301"/>
        <v>4.5007729492187503</v>
      </c>
      <c r="F1952" s="86">
        <v>18.003091796875001</v>
      </c>
      <c r="G1952" s="60">
        <f t="shared" si="301"/>
        <v>2.2473500976562502</v>
      </c>
      <c r="H1952" s="104">
        <v>8.9894003906250006</v>
      </c>
      <c r="O1952" s="61">
        <f t="shared" si="302"/>
        <v>0</v>
      </c>
      <c r="P1952" s="62">
        <f t="shared" si="303"/>
        <v>58.140770252324039</v>
      </c>
      <c r="Q1952" s="70">
        <v>27.536133333333332</v>
      </c>
      <c r="R1952" s="61">
        <f t="shared" si="304"/>
        <v>13.848799203187252</v>
      </c>
      <c r="S1952" s="61">
        <f t="shared" si="305"/>
        <v>0</v>
      </c>
      <c r="T1952" s="61">
        <f t="shared" si="306"/>
        <v>2.2335601420380082</v>
      </c>
      <c r="U1952" s="61">
        <f t="shared" si="307"/>
        <v>58.140770252324039</v>
      </c>
      <c r="V1952" s="70">
        <v>27.536133333333332</v>
      </c>
      <c r="W1952" s="61">
        <f t="shared" si="308"/>
        <v>13.848799203187252</v>
      </c>
      <c r="X1952" s="61">
        <f t="shared" si="309"/>
        <v>30.932125915326772</v>
      </c>
      <c r="Y1952" s="13"/>
      <c r="Z1952" s="22"/>
      <c r="AA1952" s="54"/>
      <c r="AB1952" s="22"/>
      <c r="AC1952" s="13"/>
    </row>
    <row r="1953" spans="1:29" x14ac:dyDescent="0.3">
      <c r="A1953" s="1">
        <f t="shared" si="300"/>
        <v>45006.302083328606</v>
      </c>
      <c r="B1953" s="7">
        <v>21</v>
      </c>
      <c r="C1953" s="7" t="s">
        <v>71</v>
      </c>
      <c r="D1953">
        <f>IF(HOUR(A1953)+MINUTE(A1953)/60&lt;=18,1,IF(HOUR(A1953)+MINUTE(A1953)/60&gt;=23.25,1,LOOKUP(DAY(A1953),calendario!$A$12:$A$42,calendario!$C$12:$C$42)))</f>
        <v>1</v>
      </c>
      <c r="E1953" s="60">
        <f t="shared" si="301"/>
        <v>4.5022197265625001</v>
      </c>
      <c r="F1953" s="86">
        <v>18.008878906250001</v>
      </c>
      <c r="G1953" s="60">
        <f t="shared" si="301"/>
        <v>2.2475693359375</v>
      </c>
      <c r="H1953" s="104">
        <v>8.9902773437499999</v>
      </c>
      <c r="O1953" s="61">
        <f t="shared" si="302"/>
        <v>0</v>
      </c>
      <c r="P1953" s="62">
        <f t="shared" si="303"/>
        <v>58.140770252324039</v>
      </c>
      <c r="Q1953" s="70">
        <v>28.009234528552458</v>
      </c>
      <c r="R1953" s="61">
        <f t="shared" si="304"/>
        <v>13.612248605577689</v>
      </c>
      <c r="S1953" s="61">
        <f t="shared" si="305"/>
        <v>0</v>
      </c>
      <c r="T1953" s="61">
        <f t="shared" si="306"/>
        <v>2.2333365046989897</v>
      </c>
      <c r="U1953" s="61">
        <f t="shared" si="307"/>
        <v>58.140770252324039</v>
      </c>
      <c r="V1953" s="70">
        <v>28.009234528552458</v>
      </c>
      <c r="W1953" s="61">
        <f t="shared" si="308"/>
        <v>13.612248605577689</v>
      </c>
      <c r="X1953" s="61">
        <f t="shared" si="309"/>
        <v>30.400731721874571</v>
      </c>
      <c r="Y1953" s="13"/>
      <c r="Z1953" s="22"/>
      <c r="AA1953" s="54"/>
      <c r="AB1953" s="22"/>
      <c r="AC1953" s="13"/>
    </row>
    <row r="1954" spans="1:29" x14ac:dyDescent="0.3">
      <c r="A1954" s="1">
        <f t="shared" si="300"/>
        <v>45006.312499995271</v>
      </c>
      <c r="B1954" s="7">
        <v>21</v>
      </c>
      <c r="C1954" s="7" t="s">
        <v>72</v>
      </c>
      <c r="D1954">
        <f>IF(HOUR(A1954)+MINUTE(A1954)/60&lt;=18,1,IF(HOUR(A1954)+MINUTE(A1954)/60&gt;=23.25,1,LOOKUP(DAY(A1954),calendario!$A$12:$A$42,calendario!$C$12:$C$42)))</f>
        <v>1</v>
      </c>
      <c r="E1954" s="60">
        <f t="shared" si="301"/>
        <v>4.5012260742187502</v>
      </c>
      <c r="F1954" s="86">
        <v>18.004904296875001</v>
      </c>
      <c r="G1954" s="60">
        <f t="shared" si="301"/>
        <v>2.2473476562500001</v>
      </c>
      <c r="H1954" s="104">
        <v>8.9893906250000004</v>
      </c>
      <c r="O1954" s="61">
        <f t="shared" si="302"/>
        <v>0</v>
      </c>
      <c r="P1954" s="62">
        <f t="shared" si="303"/>
        <v>58.140770252324039</v>
      </c>
      <c r="Q1954" s="70">
        <v>28.009234528552458</v>
      </c>
      <c r="R1954" s="61">
        <f t="shared" si="304"/>
        <v>13.612248605577689</v>
      </c>
      <c r="S1954" s="61">
        <f t="shared" si="305"/>
        <v>0</v>
      </c>
      <c r="T1954" s="61">
        <f t="shared" si="306"/>
        <v>2.2335626324315383</v>
      </c>
      <c r="U1954" s="61">
        <f t="shared" si="307"/>
        <v>58.140770252324039</v>
      </c>
      <c r="V1954" s="70">
        <v>28.009234528552458</v>
      </c>
      <c r="W1954" s="61">
        <f t="shared" si="308"/>
        <v>13.612248605577689</v>
      </c>
      <c r="X1954" s="61">
        <f t="shared" si="309"/>
        <v>30.403809828786638</v>
      </c>
      <c r="Y1954" s="13"/>
      <c r="Z1954" s="22"/>
      <c r="AA1954" s="54"/>
      <c r="AB1954" s="22"/>
      <c r="AC1954" s="13"/>
    </row>
    <row r="1955" spans="1:29" x14ac:dyDescent="0.3">
      <c r="A1955" s="1">
        <f t="shared" si="300"/>
        <v>45006.322916661935</v>
      </c>
      <c r="B1955" s="7">
        <v>21</v>
      </c>
      <c r="C1955" s="7" t="s">
        <v>73</v>
      </c>
      <c r="D1955">
        <f>IF(HOUR(A1955)+MINUTE(A1955)/60&lt;=18,1,IF(HOUR(A1955)+MINUTE(A1955)/60&gt;=23.25,1,LOOKUP(DAY(A1955),calendario!$A$12:$A$42,calendario!$C$12:$C$42)))</f>
        <v>1</v>
      </c>
      <c r="E1955" s="60">
        <f t="shared" si="301"/>
        <v>4.5000102539062503</v>
      </c>
      <c r="F1955" s="86">
        <v>18.000041015625001</v>
      </c>
      <c r="G1955" s="60">
        <f t="shared" si="301"/>
        <v>2.2474047851562502</v>
      </c>
      <c r="H1955" s="104">
        <v>8.9896191406250008</v>
      </c>
      <c r="O1955" s="61">
        <f t="shared" si="302"/>
        <v>0</v>
      </c>
      <c r="P1955" s="62">
        <f t="shared" si="303"/>
        <v>58.140770252324039</v>
      </c>
      <c r="Q1955" s="70">
        <v>28.239510491367863</v>
      </c>
      <c r="R1955" s="61">
        <f t="shared" si="304"/>
        <v>13.497110624169986</v>
      </c>
      <c r="S1955" s="61">
        <f t="shared" si="305"/>
        <v>0</v>
      </c>
      <c r="T1955" s="61">
        <f t="shared" si="306"/>
        <v>2.2335043572229298</v>
      </c>
      <c r="U1955" s="61">
        <f t="shared" si="307"/>
        <v>58.140770252324039</v>
      </c>
      <c r="V1955" s="70">
        <v>28.239510491367863</v>
      </c>
      <c r="W1955" s="61">
        <f t="shared" si="308"/>
        <v>13.497110624169986</v>
      </c>
      <c r="X1955" s="61">
        <f t="shared" si="309"/>
        <v>30.145855389003561</v>
      </c>
      <c r="Y1955" s="13"/>
      <c r="Z1955" s="22"/>
      <c r="AA1955" s="54"/>
      <c r="AB1955" s="22"/>
      <c r="AC1955" s="13"/>
    </row>
    <row r="1956" spans="1:29" x14ac:dyDescent="0.3">
      <c r="A1956" s="1">
        <f t="shared" si="300"/>
        <v>45006.333333328599</v>
      </c>
      <c r="B1956" s="7">
        <v>21</v>
      </c>
      <c r="C1956" s="7" t="s">
        <v>74</v>
      </c>
      <c r="D1956">
        <f>IF(HOUR(A1956)+MINUTE(A1956)/60&lt;=18,1,IF(HOUR(A1956)+MINUTE(A1956)/60&gt;=23.25,1,LOOKUP(DAY(A1956),calendario!$A$12:$A$42,calendario!$C$12:$C$42)))</f>
        <v>1</v>
      </c>
      <c r="E1956" s="60">
        <f t="shared" si="301"/>
        <v>4.4982470703124999</v>
      </c>
      <c r="F1956" s="86">
        <v>17.99298828125</v>
      </c>
      <c r="G1956" s="60">
        <f t="shared" si="301"/>
        <v>2.24662548828125</v>
      </c>
      <c r="H1956" s="104">
        <v>8.9865019531249999</v>
      </c>
      <c r="O1956" s="61">
        <f t="shared" si="302"/>
        <v>0</v>
      </c>
      <c r="P1956" s="62">
        <f t="shared" si="303"/>
        <v>58.140770252324039</v>
      </c>
      <c r="Q1956" s="70">
        <v>28.239510491367863</v>
      </c>
      <c r="R1956" s="61">
        <f t="shared" si="304"/>
        <v>13.497110624169986</v>
      </c>
      <c r="S1956" s="61">
        <f t="shared" si="305"/>
        <v>0</v>
      </c>
      <c r="T1956" s="61">
        <f t="shared" si="306"/>
        <v>2.2342992908377934</v>
      </c>
      <c r="U1956" s="61">
        <f t="shared" si="307"/>
        <v>58.140770252324039</v>
      </c>
      <c r="V1956" s="70">
        <v>28.239510491367863</v>
      </c>
      <c r="W1956" s="61">
        <f t="shared" si="308"/>
        <v>13.497110624169986</v>
      </c>
      <c r="X1956" s="61">
        <f t="shared" si="309"/>
        <v>30.156584695942247</v>
      </c>
      <c r="Y1956" s="13"/>
      <c r="Z1956" s="22"/>
      <c r="AA1956" s="54"/>
      <c r="AB1956" s="22"/>
      <c r="AC1956" s="13"/>
    </row>
    <row r="1957" spans="1:29" x14ac:dyDescent="0.3">
      <c r="A1957" s="1">
        <f t="shared" si="300"/>
        <v>45006.343749995263</v>
      </c>
      <c r="B1957" s="7">
        <v>21</v>
      </c>
      <c r="C1957" s="7" t="s">
        <v>75</v>
      </c>
      <c r="D1957">
        <f>IF(HOUR(A1957)+MINUTE(A1957)/60&lt;=18,1,IF(HOUR(A1957)+MINUTE(A1957)/60&gt;=23.25,1,LOOKUP(DAY(A1957),calendario!$A$12:$A$42,calendario!$C$12:$C$42)))</f>
        <v>1</v>
      </c>
      <c r="E1957" s="60">
        <f t="shared" si="301"/>
        <v>4.4970161132812496</v>
      </c>
      <c r="F1957" s="86">
        <v>17.988064453124998</v>
      </c>
      <c r="G1957" s="60">
        <f t="shared" si="301"/>
        <v>2.2467163085937498</v>
      </c>
      <c r="H1957" s="104">
        <v>8.9868652343749993</v>
      </c>
      <c r="O1957" s="61">
        <f t="shared" si="302"/>
        <v>0</v>
      </c>
      <c r="P1957" s="62">
        <f t="shared" si="303"/>
        <v>58.140770252324039</v>
      </c>
      <c r="Q1957" s="70">
        <v>29.126407171314739</v>
      </c>
      <c r="R1957" s="61">
        <f t="shared" si="304"/>
        <v>13.053662284196548</v>
      </c>
      <c r="S1957" s="61">
        <f t="shared" si="305"/>
        <v>0</v>
      </c>
      <c r="T1957" s="61">
        <f t="shared" si="306"/>
        <v>2.2342066481984673</v>
      </c>
      <c r="U1957" s="61">
        <f t="shared" si="307"/>
        <v>58.140770252324039</v>
      </c>
      <c r="V1957" s="70">
        <v>29.126407171314739</v>
      </c>
      <c r="W1957" s="61">
        <f t="shared" si="308"/>
        <v>13.053662284196548</v>
      </c>
      <c r="X1957" s="61">
        <f t="shared" si="309"/>
        <v>29.164579058689519</v>
      </c>
      <c r="Y1957" s="13"/>
      <c r="Z1957" s="22"/>
      <c r="AA1957" s="54"/>
      <c r="AB1957" s="22"/>
      <c r="AC1957" s="13"/>
    </row>
    <row r="1958" spans="1:29" x14ac:dyDescent="0.3">
      <c r="A1958" s="1">
        <f t="shared" si="300"/>
        <v>45006.354166661928</v>
      </c>
      <c r="B1958" s="7">
        <v>21</v>
      </c>
      <c r="C1958" s="7" t="s">
        <v>76</v>
      </c>
      <c r="D1958">
        <f>IF(HOUR(A1958)+MINUTE(A1958)/60&lt;=18,1,IF(HOUR(A1958)+MINUTE(A1958)/60&gt;=23.25,1,LOOKUP(DAY(A1958),calendario!$A$12:$A$42,calendario!$C$12:$C$42)))</f>
        <v>1</v>
      </c>
      <c r="E1958" s="60">
        <f t="shared" si="301"/>
        <v>4.4965717773437497</v>
      </c>
      <c r="F1958" s="86">
        <v>17.986287109374999</v>
      </c>
      <c r="G1958" s="60">
        <f t="shared" si="301"/>
        <v>2.2467397460937502</v>
      </c>
      <c r="H1958" s="104">
        <v>8.9869589843750006</v>
      </c>
      <c r="O1958" s="61">
        <f t="shared" si="302"/>
        <v>0</v>
      </c>
      <c r="P1958" s="62">
        <f t="shared" si="303"/>
        <v>58.140770252324039</v>
      </c>
      <c r="Q1958" s="70">
        <v>29.126407171314739</v>
      </c>
      <c r="R1958" s="61">
        <f t="shared" si="304"/>
        <v>13.053662284196548</v>
      </c>
      <c r="S1958" s="61">
        <f t="shared" si="305"/>
        <v>0</v>
      </c>
      <c r="T1958" s="61">
        <f t="shared" si="306"/>
        <v>2.2341827404205765</v>
      </c>
      <c r="U1958" s="61">
        <f t="shared" si="307"/>
        <v>58.140770252324039</v>
      </c>
      <c r="V1958" s="70">
        <v>29.126407171314739</v>
      </c>
      <c r="W1958" s="61">
        <f t="shared" si="308"/>
        <v>13.053662284196548</v>
      </c>
      <c r="X1958" s="61">
        <f t="shared" si="309"/>
        <v>29.164266974630966</v>
      </c>
      <c r="Y1958" s="13"/>
      <c r="Z1958" s="22"/>
      <c r="AA1958" s="54"/>
      <c r="AB1958" s="22"/>
      <c r="AC1958" s="13"/>
    </row>
    <row r="1959" spans="1:29" x14ac:dyDescent="0.3">
      <c r="A1959" s="1">
        <f t="shared" si="300"/>
        <v>45006.364583328592</v>
      </c>
      <c r="B1959" s="7">
        <v>21</v>
      </c>
      <c r="C1959" s="7" t="s">
        <v>77</v>
      </c>
      <c r="D1959">
        <f>IF(HOUR(A1959)+MINUTE(A1959)/60&lt;=18,1,IF(HOUR(A1959)+MINUTE(A1959)/60&gt;=23.25,1,LOOKUP(DAY(A1959),calendario!$A$12:$A$42,calendario!$C$12:$C$42)))</f>
        <v>1</v>
      </c>
      <c r="E1959" s="60">
        <f t="shared" si="301"/>
        <v>4.4957236328125001</v>
      </c>
      <c r="F1959" s="86">
        <v>17.98289453125</v>
      </c>
      <c r="G1959" s="60">
        <f t="shared" si="301"/>
        <v>2.2467971191406249</v>
      </c>
      <c r="H1959" s="104">
        <v>8.9871884765624994</v>
      </c>
      <c r="O1959" s="61">
        <f t="shared" si="302"/>
        <v>0</v>
      </c>
      <c r="P1959" s="62">
        <f t="shared" si="303"/>
        <v>58.140770252324039</v>
      </c>
      <c r="Q1959" s="70">
        <v>35.787475431606907</v>
      </c>
      <c r="R1959" s="61">
        <f t="shared" si="304"/>
        <v>9.7231281540504639</v>
      </c>
      <c r="S1959" s="61">
        <f t="shared" si="305"/>
        <v>0</v>
      </c>
      <c r="T1959" s="61">
        <f t="shared" si="306"/>
        <v>2.2341242161726154</v>
      </c>
      <c r="U1959" s="61">
        <f t="shared" si="307"/>
        <v>58.140770252324039</v>
      </c>
      <c r="V1959" s="70">
        <v>35.787475431606907</v>
      </c>
      <c r="W1959" s="61">
        <f t="shared" si="308"/>
        <v>9.7231281540504639</v>
      </c>
      <c r="X1959" s="61">
        <f t="shared" si="309"/>
        <v>21.72267606591388</v>
      </c>
      <c r="Y1959" s="13"/>
      <c r="Z1959" s="22"/>
      <c r="AA1959" s="54"/>
      <c r="AB1959" s="22"/>
      <c r="AC1959" s="13"/>
    </row>
    <row r="1960" spans="1:29" x14ac:dyDescent="0.3">
      <c r="A1960" s="1">
        <f t="shared" si="300"/>
        <v>45006.374999995256</v>
      </c>
      <c r="B1960" s="7">
        <v>21</v>
      </c>
      <c r="C1960" s="7" t="s">
        <v>78</v>
      </c>
      <c r="D1960">
        <f>IF(HOUR(A1960)+MINUTE(A1960)/60&lt;=18,1,IF(HOUR(A1960)+MINUTE(A1960)/60&gt;=23.25,1,LOOKUP(DAY(A1960),calendario!$A$12:$A$42,calendario!$C$12:$C$42)))</f>
        <v>1</v>
      </c>
      <c r="E1960" s="60">
        <f t="shared" si="301"/>
        <v>4.4951845703125004</v>
      </c>
      <c r="F1960" s="86">
        <v>17.980738281250002</v>
      </c>
      <c r="G1960" s="60">
        <f t="shared" si="301"/>
        <v>2.246313720703125</v>
      </c>
      <c r="H1960" s="104">
        <v>8.9852548828124998</v>
      </c>
      <c r="O1960" s="61">
        <f t="shared" si="302"/>
        <v>0</v>
      </c>
      <c r="P1960" s="62">
        <f t="shared" si="303"/>
        <v>58.140770252324039</v>
      </c>
      <c r="Q1960" s="70">
        <v>35.787475431606907</v>
      </c>
      <c r="R1960" s="61">
        <f t="shared" si="304"/>
        <v>9.7231281540504639</v>
      </c>
      <c r="S1960" s="61">
        <f t="shared" si="305"/>
        <v>0</v>
      </c>
      <c r="T1960" s="61">
        <f t="shared" si="306"/>
        <v>2.2346173140916092</v>
      </c>
      <c r="U1960" s="61">
        <f t="shared" si="307"/>
        <v>58.140770252324039</v>
      </c>
      <c r="V1960" s="70">
        <v>35.787475431606907</v>
      </c>
      <c r="W1960" s="61">
        <f t="shared" si="308"/>
        <v>9.7231281540504639</v>
      </c>
      <c r="X1960" s="61">
        <f t="shared" si="309"/>
        <v>21.727470520172755</v>
      </c>
      <c r="Y1960" s="13"/>
      <c r="Z1960" s="22"/>
      <c r="AA1960" s="54"/>
      <c r="AB1960" s="22"/>
      <c r="AC1960" s="13"/>
    </row>
    <row r="1961" spans="1:29" x14ac:dyDescent="0.3">
      <c r="A1961" s="1">
        <f t="shared" si="300"/>
        <v>45006.38541666192</v>
      </c>
      <c r="B1961" s="7">
        <v>21</v>
      </c>
      <c r="C1961" s="7" t="s">
        <v>79</v>
      </c>
      <c r="D1961">
        <f>IF(HOUR(A1961)+MINUTE(A1961)/60&lt;=18,1,IF(HOUR(A1961)+MINUTE(A1961)/60&gt;=23.25,1,LOOKUP(DAY(A1961),calendario!$A$12:$A$42,calendario!$C$12:$C$42)))</f>
        <v>1</v>
      </c>
      <c r="E1961" s="60">
        <f t="shared" si="301"/>
        <v>4.4953774414062497</v>
      </c>
      <c r="F1961" s="86">
        <v>17.981509765624999</v>
      </c>
      <c r="G1961" s="60">
        <f t="shared" si="301"/>
        <v>2.2457985839843748</v>
      </c>
      <c r="H1961" s="104">
        <v>8.9831943359374993</v>
      </c>
      <c r="O1961" s="61">
        <f t="shared" si="302"/>
        <v>0</v>
      </c>
      <c r="P1961" s="62">
        <f t="shared" si="303"/>
        <v>58.140770252324039</v>
      </c>
      <c r="Q1961" s="70">
        <v>35.550159893758298</v>
      </c>
      <c r="R1961" s="61">
        <f t="shared" si="304"/>
        <v>9.8417859229747684</v>
      </c>
      <c r="S1961" s="61">
        <f t="shared" si="305"/>
        <v>0</v>
      </c>
      <c r="T1961" s="61">
        <f t="shared" si="306"/>
        <v>2.2351427871264971</v>
      </c>
      <c r="U1961" s="61">
        <f t="shared" si="307"/>
        <v>58.140770252324039</v>
      </c>
      <c r="V1961" s="70">
        <v>35.550159893758298</v>
      </c>
      <c r="W1961" s="61">
        <f t="shared" si="308"/>
        <v>9.8417859229747684</v>
      </c>
      <c r="X1961" s="61">
        <f t="shared" si="309"/>
        <v>21.997796818180149</v>
      </c>
      <c r="Y1961" s="13"/>
      <c r="Z1961" s="22"/>
      <c r="AA1961" s="54"/>
      <c r="AB1961" s="22"/>
      <c r="AC1961" s="13"/>
    </row>
    <row r="1962" spans="1:29" x14ac:dyDescent="0.3">
      <c r="A1962" s="1">
        <f t="shared" si="300"/>
        <v>45006.395833328585</v>
      </c>
      <c r="B1962" s="7">
        <v>21</v>
      </c>
      <c r="C1962" s="7" t="s">
        <v>80</v>
      </c>
      <c r="D1962">
        <f>IF(HOUR(A1962)+MINUTE(A1962)/60&lt;=18,1,IF(HOUR(A1962)+MINUTE(A1962)/60&gt;=23.25,1,LOOKUP(DAY(A1962),calendario!$A$12:$A$42,calendario!$C$12:$C$42)))</f>
        <v>1</v>
      </c>
      <c r="E1962" s="60">
        <f t="shared" si="301"/>
        <v>4.4955034179687496</v>
      </c>
      <c r="F1962" s="86">
        <v>17.982013671874999</v>
      </c>
      <c r="G1962" s="60">
        <f t="shared" si="301"/>
        <v>2.2457880859374999</v>
      </c>
      <c r="H1962" s="104">
        <v>8.9831523437499996</v>
      </c>
      <c r="O1962" s="61">
        <f t="shared" si="302"/>
        <v>0</v>
      </c>
      <c r="P1962" s="62">
        <f t="shared" si="303"/>
        <v>58.140770252324039</v>
      </c>
      <c r="Q1962" s="70">
        <v>35.550159893758298</v>
      </c>
      <c r="R1962" s="61">
        <f t="shared" si="304"/>
        <v>9.8417859229747684</v>
      </c>
      <c r="S1962" s="61">
        <f t="shared" si="305"/>
        <v>0</v>
      </c>
      <c r="T1962" s="61">
        <f t="shared" si="306"/>
        <v>2.2351534958186772</v>
      </c>
      <c r="U1962" s="61">
        <f t="shared" si="307"/>
        <v>58.140770252324039</v>
      </c>
      <c r="V1962" s="70">
        <v>35.550159893758298</v>
      </c>
      <c r="W1962" s="61">
        <f t="shared" si="308"/>
        <v>9.8417859229747684</v>
      </c>
      <c r="X1962" s="61">
        <f t="shared" si="309"/>
        <v>21.997902210836099</v>
      </c>
      <c r="Y1962" s="13"/>
      <c r="Z1962" s="22"/>
      <c r="AA1962" s="54"/>
      <c r="AB1962" s="22"/>
      <c r="AC1962" s="13"/>
    </row>
    <row r="1963" spans="1:29" x14ac:dyDescent="0.3">
      <c r="A1963" s="1">
        <f t="shared" si="300"/>
        <v>45006.406249995249</v>
      </c>
      <c r="B1963" s="7">
        <v>21</v>
      </c>
      <c r="C1963" s="7" t="s">
        <v>81</v>
      </c>
      <c r="D1963">
        <f>IF(HOUR(A1963)+MINUTE(A1963)/60&lt;=18,1,IF(HOUR(A1963)+MINUTE(A1963)/60&gt;=23.25,1,LOOKUP(DAY(A1963),calendario!$A$12:$A$42,calendario!$C$12:$C$42)))</f>
        <v>1</v>
      </c>
      <c r="E1963" s="60">
        <f t="shared" si="301"/>
        <v>4.4957919921874998</v>
      </c>
      <c r="F1963" s="86">
        <v>17.983167968749999</v>
      </c>
      <c r="G1963" s="60">
        <f t="shared" si="301"/>
        <v>2.2455603027343751</v>
      </c>
      <c r="H1963" s="104">
        <v>8.9822412109375005</v>
      </c>
      <c r="O1963" s="61">
        <f t="shared" si="302"/>
        <v>0</v>
      </c>
      <c r="P1963" s="62">
        <f t="shared" si="303"/>
        <v>58.140770252324039</v>
      </c>
      <c r="Q1963" s="70">
        <v>36.894888180610891</v>
      </c>
      <c r="R1963" s="61">
        <f t="shared" si="304"/>
        <v>9.1694217795484718</v>
      </c>
      <c r="S1963" s="61">
        <f t="shared" si="305"/>
        <v>0</v>
      </c>
      <c r="T1963" s="61">
        <f t="shared" si="306"/>
        <v>2.2353858495350516</v>
      </c>
      <c r="U1963" s="61">
        <f t="shared" si="307"/>
        <v>58.140770252324039</v>
      </c>
      <c r="V1963" s="70">
        <v>36.894888180610891</v>
      </c>
      <c r="W1963" s="61">
        <f t="shared" si="308"/>
        <v>9.1694217795484718</v>
      </c>
      <c r="X1963" s="61">
        <f t="shared" si="309"/>
        <v>20.497195694421166</v>
      </c>
      <c r="Y1963" s="13"/>
      <c r="Z1963" s="22"/>
      <c r="AA1963" s="54"/>
      <c r="AB1963" s="22"/>
      <c r="AC1963" s="13"/>
    </row>
    <row r="1964" spans="1:29" x14ac:dyDescent="0.3">
      <c r="A1964" s="1">
        <f t="shared" si="300"/>
        <v>45006.416666661913</v>
      </c>
      <c r="B1964" s="7">
        <v>21</v>
      </c>
      <c r="C1964" s="7" t="s">
        <v>82</v>
      </c>
      <c r="D1964">
        <f>IF(HOUR(A1964)+MINUTE(A1964)/60&lt;=18,1,IF(HOUR(A1964)+MINUTE(A1964)/60&gt;=23.25,1,LOOKUP(DAY(A1964),calendario!$A$12:$A$42,calendario!$C$12:$C$42)))</f>
        <v>1</v>
      </c>
      <c r="E1964" s="60">
        <f t="shared" si="301"/>
        <v>4.4954560546874998</v>
      </c>
      <c r="F1964" s="86">
        <v>17.981824218749999</v>
      </c>
      <c r="G1964" s="60">
        <f t="shared" si="301"/>
        <v>2.2455327148437498</v>
      </c>
      <c r="H1964" s="104">
        <v>8.9821308593749993</v>
      </c>
      <c r="O1964" s="61">
        <f t="shared" si="302"/>
        <v>0</v>
      </c>
      <c r="P1964" s="62">
        <f t="shared" si="303"/>
        <v>58.140770252324039</v>
      </c>
      <c r="Q1964" s="70">
        <v>36.894888180610891</v>
      </c>
      <c r="R1964" s="61">
        <f t="shared" si="304"/>
        <v>9.1694217795484718</v>
      </c>
      <c r="S1964" s="61">
        <f t="shared" si="305"/>
        <v>0</v>
      </c>
      <c r="T1964" s="61">
        <f t="shared" si="306"/>
        <v>2.2354139909819444</v>
      </c>
      <c r="U1964" s="61">
        <f t="shared" si="307"/>
        <v>58.140770252324039</v>
      </c>
      <c r="V1964" s="70">
        <v>36.894888180610891</v>
      </c>
      <c r="W1964" s="61">
        <f t="shared" si="308"/>
        <v>9.1694217795484718</v>
      </c>
      <c r="X1964" s="61">
        <f t="shared" si="309"/>
        <v>20.497453735217213</v>
      </c>
      <c r="Y1964" s="13"/>
      <c r="Z1964" s="22"/>
      <c r="AA1964" s="54"/>
      <c r="AB1964" s="22"/>
      <c r="AC1964" s="13"/>
    </row>
    <row r="1965" spans="1:29" x14ac:dyDescent="0.3">
      <c r="A1965" s="1">
        <f t="shared" si="300"/>
        <v>45006.427083328577</v>
      </c>
      <c r="B1965" s="7">
        <v>21</v>
      </c>
      <c r="C1965" s="7" t="s">
        <v>83</v>
      </c>
      <c r="D1965">
        <f>IF(HOUR(A1965)+MINUTE(A1965)/60&lt;=18,1,IF(HOUR(A1965)+MINUTE(A1965)/60&gt;=23.25,1,LOOKUP(DAY(A1965),calendario!$A$12:$A$42,calendario!$C$12:$C$42)))</f>
        <v>1</v>
      </c>
      <c r="E1965" s="60">
        <f t="shared" si="301"/>
        <v>4.4948037109375001</v>
      </c>
      <c r="F1965" s="86">
        <v>17.97921484375</v>
      </c>
      <c r="G1965" s="60">
        <f t="shared" si="301"/>
        <v>2.245186767578125</v>
      </c>
      <c r="H1965" s="104">
        <v>8.9807470703124999</v>
      </c>
      <c r="O1965" s="61">
        <f t="shared" si="302"/>
        <v>0</v>
      </c>
      <c r="P1965" s="62">
        <f t="shared" si="303"/>
        <v>58.140770252324039</v>
      </c>
      <c r="Q1965" s="70">
        <v>41.715967330677294</v>
      </c>
      <c r="R1965" s="61">
        <f t="shared" si="304"/>
        <v>6.7588822045152703</v>
      </c>
      <c r="S1965" s="61">
        <f t="shared" si="305"/>
        <v>0</v>
      </c>
      <c r="T1965" s="61">
        <f t="shared" si="306"/>
        <v>2.2357668797451837</v>
      </c>
      <c r="U1965" s="61">
        <f t="shared" si="307"/>
        <v>58.140770252324039</v>
      </c>
      <c r="V1965" s="70">
        <v>41.715967330677294</v>
      </c>
      <c r="W1965" s="61">
        <f t="shared" si="308"/>
        <v>6.7588822045152703</v>
      </c>
      <c r="X1965" s="61">
        <f t="shared" si="309"/>
        <v>15.111284976954355</v>
      </c>
      <c r="Y1965" s="13"/>
      <c r="Z1965" s="22"/>
      <c r="AA1965" s="54"/>
      <c r="AB1965" s="22"/>
      <c r="AC1965" s="13"/>
    </row>
    <row r="1966" spans="1:29" x14ac:dyDescent="0.3">
      <c r="A1966" s="1">
        <f t="shared" si="300"/>
        <v>45006.437499995242</v>
      </c>
      <c r="B1966" s="7">
        <v>21</v>
      </c>
      <c r="C1966" s="7" t="s">
        <v>84</v>
      </c>
      <c r="D1966">
        <f>IF(HOUR(A1966)+MINUTE(A1966)/60&lt;=18,1,IF(HOUR(A1966)+MINUTE(A1966)/60&gt;=23.25,1,LOOKUP(DAY(A1966),calendario!$A$12:$A$42,calendario!$C$12:$C$42)))</f>
        <v>1</v>
      </c>
      <c r="E1966" s="60">
        <f t="shared" si="301"/>
        <v>4.4952163085937498</v>
      </c>
      <c r="F1966" s="86">
        <v>17.980865234374999</v>
      </c>
      <c r="G1966" s="60">
        <f t="shared" si="301"/>
        <v>2.2447387695312502</v>
      </c>
      <c r="H1966" s="104">
        <v>8.9789550781250007</v>
      </c>
      <c r="O1966" s="61">
        <f t="shared" si="302"/>
        <v>0</v>
      </c>
      <c r="P1966" s="62">
        <f t="shared" si="303"/>
        <v>58.140770252324039</v>
      </c>
      <c r="Q1966" s="70">
        <v>41.715967330677294</v>
      </c>
      <c r="R1966" s="61">
        <f t="shared" si="304"/>
        <v>6.7588822045152703</v>
      </c>
      <c r="S1966" s="61">
        <f t="shared" si="305"/>
        <v>0</v>
      </c>
      <c r="T1966" s="61">
        <f t="shared" si="306"/>
        <v>2.2362238669579884</v>
      </c>
      <c r="U1966" s="61">
        <f t="shared" si="307"/>
        <v>58.140770252324039</v>
      </c>
      <c r="V1966" s="70">
        <v>41.715967330677294</v>
      </c>
      <c r="W1966" s="61">
        <f t="shared" si="308"/>
        <v>6.7588822045152703</v>
      </c>
      <c r="X1966" s="61">
        <f t="shared" si="309"/>
        <v>15.114373699694671</v>
      </c>
      <c r="Y1966" s="13"/>
      <c r="Z1966" s="22"/>
      <c r="AA1966" s="54"/>
      <c r="AB1966" s="22"/>
      <c r="AC1966" s="13"/>
    </row>
    <row r="1967" spans="1:29" x14ac:dyDescent="0.3">
      <c r="A1967" s="1">
        <f t="shared" si="300"/>
        <v>45006.447916661906</v>
      </c>
      <c r="B1967" s="7">
        <v>21</v>
      </c>
      <c r="C1967" s="7" t="s">
        <v>85</v>
      </c>
      <c r="D1967">
        <f>IF(HOUR(A1967)+MINUTE(A1967)/60&lt;=18,1,IF(HOUR(A1967)+MINUTE(A1967)/60&gt;=23.25,1,LOOKUP(DAY(A1967),calendario!$A$12:$A$42,calendario!$C$12:$C$42)))</f>
        <v>1</v>
      </c>
      <c r="E1967" s="60">
        <f t="shared" si="301"/>
        <v>4.4955122070312497</v>
      </c>
      <c r="F1967" s="86">
        <v>17.982048828124999</v>
      </c>
      <c r="G1967" s="60">
        <f t="shared" si="301"/>
        <v>2.2451015624999999</v>
      </c>
      <c r="H1967" s="104">
        <v>8.9804062499999997</v>
      </c>
      <c r="O1967" s="61">
        <f t="shared" si="302"/>
        <v>0</v>
      </c>
      <c r="P1967" s="62">
        <f t="shared" si="303"/>
        <v>58.140770252324039</v>
      </c>
      <c r="Q1967" s="70">
        <v>41.523809561752984</v>
      </c>
      <c r="R1967" s="61">
        <f t="shared" si="304"/>
        <v>6.8549610889774257</v>
      </c>
      <c r="S1967" s="61">
        <f t="shared" si="305"/>
        <v>0</v>
      </c>
      <c r="T1967" s="61">
        <f t="shared" si="306"/>
        <v>2.2358537944793904</v>
      </c>
      <c r="U1967" s="61">
        <f t="shared" si="307"/>
        <v>58.140770252324039</v>
      </c>
      <c r="V1967" s="70">
        <v>41.523809561752984</v>
      </c>
      <c r="W1967" s="61">
        <f t="shared" si="308"/>
        <v>6.8549610889774257</v>
      </c>
      <c r="X1967" s="61">
        <f t="shared" si="309"/>
        <v>15.326690761798751</v>
      </c>
      <c r="Y1967" s="13"/>
      <c r="Z1967" s="22"/>
      <c r="AA1967" s="54"/>
      <c r="AB1967" s="22"/>
      <c r="AC1967" s="13"/>
    </row>
    <row r="1968" spans="1:29" x14ac:dyDescent="0.3">
      <c r="A1968" s="1">
        <f t="shared" si="300"/>
        <v>45006.45833332857</v>
      </c>
      <c r="B1968" s="7">
        <v>21</v>
      </c>
      <c r="C1968" s="7" t="s">
        <v>86</v>
      </c>
      <c r="D1968">
        <f>IF(HOUR(A1968)+MINUTE(A1968)/60&lt;=18,1,IF(HOUR(A1968)+MINUTE(A1968)/60&gt;=23.25,1,LOOKUP(DAY(A1968),calendario!$A$12:$A$42,calendario!$C$12:$C$42)))</f>
        <v>1</v>
      </c>
      <c r="E1968" s="60">
        <f t="shared" si="301"/>
        <v>4.4957192382812501</v>
      </c>
      <c r="F1968" s="86">
        <v>17.982876953125</v>
      </c>
      <c r="G1968" s="60">
        <f t="shared" si="301"/>
        <v>2.2447102050781251</v>
      </c>
      <c r="H1968" s="104">
        <v>8.9788408203125005</v>
      </c>
      <c r="O1968" s="61">
        <f t="shared" si="302"/>
        <v>0</v>
      </c>
      <c r="P1968" s="62">
        <f t="shared" si="303"/>
        <v>58.140770252324039</v>
      </c>
      <c r="Q1968" s="70">
        <v>41.523809561752984</v>
      </c>
      <c r="R1968" s="61">
        <f t="shared" si="304"/>
        <v>6.8549610889774257</v>
      </c>
      <c r="S1968" s="61">
        <f t="shared" si="305"/>
        <v>0</v>
      </c>
      <c r="T1968" s="61">
        <f t="shared" si="306"/>
        <v>2.2362530045622928</v>
      </c>
      <c r="U1968" s="61">
        <f t="shared" si="307"/>
        <v>58.140770252324039</v>
      </c>
      <c r="V1968" s="70">
        <v>41.523809561752984</v>
      </c>
      <c r="W1968" s="61">
        <f t="shared" si="308"/>
        <v>6.8549610889774257</v>
      </c>
      <c r="X1968" s="61">
        <f t="shared" si="309"/>
        <v>15.329427331383375</v>
      </c>
      <c r="Y1968" s="13"/>
      <c r="Z1968" s="22"/>
      <c r="AA1968" s="54"/>
      <c r="AB1968" s="22"/>
      <c r="AC1968" s="13"/>
    </row>
    <row r="1969" spans="1:29" x14ac:dyDescent="0.3">
      <c r="A1969" s="1">
        <f t="shared" si="300"/>
        <v>45006.468749995234</v>
      </c>
      <c r="B1969" s="7">
        <v>21</v>
      </c>
      <c r="C1969" s="7" t="s">
        <v>87</v>
      </c>
      <c r="D1969">
        <f>IF(HOUR(A1969)+MINUTE(A1969)/60&lt;=18,1,IF(HOUR(A1969)+MINUTE(A1969)/60&gt;=23.25,1,LOOKUP(DAY(A1969),calendario!$A$12:$A$42,calendario!$C$12:$C$42)))</f>
        <v>1</v>
      </c>
      <c r="E1969" s="60">
        <f t="shared" si="301"/>
        <v>4.4956333007812503</v>
      </c>
      <c r="F1969" s="86">
        <v>17.982533203125001</v>
      </c>
      <c r="G1969" s="60">
        <f t="shared" si="301"/>
        <v>2.2446342773437502</v>
      </c>
      <c r="H1969" s="104">
        <v>8.9785371093750008</v>
      </c>
      <c r="O1969" s="61">
        <f t="shared" si="302"/>
        <v>0</v>
      </c>
      <c r="P1969" s="62">
        <f t="shared" si="303"/>
        <v>58.140770252324039</v>
      </c>
      <c r="Q1969" s="70">
        <v>41.443601328021245</v>
      </c>
      <c r="R1969" s="61">
        <f t="shared" si="304"/>
        <v>6.8950652058432951</v>
      </c>
      <c r="S1969" s="61">
        <f t="shared" si="305"/>
        <v>0</v>
      </c>
      <c r="T1969" s="61">
        <f t="shared" si="306"/>
        <v>2.2363304558010841</v>
      </c>
      <c r="U1969" s="61">
        <f t="shared" si="307"/>
        <v>58.140770252324039</v>
      </c>
      <c r="V1969" s="70">
        <v>41.443601328021245</v>
      </c>
      <c r="W1969" s="61">
        <f t="shared" si="308"/>
        <v>6.8950652058432951</v>
      </c>
      <c r="X1969" s="61">
        <f t="shared" si="309"/>
        <v>15.419644314561731</v>
      </c>
      <c r="Y1969" s="13"/>
      <c r="Z1969" s="22"/>
      <c r="AA1969" s="54"/>
      <c r="AB1969" s="22"/>
      <c r="AC1969" s="13"/>
    </row>
    <row r="1970" spans="1:29" x14ac:dyDescent="0.3">
      <c r="A1970" s="1">
        <f t="shared" si="300"/>
        <v>45006.479166661898</v>
      </c>
      <c r="B1970" s="7">
        <v>21</v>
      </c>
      <c r="C1970" s="7" t="s">
        <v>88</v>
      </c>
      <c r="D1970">
        <f>IF(HOUR(A1970)+MINUTE(A1970)/60&lt;=18,1,IF(HOUR(A1970)+MINUTE(A1970)/60&gt;=23.25,1,LOOKUP(DAY(A1970),calendario!$A$12:$A$42,calendario!$C$12:$C$42)))</f>
        <v>1</v>
      </c>
      <c r="E1970" s="60">
        <f t="shared" si="301"/>
        <v>4.4955722656250003</v>
      </c>
      <c r="F1970" s="86">
        <v>17.982289062500001</v>
      </c>
      <c r="G1970" s="60">
        <f t="shared" si="301"/>
        <v>2.2443488769531248</v>
      </c>
      <c r="H1970" s="104">
        <v>8.9773955078124992</v>
      </c>
      <c r="O1970" s="61">
        <f t="shared" si="302"/>
        <v>0</v>
      </c>
      <c r="P1970" s="62">
        <f t="shared" si="303"/>
        <v>58.140770252324039</v>
      </c>
      <c r="Q1970" s="70">
        <v>41.443601328021245</v>
      </c>
      <c r="R1970" s="61">
        <f t="shared" si="304"/>
        <v>6.8950652058432951</v>
      </c>
      <c r="S1970" s="61">
        <f t="shared" si="305"/>
        <v>0</v>
      </c>
      <c r="T1970" s="61">
        <f t="shared" si="306"/>
        <v>2.2366215828047737</v>
      </c>
      <c r="U1970" s="61">
        <f t="shared" si="307"/>
        <v>58.140770252324039</v>
      </c>
      <c r="V1970" s="70">
        <v>41.443601328021245</v>
      </c>
      <c r="W1970" s="61">
        <f t="shared" si="308"/>
        <v>6.8950652058432951</v>
      </c>
      <c r="X1970" s="61">
        <f t="shared" si="309"/>
        <v>15.421651654235355</v>
      </c>
      <c r="Y1970" s="13"/>
      <c r="Z1970" s="22"/>
      <c r="AA1970" s="54"/>
      <c r="AB1970" s="22"/>
      <c r="AC1970" s="13"/>
    </row>
    <row r="1971" spans="1:29" x14ac:dyDescent="0.3">
      <c r="A1971" s="1">
        <f t="shared" si="300"/>
        <v>45006.489583328563</v>
      </c>
      <c r="B1971" s="7">
        <v>21</v>
      </c>
      <c r="C1971" s="7" t="s">
        <v>89</v>
      </c>
      <c r="D1971">
        <f>IF(HOUR(A1971)+MINUTE(A1971)/60&lt;=18,1,IF(HOUR(A1971)+MINUTE(A1971)/60&gt;=23.25,1,LOOKUP(DAY(A1971),calendario!$A$12:$A$42,calendario!$C$12:$C$42)))</f>
        <v>1</v>
      </c>
      <c r="E1971" s="60">
        <f t="shared" si="301"/>
        <v>4.49516064453125</v>
      </c>
      <c r="F1971" s="86">
        <v>17.980642578125</v>
      </c>
      <c r="G1971" s="60">
        <f t="shared" si="301"/>
        <v>2.244515625</v>
      </c>
      <c r="H1971" s="104">
        <v>8.9780625000000001</v>
      </c>
      <c r="O1971" s="61">
        <f t="shared" si="302"/>
        <v>0</v>
      </c>
      <c r="P1971" s="62">
        <f t="shared" si="303"/>
        <v>58.140770252324039</v>
      </c>
      <c r="Q1971" s="70">
        <v>41.481768393094285</v>
      </c>
      <c r="R1971" s="61">
        <f t="shared" si="304"/>
        <v>6.8759816733067751</v>
      </c>
      <c r="S1971" s="61">
        <f t="shared" si="305"/>
        <v>0</v>
      </c>
      <c r="T1971" s="61">
        <f t="shared" si="306"/>
        <v>2.2364514889266558</v>
      </c>
      <c r="U1971" s="61">
        <f t="shared" si="307"/>
        <v>58.140770252324039</v>
      </c>
      <c r="V1971" s="70">
        <v>41.481768393094285</v>
      </c>
      <c r="W1971" s="61">
        <f t="shared" si="308"/>
        <v>6.8759816733067751</v>
      </c>
      <c r="X1971" s="61">
        <f t="shared" si="309"/>
        <v>15.377799451099335</v>
      </c>
      <c r="Y1971" s="13"/>
      <c r="Z1971" s="22"/>
      <c r="AA1971" s="54"/>
      <c r="AB1971" s="22"/>
      <c r="AC1971" s="13"/>
    </row>
    <row r="1972" spans="1:29" x14ac:dyDescent="0.3">
      <c r="A1972" s="1">
        <f t="shared" si="300"/>
        <v>45006.499999995227</v>
      </c>
      <c r="B1972" s="7">
        <v>21</v>
      </c>
      <c r="C1972" s="7" t="s">
        <v>90</v>
      </c>
      <c r="D1972">
        <f>IF(HOUR(A1972)+MINUTE(A1972)/60&lt;=18,1,IF(HOUR(A1972)+MINUTE(A1972)/60&gt;=23.25,1,LOOKUP(DAY(A1972),calendario!$A$12:$A$42,calendario!$C$12:$C$42)))</f>
        <v>1</v>
      </c>
      <c r="E1972" s="60">
        <f t="shared" si="301"/>
        <v>4.49510400390625</v>
      </c>
      <c r="F1972" s="86">
        <v>17.980416015625</v>
      </c>
      <c r="G1972" s="60">
        <f t="shared" si="301"/>
        <v>2.2444770507812501</v>
      </c>
      <c r="H1972" s="104">
        <v>8.9779082031250006</v>
      </c>
      <c r="O1972" s="61">
        <f t="shared" si="302"/>
        <v>0</v>
      </c>
      <c r="P1972" s="62">
        <f t="shared" si="303"/>
        <v>58.140770252324039</v>
      </c>
      <c r="Q1972" s="70">
        <v>41.481768393094285</v>
      </c>
      <c r="R1972" s="61">
        <f t="shared" si="304"/>
        <v>6.8759816733067751</v>
      </c>
      <c r="S1972" s="61">
        <f t="shared" si="305"/>
        <v>0</v>
      </c>
      <c r="T1972" s="61">
        <f t="shared" si="306"/>
        <v>2.2364908371444341</v>
      </c>
      <c r="U1972" s="61">
        <f t="shared" si="307"/>
        <v>58.140770252324039</v>
      </c>
      <c r="V1972" s="70">
        <v>41.481768393094285</v>
      </c>
      <c r="W1972" s="61">
        <f t="shared" si="308"/>
        <v>6.8759816733067751</v>
      </c>
      <c r="X1972" s="61">
        <f t="shared" si="309"/>
        <v>15.378070008723656</v>
      </c>
      <c r="Y1972" s="13"/>
      <c r="Z1972" s="22"/>
      <c r="AA1972" s="54"/>
      <c r="AB1972" s="22"/>
      <c r="AC1972" s="13"/>
    </row>
    <row r="1973" spans="1:29" x14ac:dyDescent="0.3">
      <c r="A1973" s="1">
        <f t="shared" si="300"/>
        <v>45006.510416661891</v>
      </c>
      <c r="B1973" s="7">
        <v>21</v>
      </c>
      <c r="C1973" s="7" t="s">
        <v>92</v>
      </c>
      <c r="D1973">
        <f>IF(HOUR(A1973)+MINUTE(A1973)/60&lt;=18,1,IF(HOUR(A1973)+MINUTE(A1973)/60&gt;=23.25,1,LOOKUP(DAY(A1973),calendario!$A$12:$A$42,calendario!$C$12:$C$42)))</f>
        <v>1</v>
      </c>
      <c r="E1973" s="60">
        <f t="shared" si="301"/>
        <v>4.4957827148437497</v>
      </c>
      <c r="F1973" s="86">
        <v>17.983130859374999</v>
      </c>
      <c r="G1973" s="60">
        <f t="shared" si="301"/>
        <v>2.2444812011718751</v>
      </c>
      <c r="H1973" s="104">
        <v>8.9779248046875004</v>
      </c>
      <c r="O1973" s="61">
        <f t="shared" si="302"/>
        <v>0</v>
      </c>
      <c r="P1973" s="62">
        <f t="shared" si="303"/>
        <v>58.140770252324039</v>
      </c>
      <c r="Q1973" s="70">
        <v>44.771857104913678</v>
      </c>
      <c r="R1973" s="61">
        <f t="shared" si="304"/>
        <v>5.2309373173970783</v>
      </c>
      <c r="S1973" s="61">
        <f t="shared" si="305"/>
        <v>0</v>
      </c>
      <c r="T1973" s="61">
        <f t="shared" si="306"/>
        <v>2.2364866034754325</v>
      </c>
      <c r="U1973" s="61">
        <f t="shared" si="307"/>
        <v>58.140770252324039</v>
      </c>
      <c r="V1973" s="70">
        <v>44.771857104913678</v>
      </c>
      <c r="W1973" s="61">
        <f t="shared" si="308"/>
        <v>5.2309373173970783</v>
      </c>
      <c r="X1973" s="61">
        <f t="shared" si="309"/>
        <v>11.698921233978282</v>
      </c>
      <c r="Y1973" s="13"/>
      <c r="Z1973" s="22"/>
      <c r="AA1973" s="54"/>
      <c r="AB1973" s="22"/>
      <c r="AC1973" s="13"/>
    </row>
    <row r="1974" spans="1:29" x14ac:dyDescent="0.3">
      <c r="A1974" s="1">
        <f t="shared" si="300"/>
        <v>45006.520833328555</v>
      </c>
      <c r="B1974" s="7">
        <v>21</v>
      </c>
      <c r="C1974" s="7" t="s">
        <v>93</v>
      </c>
      <c r="D1974">
        <f>IF(HOUR(A1974)+MINUTE(A1974)/60&lt;=18,1,IF(HOUR(A1974)+MINUTE(A1974)/60&gt;=23.25,1,LOOKUP(DAY(A1974),calendario!$A$12:$A$42,calendario!$C$12:$C$42)))</f>
        <v>1</v>
      </c>
      <c r="E1974" s="60">
        <f t="shared" si="301"/>
        <v>4.49551806640625</v>
      </c>
      <c r="F1974" s="86">
        <v>17.982072265625</v>
      </c>
      <c r="G1974" s="60">
        <f t="shared" si="301"/>
        <v>2.2443603515624999</v>
      </c>
      <c r="H1974" s="104">
        <v>8.9774414062499996</v>
      </c>
      <c r="O1974" s="61">
        <f t="shared" si="302"/>
        <v>0</v>
      </c>
      <c r="P1974" s="62">
        <f t="shared" si="303"/>
        <v>58.140770252324039</v>
      </c>
      <c r="Q1974" s="70">
        <v>44.771857104913678</v>
      </c>
      <c r="R1974" s="61">
        <f t="shared" si="304"/>
        <v>5.2309373173970783</v>
      </c>
      <c r="S1974" s="61">
        <f t="shared" si="305"/>
        <v>0</v>
      </c>
      <c r="T1974" s="61">
        <f t="shared" si="306"/>
        <v>2.2366098779551811</v>
      </c>
      <c r="U1974" s="61">
        <f t="shared" si="307"/>
        <v>58.140770252324039</v>
      </c>
      <c r="V1974" s="70">
        <v>44.771857104913678</v>
      </c>
      <c r="W1974" s="61">
        <f t="shared" si="308"/>
        <v>5.2309373173970783</v>
      </c>
      <c r="X1974" s="61">
        <f t="shared" si="309"/>
        <v>11.699566075054681</v>
      </c>
      <c r="Y1974" s="13"/>
      <c r="Z1974" s="22"/>
      <c r="AA1974" s="54"/>
      <c r="AB1974" s="22"/>
      <c r="AC1974" s="13"/>
    </row>
    <row r="1975" spans="1:29" x14ac:dyDescent="0.3">
      <c r="A1975" s="1">
        <f t="shared" si="300"/>
        <v>45006.53124999522</v>
      </c>
      <c r="B1975" s="7">
        <v>21</v>
      </c>
      <c r="C1975" s="7" t="s">
        <v>95</v>
      </c>
      <c r="D1975">
        <f>IF(HOUR(A1975)+MINUTE(A1975)/60&lt;=18,1,IF(HOUR(A1975)+MINUTE(A1975)/60&gt;=23.25,1,LOOKUP(DAY(A1975),calendario!$A$12:$A$42,calendario!$C$12:$C$42)))</f>
        <v>1</v>
      </c>
      <c r="E1975" s="60">
        <f t="shared" si="301"/>
        <v>4.4954028320312496</v>
      </c>
      <c r="F1975" s="86">
        <v>17.981611328124998</v>
      </c>
      <c r="G1975" s="60">
        <f t="shared" si="301"/>
        <v>2.2441831054687502</v>
      </c>
      <c r="H1975" s="104">
        <v>8.9767324218750009</v>
      </c>
      <c r="O1975" s="61">
        <f t="shared" si="302"/>
        <v>0</v>
      </c>
      <c r="P1975" s="62">
        <f t="shared" si="303"/>
        <v>58.140770252324039</v>
      </c>
      <c r="Q1975" s="70">
        <v>42.780044887118194</v>
      </c>
      <c r="R1975" s="61">
        <f t="shared" si="304"/>
        <v>6.2268434262948205</v>
      </c>
      <c r="S1975" s="61">
        <f t="shared" si="305"/>
        <v>0</v>
      </c>
      <c r="T1975" s="61">
        <f t="shared" si="306"/>
        <v>2.2367906805254787</v>
      </c>
      <c r="U1975" s="61">
        <f t="shared" si="307"/>
        <v>58.140770252324039</v>
      </c>
      <c r="V1975" s="70">
        <v>42.780044887118194</v>
      </c>
      <c r="W1975" s="61">
        <f t="shared" si="308"/>
        <v>6.2268434262948205</v>
      </c>
      <c r="X1975" s="61">
        <f t="shared" si="309"/>
        <v>13.928145345027595</v>
      </c>
      <c r="Y1975" s="13"/>
      <c r="Z1975" s="22"/>
      <c r="AA1975" s="54"/>
      <c r="AB1975" s="22"/>
      <c r="AC1975" s="13"/>
    </row>
    <row r="1976" spans="1:29" x14ac:dyDescent="0.3">
      <c r="A1976" s="1">
        <f t="shared" si="300"/>
        <v>45006.541666661884</v>
      </c>
      <c r="B1976" s="7">
        <v>21</v>
      </c>
      <c r="C1976" s="7" t="s">
        <v>96</v>
      </c>
      <c r="D1976">
        <f>IF(HOUR(A1976)+MINUTE(A1976)/60&lt;=18,1,IF(HOUR(A1976)+MINUTE(A1976)/60&gt;=23.25,1,LOOKUP(DAY(A1976),calendario!$A$12:$A$42,calendario!$C$12:$C$42)))</f>
        <v>1</v>
      </c>
      <c r="E1976" s="60">
        <f t="shared" si="301"/>
        <v>4.4952148437500004</v>
      </c>
      <c r="F1976" s="86">
        <v>17.980859375000001</v>
      </c>
      <c r="G1976" s="60">
        <f t="shared" si="301"/>
        <v>2.24472021484375</v>
      </c>
      <c r="H1976" s="104">
        <v>8.9788808593749998</v>
      </c>
      <c r="O1976" s="61">
        <f t="shared" si="302"/>
        <v>0</v>
      </c>
      <c r="P1976" s="62">
        <f t="shared" si="303"/>
        <v>58.140770252324039</v>
      </c>
      <c r="Q1976" s="70">
        <v>42.780044887118194</v>
      </c>
      <c r="R1976" s="61">
        <f t="shared" si="304"/>
        <v>6.2268434262948205</v>
      </c>
      <c r="S1976" s="61">
        <f t="shared" si="305"/>
        <v>0</v>
      </c>
      <c r="T1976" s="61">
        <f t="shared" si="306"/>
        <v>2.236242793948819</v>
      </c>
      <c r="U1976" s="61">
        <f t="shared" si="307"/>
        <v>58.140770252324039</v>
      </c>
      <c r="V1976" s="70">
        <v>42.780044887118194</v>
      </c>
      <c r="W1976" s="61">
        <f t="shared" si="308"/>
        <v>6.2268434262948205</v>
      </c>
      <c r="X1976" s="61">
        <f t="shared" si="309"/>
        <v>13.924733741099367</v>
      </c>
      <c r="Y1976" s="13"/>
      <c r="Z1976" s="22"/>
      <c r="AA1976" s="54"/>
      <c r="AB1976" s="22"/>
      <c r="AC1976" s="13"/>
    </row>
    <row r="1977" spans="1:29" x14ac:dyDescent="0.3">
      <c r="A1977" s="1">
        <f t="shared" si="300"/>
        <v>45006.552083328548</v>
      </c>
      <c r="B1977" s="7">
        <v>21</v>
      </c>
      <c r="C1977" s="7" t="s">
        <v>97</v>
      </c>
      <c r="D1977">
        <f>IF(HOUR(A1977)+MINUTE(A1977)/60&lt;=18,1,IF(HOUR(A1977)+MINUTE(A1977)/60&gt;=23.25,1,LOOKUP(DAY(A1977),calendario!$A$12:$A$42,calendario!$C$12:$C$42)))</f>
        <v>1</v>
      </c>
      <c r="E1977" s="60">
        <f t="shared" si="301"/>
        <v>4.49576220703125</v>
      </c>
      <c r="F1977" s="86">
        <v>17.983048828125</v>
      </c>
      <c r="G1977" s="60">
        <f t="shared" si="301"/>
        <v>2.2442744140625002</v>
      </c>
      <c r="H1977" s="104">
        <v>8.9770976562500007</v>
      </c>
      <c r="O1977" s="61">
        <f t="shared" si="302"/>
        <v>0</v>
      </c>
      <c r="P1977" s="62">
        <f t="shared" si="303"/>
        <v>58.140770252324039</v>
      </c>
      <c r="Q1977" s="70">
        <v>42.112840106241698</v>
      </c>
      <c r="R1977" s="61">
        <f t="shared" si="304"/>
        <v>6.5604458167330684</v>
      </c>
      <c r="S1977" s="61">
        <f t="shared" si="305"/>
        <v>0</v>
      </c>
      <c r="T1977" s="61">
        <f t="shared" si="306"/>
        <v>2.2366975398074462</v>
      </c>
      <c r="U1977" s="61">
        <f t="shared" si="307"/>
        <v>58.140770252324039</v>
      </c>
      <c r="V1977" s="70">
        <v>42.112840106241698</v>
      </c>
      <c r="W1977" s="61">
        <f t="shared" si="308"/>
        <v>6.5604458167330684</v>
      </c>
      <c r="X1977" s="61">
        <f t="shared" si="309"/>
        <v>14.673733018326907</v>
      </c>
      <c r="Y1977" s="13"/>
      <c r="Z1977" s="22"/>
      <c r="AA1977" s="54"/>
      <c r="AB1977" s="22"/>
      <c r="AC1977" s="13"/>
    </row>
    <row r="1978" spans="1:29" x14ac:dyDescent="0.3">
      <c r="A1978" s="1">
        <f t="shared" si="300"/>
        <v>45006.562499995212</v>
      </c>
      <c r="B1978" s="7">
        <v>21</v>
      </c>
      <c r="C1978" s="7" t="s">
        <v>98</v>
      </c>
      <c r="D1978">
        <f>IF(HOUR(A1978)+MINUTE(A1978)/60&lt;=18,1,IF(HOUR(A1978)+MINUTE(A1978)/60&gt;=23.25,1,LOOKUP(DAY(A1978),calendario!$A$12:$A$42,calendario!$C$12:$C$42)))</f>
        <v>1</v>
      </c>
      <c r="E1978" s="60">
        <f t="shared" si="301"/>
        <v>4.4959438476562497</v>
      </c>
      <c r="F1978" s="86">
        <v>17.983775390624999</v>
      </c>
      <c r="G1978" s="60">
        <f t="shared" si="301"/>
        <v>2.2444975585937499</v>
      </c>
      <c r="H1978" s="104">
        <v>8.9779902343749995</v>
      </c>
      <c r="O1978" s="61">
        <f t="shared" si="302"/>
        <v>0</v>
      </c>
      <c r="P1978" s="62">
        <f t="shared" si="303"/>
        <v>58.140770252324039</v>
      </c>
      <c r="Q1978" s="70">
        <v>42.112840106241698</v>
      </c>
      <c r="R1978" s="61">
        <f t="shared" si="304"/>
        <v>6.5604458167330684</v>
      </c>
      <c r="S1978" s="61">
        <f t="shared" si="305"/>
        <v>0</v>
      </c>
      <c r="T1978" s="61">
        <f t="shared" si="306"/>
        <v>2.2364699178387801</v>
      </c>
      <c r="U1978" s="61">
        <f t="shared" si="307"/>
        <v>58.140770252324039</v>
      </c>
      <c r="V1978" s="70">
        <v>42.112840106241698</v>
      </c>
      <c r="W1978" s="61">
        <f t="shared" si="308"/>
        <v>6.5604458167330684</v>
      </c>
      <c r="X1978" s="61">
        <f t="shared" si="309"/>
        <v>14.672239716734774</v>
      </c>
      <c r="Y1978" s="13"/>
      <c r="Z1978" s="22"/>
      <c r="AA1978" s="54"/>
      <c r="AB1978" s="22"/>
      <c r="AC1978" s="13"/>
    </row>
    <row r="1979" spans="1:29" x14ac:dyDescent="0.3">
      <c r="A1979" s="1">
        <f t="shared" si="300"/>
        <v>45006.572916661877</v>
      </c>
      <c r="B1979" s="7">
        <v>21</v>
      </c>
      <c r="C1979" s="7" t="s">
        <v>99</v>
      </c>
      <c r="D1979">
        <f>IF(HOUR(A1979)+MINUTE(A1979)/60&lt;=18,1,IF(HOUR(A1979)+MINUTE(A1979)/60&gt;=23.25,1,LOOKUP(DAY(A1979),calendario!$A$12:$A$42,calendario!$C$12:$C$42)))</f>
        <v>1</v>
      </c>
      <c r="E1979" s="60">
        <f t="shared" si="301"/>
        <v>4.4956025390625003</v>
      </c>
      <c r="F1979" s="86">
        <v>17.982410156250001</v>
      </c>
      <c r="G1979" s="60">
        <f t="shared" si="301"/>
        <v>2.2439296875000001</v>
      </c>
      <c r="H1979" s="104">
        <v>8.9757187500000004</v>
      </c>
      <c r="O1979" s="61">
        <f t="shared" si="302"/>
        <v>0</v>
      </c>
      <c r="P1979" s="62">
        <f t="shared" si="303"/>
        <v>58.140770252324039</v>
      </c>
      <c r="Q1979" s="70">
        <v>41.488263479415671</v>
      </c>
      <c r="R1979" s="61">
        <f t="shared" si="304"/>
        <v>6.8727341301460818</v>
      </c>
      <c r="S1979" s="61">
        <f t="shared" si="305"/>
        <v>0</v>
      </c>
      <c r="T1979" s="61">
        <f t="shared" si="306"/>
        <v>2.2370491833739212</v>
      </c>
      <c r="U1979" s="61">
        <f t="shared" si="307"/>
        <v>58.140770252324039</v>
      </c>
      <c r="V1979" s="70">
        <v>41.488263479415671</v>
      </c>
      <c r="W1979" s="61">
        <f t="shared" si="308"/>
        <v>6.8727341301460818</v>
      </c>
      <c r="X1979" s="61">
        <f t="shared" si="309"/>
        <v>15.37464427338937</v>
      </c>
      <c r="Y1979" s="13"/>
      <c r="Z1979" s="22"/>
      <c r="AA1979" s="54"/>
      <c r="AB1979" s="22"/>
      <c r="AC1979" s="13"/>
    </row>
    <row r="1980" spans="1:29" x14ac:dyDescent="0.3">
      <c r="A1980" s="1">
        <f t="shared" si="300"/>
        <v>45006.583333328541</v>
      </c>
      <c r="B1980" s="7">
        <v>21</v>
      </c>
      <c r="C1980" s="7" t="s">
        <v>100</v>
      </c>
      <c r="D1980">
        <f>IF(HOUR(A1980)+MINUTE(A1980)/60&lt;=18,1,IF(HOUR(A1980)+MINUTE(A1980)/60&gt;=23.25,1,LOOKUP(DAY(A1980),calendario!$A$12:$A$42,calendario!$C$12:$C$42)))</f>
        <v>1</v>
      </c>
      <c r="E1980" s="60">
        <f t="shared" si="301"/>
        <v>4.4954707031250001</v>
      </c>
      <c r="F1980" s="86">
        <v>17.9818828125</v>
      </c>
      <c r="G1980" s="60">
        <f t="shared" si="301"/>
        <v>2.2445224609375001</v>
      </c>
      <c r="H1980" s="104">
        <v>8.9780898437500003</v>
      </c>
      <c r="O1980" s="61">
        <f t="shared" si="302"/>
        <v>0</v>
      </c>
      <c r="P1980" s="62">
        <f t="shared" si="303"/>
        <v>58.140770252324039</v>
      </c>
      <c r="Q1980" s="70">
        <v>41.488263479415671</v>
      </c>
      <c r="R1980" s="61">
        <f t="shared" si="304"/>
        <v>6.8727341301460818</v>
      </c>
      <c r="S1980" s="61">
        <f t="shared" si="305"/>
        <v>0</v>
      </c>
      <c r="T1980" s="61">
        <f t="shared" si="306"/>
        <v>2.236444515824771</v>
      </c>
      <c r="U1980" s="61">
        <f t="shared" si="307"/>
        <v>58.140770252324039</v>
      </c>
      <c r="V1980" s="70">
        <v>41.488263479415671</v>
      </c>
      <c r="W1980" s="61">
        <f t="shared" si="308"/>
        <v>6.8727341301460818</v>
      </c>
      <c r="X1980" s="61">
        <f t="shared" si="309"/>
        <v>15.370488554086933</v>
      </c>
      <c r="Y1980" s="13"/>
      <c r="Z1980" s="22"/>
      <c r="AA1980" s="54"/>
      <c r="AB1980" s="22"/>
      <c r="AC1980" s="13"/>
    </row>
    <row r="1981" spans="1:29" x14ac:dyDescent="0.3">
      <c r="A1981" s="1">
        <f t="shared" si="300"/>
        <v>45006.593749995205</v>
      </c>
      <c r="B1981" s="7">
        <v>21</v>
      </c>
      <c r="C1981" s="7" t="s">
        <v>101</v>
      </c>
      <c r="D1981">
        <f>IF(HOUR(A1981)+MINUTE(A1981)/60&lt;=18,1,IF(HOUR(A1981)+MINUTE(A1981)/60&gt;=23.25,1,LOOKUP(DAY(A1981),calendario!$A$12:$A$42,calendario!$C$12:$C$42)))</f>
        <v>1</v>
      </c>
      <c r="E1981" s="60">
        <f t="shared" si="301"/>
        <v>4.4954589843750004</v>
      </c>
      <c r="F1981" s="86">
        <v>17.981835937500001</v>
      </c>
      <c r="G1981" s="60">
        <f t="shared" si="301"/>
        <v>2.243857421875</v>
      </c>
      <c r="H1981" s="104">
        <v>8.9754296875000001</v>
      </c>
      <c r="O1981" s="61">
        <f t="shared" si="302"/>
        <v>0</v>
      </c>
      <c r="P1981" s="62">
        <f t="shared" si="303"/>
        <v>58.140770252324039</v>
      </c>
      <c r="Q1981" s="70">
        <v>43.168238512616199</v>
      </c>
      <c r="R1981" s="61">
        <f t="shared" si="304"/>
        <v>6.0327466135458181</v>
      </c>
      <c r="S1981" s="61">
        <f t="shared" si="305"/>
        <v>0</v>
      </c>
      <c r="T1981" s="61">
        <f t="shared" si="306"/>
        <v>2.2371228990224172</v>
      </c>
      <c r="U1981" s="61">
        <f t="shared" si="307"/>
        <v>58.140770252324039</v>
      </c>
      <c r="V1981" s="70">
        <v>43.168238512616199</v>
      </c>
      <c r="W1981" s="61">
        <f t="shared" si="308"/>
        <v>6.0327466135458181</v>
      </c>
      <c r="X1981" s="61">
        <f t="shared" si="309"/>
        <v>13.495995593163292</v>
      </c>
      <c r="Y1981" s="13"/>
      <c r="Z1981" s="22"/>
      <c r="AA1981" s="54"/>
      <c r="AB1981" s="22"/>
      <c r="AC1981" s="13"/>
    </row>
    <row r="1982" spans="1:29" x14ac:dyDescent="0.3">
      <c r="A1982" s="1">
        <f t="shared" si="300"/>
        <v>45006.604166661869</v>
      </c>
      <c r="B1982" s="7">
        <v>21</v>
      </c>
      <c r="C1982" s="7" t="s">
        <v>102</v>
      </c>
      <c r="D1982">
        <f>IF(HOUR(A1982)+MINUTE(A1982)/60&lt;=18,1,IF(HOUR(A1982)+MINUTE(A1982)/60&gt;=23.25,1,LOOKUP(DAY(A1982),calendario!$A$12:$A$42,calendario!$C$12:$C$42)))</f>
        <v>1</v>
      </c>
      <c r="E1982" s="60">
        <f t="shared" si="301"/>
        <v>4.4955009765625</v>
      </c>
      <c r="F1982" s="86">
        <v>17.98200390625</v>
      </c>
      <c r="G1982" s="60">
        <f t="shared" si="301"/>
        <v>2.2443532714843748</v>
      </c>
      <c r="H1982" s="104">
        <v>8.9774130859374992</v>
      </c>
      <c r="O1982" s="61">
        <f t="shared" si="302"/>
        <v>0</v>
      </c>
      <c r="P1982" s="62">
        <f t="shared" si="303"/>
        <v>58.140770252324039</v>
      </c>
      <c r="Q1982" s="70">
        <v>43.168238512616199</v>
      </c>
      <c r="R1982" s="61">
        <f t="shared" si="304"/>
        <v>6.0327466135458181</v>
      </c>
      <c r="S1982" s="61">
        <f t="shared" si="305"/>
        <v>0</v>
      </c>
      <c r="T1982" s="61">
        <f t="shared" si="306"/>
        <v>2.236617100096419</v>
      </c>
      <c r="U1982" s="61">
        <f t="shared" si="307"/>
        <v>58.140770252324039</v>
      </c>
      <c r="V1982" s="70">
        <v>43.168238512616199</v>
      </c>
      <c r="W1982" s="61">
        <f t="shared" si="308"/>
        <v>6.0327466135458181</v>
      </c>
      <c r="X1982" s="61">
        <f t="shared" si="309"/>
        <v>13.492944236405339</v>
      </c>
      <c r="Y1982" s="13"/>
      <c r="Z1982" s="22"/>
      <c r="AA1982" s="54"/>
      <c r="AB1982" s="22"/>
      <c r="AC1982" s="13"/>
    </row>
    <row r="1983" spans="1:29" x14ac:dyDescent="0.3">
      <c r="A1983" s="1">
        <f t="shared" si="300"/>
        <v>45006.614583328534</v>
      </c>
      <c r="B1983" s="7">
        <v>21</v>
      </c>
      <c r="C1983" s="7" t="s">
        <v>103</v>
      </c>
      <c r="D1983">
        <f>IF(HOUR(A1983)+MINUTE(A1983)/60&lt;=18,1,IF(HOUR(A1983)+MINUTE(A1983)/60&gt;=23.25,1,LOOKUP(DAY(A1983),calendario!$A$12:$A$42,calendario!$C$12:$C$42)))</f>
        <v>1</v>
      </c>
      <c r="E1983" s="60">
        <f t="shared" si="301"/>
        <v>4.4956455078125002</v>
      </c>
      <c r="F1983" s="86">
        <v>17.982582031250001</v>
      </c>
      <c r="G1983" s="60">
        <f t="shared" si="301"/>
        <v>2.2437355957031251</v>
      </c>
      <c r="H1983" s="104">
        <v>8.9749423828125003</v>
      </c>
      <c r="O1983" s="61">
        <f t="shared" si="302"/>
        <v>0</v>
      </c>
      <c r="P1983" s="62">
        <f t="shared" si="303"/>
        <v>58.140770252324039</v>
      </c>
      <c r="Q1983" s="70">
        <v>45.436835059760952</v>
      </c>
      <c r="R1983" s="61">
        <f t="shared" si="304"/>
        <v>4.8984483399734415</v>
      </c>
      <c r="S1983" s="61">
        <f t="shared" si="305"/>
        <v>0</v>
      </c>
      <c r="T1983" s="61">
        <f t="shared" si="306"/>
        <v>2.2372471696595779</v>
      </c>
      <c r="U1983" s="61">
        <f t="shared" si="307"/>
        <v>58.140770252324039</v>
      </c>
      <c r="V1983" s="70">
        <v>45.436835059760952</v>
      </c>
      <c r="W1983" s="61">
        <f t="shared" si="308"/>
        <v>4.8984483399734415</v>
      </c>
      <c r="X1983" s="61">
        <f t="shared" si="309"/>
        <v>10.959039684329239</v>
      </c>
      <c r="Y1983" s="13"/>
      <c r="Z1983" s="22"/>
      <c r="AA1983" s="54"/>
      <c r="AB1983" s="22"/>
      <c r="AC1983" s="13"/>
    </row>
    <row r="1984" spans="1:29" x14ac:dyDescent="0.3">
      <c r="A1984" s="1">
        <f t="shared" si="300"/>
        <v>45006.624999995198</v>
      </c>
      <c r="B1984" s="7">
        <v>21</v>
      </c>
      <c r="C1984" s="7" t="s">
        <v>104</v>
      </c>
      <c r="D1984">
        <f>IF(HOUR(A1984)+MINUTE(A1984)/60&lt;=18,1,IF(HOUR(A1984)+MINUTE(A1984)/60&gt;=23.25,1,LOOKUP(DAY(A1984),calendario!$A$12:$A$42,calendario!$C$12:$C$42)))</f>
        <v>1</v>
      </c>
      <c r="E1984" s="60">
        <f t="shared" si="301"/>
        <v>4.4952309570312501</v>
      </c>
      <c r="F1984" s="86">
        <v>17.980923828125</v>
      </c>
      <c r="G1984" s="60">
        <f t="shared" si="301"/>
        <v>2.2442744140625002</v>
      </c>
      <c r="H1984" s="104">
        <v>8.9770976562500007</v>
      </c>
      <c r="O1984" s="61">
        <f t="shared" si="302"/>
        <v>0</v>
      </c>
      <c r="P1984" s="62">
        <f t="shared" si="303"/>
        <v>58.140770252324039</v>
      </c>
      <c r="Q1984" s="70">
        <v>45.436835059760952</v>
      </c>
      <c r="R1984" s="61">
        <f t="shared" si="304"/>
        <v>4.8984483399734415</v>
      </c>
      <c r="S1984" s="61">
        <f t="shared" si="305"/>
        <v>0</v>
      </c>
      <c r="T1984" s="61">
        <f t="shared" si="306"/>
        <v>2.2366975398074462</v>
      </c>
      <c r="U1984" s="61">
        <f t="shared" si="307"/>
        <v>58.140770252324039</v>
      </c>
      <c r="V1984" s="70">
        <v>45.436835059760952</v>
      </c>
      <c r="W1984" s="61">
        <f t="shared" si="308"/>
        <v>4.8984483399734415</v>
      </c>
      <c r="X1984" s="61">
        <f t="shared" si="309"/>
        <v>10.956347350892466</v>
      </c>
      <c r="Y1984" s="13"/>
      <c r="Z1984" s="22"/>
      <c r="AA1984" s="54"/>
      <c r="AB1984" s="22"/>
      <c r="AC1984" s="13"/>
    </row>
    <row r="1985" spans="1:29" x14ac:dyDescent="0.3">
      <c r="A1985" s="1">
        <f t="shared" si="300"/>
        <v>45006.635416661862</v>
      </c>
      <c r="B1985" s="7">
        <v>21</v>
      </c>
      <c r="C1985" s="7" t="s">
        <v>105</v>
      </c>
      <c r="D1985">
        <f>IF(HOUR(A1985)+MINUTE(A1985)/60&lt;=18,1,IF(HOUR(A1985)+MINUTE(A1985)/60&gt;=23.25,1,LOOKUP(DAY(A1985),calendario!$A$12:$A$42,calendario!$C$12:$C$42)))</f>
        <v>1</v>
      </c>
      <c r="E1985" s="60">
        <f t="shared" si="301"/>
        <v>4.4950761718749996</v>
      </c>
      <c r="F1985" s="86">
        <v>17.980304687499999</v>
      </c>
      <c r="G1985" s="60">
        <f t="shared" si="301"/>
        <v>2.2438713378906252</v>
      </c>
      <c r="H1985" s="104">
        <v>8.9754853515625008</v>
      </c>
      <c r="O1985" s="61">
        <f t="shared" si="302"/>
        <v>0</v>
      </c>
      <c r="P1985" s="62">
        <f t="shared" si="303"/>
        <v>58.140770252324039</v>
      </c>
      <c r="Q1985" s="70">
        <v>45.364696945551124</v>
      </c>
      <c r="R1985" s="61">
        <f t="shared" si="304"/>
        <v>4.9345173970783556</v>
      </c>
      <c r="S1985" s="61">
        <f t="shared" si="305"/>
        <v>0</v>
      </c>
      <c r="T1985" s="61">
        <f t="shared" si="306"/>
        <v>2.2371087037792945</v>
      </c>
      <c r="U1985" s="61">
        <f t="shared" si="307"/>
        <v>58.140770252324039</v>
      </c>
      <c r="V1985" s="70">
        <v>45.364696945551124</v>
      </c>
      <c r="W1985" s="61">
        <f t="shared" si="308"/>
        <v>4.9345173970783556</v>
      </c>
      <c r="X1985" s="61">
        <f t="shared" si="309"/>
        <v>11.039051817954338</v>
      </c>
      <c r="Y1985" s="13"/>
      <c r="Z1985" s="22"/>
      <c r="AA1985" s="54"/>
      <c r="AB1985" s="22"/>
      <c r="AC1985" s="13"/>
    </row>
    <row r="1986" spans="1:29" x14ac:dyDescent="0.3">
      <c r="A1986" s="1">
        <f t="shared" si="300"/>
        <v>45006.645833328526</v>
      </c>
      <c r="B1986" s="7">
        <v>21</v>
      </c>
      <c r="C1986" s="7" t="s">
        <v>106</v>
      </c>
      <c r="D1986">
        <f>IF(HOUR(A1986)+MINUTE(A1986)/60&lt;=18,1,IF(HOUR(A1986)+MINUTE(A1986)/60&gt;=23.25,1,LOOKUP(DAY(A1986),calendario!$A$12:$A$42,calendario!$C$12:$C$42)))</f>
        <v>1</v>
      </c>
      <c r="E1986" s="60">
        <f t="shared" si="301"/>
        <v>4.4954863281249997</v>
      </c>
      <c r="F1986" s="86">
        <v>17.981945312499999</v>
      </c>
      <c r="G1986" s="60">
        <f t="shared" si="301"/>
        <v>2.2438996582031252</v>
      </c>
      <c r="H1986" s="104">
        <v>8.9755986328125008</v>
      </c>
      <c r="O1986" s="61">
        <f t="shared" si="302"/>
        <v>0</v>
      </c>
      <c r="P1986" s="62">
        <f t="shared" si="303"/>
        <v>58.140770252324039</v>
      </c>
      <c r="Q1986" s="70">
        <v>45.364696945551124</v>
      </c>
      <c r="R1986" s="61">
        <f t="shared" si="304"/>
        <v>4.9345173970783556</v>
      </c>
      <c r="S1986" s="61">
        <f t="shared" si="305"/>
        <v>0</v>
      </c>
      <c r="T1986" s="61">
        <f t="shared" si="306"/>
        <v>2.2370798152143436</v>
      </c>
      <c r="U1986" s="61">
        <f t="shared" si="307"/>
        <v>58.140770252324039</v>
      </c>
      <c r="V1986" s="70">
        <v>45.364696945551124</v>
      </c>
      <c r="W1986" s="61">
        <f t="shared" si="308"/>
        <v>4.9345173970783556</v>
      </c>
      <c r="X1986" s="61">
        <f t="shared" si="309"/>
        <v>11.038909266828012</v>
      </c>
      <c r="Y1986" s="13"/>
      <c r="Z1986" s="22"/>
      <c r="AA1986" s="54"/>
      <c r="AB1986" s="22"/>
      <c r="AC1986" s="13"/>
    </row>
    <row r="1987" spans="1:29" x14ac:dyDescent="0.3">
      <c r="A1987" s="1">
        <f t="shared" si="300"/>
        <v>45006.656249995191</v>
      </c>
      <c r="B1987" s="7">
        <v>21</v>
      </c>
      <c r="C1987" s="7" t="s">
        <v>107</v>
      </c>
      <c r="D1987">
        <f>IF(HOUR(A1987)+MINUTE(A1987)/60&lt;=18,1,IF(HOUR(A1987)+MINUTE(A1987)/60&gt;=23.25,1,LOOKUP(DAY(A1987),calendario!$A$12:$A$42,calendario!$C$12:$C$42)))</f>
        <v>1</v>
      </c>
      <c r="E1987" s="60">
        <f t="shared" si="301"/>
        <v>4.4954213867187498</v>
      </c>
      <c r="F1987" s="86">
        <v>17.981685546874999</v>
      </c>
      <c r="G1987" s="60">
        <f t="shared" si="301"/>
        <v>2.24373095703125</v>
      </c>
      <c r="H1987" s="104">
        <v>8.9749238281250001</v>
      </c>
      <c r="O1987" s="61">
        <f t="shared" si="302"/>
        <v>0</v>
      </c>
      <c r="P1987" s="62">
        <f t="shared" si="303"/>
        <v>58.140770252324039</v>
      </c>
      <c r="Q1987" s="70">
        <v>43.843845683930944</v>
      </c>
      <c r="R1987" s="61">
        <f t="shared" si="304"/>
        <v>5.6949430278884456</v>
      </c>
      <c r="S1987" s="61">
        <f t="shared" si="305"/>
        <v>0</v>
      </c>
      <c r="T1987" s="61">
        <f t="shared" si="306"/>
        <v>2.2372519014072858</v>
      </c>
      <c r="U1987" s="61">
        <f t="shared" si="307"/>
        <v>58.140770252324039</v>
      </c>
      <c r="V1987" s="70">
        <v>43.843845683930944</v>
      </c>
      <c r="W1987" s="61">
        <f t="shared" si="308"/>
        <v>5.6949430278884456</v>
      </c>
      <c r="X1987" s="61">
        <f t="shared" si="309"/>
        <v>12.741022117549591</v>
      </c>
      <c r="Y1987" s="13"/>
      <c r="Z1987" s="22"/>
      <c r="AA1987" s="54"/>
      <c r="AB1987" s="22"/>
      <c r="AC1987" s="13"/>
    </row>
    <row r="1988" spans="1:29" x14ac:dyDescent="0.3">
      <c r="A1988" s="1">
        <f t="shared" si="300"/>
        <v>45006.666666661855</v>
      </c>
      <c r="B1988" s="7">
        <v>21</v>
      </c>
      <c r="C1988" s="7" t="s">
        <v>108</v>
      </c>
      <c r="D1988">
        <f>IF(HOUR(A1988)+MINUTE(A1988)/60&lt;=18,1,IF(HOUR(A1988)+MINUTE(A1988)/60&gt;=23.25,1,LOOKUP(DAY(A1988),calendario!$A$12:$A$42,calendario!$C$12:$C$42)))</f>
        <v>1</v>
      </c>
      <c r="E1988" s="60">
        <f t="shared" si="301"/>
        <v>4.4952373046874996</v>
      </c>
      <c r="F1988" s="86">
        <v>17.980949218749998</v>
      </c>
      <c r="G1988" s="60">
        <f t="shared" si="301"/>
        <v>2.2437038574218748</v>
      </c>
      <c r="H1988" s="104">
        <v>8.9748154296874993</v>
      </c>
      <c r="O1988" s="61">
        <f t="shared" si="302"/>
        <v>0</v>
      </c>
      <c r="P1988" s="62">
        <f t="shared" si="303"/>
        <v>58.140770252324039</v>
      </c>
      <c r="Q1988" s="70">
        <v>43.843845683930944</v>
      </c>
      <c r="R1988" s="61">
        <f t="shared" si="304"/>
        <v>5.6949430278884456</v>
      </c>
      <c r="S1988" s="61">
        <f t="shared" si="305"/>
        <v>0</v>
      </c>
      <c r="T1988" s="61">
        <f t="shared" si="306"/>
        <v>2.2372795447754719</v>
      </c>
      <c r="U1988" s="61">
        <f t="shared" si="307"/>
        <v>58.140770252324039</v>
      </c>
      <c r="V1988" s="70">
        <v>43.843845683930944</v>
      </c>
      <c r="W1988" s="61">
        <f t="shared" si="308"/>
        <v>5.6949430278884456</v>
      </c>
      <c r="X1988" s="61">
        <f t="shared" si="309"/>
        <v>12.741179544956509</v>
      </c>
      <c r="Y1988" s="13"/>
      <c r="Z1988" s="22"/>
      <c r="AA1988" s="54"/>
      <c r="AB1988" s="22"/>
      <c r="AC1988" s="13"/>
    </row>
    <row r="1989" spans="1:29" x14ac:dyDescent="0.3">
      <c r="A1989" s="1">
        <f t="shared" si="300"/>
        <v>45006.677083328519</v>
      </c>
      <c r="B1989" s="7">
        <v>21</v>
      </c>
      <c r="C1989" s="7" t="s">
        <v>109</v>
      </c>
      <c r="D1989">
        <f>IF(HOUR(A1989)+MINUTE(A1989)/60&lt;=18,1,IF(HOUR(A1989)+MINUTE(A1989)/60&gt;=23.25,1,LOOKUP(DAY(A1989),calendario!$A$12:$A$42,calendario!$C$12:$C$42)))</f>
        <v>1</v>
      </c>
      <c r="E1989" s="60">
        <f t="shared" si="301"/>
        <v>4.4952949218749998</v>
      </c>
      <c r="F1989" s="86">
        <v>17.981179687499999</v>
      </c>
      <c r="G1989" s="60">
        <f t="shared" si="301"/>
        <v>2.2346660156249998</v>
      </c>
      <c r="H1989" s="104">
        <v>8.9386640624999991</v>
      </c>
      <c r="O1989" s="61">
        <f t="shared" si="302"/>
        <v>0</v>
      </c>
      <c r="P1989" s="62">
        <f t="shared" si="303"/>
        <v>58.140770252324039</v>
      </c>
      <c r="Q1989" s="70">
        <v>41.592471447543154</v>
      </c>
      <c r="R1989" s="61">
        <f t="shared" si="304"/>
        <v>6.8206301460823404</v>
      </c>
      <c r="S1989" s="61">
        <f t="shared" si="305"/>
        <v>0</v>
      </c>
      <c r="T1989" s="61">
        <f t="shared" si="306"/>
        <v>2.2464987325851911</v>
      </c>
      <c r="U1989" s="61">
        <f t="shared" si="307"/>
        <v>58.140770252324039</v>
      </c>
      <c r="V1989" s="70">
        <v>41.592471447543154</v>
      </c>
      <c r="W1989" s="61">
        <f t="shared" si="308"/>
        <v>6.8206301460823404</v>
      </c>
      <c r="X1989" s="61">
        <f t="shared" si="309"/>
        <v>15.322536978606324</v>
      </c>
      <c r="Y1989" s="13"/>
      <c r="Z1989" s="22"/>
      <c r="AA1989" s="54"/>
      <c r="AB1989" s="22"/>
      <c r="AC1989" s="13"/>
    </row>
    <row r="1990" spans="1:29" x14ac:dyDescent="0.3">
      <c r="A1990" s="1">
        <f t="shared" ref="A1990:A2053" si="310">A1989+0.0104166666666667</f>
        <v>45006.687499995183</v>
      </c>
      <c r="B1990" s="7">
        <v>21</v>
      </c>
      <c r="C1990" s="7" t="s">
        <v>110</v>
      </c>
      <c r="D1990">
        <f>IF(HOUR(A1990)+MINUTE(A1990)/60&lt;=18,1,IF(HOUR(A1990)+MINUTE(A1990)/60&gt;=23.25,1,LOOKUP(DAY(A1990),calendario!$A$12:$A$42,calendario!$C$12:$C$42)))</f>
        <v>1</v>
      </c>
      <c r="E1990" s="60">
        <f t="shared" ref="E1990:G2053" si="311">F1990/4</f>
        <v>4.4954736328124998</v>
      </c>
      <c r="F1990" s="86">
        <v>17.981894531249999</v>
      </c>
      <c r="G1990" s="60">
        <f t="shared" si="311"/>
        <v>2.2326523437499999</v>
      </c>
      <c r="H1990" s="104">
        <v>8.9306093749999995</v>
      </c>
      <c r="O1990" s="61">
        <f t="shared" ref="O1990:O2053" si="312">IF(($K$2*95%/4-E1990)*$M$8*$M$9&lt;0,0,($K$2*95%/4-E1990)*$M$8*$M$9)</f>
        <v>0</v>
      </c>
      <c r="P1990" s="62">
        <f t="shared" ref="P1990:P2053" si="313">IF(B1990&lt;=3,IF(D1990=1,$L$14*10/$K$11,$K$14*10/$K$11),IF(D1990=1,$L$15*10/$K$11,$K$15*10/$K$11))</f>
        <v>58.140770252324039</v>
      </c>
      <c r="Q1990" s="70">
        <v>41.592471447543154</v>
      </c>
      <c r="R1990" s="61">
        <f t="shared" ref="R1990:R2053" si="314">IF((P1990*95%-Q1990)/2&lt;0,0,(P1990*95%-Q1990)/2)</f>
        <v>6.8206301460823404</v>
      </c>
      <c r="S1990" s="61">
        <f t="shared" ref="S1990:S2053" si="315">R1990*O1990</f>
        <v>0</v>
      </c>
      <c r="T1990" s="61">
        <f t="shared" ref="T1990:T2053" si="316">IF(($K$3*95%/4-G1990)*$M$8*$M$9&lt;0,0,($K$3*95%/4-G1990)*$M$8*$M$9)</f>
        <v>2.2485528091689604</v>
      </c>
      <c r="U1990" s="61">
        <f t="shared" ref="U1990:U2053" si="317">IF(B1990&lt;=3,IF(D1990=1,$L$14*10/$K$11,$K$14*10/$K$11),IF(D1990=1,$L$15*10/$K$11,$K$15*10/$K$11))</f>
        <v>58.140770252324039</v>
      </c>
      <c r="V1990" s="70">
        <v>41.592471447543154</v>
      </c>
      <c r="W1990" s="61">
        <f t="shared" ref="W1990:W2053" si="318">IF((U1990*95%-V1990)/2&lt;0,0,(U1990*95%-V1990)/2)</f>
        <v>6.8206301460823404</v>
      </c>
      <c r="X1990" s="61">
        <f t="shared" ref="X1990:X2053" si="319">W1990*T1990</f>
        <v>15.336547075275943</v>
      </c>
      <c r="Y1990" s="13"/>
      <c r="Z1990" s="22"/>
      <c r="AA1990" s="54"/>
      <c r="AB1990" s="22"/>
      <c r="AC1990" s="13"/>
    </row>
    <row r="1991" spans="1:29" x14ac:dyDescent="0.3">
      <c r="A1991" s="1">
        <f t="shared" si="310"/>
        <v>45006.697916661848</v>
      </c>
      <c r="B1991" s="7">
        <v>21</v>
      </c>
      <c r="C1991" s="7" t="s">
        <v>111</v>
      </c>
      <c r="D1991">
        <f>IF(HOUR(A1991)+MINUTE(A1991)/60&lt;=18,1,IF(HOUR(A1991)+MINUTE(A1991)/60&gt;=23.25,1,LOOKUP(DAY(A1991),calendario!$A$12:$A$42,calendario!$C$12:$C$42)))</f>
        <v>1</v>
      </c>
      <c r="E1991" s="60">
        <f t="shared" si="311"/>
        <v>4.4955307617187499</v>
      </c>
      <c r="F1991" s="86">
        <v>17.982123046875</v>
      </c>
      <c r="G1991" s="60">
        <f t="shared" si="311"/>
        <v>2.2319907226562501</v>
      </c>
      <c r="H1991" s="104">
        <v>8.9279628906250004</v>
      </c>
      <c r="O1991" s="61">
        <f t="shared" si="312"/>
        <v>0</v>
      </c>
      <c r="P1991" s="62">
        <f t="shared" si="313"/>
        <v>58.140770252324039</v>
      </c>
      <c r="Q1991" s="70">
        <v>39.559825232403718</v>
      </c>
      <c r="R1991" s="61">
        <f t="shared" si="314"/>
        <v>7.8369532536520587</v>
      </c>
      <c r="S1991" s="61">
        <f t="shared" si="315"/>
        <v>0</v>
      </c>
      <c r="T1991" s="61">
        <f t="shared" si="316"/>
        <v>2.2492277058156644</v>
      </c>
      <c r="U1991" s="61">
        <f t="shared" si="317"/>
        <v>58.140770252324039</v>
      </c>
      <c r="V1991" s="70">
        <v>39.559825232403718</v>
      </c>
      <c r="W1991" s="61">
        <f t="shared" si="318"/>
        <v>7.8369532536520587</v>
      </c>
      <c r="X1991" s="61">
        <f t="shared" si="319"/>
        <v>17.627092387296425</v>
      </c>
      <c r="Y1991" s="13"/>
      <c r="Z1991" s="22"/>
      <c r="AA1991" s="54"/>
      <c r="AB1991" s="22"/>
      <c r="AC1991" s="13"/>
    </row>
    <row r="1992" spans="1:29" x14ac:dyDescent="0.3">
      <c r="A1992" s="1">
        <f t="shared" si="310"/>
        <v>45006.708333328512</v>
      </c>
      <c r="B1992" s="7">
        <v>21</v>
      </c>
      <c r="C1992" s="7" t="s">
        <v>112</v>
      </c>
      <c r="D1992">
        <f>IF(HOUR(A1992)+MINUTE(A1992)/60&lt;=18,1,IF(HOUR(A1992)+MINUTE(A1992)/60&gt;=23.25,1,LOOKUP(DAY(A1992),calendario!$A$12:$A$42,calendario!$C$12:$C$42)))</f>
        <v>1</v>
      </c>
      <c r="E1992" s="60">
        <f t="shared" si="311"/>
        <v>4.5804350585937499</v>
      </c>
      <c r="F1992" s="86">
        <v>18.321740234375</v>
      </c>
      <c r="G1992" s="60">
        <f t="shared" si="311"/>
        <v>2.2322412109375001</v>
      </c>
      <c r="H1992" s="104">
        <v>8.9289648437500002</v>
      </c>
      <c r="O1992" s="61">
        <f t="shared" si="312"/>
        <v>0</v>
      </c>
      <c r="P1992" s="62">
        <f t="shared" si="313"/>
        <v>58.140770252324039</v>
      </c>
      <c r="Q1992" s="70">
        <v>39.559825232403718</v>
      </c>
      <c r="R1992" s="61">
        <f t="shared" si="314"/>
        <v>7.8369532536520587</v>
      </c>
      <c r="S1992" s="61">
        <f t="shared" si="315"/>
        <v>0</v>
      </c>
      <c r="T1992" s="61">
        <f t="shared" si="316"/>
        <v>2.2489721914394587</v>
      </c>
      <c r="U1992" s="61">
        <f t="shared" si="317"/>
        <v>58.140770252324039</v>
      </c>
      <c r="V1992" s="70">
        <v>39.559825232403718</v>
      </c>
      <c r="W1992" s="61">
        <f t="shared" si="318"/>
        <v>7.8369532536520587</v>
      </c>
      <c r="X1992" s="61">
        <f t="shared" si="319"/>
        <v>17.625089933074467</v>
      </c>
      <c r="Y1992" s="13"/>
      <c r="Z1992" s="22"/>
      <c r="AA1992" s="54"/>
      <c r="AB1992" s="22"/>
      <c r="AC1992" s="13"/>
    </row>
    <row r="1993" spans="1:29" x14ac:dyDescent="0.3">
      <c r="A1993" s="1">
        <f t="shared" si="310"/>
        <v>45006.718749995176</v>
      </c>
      <c r="B1993" s="7">
        <v>21</v>
      </c>
      <c r="C1993" s="7" t="s">
        <v>113</v>
      </c>
      <c r="D1993">
        <f>IF(HOUR(A1993)+MINUTE(A1993)/60&lt;=18,1,IF(HOUR(A1993)+MINUTE(A1993)/60&gt;=23.25,1,LOOKUP(DAY(A1993),calendario!$A$12:$A$42,calendario!$C$12:$C$42)))</f>
        <v>1</v>
      </c>
      <c r="E1993" s="60">
        <f t="shared" si="311"/>
        <v>4.6405737304687502</v>
      </c>
      <c r="F1993" s="86">
        <v>18.562294921875001</v>
      </c>
      <c r="G1993" s="60">
        <f t="shared" si="311"/>
        <v>2.2306184082031248</v>
      </c>
      <c r="H1993" s="104">
        <v>8.9224736328124994</v>
      </c>
      <c r="O1993" s="61">
        <f t="shared" si="312"/>
        <v>0</v>
      </c>
      <c r="P1993" s="62">
        <f t="shared" si="313"/>
        <v>58.140770252324039</v>
      </c>
      <c r="Q1993" s="70">
        <v>31.833065338645415</v>
      </c>
      <c r="R1993" s="61">
        <f t="shared" si="314"/>
        <v>11.70033320053121</v>
      </c>
      <c r="S1993" s="61">
        <f t="shared" si="315"/>
        <v>0</v>
      </c>
      <c r="T1993" s="61">
        <f t="shared" si="316"/>
        <v>2.2506275560190314</v>
      </c>
      <c r="U1993" s="61">
        <f t="shared" si="317"/>
        <v>58.140770252324039</v>
      </c>
      <c r="V1993" s="70">
        <v>31.833065338645415</v>
      </c>
      <c r="W1993" s="61">
        <f t="shared" si="318"/>
        <v>11.70033320053121</v>
      </c>
      <c r="X1993" s="61">
        <f t="shared" si="319"/>
        <v>26.333092315719888</v>
      </c>
      <c r="Y1993" s="13"/>
      <c r="Z1993" s="22"/>
      <c r="AA1993" s="54"/>
      <c r="AB1993" s="22"/>
      <c r="AC1993" s="13"/>
    </row>
    <row r="1994" spans="1:29" x14ac:dyDescent="0.3">
      <c r="A1994" s="1">
        <f t="shared" si="310"/>
        <v>45006.72916666184</v>
      </c>
      <c r="B1994" s="7">
        <v>21</v>
      </c>
      <c r="C1994" s="7" t="s">
        <v>114</v>
      </c>
      <c r="D1994">
        <f>IF(HOUR(A1994)+MINUTE(A1994)/60&lt;=18,1,IF(HOUR(A1994)+MINUTE(A1994)/60&gt;=23.25,1,LOOKUP(DAY(A1994),calendario!$A$12:$A$42,calendario!$C$12:$C$42)))</f>
        <v>1</v>
      </c>
      <c r="E1994" s="60">
        <f t="shared" si="311"/>
        <v>4.6404965820312496</v>
      </c>
      <c r="F1994" s="86">
        <v>18.561986328124998</v>
      </c>
      <c r="G1994" s="60">
        <f t="shared" si="311"/>
        <v>2.2325698242187499</v>
      </c>
      <c r="H1994" s="104">
        <v>8.9302792968749998</v>
      </c>
      <c r="O1994" s="61">
        <f t="shared" si="312"/>
        <v>0</v>
      </c>
      <c r="P1994" s="62">
        <f t="shared" si="313"/>
        <v>58.140770252324039</v>
      </c>
      <c r="Q1994" s="70">
        <v>31.833065338645415</v>
      </c>
      <c r="R1994" s="61">
        <f t="shared" si="314"/>
        <v>11.70033320053121</v>
      </c>
      <c r="S1994" s="61">
        <f t="shared" si="315"/>
        <v>0</v>
      </c>
      <c r="T1994" s="61">
        <f t="shared" si="316"/>
        <v>2.2486369844702838</v>
      </c>
      <c r="U1994" s="61">
        <f t="shared" si="317"/>
        <v>58.140770252324039</v>
      </c>
      <c r="V1994" s="70">
        <v>31.833065338645415</v>
      </c>
      <c r="W1994" s="61">
        <f t="shared" si="318"/>
        <v>11.70033320053121</v>
      </c>
      <c r="X1994" s="61">
        <f t="shared" si="319"/>
        <v>26.309801965340043</v>
      </c>
      <c r="Y1994" s="13"/>
      <c r="Z1994" s="22"/>
      <c r="AA1994" s="54"/>
      <c r="AB1994" s="22"/>
      <c r="AC1994" s="13"/>
    </row>
    <row r="1995" spans="1:29" x14ac:dyDescent="0.3">
      <c r="A1995" s="1">
        <f t="shared" si="310"/>
        <v>45006.739583328505</v>
      </c>
      <c r="B1995" s="7">
        <v>21</v>
      </c>
      <c r="C1995" s="7" t="s">
        <v>115</v>
      </c>
      <c r="D1995">
        <f>IF(HOUR(A1995)+MINUTE(A1995)/60&lt;=18,1,IF(HOUR(A1995)+MINUTE(A1995)/60&gt;=23.25,1,LOOKUP(DAY(A1995),calendario!$A$12:$A$42,calendario!$C$12:$C$42)))</f>
        <v>1</v>
      </c>
      <c r="E1995" s="60">
        <f t="shared" si="311"/>
        <v>4.6405258789062502</v>
      </c>
      <c r="F1995" s="86">
        <v>18.562103515625001</v>
      </c>
      <c r="G1995" s="60">
        <f t="shared" si="311"/>
        <v>2.2928344726562502</v>
      </c>
      <c r="H1995" s="104">
        <v>9.1713378906250007</v>
      </c>
      <c r="O1995" s="61">
        <f t="shared" si="312"/>
        <v>0</v>
      </c>
      <c r="P1995" s="62">
        <f t="shared" si="313"/>
        <v>58.140770252324039</v>
      </c>
      <c r="Q1995" s="70">
        <v>29.522397343957504</v>
      </c>
      <c r="R1995" s="61">
        <f t="shared" si="314"/>
        <v>12.855667197875166</v>
      </c>
      <c r="S1995" s="61">
        <f t="shared" si="315"/>
        <v>0</v>
      </c>
      <c r="T1995" s="61">
        <f t="shared" si="316"/>
        <v>2.1871631144116019</v>
      </c>
      <c r="U1995" s="61">
        <f t="shared" si="317"/>
        <v>58.140770252324039</v>
      </c>
      <c r="V1995" s="70">
        <v>29.522397343957504</v>
      </c>
      <c r="W1995" s="61">
        <f t="shared" si="318"/>
        <v>12.855667197875166</v>
      </c>
      <c r="X1995" s="61">
        <f t="shared" si="319"/>
        <v>28.117441106343719</v>
      </c>
      <c r="Y1995" s="13"/>
      <c r="Z1995" s="22"/>
      <c r="AA1995" s="54"/>
      <c r="AB1995" s="22"/>
      <c r="AC1995" s="13"/>
    </row>
    <row r="1996" spans="1:29" x14ac:dyDescent="0.3">
      <c r="A1996" s="1">
        <f t="shared" si="310"/>
        <v>45006.749999995169</v>
      </c>
      <c r="B1996" s="7">
        <v>21</v>
      </c>
      <c r="C1996" s="7" t="s">
        <v>116</v>
      </c>
      <c r="D1996">
        <f>IF(HOUR(A1996)+MINUTE(A1996)/60&lt;=18,1,IF(HOUR(A1996)+MINUTE(A1996)/60&gt;=23.25,1,LOOKUP(DAY(A1996),calendario!$A$12:$A$42,calendario!$C$12:$C$42)))</f>
        <v>1</v>
      </c>
      <c r="E1996" s="60">
        <f t="shared" si="311"/>
        <v>4.6400595703125003</v>
      </c>
      <c r="F1996" s="86">
        <v>18.560238281250001</v>
      </c>
      <c r="G1996" s="60">
        <f t="shared" si="311"/>
        <v>2.3083828125000001</v>
      </c>
      <c r="H1996" s="104">
        <v>9.2335312500000004</v>
      </c>
      <c r="O1996" s="61">
        <f t="shared" si="312"/>
        <v>0</v>
      </c>
      <c r="P1996" s="62">
        <f t="shared" si="313"/>
        <v>58.140770252324039</v>
      </c>
      <c r="Q1996" s="70">
        <v>29.522397343957504</v>
      </c>
      <c r="R1996" s="61">
        <f t="shared" si="314"/>
        <v>12.855667197875166</v>
      </c>
      <c r="S1996" s="61">
        <f t="shared" si="315"/>
        <v>0</v>
      </c>
      <c r="T1996" s="61">
        <f t="shared" si="316"/>
        <v>2.1713027941747027</v>
      </c>
      <c r="U1996" s="61">
        <f t="shared" si="317"/>
        <v>58.140770252324039</v>
      </c>
      <c r="V1996" s="70">
        <v>29.522397343957504</v>
      </c>
      <c r="W1996" s="61">
        <f t="shared" si="318"/>
        <v>12.855667197875166</v>
      </c>
      <c r="X1996" s="61">
        <f t="shared" si="319"/>
        <v>27.913546107726418</v>
      </c>
      <c r="Y1996" s="13"/>
      <c r="Z1996" s="22"/>
      <c r="AA1996" s="54"/>
      <c r="AB1996" s="22"/>
      <c r="AC1996" s="13"/>
    </row>
    <row r="1997" spans="1:29" x14ac:dyDescent="0.3">
      <c r="A1997" s="1">
        <f t="shared" si="310"/>
        <v>45006.760416661833</v>
      </c>
      <c r="B1997" s="7">
        <v>21</v>
      </c>
      <c r="C1997" s="7" t="s">
        <v>117</v>
      </c>
      <c r="D1997">
        <f>IF(HOUR(A1997)+MINUTE(A1997)/60&lt;=18,1,IF(HOUR(A1997)+MINUTE(A1997)/60&gt;=23.25,1,LOOKUP(DAY(A1997),calendario!$A$12:$A$42,calendario!$C$12:$C$42)))</f>
        <v>0</v>
      </c>
      <c r="E1997" s="60">
        <f t="shared" si="311"/>
        <v>4.6394511718749998</v>
      </c>
      <c r="F1997" s="86">
        <v>18.557804687499999</v>
      </c>
      <c r="G1997" s="60">
        <f t="shared" si="311"/>
        <v>3.2643500976562501</v>
      </c>
      <c r="H1997" s="104">
        <v>13.057400390625</v>
      </c>
      <c r="O1997" s="61">
        <f t="shared" si="312"/>
        <v>0</v>
      </c>
      <c r="P1997" s="62">
        <f t="shared" si="313"/>
        <v>59.256308100929608</v>
      </c>
      <c r="Q1997" s="70">
        <v>29.106899335989375</v>
      </c>
      <c r="R1997" s="61">
        <f t="shared" si="314"/>
        <v>13.593296679946874</v>
      </c>
      <c r="S1997" s="61">
        <f t="shared" si="315"/>
        <v>0</v>
      </c>
      <c r="T1997" s="61">
        <f t="shared" si="316"/>
        <v>1.1961538438080082</v>
      </c>
      <c r="U1997" s="61">
        <f t="shared" si="317"/>
        <v>59.256308100929608</v>
      </c>
      <c r="V1997" s="70">
        <v>29.106899335989375</v>
      </c>
      <c r="W1997" s="61">
        <f t="shared" si="318"/>
        <v>13.593296679946874</v>
      </c>
      <c r="X1997" s="61">
        <f t="shared" si="319"/>
        <v>16.259674073741088</v>
      </c>
      <c r="Y1997" s="13"/>
      <c r="Z1997" s="22"/>
      <c r="AA1997" s="54"/>
      <c r="AB1997" s="22"/>
      <c r="AC1997" s="13"/>
    </row>
    <row r="1998" spans="1:29" x14ac:dyDescent="0.3">
      <c r="A1998" s="1">
        <f t="shared" si="310"/>
        <v>45006.770833328497</v>
      </c>
      <c r="B1998" s="7">
        <v>21</v>
      </c>
      <c r="C1998" s="7" t="s">
        <v>118</v>
      </c>
      <c r="D1998">
        <f>IF(HOUR(A1998)+MINUTE(A1998)/60&lt;=18,1,IF(HOUR(A1998)+MINUTE(A1998)/60&gt;=23.25,1,LOOKUP(DAY(A1998),calendario!$A$12:$A$42,calendario!$C$12:$C$42)))</f>
        <v>0</v>
      </c>
      <c r="E1998" s="60">
        <f t="shared" si="311"/>
        <v>4.6397490234375001</v>
      </c>
      <c r="F1998" s="86">
        <v>18.55899609375</v>
      </c>
      <c r="G1998" s="60">
        <f t="shared" si="311"/>
        <v>4.6090273437500002</v>
      </c>
      <c r="H1998" s="104">
        <v>18.436109375000001</v>
      </c>
      <c r="O1998" s="61">
        <f t="shared" si="312"/>
        <v>0</v>
      </c>
      <c r="P1998" s="62">
        <f t="shared" si="313"/>
        <v>59.256308100929608</v>
      </c>
      <c r="Q1998" s="70">
        <v>29.106899335989375</v>
      </c>
      <c r="R1998" s="61">
        <f t="shared" si="314"/>
        <v>13.593296679946874</v>
      </c>
      <c r="S1998" s="61">
        <f t="shared" si="315"/>
        <v>0</v>
      </c>
      <c r="T1998" s="61">
        <f t="shared" si="316"/>
        <v>0</v>
      </c>
      <c r="U1998" s="61">
        <f t="shared" si="317"/>
        <v>59.256308100929608</v>
      </c>
      <c r="V1998" s="70">
        <v>29.106899335989375</v>
      </c>
      <c r="W1998" s="61">
        <f t="shared" si="318"/>
        <v>13.593296679946874</v>
      </c>
      <c r="X1998" s="61">
        <f t="shared" si="319"/>
        <v>0</v>
      </c>
      <c r="Y1998" s="13"/>
      <c r="Z1998" s="22"/>
      <c r="AA1998" s="54"/>
      <c r="AB1998" s="22"/>
      <c r="AC1998" s="13"/>
    </row>
    <row r="1999" spans="1:29" x14ac:dyDescent="0.3">
      <c r="A1999" s="1">
        <f t="shared" si="310"/>
        <v>45006.781249995161</v>
      </c>
      <c r="B1999" s="7">
        <v>21</v>
      </c>
      <c r="C1999" s="7" t="s">
        <v>119</v>
      </c>
      <c r="D1999">
        <f>IF(HOUR(A1999)+MINUTE(A1999)/60&lt;=18,1,IF(HOUR(A1999)+MINUTE(A1999)/60&gt;=23.25,1,LOOKUP(DAY(A1999),calendario!$A$12:$A$42,calendario!$C$12:$C$42)))</f>
        <v>0</v>
      </c>
      <c r="E1999" s="60">
        <f t="shared" si="311"/>
        <v>4.0487780761718746</v>
      </c>
      <c r="F1999" s="86">
        <v>16.195112304687498</v>
      </c>
      <c r="G1999" s="60">
        <f t="shared" si="311"/>
        <v>4.6288388671874996</v>
      </c>
      <c r="H1999" s="104">
        <v>18.515355468749998</v>
      </c>
      <c r="O1999" s="61">
        <f t="shared" si="312"/>
        <v>0.39598616886215177</v>
      </c>
      <c r="P1999" s="62">
        <f t="shared" si="313"/>
        <v>59.256308100929608</v>
      </c>
      <c r="Q1999" s="70">
        <v>42.062184860557764</v>
      </c>
      <c r="R1999" s="61">
        <f t="shared" si="314"/>
        <v>7.1156539176626801</v>
      </c>
      <c r="S1999" s="61">
        <f t="shared" si="315"/>
        <v>2.8177005338042056</v>
      </c>
      <c r="T1999" s="61">
        <f t="shared" si="316"/>
        <v>0</v>
      </c>
      <c r="U1999" s="61">
        <f t="shared" si="317"/>
        <v>59.256308100929608</v>
      </c>
      <c r="V1999" s="70">
        <v>42.062184860557764</v>
      </c>
      <c r="W1999" s="61">
        <f t="shared" si="318"/>
        <v>7.1156539176626801</v>
      </c>
      <c r="X1999" s="61">
        <f t="shared" si="319"/>
        <v>0</v>
      </c>
      <c r="Y1999" s="13"/>
      <c r="Z1999" s="22"/>
      <c r="AA1999" s="54"/>
      <c r="AB1999" s="22"/>
      <c r="AC1999" s="13"/>
    </row>
    <row r="2000" spans="1:29" x14ac:dyDescent="0.3">
      <c r="A2000" s="1">
        <f t="shared" si="310"/>
        <v>45006.791666661826</v>
      </c>
      <c r="B2000" s="7">
        <v>21</v>
      </c>
      <c r="C2000" s="7" t="s">
        <v>120</v>
      </c>
      <c r="D2000">
        <f>IF(HOUR(A2000)+MINUTE(A2000)/60&lt;=18,1,IF(HOUR(A2000)+MINUTE(A2000)/60&gt;=23.25,1,LOOKUP(DAY(A2000),calendario!$A$12:$A$42,calendario!$C$12:$C$42)))</f>
        <v>0</v>
      </c>
      <c r="E2000" s="60">
        <f t="shared" si="311"/>
        <v>2.4052202148437498</v>
      </c>
      <c r="F2000" s="86">
        <v>9.6208808593749993</v>
      </c>
      <c r="G2000" s="60">
        <f t="shared" si="311"/>
        <v>4.6131801757812498</v>
      </c>
      <c r="H2000" s="104">
        <v>18.452720703124999</v>
      </c>
      <c r="O2000" s="61">
        <f t="shared" si="312"/>
        <v>2.0725223309538188</v>
      </c>
      <c r="P2000" s="62">
        <f t="shared" si="313"/>
        <v>59.256308100929608</v>
      </c>
      <c r="Q2000" s="70">
        <v>42.062184860557764</v>
      </c>
      <c r="R2000" s="61">
        <f t="shared" si="314"/>
        <v>7.1156539176626801</v>
      </c>
      <c r="S2000" s="61">
        <f t="shared" si="315"/>
        <v>14.74735164369493</v>
      </c>
      <c r="T2000" s="61">
        <f t="shared" si="316"/>
        <v>0</v>
      </c>
      <c r="U2000" s="61">
        <f t="shared" si="317"/>
        <v>59.256308100929608</v>
      </c>
      <c r="V2000" s="70">
        <v>42.062184860557764</v>
      </c>
      <c r="W2000" s="61">
        <f t="shared" si="318"/>
        <v>7.1156539176626801</v>
      </c>
      <c r="X2000" s="61">
        <f t="shared" si="319"/>
        <v>0</v>
      </c>
      <c r="Y2000" s="13"/>
      <c r="Z2000" s="22"/>
      <c r="AA2000" s="54"/>
      <c r="AB2000" s="22"/>
      <c r="AC2000" s="13"/>
    </row>
    <row r="2001" spans="1:29" x14ac:dyDescent="0.3">
      <c r="A2001" s="1">
        <f t="shared" si="310"/>
        <v>45006.80208332849</v>
      </c>
      <c r="B2001" s="7">
        <v>21</v>
      </c>
      <c r="C2001" s="7" t="s">
        <v>121</v>
      </c>
      <c r="D2001">
        <f>IF(HOUR(A2001)+MINUTE(A2001)/60&lt;=18,1,IF(HOUR(A2001)+MINUTE(A2001)/60&gt;=23.25,1,LOOKUP(DAY(A2001),calendario!$A$12:$A$42,calendario!$C$12:$C$42)))</f>
        <v>0</v>
      </c>
      <c r="E2001" s="60">
        <f t="shared" si="311"/>
        <v>3.8103720703124999</v>
      </c>
      <c r="F2001" s="86">
        <v>15.24148828125</v>
      </c>
      <c r="G2001" s="60">
        <f t="shared" si="311"/>
        <v>4.6331240234375004</v>
      </c>
      <c r="H2001" s="104">
        <v>18.532496093750002</v>
      </c>
      <c r="O2001" s="61">
        <f t="shared" si="312"/>
        <v>0.63917583652623577</v>
      </c>
      <c r="P2001" s="62">
        <f t="shared" si="313"/>
        <v>59.256308100929608</v>
      </c>
      <c r="Q2001" s="70">
        <v>42.326202921646747</v>
      </c>
      <c r="R2001" s="61">
        <f t="shared" si="314"/>
        <v>6.9836448871181886</v>
      </c>
      <c r="S2001" s="61">
        <f t="shared" si="315"/>
        <v>4.4637770627259377</v>
      </c>
      <c r="T2001" s="61">
        <f t="shared" si="316"/>
        <v>0</v>
      </c>
      <c r="U2001" s="61">
        <f t="shared" si="317"/>
        <v>59.256308100929608</v>
      </c>
      <c r="V2001" s="70">
        <v>42.326202921646747</v>
      </c>
      <c r="W2001" s="61">
        <f t="shared" si="318"/>
        <v>6.9836448871181886</v>
      </c>
      <c r="X2001" s="61">
        <f t="shared" si="319"/>
        <v>0</v>
      </c>
      <c r="Y2001" s="13"/>
      <c r="Z2001" s="22"/>
      <c r="AA2001" s="54"/>
      <c r="AB2001" s="22"/>
      <c r="AC2001" s="13"/>
    </row>
    <row r="2002" spans="1:29" x14ac:dyDescent="0.3">
      <c r="A2002" s="1">
        <f t="shared" si="310"/>
        <v>45006.812499995154</v>
      </c>
      <c r="B2002" s="7">
        <v>21</v>
      </c>
      <c r="C2002" s="7" t="s">
        <v>122</v>
      </c>
      <c r="D2002">
        <f>IF(HOUR(A2002)+MINUTE(A2002)/60&lt;=18,1,IF(HOUR(A2002)+MINUTE(A2002)/60&gt;=23.25,1,LOOKUP(DAY(A2002),calendario!$A$12:$A$42,calendario!$C$12:$C$42)))</f>
        <v>0</v>
      </c>
      <c r="E2002" s="60">
        <f t="shared" si="311"/>
        <v>3.6302038574218751</v>
      </c>
      <c r="F2002" s="86">
        <v>14.5208154296875</v>
      </c>
      <c r="G2002" s="60">
        <f t="shared" si="311"/>
        <v>4.6483452148437499</v>
      </c>
      <c r="H2002" s="104">
        <v>18.593380859374999</v>
      </c>
      <c r="O2002" s="61">
        <f t="shared" si="312"/>
        <v>0.82295915884047144</v>
      </c>
      <c r="P2002" s="62">
        <f t="shared" si="313"/>
        <v>59.256308100929608</v>
      </c>
      <c r="Q2002" s="70">
        <v>42.326202921646747</v>
      </c>
      <c r="R2002" s="61">
        <f t="shared" si="314"/>
        <v>6.9836448871181886</v>
      </c>
      <c r="S2002" s="61">
        <f t="shared" si="315"/>
        <v>5.7472545219433435</v>
      </c>
      <c r="T2002" s="61">
        <f t="shared" si="316"/>
        <v>0</v>
      </c>
      <c r="U2002" s="61">
        <f t="shared" si="317"/>
        <v>59.256308100929608</v>
      </c>
      <c r="V2002" s="70">
        <v>42.326202921646747</v>
      </c>
      <c r="W2002" s="61">
        <f t="shared" si="318"/>
        <v>6.9836448871181886</v>
      </c>
      <c r="X2002" s="61">
        <f t="shared" si="319"/>
        <v>0</v>
      </c>
      <c r="Y2002" s="13"/>
      <c r="Z2002" s="22"/>
      <c r="AA2002" s="54"/>
      <c r="AB2002" s="22"/>
      <c r="AC2002" s="13"/>
    </row>
    <row r="2003" spans="1:29" x14ac:dyDescent="0.3">
      <c r="A2003" s="1">
        <f t="shared" si="310"/>
        <v>45006.822916661818</v>
      </c>
      <c r="B2003" s="7">
        <v>21</v>
      </c>
      <c r="C2003" s="7" t="s">
        <v>123</v>
      </c>
      <c r="D2003">
        <f>IF(HOUR(A2003)+MINUTE(A2003)/60&lt;=18,1,IF(HOUR(A2003)+MINUTE(A2003)/60&gt;=23.25,1,LOOKUP(DAY(A2003),calendario!$A$12:$A$42,calendario!$C$12:$C$42)))</f>
        <v>0</v>
      </c>
      <c r="E2003" s="60">
        <f t="shared" si="311"/>
        <v>3.6366640625</v>
      </c>
      <c r="F2003" s="86">
        <v>14.54665625</v>
      </c>
      <c r="G2003" s="60">
        <f t="shared" si="311"/>
        <v>4.6485854492187499</v>
      </c>
      <c r="H2003" s="104">
        <v>18.594341796875</v>
      </c>
      <c r="O2003" s="61">
        <f t="shared" si="312"/>
        <v>0.81636932852001509</v>
      </c>
      <c r="P2003" s="62">
        <f t="shared" si="313"/>
        <v>59.256308100929608</v>
      </c>
      <c r="Q2003" s="70">
        <v>42.535802656042499</v>
      </c>
      <c r="R2003" s="61">
        <f t="shared" si="314"/>
        <v>6.8788450199203126</v>
      </c>
      <c r="S2003" s="61">
        <f t="shared" si="315"/>
        <v>5.6156780899055958</v>
      </c>
      <c r="T2003" s="61">
        <f t="shared" si="316"/>
        <v>0</v>
      </c>
      <c r="U2003" s="61">
        <f t="shared" si="317"/>
        <v>59.256308100929608</v>
      </c>
      <c r="V2003" s="70">
        <v>42.535802656042499</v>
      </c>
      <c r="W2003" s="61">
        <f t="shared" si="318"/>
        <v>6.8788450199203126</v>
      </c>
      <c r="X2003" s="61">
        <f t="shared" si="319"/>
        <v>0</v>
      </c>
      <c r="Y2003" s="13"/>
      <c r="Z2003" s="22"/>
      <c r="AA2003" s="54"/>
      <c r="AB2003" s="22"/>
      <c r="AC2003" s="13"/>
    </row>
    <row r="2004" spans="1:29" x14ac:dyDescent="0.3">
      <c r="A2004" s="1">
        <f t="shared" si="310"/>
        <v>45006.833333328483</v>
      </c>
      <c r="B2004" s="7">
        <v>21</v>
      </c>
      <c r="C2004" s="7" t="s">
        <v>124</v>
      </c>
      <c r="D2004">
        <f>IF(HOUR(A2004)+MINUTE(A2004)/60&lt;=18,1,IF(HOUR(A2004)+MINUTE(A2004)/60&gt;=23.25,1,LOOKUP(DAY(A2004),calendario!$A$12:$A$42,calendario!$C$12:$C$42)))</f>
        <v>0</v>
      </c>
      <c r="E2004" s="60">
        <f t="shared" si="311"/>
        <v>3.6375227050781249</v>
      </c>
      <c r="F2004" s="86">
        <v>14.5500908203125</v>
      </c>
      <c r="G2004" s="60">
        <f t="shared" si="311"/>
        <v>4.6486367187499997</v>
      </c>
      <c r="H2004" s="104">
        <v>18.594546874999999</v>
      </c>
      <c r="O2004" s="61">
        <f t="shared" si="312"/>
        <v>0.81549345711541799</v>
      </c>
      <c r="P2004" s="62">
        <f t="shared" si="313"/>
        <v>59.256308100929608</v>
      </c>
      <c r="Q2004" s="70">
        <v>42.535802656042499</v>
      </c>
      <c r="R2004" s="61">
        <f t="shared" si="314"/>
        <v>6.8788450199203126</v>
      </c>
      <c r="S2004" s="61">
        <f t="shared" si="315"/>
        <v>5.6096531062559922</v>
      </c>
      <c r="T2004" s="61">
        <f t="shared" si="316"/>
        <v>0</v>
      </c>
      <c r="U2004" s="61">
        <f t="shared" si="317"/>
        <v>59.256308100929608</v>
      </c>
      <c r="V2004" s="70">
        <v>42.535802656042499</v>
      </c>
      <c r="W2004" s="61">
        <f t="shared" si="318"/>
        <v>6.8788450199203126</v>
      </c>
      <c r="X2004" s="61">
        <f t="shared" si="319"/>
        <v>0</v>
      </c>
      <c r="Y2004" s="13"/>
      <c r="Z2004" s="22"/>
      <c r="AA2004" s="54"/>
      <c r="AB2004" s="22"/>
      <c r="AC2004" s="13"/>
    </row>
    <row r="2005" spans="1:29" x14ac:dyDescent="0.3">
      <c r="A2005" s="1">
        <f t="shared" si="310"/>
        <v>45006.843749995147</v>
      </c>
      <c r="B2005" s="7">
        <v>21</v>
      </c>
      <c r="C2005" s="7" t="s">
        <v>125</v>
      </c>
      <c r="D2005">
        <f>IF(HOUR(A2005)+MINUTE(A2005)/60&lt;=18,1,IF(HOUR(A2005)+MINUTE(A2005)/60&gt;=23.25,1,LOOKUP(DAY(A2005),calendario!$A$12:$A$42,calendario!$C$12:$C$42)))</f>
        <v>0</v>
      </c>
      <c r="E2005" s="60">
        <f t="shared" si="311"/>
        <v>3.6385314941406248</v>
      </c>
      <c r="F2005" s="86">
        <v>14.554125976562499</v>
      </c>
      <c r="G2005" s="60">
        <f t="shared" si="311"/>
        <v>4.6488886718750004</v>
      </c>
      <c r="H2005" s="104">
        <v>18.595554687500002</v>
      </c>
      <c r="O2005" s="61">
        <f t="shared" si="312"/>
        <v>0.81446442650870909</v>
      </c>
      <c r="P2005" s="62">
        <f t="shared" si="313"/>
        <v>59.256308100929608</v>
      </c>
      <c r="Q2005" s="70">
        <v>40.008770252324034</v>
      </c>
      <c r="R2005" s="61">
        <f t="shared" si="314"/>
        <v>8.1423612217795451</v>
      </c>
      <c r="S2005" s="61">
        <f t="shared" si="315"/>
        <v>6.6316635629234293</v>
      </c>
      <c r="T2005" s="61">
        <f t="shared" si="316"/>
        <v>0</v>
      </c>
      <c r="U2005" s="61">
        <f t="shared" si="317"/>
        <v>59.256308100929608</v>
      </c>
      <c r="V2005" s="70">
        <v>40.008770252324034</v>
      </c>
      <c r="W2005" s="61">
        <f t="shared" si="318"/>
        <v>8.1423612217795451</v>
      </c>
      <c r="X2005" s="61">
        <f t="shared" si="319"/>
        <v>0</v>
      </c>
      <c r="Y2005" s="13"/>
      <c r="Z2005" s="22"/>
      <c r="AA2005" s="54"/>
      <c r="AB2005" s="22"/>
      <c r="AC2005" s="13"/>
    </row>
    <row r="2006" spans="1:29" x14ac:dyDescent="0.3">
      <c r="A2006" s="1">
        <f t="shared" si="310"/>
        <v>45006.854166661811</v>
      </c>
      <c r="B2006" s="7">
        <v>21</v>
      </c>
      <c r="C2006" s="7" t="s">
        <v>126</v>
      </c>
      <c r="D2006">
        <f>IF(HOUR(A2006)+MINUTE(A2006)/60&lt;=18,1,IF(HOUR(A2006)+MINUTE(A2006)/60&gt;=23.25,1,LOOKUP(DAY(A2006),calendario!$A$12:$A$42,calendario!$C$12:$C$42)))</f>
        <v>0</v>
      </c>
      <c r="E2006" s="60">
        <f t="shared" si="311"/>
        <v>3.639199462890625</v>
      </c>
      <c r="F2006" s="86">
        <v>14.5567978515625</v>
      </c>
      <c r="G2006" s="60">
        <f t="shared" si="311"/>
        <v>4.6489746093750002</v>
      </c>
      <c r="H2006" s="104">
        <v>18.595898437500001</v>
      </c>
      <c r="O2006" s="61">
        <f t="shared" si="312"/>
        <v>0.81378305483882607</v>
      </c>
      <c r="P2006" s="62">
        <f t="shared" si="313"/>
        <v>59.256308100929608</v>
      </c>
      <c r="Q2006" s="70">
        <v>40.008770252324034</v>
      </c>
      <c r="R2006" s="61">
        <f t="shared" si="314"/>
        <v>8.1423612217795451</v>
      </c>
      <c r="S2006" s="61">
        <f t="shared" si="315"/>
        <v>6.6261155886609542</v>
      </c>
      <c r="T2006" s="61">
        <f t="shared" si="316"/>
        <v>0</v>
      </c>
      <c r="U2006" s="61">
        <f t="shared" si="317"/>
        <v>59.256308100929608</v>
      </c>
      <c r="V2006" s="70">
        <v>40.008770252324034</v>
      </c>
      <c r="W2006" s="61">
        <f t="shared" si="318"/>
        <v>8.1423612217795451</v>
      </c>
      <c r="X2006" s="61">
        <f t="shared" si="319"/>
        <v>0</v>
      </c>
      <c r="Y2006" s="13"/>
      <c r="Z2006" s="22"/>
      <c r="AA2006" s="54"/>
      <c r="AB2006" s="22"/>
      <c r="AC2006" s="13"/>
    </row>
    <row r="2007" spans="1:29" x14ac:dyDescent="0.3">
      <c r="A2007" s="1">
        <f t="shared" si="310"/>
        <v>45006.864583328475</v>
      </c>
      <c r="B2007" s="7">
        <v>21</v>
      </c>
      <c r="C2007" s="7" t="s">
        <v>127</v>
      </c>
      <c r="D2007">
        <f>IF(HOUR(A2007)+MINUTE(A2007)/60&lt;=18,1,IF(HOUR(A2007)+MINUTE(A2007)/60&gt;=23.25,1,LOOKUP(DAY(A2007),calendario!$A$12:$A$42,calendario!$C$12:$C$42)))</f>
        <v>0</v>
      </c>
      <c r="E2007" s="60">
        <f t="shared" si="311"/>
        <v>3.6396262207031249</v>
      </c>
      <c r="F2007" s="86">
        <v>14.5585048828125</v>
      </c>
      <c r="G2007" s="60">
        <f t="shared" si="311"/>
        <v>4.6493124999999997</v>
      </c>
      <c r="H2007" s="104">
        <v>18.597249999999999</v>
      </c>
      <c r="O2007" s="61">
        <f t="shared" si="312"/>
        <v>0.81334773404973437</v>
      </c>
      <c r="P2007" s="62">
        <f t="shared" si="313"/>
        <v>59.256308100929608</v>
      </c>
      <c r="Q2007" s="70">
        <v>39.704141035856566</v>
      </c>
      <c r="R2007" s="61">
        <f t="shared" si="314"/>
        <v>8.2946758300132792</v>
      </c>
      <c r="S2007" s="61">
        <f t="shared" si="315"/>
        <v>6.7464557910184002</v>
      </c>
      <c r="T2007" s="61">
        <f t="shared" si="316"/>
        <v>0</v>
      </c>
      <c r="U2007" s="61">
        <f t="shared" si="317"/>
        <v>59.256308100929608</v>
      </c>
      <c r="V2007" s="70">
        <v>39.704141035856566</v>
      </c>
      <c r="W2007" s="61">
        <f t="shared" si="318"/>
        <v>8.2946758300132792</v>
      </c>
      <c r="X2007" s="61">
        <f t="shared" si="319"/>
        <v>0</v>
      </c>
      <c r="Y2007" s="13"/>
      <c r="Z2007" s="22"/>
      <c r="AA2007" s="54"/>
      <c r="AB2007" s="22"/>
      <c r="AC2007" s="13"/>
    </row>
    <row r="2008" spans="1:29" x14ac:dyDescent="0.3">
      <c r="A2008" s="1">
        <f t="shared" si="310"/>
        <v>45006.87499999514</v>
      </c>
      <c r="B2008" s="7">
        <v>21</v>
      </c>
      <c r="C2008" s="7" t="s">
        <v>128</v>
      </c>
      <c r="D2008">
        <f>IF(HOUR(A2008)+MINUTE(A2008)/60&lt;=18,1,IF(HOUR(A2008)+MINUTE(A2008)/60&gt;=23.25,1,LOOKUP(DAY(A2008),calendario!$A$12:$A$42,calendario!$C$12:$C$42)))</f>
        <v>0</v>
      </c>
      <c r="E2008" s="60">
        <f t="shared" si="311"/>
        <v>4.17508349609375</v>
      </c>
      <c r="F2008" s="86">
        <v>16.700333984375</v>
      </c>
      <c r="G2008" s="60">
        <f t="shared" si="311"/>
        <v>4.6406484375000003</v>
      </c>
      <c r="H2008" s="104">
        <v>18.562593750000001</v>
      </c>
      <c r="O2008" s="61">
        <f t="shared" si="312"/>
        <v>0.26714640669151413</v>
      </c>
      <c r="P2008" s="62">
        <f t="shared" si="313"/>
        <v>59.256308100929608</v>
      </c>
      <c r="Q2008" s="70">
        <v>39.704141035856566</v>
      </c>
      <c r="R2008" s="61">
        <f t="shared" si="314"/>
        <v>8.2946758300132792</v>
      </c>
      <c r="S2008" s="61">
        <f t="shared" si="315"/>
        <v>2.2158928426590001</v>
      </c>
      <c r="T2008" s="61">
        <f t="shared" si="316"/>
        <v>0</v>
      </c>
      <c r="U2008" s="61">
        <f t="shared" si="317"/>
        <v>59.256308100929608</v>
      </c>
      <c r="V2008" s="70">
        <v>39.704141035856566</v>
      </c>
      <c r="W2008" s="61">
        <f t="shared" si="318"/>
        <v>8.2946758300132792</v>
      </c>
      <c r="X2008" s="61">
        <f t="shared" si="319"/>
        <v>0</v>
      </c>
      <c r="Y2008" s="13"/>
      <c r="Z2008" s="22"/>
      <c r="AA2008" s="54"/>
      <c r="AB2008" s="22"/>
      <c r="AC2008" s="13"/>
    </row>
    <row r="2009" spans="1:29" x14ac:dyDescent="0.3">
      <c r="A2009" s="1">
        <f t="shared" si="310"/>
        <v>45006.885416661804</v>
      </c>
      <c r="B2009" s="7">
        <v>21</v>
      </c>
      <c r="C2009" s="7" t="s">
        <v>129</v>
      </c>
      <c r="D2009">
        <f>IF(HOUR(A2009)+MINUTE(A2009)/60&lt;=18,1,IF(HOUR(A2009)+MINUTE(A2009)/60&gt;=23.25,1,LOOKUP(DAY(A2009),calendario!$A$12:$A$42,calendario!$C$12:$C$42)))</f>
        <v>0</v>
      </c>
      <c r="E2009" s="60">
        <f t="shared" si="311"/>
        <v>4.5844716796874998</v>
      </c>
      <c r="F2009" s="86">
        <v>18.337886718749999</v>
      </c>
      <c r="G2009" s="60">
        <f t="shared" si="311"/>
        <v>4.6106928710937503</v>
      </c>
      <c r="H2009" s="104">
        <v>18.442771484375001</v>
      </c>
      <c r="O2009" s="61">
        <f t="shared" si="312"/>
        <v>0</v>
      </c>
      <c r="P2009" s="62">
        <f t="shared" si="313"/>
        <v>59.256308100929608</v>
      </c>
      <c r="Q2009" s="70">
        <v>30.45404780876494</v>
      </c>
      <c r="R2009" s="61">
        <f t="shared" si="314"/>
        <v>12.919722443559092</v>
      </c>
      <c r="S2009" s="61">
        <f t="shared" si="315"/>
        <v>0</v>
      </c>
      <c r="T2009" s="61">
        <f t="shared" si="316"/>
        <v>0</v>
      </c>
      <c r="U2009" s="61">
        <f t="shared" si="317"/>
        <v>59.256308100929608</v>
      </c>
      <c r="V2009" s="70">
        <v>30.45404780876494</v>
      </c>
      <c r="W2009" s="61">
        <f t="shared" si="318"/>
        <v>12.919722443559092</v>
      </c>
      <c r="X2009" s="61">
        <f t="shared" si="319"/>
        <v>0</v>
      </c>
      <c r="Y2009" s="13"/>
      <c r="Z2009" s="22"/>
      <c r="AA2009" s="54"/>
      <c r="AB2009" s="22"/>
      <c r="AC2009" s="13"/>
    </row>
    <row r="2010" spans="1:29" x14ac:dyDescent="0.3">
      <c r="A2010" s="1">
        <f t="shared" si="310"/>
        <v>45006.895833328468</v>
      </c>
      <c r="B2010" s="7">
        <v>21</v>
      </c>
      <c r="C2010" s="7" t="s">
        <v>130</v>
      </c>
      <c r="D2010">
        <f>IF(HOUR(A2010)+MINUTE(A2010)/60&lt;=18,1,IF(HOUR(A2010)+MINUTE(A2010)/60&gt;=23.25,1,LOOKUP(DAY(A2010),calendario!$A$12:$A$42,calendario!$C$12:$C$42)))</f>
        <v>0</v>
      </c>
      <c r="E2010" s="60">
        <f t="shared" si="311"/>
        <v>4.5841127929687504</v>
      </c>
      <c r="F2010" s="86">
        <v>18.336451171875002</v>
      </c>
      <c r="G2010" s="60">
        <f t="shared" si="311"/>
        <v>4.6048901367187502</v>
      </c>
      <c r="H2010" s="104">
        <v>18.419560546875001</v>
      </c>
      <c r="O2010" s="61">
        <f t="shared" si="312"/>
        <v>0</v>
      </c>
      <c r="P2010" s="62">
        <f t="shared" si="313"/>
        <v>59.256308100929608</v>
      </c>
      <c r="Q2010" s="70">
        <v>30.45404780876494</v>
      </c>
      <c r="R2010" s="61">
        <f t="shared" si="314"/>
        <v>12.919722443559092</v>
      </c>
      <c r="S2010" s="61">
        <f t="shared" si="315"/>
        <v>0</v>
      </c>
      <c r="T2010" s="61">
        <f t="shared" si="316"/>
        <v>0</v>
      </c>
      <c r="U2010" s="61">
        <f t="shared" si="317"/>
        <v>59.256308100929608</v>
      </c>
      <c r="V2010" s="70">
        <v>30.45404780876494</v>
      </c>
      <c r="W2010" s="61">
        <f t="shared" si="318"/>
        <v>12.919722443559092</v>
      </c>
      <c r="X2010" s="61">
        <f t="shared" si="319"/>
        <v>0</v>
      </c>
      <c r="Y2010" s="13"/>
      <c r="Z2010" s="22"/>
      <c r="AA2010" s="54"/>
      <c r="AB2010" s="22"/>
      <c r="AC2010" s="13"/>
    </row>
    <row r="2011" spans="1:29" x14ac:dyDescent="0.3">
      <c r="A2011" s="1">
        <f t="shared" si="310"/>
        <v>45006.906249995132</v>
      </c>
      <c r="B2011" s="7">
        <v>21</v>
      </c>
      <c r="C2011" s="7" t="s">
        <v>131</v>
      </c>
      <c r="D2011">
        <f>IF(HOUR(A2011)+MINUTE(A2011)/60&lt;=18,1,IF(HOUR(A2011)+MINUTE(A2011)/60&gt;=23.25,1,LOOKUP(DAY(A2011),calendario!$A$12:$A$42,calendario!$C$12:$C$42)))</f>
        <v>0</v>
      </c>
      <c r="E2011" s="60">
        <f t="shared" si="311"/>
        <v>4.5840815429687503</v>
      </c>
      <c r="F2011" s="86">
        <v>18.336326171875001</v>
      </c>
      <c r="G2011" s="60">
        <f t="shared" si="311"/>
        <v>4.6091459960937504</v>
      </c>
      <c r="H2011" s="104">
        <v>18.436583984375002</v>
      </c>
      <c r="O2011" s="61">
        <f t="shared" si="312"/>
        <v>0</v>
      </c>
      <c r="P2011" s="62">
        <f t="shared" si="313"/>
        <v>59.256308100929608</v>
      </c>
      <c r="Q2011" s="70">
        <v>29.909530411686585</v>
      </c>
      <c r="R2011" s="61">
        <f t="shared" si="314"/>
        <v>13.191981142098269</v>
      </c>
      <c r="S2011" s="61">
        <f t="shared" si="315"/>
        <v>0</v>
      </c>
      <c r="T2011" s="61">
        <f t="shared" si="316"/>
        <v>0</v>
      </c>
      <c r="U2011" s="61">
        <f t="shared" si="317"/>
        <v>59.256308100929608</v>
      </c>
      <c r="V2011" s="70">
        <v>29.909530411686585</v>
      </c>
      <c r="W2011" s="61">
        <f t="shared" si="318"/>
        <v>13.191981142098269</v>
      </c>
      <c r="X2011" s="61">
        <f t="shared" si="319"/>
        <v>0</v>
      </c>
      <c r="Y2011" s="13"/>
      <c r="Z2011" s="22"/>
      <c r="AA2011" s="54"/>
      <c r="AB2011" s="22"/>
      <c r="AC2011" s="13"/>
    </row>
    <row r="2012" spans="1:29" x14ac:dyDescent="0.3">
      <c r="A2012" s="1">
        <f t="shared" si="310"/>
        <v>45006.916666661797</v>
      </c>
      <c r="B2012" s="7">
        <v>21</v>
      </c>
      <c r="C2012" s="7" t="s">
        <v>132</v>
      </c>
      <c r="D2012">
        <f>IF(HOUR(A2012)+MINUTE(A2012)/60&lt;=18,1,IF(HOUR(A2012)+MINUTE(A2012)/60&gt;=23.25,1,LOOKUP(DAY(A2012),calendario!$A$12:$A$42,calendario!$C$12:$C$42)))</f>
        <v>0</v>
      </c>
      <c r="E2012" s="60">
        <f t="shared" si="311"/>
        <v>4.58430712890625</v>
      </c>
      <c r="F2012" s="86">
        <v>18.337228515625</v>
      </c>
      <c r="G2012" s="60">
        <f t="shared" si="311"/>
        <v>4.6486938476562498</v>
      </c>
      <c r="H2012" s="104">
        <v>18.594775390624999</v>
      </c>
      <c r="O2012" s="61">
        <f t="shared" si="312"/>
        <v>0</v>
      </c>
      <c r="P2012" s="62">
        <f t="shared" si="313"/>
        <v>59.256308100929608</v>
      </c>
      <c r="Q2012" s="70">
        <v>29.909530411686585</v>
      </c>
      <c r="R2012" s="61">
        <f t="shared" si="314"/>
        <v>13.191981142098269</v>
      </c>
      <c r="S2012" s="61">
        <f t="shared" si="315"/>
        <v>0</v>
      </c>
      <c r="T2012" s="61">
        <f t="shared" si="316"/>
        <v>0</v>
      </c>
      <c r="U2012" s="61">
        <f t="shared" si="317"/>
        <v>59.256308100929608</v>
      </c>
      <c r="V2012" s="70">
        <v>29.909530411686585</v>
      </c>
      <c r="W2012" s="61">
        <f t="shared" si="318"/>
        <v>13.191981142098269</v>
      </c>
      <c r="X2012" s="61">
        <f t="shared" si="319"/>
        <v>0</v>
      </c>
      <c r="Y2012" s="13"/>
      <c r="Z2012" s="22"/>
      <c r="AA2012" s="54"/>
      <c r="AB2012" s="22"/>
      <c r="AC2012" s="13"/>
    </row>
    <row r="2013" spans="1:29" x14ac:dyDescent="0.3">
      <c r="A2013" s="1">
        <f t="shared" si="310"/>
        <v>45006.927083328461</v>
      </c>
      <c r="B2013" s="7">
        <v>21</v>
      </c>
      <c r="C2013" s="7" t="s">
        <v>133</v>
      </c>
      <c r="D2013">
        <f>IF(HOUR(A2013)+MINUTE(A2013)/60&lt;=18,1,IF(HOUR(A2013)+MINUTE(A2013)/60&gt;=23.25,1,LOOKUP(DAY(A2013),calendario!$A$12:$A$42,calendario!$C$12:$C$42)))</f>
        <v>0</v>
      </c>
      <c r="E2013" s="60">
        <f t="shared" si="311"/>
        <v>4.5847753906250004</v>
      </c>
      <c r="F2013" s="86">
        <v>18.339101562500002</v>
      </c>
      <c r="G2013" s="60">
        <f t="shared" si="311"/>
        <v>4.6504809570312498</v>
      </c>
      <c r="H2013" s="104">
        <v>18.601923828124999</v>
      </c>
      <c r="O2013" s="61">
        <f t="shared" si="312"/>
        <v>0</v>
      </c>
      <c r="P2013" s="62">
        <f t="shared" si="313"/>
        <v>59.256308100929608</v>
      </c>
      <c r="Q2013" s="70">
        <v>29.969542363877824</v>
      </c>
      <c r="R2013" s="61">
        <f t="shared" si="314"/>
        <v>13.16197516600265</v>
      </c>
      <c r="S2013" s="61">
        <f t="shared" si="315"/>
        <v>0</v>
      </c>
      <c r="T2013" s="61">
        <f t="shared" si="316"/>
        <v>0</v>
      </c>
      <c r="U2013" s="61">
        <f t="shared" si="317"/>
        <v>59.256308100929608</v>
      </c>
      <c r="V2013" s="70">
        <v>29.969542363877824</v>
      </c>
      <c r="W2013" s="61">
        <f t="shared" si="318"/>
        <v>13.16197516600265</v>
      </c>
      <c r="X2013" s="61">
        <f t="shared" si="319"/>
        <v>0</v>
      </c>
      <c r="Y2013" s="13"/>
      <c r="Z2013" s="22"/>
      <c r="AA2013" s="54"/>
      <c r="AB2013" s="22"/>
      <c r="AC2013" s="13"/>
    </row>
    <row r="2014" spans="1:29" x14ac:dyDescent="0.3">
      <c r="A2014" s="1">
        <f t="shared" si="310"/>
        <v>45006.937499995125</v>
      </c>
      <c r="B2014" s="7">
        <v>21</v>
      </c>
      <c r="C2014" s="7" t="s">
        <v>134</v>
      </c>
      <c r="D2014">
        <f>IF(HOUR(A2014)+MINUTE(A2014)/60&lt;=18,1,IF(HOUR(A2014)+MINUTE(A2014)/60&gt;=23.25,1,LOOKUP(DAY(A2014),calendario!$A$12:$A$42,calendario!$C$12:$C$42)))</f>
        <v>0</v>
      </c>
      <c r="E2014" s="60">
        <f t="shared" si="311"/>
        <v>4.5845205078125</v>
      </c>
      <c r="F2014" s="86">
        <v>18.33808203125</v>
      </c>
      <c r="G2014" s="60">
        <f t="shared" si="311"/>
        <v>4.6503916015625002</v>
      </c>
      <c r="H2014" s="104">
        <v>18.601566406250001</v>
      </c>
      <c r="O2014" s="61">
        <f t="shared" si="312"/>
        <v>0</v>
      </c>
      <c r="P2014" s="62">
        <f t="shared" si="313"/>
        <v>59.256308100929608</v>
      </c>
      <c r="Q2014" s="70">
        <v>29.969542363877824</v>
      </c>
      <c r="R2014" s="61">
        <f t="shared" si="314"/>
        <v>13.16197516600265</v>
      </c>
      <c r="S2014" s="61">
        <f t="shared" si="315"/>
        <v>0</v>
      </c>
      <c r="T2014" s="61">
        <f t="shared" si="316"/>
        <v>0</v>
      </c>
      <c r="U2014" s="61">
        <f t="shared" si="317"/>
        <v>59.256308100929608</v>
      </c>
      <c r="V2014" s="70">
        <v>29.969542363877824</v>
      </c>
      <c r="W2014" s="61">
        <f t="shared" si="318"/>
        <v>13.16197516600265</v>
      </c>
      <c r="X2014" s="61">
        <f t="shared" si="319"/>
        <v>0</v>
      </c>
      <c r="Y2014" s="13"/>
      <c r="Z2014" s="22"/>
      <c r="AA2014" s="54"/>
      <c r="AB2014" s="22"/>
      <c r="AC2014" s="13"/>
    </row>
    <row r="2015" spans="1:29" x14ac:dyDescent="0.3">
      <c r="A2015" s="1">
        <f t="shared" si="310"/>
        <v>45006.947916661789</v>
      </c>
      <c r="B2015" s="7">
        <v>21</v>
      </c>
      <c r="C2015" s="7" t="s">
        <v>135</v>
      </c>
      <c r="D2015">
        <f>IF(HOUR(A2015)+MINUTE(A2015)/60&lt;=18,1,IF(HOUR(A2015)+MINUTE(A2015)/60&gt;=23.25,1,LOOKUP(DAY(A2015),calendario!$A$12:$A$42,calendario!$C$12:$C$42)))</f>
        <v>0</v>
      </c>
      <c r="E2015" s="60">
        <f t="shared" si="311"/>
        <v>4.5847128906250001</v>
      </c>
      <c r="F2015" s="86">
        <v>18.3388515625</v>
      </c>
      <c r="G2015" s="60">
        <f t="shared" si="311"/>
        <v>4.6507807617187504</v>
      </c>
      <c r="H2015" s="104">
        <v>18.603123046875002</v>
      </c>
      <c r="O2015" s="61">
        <f t="shared" si="312"/>
        <v>0</v>
      </c>
      <c r="P2015" s="62">
        <f t="shared" si="313"/>
        <v>59.256308100929608</v>
      </c>
      <c r="Q2015" s="70">
        <v>28.997001859229744</v>
      </c>
      <c r="R2015" s="61">
        <f t="shared" si="314"/>
        <v>13.64824541832669</v>
      </c>
      <c r="S2015" s="61">
        <f t="shared" si="315"/>
        <v>0</v>
      </c>
      <c r="T2015" s="61">
        <f t="shared" si="316"/>
        <v>0</v>
      </c>
      <c r="U2015" s="61">
        <f t="shared" si="317"/>
        <v>59.256308100929608</v>
      </c>
      <c r="V2015" s="70">
        <v>28.997001859229744</v>
      </c>
      <c r="W2015" s="61">
        <f t="shared" si="318"/>
        <v>13.64824541832669</v>
      </c>
      <c r="X2015" s="61">
        <f t="shared" si="319"/>
        <v>0</v>
      </c>
      <c r="Y2015" s="13"/>
      <c r="Z2015" s="22"/>
      <c r="AA2015" s="54"/>
      <c r="AB2015" s="22"/>
      <c r="AC2015" s="13"/>
    </row>
    <row r="2016" spans="1:29" x14ac:dyDescent="0.3">
      <c r="A2016" s="1">
        <f t="shared" si="310"/>
        <v>45006.958333328454</v>
      </c>
      <c r="B2016" s="7">
        <v>21</v>
      </c>
      <c r="C2016" s="7" t="s">
        <v>136</v>
      </c>
      <c r="D2016">
        <f>IF(HOUR(A2016)+MINUTE(A2016)/60&lt;=18,1,IF(HOUR(A2016)+MINUTE(A2016)/60&gt;=23.25,1,LOOKUP(DAY(A2016),calendario!$A$12:$A$42,calendario!$C$12:$C$42)))</f>
        <v>0</v>
      </c>
      <c r="E2016" s="60">
        <f t="shared" si="311"/>
        <v>4.5850156249999996</v>
      </c>
      <c r="F2016" s="86">
        <v>18.340062499999998</v>
      </c>
      <c r="G2016" s="60">
        <f t="shared" si="311"/>
        <v>4.65141064453125</v>
      </c>
      <c r="H2016" s="104">
        <v>18.605642578125</v>
      </c>
      <c r="O2016" s="61">
        <f t="shared" si="312"/>
        <v>0</v>
      </c>
      <c r="P2016" s="62">
        <f t="shared" si="313"/>
        <v>59.256308100929608</v>
      </c>
      <c r="Q2016" s="70">
        <v>28.997001859229744</v>
      </c>
      <c r="R2016" s="61">
        <f t="shared" si="314"/>
        <v>13.64824541832669</v>
      </c>
      <c r="S2016" s="61">
        <f t="shared" si="315"/>
        <v>0</v>
      </c>
      <c r="T2016" s="61">
        <f t="shared" si="316"/>
        <v>0</v>
      </c>
      <c r="U2016" s="61">
        <f t="shared" si="317"/>
        <v>59.256308100929608</v>
      </c>
      <c r="V2016" s="70">
        <v>28.997001859229744</v>
      </c>
      <c r="W2016" s="61">
        <f t="shared" si="318"/>
        <v>13.64824541832669</v>
      </c>
      <c r="X2016" s="61">
        <f t="shared" si="319"/>
        <v>0</v>
      </c>
      <c r="Y2016" s="13"/>
      <c r="Z2016" s="22"/>
      <c r="AA2016" s="54"/>
      <c r="AB2016" s="22"/>
      <c r="AC2016" s="13"/>
    </row>
    <row r="2017" spans="1:29" x14ac:dyDescent="0.3">
      <c r="A2017" s="1">
        <f t="shared" si="310"/>
        <v>45006.968749995118</v>
      </c>
      <c r="B2017" s="7">
        <v>21</v>
      </c>
      <c r="C2017" s="7" t="s">
        <v>137</v>
      </c>
      <c r="D2017">
        <f>IF(HOUR(A2017)+MINUTE(A2017)/60&lt;=18,1,IF(HOUR(A2017)+MINUTE(A2017)/60&gt;=23.25,1,LOOKUP(DAY(A2017),calendario!$A$12:$A$42,calendario!$C$12:$C$42)))</f>
        <v>1</v>
      </c>
      <c r="E2017" s="60">
        <f t="shared" si="311"/>
        <v>4.5852939453125003</v>
      </c>
      <c r="F2017" s="86">
        <v>18.341175781250001</v>
      </c>
      <c r="G2017" s="60">
        <f t="shared" si="311"/>
        <v>4.6513154296875001</v>
      </c>
      <c r="H2017" s="104">
        <v>18.60526171875</v>
      </c>
      <c r="O2017" s="61">
        <f t="shared" si="312"/>
        <v>0</v>
      </c>
      <c r="P2017" s="62">
        <f t="shared" si="313"/>
        <v>58.140770252324039</v>
      </c>
      <c r="Q2017" s="70">
        <v>28.275634794156705</v>
      </c>
      <c r="R2017" s="61">
        <f t="shared" si="314"/>
        <v>13.479048472775565</v>
      </c>
      <c r="S2017" s="61">
        <f t="shared" si="315"/>
        <v>0</v>
      </c>
      <c r="T2017" s="61">
        <f t="shared" si="316"/>
        <v>0</v>
      </c>
      <c r="U2017" s="61">
        <f t="shared" si="317"/>
        <v>58.140770252324039</v>
      </c>
      <c r="V2017" s="70">
        <v>28.275634794156705</v>
      </c>
      <c r="W2017" s="61">
        <f t="shared" si="318"/>
        <v>13.479048472775565</v>
      </c>
      <c r="X2017" s="61">
        <f t="shared" si="319"/>
        <v>0</v>
      </c>
      <c r="Y2017" s="13"/>
      <c r="Z2017" s="22"/>
      <c r="AA2017" s="54"/>
      <c r="AB2017" s="22"/>
      <c r="AC2017" s="13"/>
    </row>
    <row r="2018" spans="1:29" x14ac:dyDescent="0.3">
      <c r="A2018" s="1">
        <f t="shared" si="310"/>
        <v>45006.979166661782</v>
      </c>
      <c r="B2018" s="7">
        <v>21</v>
      </c>
      <c r="C2018" s="7" t="s">
        <v>138</v>
      </c>
      <c r="D2018">
        <f>IF(HOUR(A2018)+MINUTE(A2018)/60&lt;=18,1,IF(HOUR(A2018)+MINUTE(A2018)/60&gt;=23.25,1,LOOKUP(DAY(A2018),calendario!$A$12:$A$42,calendario!$C$12:$C$42)))</f>
        <v>1</v>
      </c>
      <c r="E2018" s="60">
        <f t="shared" si="311"/>
        <v>4.5270239257812497</v>
      </c>
      <c r="F2018" s="86">
        <v>18.108095703124999</v>
      </c>
      <c r="G2018" s="60">
        <f t="shared" si="311"/>
        <v>4.5839062500000001</v>
      </c>
      <c r="H2018" s="104">
        <v>18.335625</v>
      </c>
      <c r="O2018" s="61">
        <f t="shared" si="312"/>
        <v>0</v>
      </c>
      <c r="P2018" s="62">
        <f t="shared" si="313"/>
        <v>58.140770252324039</v>
      </c>
      <c r="Q2018" s="70">
        <v>28.275634794156705</v>
      </c>
      <c r="R2018" s="61">
        <f t="shared" si="314"/>
        <v>13.479048472775565</v>
      </c>
      <c r="S2018" s="61">
        <f t="shared" si="315"/>
        <v>0</v>
      </c>
      <c r="T2018" s="61">
        <f t="shared" si="316"/>
        <v>0</v>
      </c>
      <c r="U2018" s="61">
        <f t="shared" si="317"/>
        <v>58.140770252324039</v>
      </c>
      <c r="V2018" s="70">
        <v>28.275634794156705</v>
      </c>
      <c r="W2018" s="61">
        <f t="shared" si="318"/>
        <v>13.479048472775565</v>
      </c>
      <c r="X2018" s="61">
        <f t="shared" si="319"/>
        <v>0</v>
      </c>
      <c r="Y2018" s="13"/>
      <c r="Z2018" s="22"/>
      <c r="AA2018" s="54"/>
      <c r="AB2018" s="22"/>
      <c r="AC2018" s="13"/>
    </row>
    <row r="2019" spans="1:29" x14ac:dyDescent="0.3">
      <c r="A2019" s="1">
        <f t="shared" si="310"/>
        <v>45006.989583328446</v>
      </c>
      <c r="B2019" s="7">
        <v>21</v>
      </c>
      <c r="C2019" s="7" t="s">
        <v>139</v>
      </c>
      <c r="D2019">
        <f>IF(HOUR(A2019)+MINUTE(A2019)/60&lt;=18,1,IF(HOUR(A2019)+MINUTE(A2019)/60&gt;=23.25,1,LOOKUP(DAY(A2019),calendario!$A$12:$A$42,calendario!$C$12:$C$42)))</f>
        <v>1</v>
      </c>
      <c r="E2019" s="60">
        <f t="shared" si="311"/>
        <v>4.5257861328124998</v>
      </c>
      <c r="F2019" s="86">
        <v>18.103144531249999</v>
      </c>
      <c r="G2019" s="60">
        <f t="shared" si="311"/>
        <v>4.498421875</v>
      </c>
      <c r="H2019" s="104">
        <v>17.9936875</v>
      </c>
      <c r="O2019" s="61">
        <f t="shared" si="312"/>
        <v>0</v>
      </c>
      <c r="P2019" s="62">
        <f t="shared" si="313"/>
        <v>58.140770252324039</v>
      </c>
      <c r="Q2019" s="70">
        <v>27.297558565737049</v>
      </c>
      <c r="R2019" s="61">
        <f t="shared" si="314"/>
        <v>13.968086586985393</v>
      </c>
      <c r="S2019" s="61">
        <f t="shared" si="315"/>
        <v>0</v>
      </c>
      <c r="T2019" s="61">
        <f t="shared" si="316"/>
        <v>0</v>
      </c>
      <c r="U2019" s="61">
        <f t="shared" si="317"/>
        <v>58.140770252324039</v>
      </c>
      <c r="V2019" s="70">
        <v>27.297558565737049</v>
      </c>
      <c r="W2019" s="61">
        <f t="shared" si="318"/>
        <v>13.968086586985393</v>
      </c>
      <c r="X2019" s="61">
        <f t="shared" si="319"/>
        <v>0</v>
      </c>
      <c r="Y2019" s="13"/>
      <c r="Z2019" s="22"/>
      <c r="AA2019" s="54"/>
      <c r="AB2019" s="22"/>
      <c r="AC2019" s="13"/>
    </row>
    <row r="2020" spans="1:29" x14ac:dyDescent="0.3">
      <c r="A2020" s="1">
        <f t="shared" si="310"/>
        <v>45006.999999995111</v>
      </c>
      <c r="B2020" s="7">
        <v>21</v>
      </c>
      <c r="C2020" s="7" t="s">
        <v>140</v>
      </c>
      <c r="D2020">
        <f>IF(HOUR(A2020)+MINUTE(A2020)/60&lt;=18,1,IF(HOUR(A2020)+MINUTE(A2020)/60&gt;=23.25,1,LOOKUP(DAY(A2020),calendario!$A$12:$A$42,calendario!$C$12:$C$42)))</f>
        <v>1</v>
      </c>
      <c r="E2020" s="60">
        <f t="shared" si="311"/>
        <v>4.52606201171875</v>
      </c>
      <c r="F2020" s="86">
        <v>18.104248046875</v>
      </c>
      <c r="G2020" s="60">
        <f t="shared" si="311"/>
        <v>4.4985234375000003</v>
      </c>
      <c r="H2020" s="104">
        <v>17.994093750000001</v>
      </c>
      <c r="O2020" s="61">
        <f t="shared" si="312"/>
        <v>0</v>
      </c>
      <c r="P2020" s="62">
        <f t="shared" si="313"/>
        <v>58.140770252324039</v>
      </c>
      <c r="Q2020" s="70">
        <v>27.297558565737049</v>
      </c>
      <c r="R2020" s="61">
        <f t="shared" si="314"/>
        <v>13.968086586985393</v>
      </c>
      <c r="S2020" s="61">
        <f t="shared" si="315"/>
        <v>0</v>
      </c>
      <c r="T2020" s="61">
        <f t="shared" si="316"/>
        <v>0</v>
      </c>
      <c r="U2020" s="61">
        <f t="shared" si="317"/>
        <v>58.140770252324039</v>
      </c>
      <c r="V2020" s="70">
        <v>27.297558565737049</v>
      </c>
      <c r="W2020" s="61">
        <f t="shared" si="318"/>
        <v>13.968086586985393</v>
      </c>
      <c r="X2020" s="61">
        <f t="shared" si="319"/>
        <v>0</v>
      </c>
      <c r="Y2020" s="13"/>
      <c r="Z2020" s="22"/>
      <c r="AA2020" s="54"/>
      <c r="AB2020" s="22"/>
      <c r="AC2020" s="13"/>
    </row>
    <row r="2021" spans="1:29" x14ac:dyDescent="0.3">
      <c r="A2021" s="1">
        <f t="shared" si="310"/>
        <v>45007.010416661775</v>
      </c>
      <c r="B2021" s="7">
        <v>22</v>
      </c>
      <c r="C2021" s="7" t="s">
        <v>141</v>
      </c>
      <c r="D2021">
        <f>IF(HOUR(A2021)+MINUTE(A2021)/60&lt;=18,1,IF(HOUR(A2021)+MINUTE(A2021)/60&gt;=23.25,1,LOOKUP(DAY(A2021),calendario!$A$12:$A$42,calendario!$C$12:$C$42)))</f>
        <v>1</v>
      </c>
      <c r="E2021" s="60">
        <f t="shared" si="311"/>
        <v>3.474349853515625</v>
      </c>
      <c r="F2021" s="86">
        <v>13.8973994140625</v>
      </c>
      <c r="G2021" s="60">
        <f t="shared" si="311"/>
        <v>4.4988071289062503</v>
      </c>
      <c r="H2021" s="104">
        <v>17.995228515625001</v>
      </c>
      <c r="O2021" s="61">
        <f t="shared" si="312"/>
        <v>0.98194040294736129</v>
      </c>
      <c r="P2021" s="62">
        <f t="shared" si="313"/>
        <v>58.140770252324039</v>
      </c>
      <c r="Q2021" s="70">
        <v>25.885141567065073</v>
      </c>
      <c r="R2021" s="61">
        <f t="shared" si="314"/>
        <v>14.674295086321381</v>
      </c>
      <c r="S2021" s="61">
        <f t="shared" si="315"/>
        <v>14.409283230030901</v>
      </c>
      <c r="T2021" s="61">
        <f t="shared" si="316"/>
        <v>0</v>
      </c>
      <c r="U2021" s="61">
        <f t="shared" si="317"/>
        <v>58.140770252324039</v>
      </c>
      <c r="V2021" s="70">
        <v>25.885141567065073</v>
      </c>
      <c r="W2021" s="61">
        <f t="shared" si="318"/>
        <v>14.674295086321381</v>
      </c>
      <c r="X2021" s="61">
        <f t="shared" si="319"/>
        <v>0</v>
      </c>
      <c r="Y2021" s="13"/>
      <c r="Z2021" s="22"/>
      <c r="AA2021" s="54"/>
      <c r="AB2021" s="22"/>
      <c r="AC2021" s="13"/>
    </row>
    <row r="2022" spans="1:29" x14ac:dyDescent="0.3">
      <c r="A2022" s="1">
        <f t="shared" si="310"/>
        <v>45007.020833328439</v>
      </c>
      <c r="B2022" s="7">
        <v>22</v>
      </c>
      <c r="C2022" s="7" t="s">
        <v>33</v>
      </c>
      <c r="D2022">
        <f>IF(HOUR(A2022)+MINUTE(A2022)/60&lt;=18,1,IF(HOUR(A2022)+MINUTE(A2022)/60&gt;=23.25,1,LOOKUP(DAY(A2022),calendario!$A$12:$A$42,calendario!$C$12:$C$42)))</f>
        <v>1</v>
      </c>
      <c r="E2022" s="60">
        <f t="shared" si="311"/>
        <v>0.16049876403808594</v>
      </c>
      <c r="F2022" s="86">
        <v>0.64199505615234376</v>
      </c>
      <c r="G2022" s="60">
        <f t="shared" si="311"/>
        <v>4.4986577148437501</v>
      </c>
      <c r="H2022" s="104">
        <v>17.994630859375</v>
      </c>
      <c r="O2022" s="61">
        <f t="shared" si="312"/>
        <v>4.3622845441669744</v>
      </c>
      <c r="P2022" s="62">
        <f t="shared" si="313"/>
        <v>58.140770252324039</v>
      </c>
      <c r="Q2022" s="70">
        <v>25.885141567065073</v>
      </c>
      <c r="R2022" s="61">
        <f t="shared" si="314"/>
        <v>14.674295086321381</v>
      </c>
      <c r="S2022" s="61">
        <f t="shared" si="315"/>
        <v>64.01345065160514</v>
      </c>
      <c r="T2022" s="61">
        <f t="shared" si="316"/>
        <v>0</v>
      </c>
      <c r="U2022" s="61">
        <f t="shared" si="317"/>
        <v>58.140770252324039</v>
      </c>
      <c r="V2022" s="70">
        <v>25.885141567065073</v>
      </c>
      <c r="W2022" s="61">
        <f t="shared" si="318"/>
        <v>14.674295086321381</v>
      </c>
      <c r="X2022" s="61">
        <f t="shared" si="319"/>
        <v>0</v>
      </c>
      <c r="Y2022" s="13"/>
      <c r="Z2022" s="22"/>
      <c r="AA2022" s="54"/>
      <c r="AB2022" s="22"/>
      <c r="AC2022" s="13"/>
    </row>
    <row r="2023" spans="1:29" x14ac:dyDescent="0.3">
      <c r="A2023" s="1">
        <f t="shared" si="310"/>
        <v>45007.031249995103</v>
      </c>
      <c r="B2023" s="7">
        <v>22</v>
      </c>
      <c r="C2023" s="7" t="s">
        <v>35</v>
      </c>
      <c r="D2023">
        <f>IF(HOUR(A2023)+MINUTE(A2023)/60&lt;=18,1,IF(HOUR(A2023)+MINUTE(A2023)/60&gt;=23.25,1,LOOKUP(DAY(A2023),calendario!$A$12:$A$42,calendario!$C$12:$C$42)))</f>
        <v>1</v>
      </c>
      <c r="E2023" s="60">
        <f t="shared" si="311"/>
        <v>0</v>
      </c>
      <c r="F2023" s="86">
        <v>0</v>
      </c>
      <c r="G2023" s="60">
        <f t="shared" si="311"/>
        <v>4.4983222656250001</v>
      </c>
      <c r="H2023" s="104">
        <v>17.993289062500001</v>
      </c>
      <c r="O2023" s="61">
        <f t="shared" si="312"/>
        <v>4.5260037464002503</v>
      </c>
      <c r="P2023" s="62">
        <f t="shared" si="313"/>
        <v>58.140770252324039</v>
      </c>
      <c r="Q2023" s="70">
        <v>26.31552509960159</v>
      </c>
      <c r="R2023" s="61">
        <f t="shared" si="314"/>
        <v>14.459103320053122</v>
      </c>
      <c r="S2023" s="61">
        <f t="shared" si="315"/>
        <v>65.441955796148733</v>
      </c>
      <c r="T2023" s="61">
        <f t="shared" si="316"/>
        <v>0</v>
      </c>
      <c r="U2023" s="61">
        <f t="shared" si="317"/>
        <v>58.140770252324039</v>
      </c>
      <c r="V2023" s="70">
        <v>26.31552509960159</v>
      </c>
      <c r="W2023" s="61">
        <f t="shared" si="318"/>
        <v>14.459103320053122</v>
      </c>
      <c r="X2023" s="61">
        <f t="shared" si="319"/>
        <v>0</v>
      </c>
      <c r="Y2023" s="13"/>
      <c r="Z2023" s="22"/>
      <c r="AA2023" s="54"/>
      <c r="AB2023" s="22"/>
      <c r="AC2023" s="13"/>
    </row>
    <row r="2024" spans="1:29" x14ac:dyDescent="0.3">
      <c r="A2024" s="1">
        <f t="shared" si="310"/>
        <v>45007.041666661768</v>
      </c>
      <c r="B2024" s="7">
        <v>22</v>
      </c>
      <c r="C2024" s="7" t="s">
        <v>37</v>
      </c>
      <c r="D2024">
        <f>IF(HOUR(A2024)+MINUTE(A2024)/60&lt;=18,1,IF(HOUR(A2024)+MINUTE(A2024)/60&gt;=23.25,1,LOOKUP(DAY(A2024),calendario!$A$12:$A$42,calendario!$C$12:$C$42)))</f>
        <v>1</v>
      </c>
      <c r="E2024" s="60">
        <f t="shared" si="311"/>
        <v>0</v>
      </c>
      <c r="F2024" s="86">
        <v>0</v>
      </c>
      <c r="G2024" s="60">
        <f t="shared" si="311"/>
        <v>4.4986572265625</v>
      </c>
      <c r="H2024" s="104">
        <v>17.99462890625</v>
      </c>
      <c r="O2024" s="61">
        <f t="shared" si="312"/>
        <v>4.5260037464002503</v>
      </c>
      <c r="P2024" s="62">
        <f t="shared" si="313"/>
        <v>58.140770252324039</v>
      </c>
      <c r="Q2024" s="70">
        <v>26.31552509960159</v>
      </c>
      <c r="R2024" s="61">
        <f t="shared" si="314"/>
        <v>14.459103320053122</v>
      </c>
      <c r="S2024" s="61">
        <f t="shared" si="315"/>
        <v>65.441955796148733</v>
      </c>
      <c r="T2024" s="61">
        <f t="shared" si="316"/>
        <v>0</v>
      </c>
      <c r="U2024" s="61">
        <f t="shared" si="317"/>
        <v>58.140770252324039</v>
      </c>
      <c r="V2024" s="70">
        <v>26.31552509960159</v>
      </c>
      <c r="W2024" s="61">
        <f t="shared" si="318"/>
        <v>14.459103320053122</v>
      </c>
      <c r="X2024" s="61">
        <f t="shared" si="319"/>
        <v>0</v>
      </c>
      <c r="Y2024" s="13"/>
      <c r="Z2024" s="22"/>
      <c r="AA2024" s="54"/>
      <c r="AB2024" s="22"/>
      <c r="AC2024" s="13"/>
    </row>
    <row r="2025" spans="1:29" x14ac:dyDescent="0.3">
      <c r="A2025" s="1">
        <f t="shared" si="310"/>
        <v>45007.052083328432</v>
      </c>
      <c r="B2025" s="7">
        <v>22</v>
      </c>
      <c r="C2025" s="7" t="s">
        <v>39</v>
      </c>
      <c r="D2025">
        <f>IF(HOUR(A2025)+MINUTE(A2025)/60&lt;=18,1,IF(HOUR(A2025)+MINUTE(A2025)/60&gt;=23.25,1,LOOKUP(DAY(A2025),calendario!$A$12:$A$42,calendario!$C$12:$C$42)))</f>
        <v>1</v>
      </c>
      <c r="E2025" s="60">
        <f t="shared" si="311"/>
        <v>0</v>
      </c>
      <c r="F2025" s="86">
        <v>0</v>
      </c>
      <c r="G2025" s="60">
        <f t="shared" si="311"/>
        <v>4.4990712890625</v>
      </c>
      <c r="H2025" s="104">
        <v>17.99628515625</v>
      </c>
      <c r="O2025" s="61">
        <f t="shared" si="312"/>
        <v>4.5260037464002503</v>
      </c>
      <c r="P2025" s="62">
        <f t="shared" si="313"/>
        <v>58.140770252324039</v>
      </c>
      <c r="Q2025" s="70">
        <v>26.33799203187251</v>
      </c>
      <c r="R2025" s="61">
        <f t="shared" si="314"/>
        <v>14.447869853917663</v>
      </c>
      <c r="S2025" s="61">
        <f t="shared" si="315"/>
        <v>65.391113086334585</v>
      </c>
      <c r="T2025" s="61">
        <f t="shared" si="316"/>
        <v>0</v>
      </c>
      <c r="U2025" s="61">
        <f t="shared" si="317"/>
        <v>58.140770252324039</v>
      </c>
      <c r="V2025" s="70">
        <v>26.33799203187251</v>
      </c>
      <c r="W2025" s="61">
        <f t="shared" si="318"/>
        <v>14.447869853917663</v>
      </c>
      <c r="X2025" s="61">
        <f t="shared" si="319"/>
        <v>0</v>
      </c>
      <c r="Y2025" s="13"/>
      <c r="Z2025" s="22"/>
      <c r="AA2025" s="54"/>
      <c r="AB2025" s="22"/>
      <c r="AC2025" s="13"/>
    </row>
    <row r="2026" spans="1:29" x14ac:dyDescent="0.3">
      <c r="A2026" s="1">
        <f t="shared" si="310"/>
        <v>45007.062499995096</v>
      </c>
      <c r="B2026" s="7">
        <v>22</v>
      </c>
      <c r="C2026" s="7" t="s">
        <v>41</v>
      </c>
      <c r="D2026">
        <f>IF(HOUR(A2026)+MINUTE(A2026)/60&lt;=18,1,IF(HOUR(A2026)+MINUTE(A2026)/60&gt;=23.25,1,LOOKUP(DAY(A2026),calendario!$A$12:$A$42,calendario!$C$12:$C$42)))</f>
        <v>1</v>
      </c>
      <c r="E2026" s="60">
        <f t="shared" si="311"/>
        <v>0</v>
      </c>
      <c r="F2026" s="86">
        <v>0</v>
      </c>
      <c r="G2026" s="60">
        <f t="shared" si="311"/>
        <v>4.4994765624999999</v>
      </c>
      <c r="H2026" s="104">
        <v>17.99790625</v>
      </c>
      <c r="O2026" s="61">
        <f t="shared" si="312"/>
        <v>4.5260037464002503</v>
      </c>
      <c r="P2026" s="62">
        <f t="shared" si="313"/>
        <v>58.140770252324039</v>
      </c>
      <c r="Q2026" s="70">
        <v>26.33799203187251</v>
      </c>
      <c r="R2026" s="61">
        <f t="shared" si="314"/>
        <v>14.447869853917663</v>
      </c>
      <c r="S2026" s="61">
        <f t="shared" si="315"/>
        <v>65.391113086334585</v>
      </c>
      <c r="T2026" s="61">
        <f t="shared" si="316"/>
        <v>0</v>
      </c>
      <c r="U2026" s="61">
        <f t="shared" si="317"/>
        <v>58.140770252324039</v>
      </c>
      <c r="V2026" s="70">
        <v>26.33799203187251</v>
      </c>
      <c r="W2026" s="61">
        <f t="shared" si="318"/>
        <v>14.447869853917663</v>
      </c>
      <c r="X2026" s="61">
        <f t="shared" si="319"/>
        <v>0</v>
      </c>
      <c r="Y2026" s="13"/>
      <c r="Z2026" s="22"/>
      <c r="AA2026" s="54"/>
      <c r="AB2026" s="22"/>
      <c r="AC2026" s="13"/>
    </row>
    <row r="2027" spans="1:29" x14ac:dyDescent="0.3">
      <c r="A2027" s="1">
        <f t="shared" si="310"/>
        <v>45007.07291666176</v>
      </c>
      <c r="B2027" s="7">
        <v>22</v>
      </c>
      <c r="C2027" s="7" t="s">
        <v>42</v>
      </c>
      <c r="D2027">
        <f>IF(HOUR(A2027)+MINUTE(A2027)/60&lt;=18,1,IF(HOUR(A2027)+MINUTE(A2027)/60&gt;=23.25,1,LOOKUP(DAY(A2027),calendario!$A$12:$A$42,calendario!$C$12:$C$42)))</f>
        <v>1</v>
      </c>
      <c r="E2027" s="60">
        <f t="shared" si="311"/>
        <v>0</v>
      </c>
      <c r="F2027" s="86">
        <v>0</v>
      </c>
      <c r="G2027" s="60">
        <f t="shared" si="311"/>
        <v>4.4993681640625001</v>
      </c>
      <c r="H2027" s="104">
        <v>17.99747265625</v>
      </c>
      <c r="O2027" s="61">
        <f t="shared" si="312"/>
        <v>4.5260037464002503</v>
      </c>
      <c r="P2027" s="62">
        <f t="shared" si="313"/>
        <v>58.140770252324039</v>
      </c>
      <c r="Q2027" s="70">
        <v>25.690398406374502</v>
      </c>
      <c r="R2027" s="61">
        <f t="shared" si="314"/>
        <v>14.771666666666667</v>
      </c>
      <c r="S2027" s="61">
        <f t="shared" si="315"/>
        <v>66.856618673909026</v>
      </c>
      <c r="T2027" s="61">
        <f t="shared" si="316"/>
        <v>0</v>
      </c>
      <c r="U2027" s="61">
        <f t="shared" si="317"/>
        <v>58.140770252324039</v>
      </c>
      <c r="V2027" s="70">
        <v>25.690398406374502</v>
      </c>
      <c r="W2027" s="61">
        <f t="shared" si="318"/>
        <v>14.771666666666667</v>
      </c>
      <c r="X2027" s="61">
        <f t="shared" si="319"/>
        <v>0</v>
      </c>
      <c r="Y2027" s="13"/>
      <c r="Z2027" s="22"/>
      <c r="AA2027" s="54"/>
      <c r="AB2027" s="22"/>
      <c r="AC2027" s="13"/>
    </row>
    <row r="2028" spans="1:29" x14ac:dyDescent="0.3">
      <c r="A2028" s="1">
        <f t="shared" si="310"/>
        <v>45007.083333328424</v>
      </c>
      <c r="B2028" s="7">
        <v>22</v>
      </c>
      <c r="C2028" s="7" t="s">
        <v>44</v>
      </c>
      <c r="D2028">
        <f>IF(HOUR(A2028)+MINUTE(A2028)/60&lt;=18,1,IF(HOUR(A2028)+MINUTE(A2028)/60&gt;=23.25,1,LOOKUP(DAY(A2028),calendario!$A$12:$A$42,calendario!$C$12:$C$42)))</f>
        <v>1</v>
      </c>
      <c r="E2028" s="60">
        <f t="shared" si="311"/>
        <v>0</v>
      </c>
      <c r="F2028" s="86">
        <v>0</v>
      </c>
      <c r="G2028" s="60">
        <f t="shared" si="311"/>
        <v>4.4995952148437501</v>
      </c>
      <c r="H2028" s="104">
        <v>17.998380859375001</v>
      </c>
      <c r="O2028" s="61">
        <f t="shared" si="312"/>
        <v>4.5260037464002503</v>
      </c>
      <c r="P2028" s="62">
        <f t="shared" si="313"/>
        <v>58.140770252324039</v>
      </c>
      <c r="Q2028" s="70">
        <v>25.690398406374502</v>
      </c>
      <c r="R2028" s="61">
        <f t="shared" si="314"/>
        <v>14.771666666666667</v>
      </c>
      <c r="S2028" s="61">
        <f t="shared" si="315"/>
        <v>66.856618673909026</v>
      </c>
      <c r="T2028" s="61">
        <f t="shared" si="316"/>
        <v>0</v>
      </c>
      <c r="U2028" s="61">
        <f t="shared" si="317"/>
        <v>58.140770252324039</v>
      </c>
      <c r="V2028" s="70">
        <v>25.690398406374502</v>
      </c>
      <c r="W2028" s="61">
        <f t="shared" si="318"/>
        <v>14.771666666666667</v>
      </c>
      <c r="X2028" s="61">
        <f t="shared" si="319"/>
        <v>0</v>
      </c>
      <c r="Y2028" s="13"/>
      <c r="Z2028" s="22"/>
      <c r="AA2028" s="54"/>
      <c r="AB2028" s="22"/>
      <c r="AC2028" s="13"/>
    </row>
    <row r="2029" spans="1:29" x14ac:dyDescent="0.3">
      <c r="A2029" s="1">
        <f t="shared" si="310"/>
        <v>45007.093749995089</v>
      </c>
      <c r="B2029" s="7">
        <v>22</v>
      </c>
      <c r="C2029" s="7" t="s">
        <v>45</v>
      </c>
      <c r="D2029">
        <f>IF(HOUR(A2029)+MINUTE(A2029)/60&lt;=18,1,IF(HOUR(A2029)+MINUTE(A2029)/60&gt;=23.25,1,LOOKUP(DAY(A2029),calendario!$A$12:$A$42,calendario!$C$12:$C$42)))</f>
        <v>1</v>
      </c>
      <c r="E2029" s="60">
        <f t="shared" si="311"/>
        <v>0</v>
      </c>
      <c r="F2029" s="86">
        <v>0</v>
      </c>
      <c r="G2029" s="60">
        <f t="shared" si="311"/>
        <v>4.4998417968749997</v>
      </c>
      <c r="H2029" s="104">
        <v>17.999367187499999</v>
      </c>
      <c r="O2029" s="61">
        <f t="shared" si="312"/>
        <v>4.5260037464002503</v>
      </c>
      <c r="P2029" s="62">
        <f t="shared" si="313"/>
        <v>58.140770252324039</v>
      </c>
      <c r="Q2029" s="70">
        <v>26.346485258964144</v>
      </c>
      <c r="R2029" s="61">
        <f t="shared" si="314"/>
        <v>14.443623240371846</v>
      </c>
      <c r="S2029" s="61">
        <f t="shared" si="315"/>
        <v>65.371892897516702</v>
      </c>
      <c r="T2029" s="61">
        <f t="shared" si="316"/>
        <v>0</v>
      </c>
      <c r="U2029" s="61">
        <f t="shared" si="317"/>
        <v>58.140770252324039</v>
      </c>
      <c r="V2029" s="70">
        <v>26.346485258964144</v>
      </c>
      <c r="W2029" s="61">
        <f t="shared" si="318"/>
        <v>14.443623240371846</v>
      </c>
      <c r="X2029" s="61">
        <f t="shared" si="319"/>
        <v>0</v>
      </c>
      <c r="Y2029" s="13"/>
      <c r="Z2029" s="22"/>
      <c r="AA2029" s="54"/>
      <c r="AB2029" s="22"/>
      <c r="AC2029" s="13"/>
    </row>
    <row r="2030" spans="1:29" x14ac:dyDescent="0.3">
      <c r="A2030" s="1">
        <f t="shared" si="310"/>
        <v>45007.104166661753</v>
      </c>
      <c r="B2030" s="7">
        <v>22</v>
      </c>
      <c r="C2030" s="7" t="s">
        <v>48</v>
      </c>
      <c r="D2030">
        <f>IF(HOUR(A2030)+MINUTE(A2030)/60&lt;=18,1,IF(HOUR(A2030)+MINUTE(A2030)/60&gt;=23.25,1,LOOKUP(DAY(A2030),calendario!$A$12:$A$42,calendario!$C$12:$C$42)))</f>
        <v>1</v>
      </c>
      <c r="E2030" s="60">
        <f t="shared" si="311"/>
        <v>0</v>
      </c>
      <c r="F2030" s="86">
        <v>0</v>
      </c>
      <c r="G2030" s="60">
        <f t="shared" si="311"/>
        <v>4.5002871093749999</v>
      </c>
      <c r="H2030" s="104">
        <v>18.001148437499999</v>
      </c>
      <c r="O2030" s="61">
        <f t="shared" si="312"/>
        <v>4.5260037464002503</v>
      </c>
      <c r="P2030" s="62">
        <f t="shared" si="313"/>
        <v>58.140770252324039</v>
      </c>
      <c r="Q2030" s="70">
        <v>26.346485258964144</v>
      </c>
      <c r="R2030" s="61">
        <f t="shared" si="314"/>
        <v>14.443623240371846</v>
      </c>
      <c r="S2030" s="61">
        <f t="shared" si="315"/>
        <v>65.371892897516702</v>
      </c>
      <c r="T2030" s="61">
        <f t="shared" si="316"/>
        <v>0</v>
      </c>
      <c r="U2030" s="61">
        <f t="shared" si="317"/>
        <v>58.140770252324039</v>
      </c>
      <c r="V2030" s="70">
        <v>26.346485258964144</v>
      </c>
      <c r="W2030" s="61">
        <f t="shared" si="318"/>
        <v>14.443623240371846</v>
      </c>
      <c r="X2030" s="61">
        <f t="shared" si="319"/>
        <v>0</v>
      </c>
      <c r="Y2030" s="13"/>
      <c r="Z2030" s="22"/>
      <c r="AA2030" s="54"/>
      <c r="AB2030" s="22"/>
      <c r="AC2030" s="13"/>
    </row>
    <row r="2031" spans="1:29" x14ac:dyDescent="0.3">
      <c r="A2031" s="1">
        <f t="shared" si="310"/>
        <v>45007.114583328417</v>
      </c>
      <c r="B2031" s="7">
        <v>22</v>
      </c>
      <c r="C2031" s="7" t="s">
        <v>51</v>
      </c>
      <c r="D2031">
        <f>IF(HOUR(A2031)+MINUTE(A2031)/60&lt;=18,1,IF(HOUR(A2031)+MINUTE(A2031)/60&gt;=23.25,1,LOOKUP(DAY(A2031),calendario!$A$12:$A$42,calendario!$C$12:$C$42)))</f>
        <v>1</v>
      </c>
      <c r="E2031" s="60">
        <f t="shared" si="311"/>
        <v>0</v>
      </c>
      <c r="F2031" s="86">
        <v>0</v>
      </c>
      <c r="G2031" s="60">
        <f t="shared" si="311"/>
        <v>4.5002685546874996</v>
      </c>
      <c r="H2031" s="104">
        <v>18.001074218749999</v>
      </c>
      <c r="O2031" s="61">
        <f t="shared" si="312"/>
        <v>4.5260037464002503</v>
      </c>
      <c r="P2031" s="62">
        <f t="shared" si="313"/>
        <v>58.140770252324039</v>
      </c>
      <c r="Q2031" s="70">
        <v>26.356877290836653</v>
      </c>
      <c r="R2031" s="61">
        <f t="shared" si="314"/>
        <v>14.438427224435591</v>
      </c>
      <c r="S2031" s="61">
        <f t="shared" si="315"/>
        <v>65.348375709922848</v>
      </c>
      <c r="T2031" s="61">
        <f t="shared" si="316"/>
        <v>0</v>
      </c>
      <c r="U2031" s="61">
        <f t="shared" si="317"/>
        <v>58.140770252324039</v>
      </c>
      <c r="V2031" s="70">
        <v>26.356877290836653</v>
      </c>
      <c r="W2031" s="61">
        <f t="shared" si="318"/>
        <v>14.438427224435591</v>
      </c>
      <c r="X2031" s="61">
        <f t="shared" si="319"/>
        <v>0</v>
      </c>
      <c r="Y2031" s="13"/>
      <c r="Z2031" s="22"/>
      <c r="AA2031" s="54"/>
      <c r="AB2031" s="22"/>
      <c r="AC2031" s="13"/>
    </row>
    <row r="2032" spans="1:29" x14ac:dyDescent="0.3">
      <c r="A2032" s="1">
        <f t="shared" si="310"/>
        <v>45007.124999995081</v>
      </c>
      <c r="B2032" s="7">
        <v>22</v>
      </c>
      <c r="C2032" s="7" t="s">
        <v>53</v>
      </c>
      <c r="D2032">
        <f>IF(HOUR(A2032)+MINUTE(A2032)/60&lt;=18,1,IF(HOUR(A2032)+MINUTE(A2032)/60&gt;=23.25,1,LOOKUP(DAY(A2032),calendario!$A$12:$A$42,calendario!$C$12:$C$42)))</f>
        <v>1</v>
      </c>
      <c r="E2032" s="60">
        <f t="shared" si="311"/>
        <v>0</v>
      </c>
      <c r="F2032" s="86">
        <v>0</v>
      </c>
      <c r="G2032" s="60">
        <f t="shared" si="311"/>
        <v>4.50030078125</v>
      </c>
      <c r="H2032" s="104">
        <v>18.001203125</v>
      </c>
      <c r="O2032" s="61">
        <f t="shared" si="312"/>
        <v>4.5260037464002503</v>
      </c>
      <c r="P2032" s="62">
        <f t="shared" si="313"/>
        <v>58.140770252324039</v>
      </c>
      <c r="Q2032" s="70">
        <v>26.356877290836653</v>
      </c>
      <c r="R2032" s="61">
        <f t="shared" si="314"/>
        <v>14.438427224435591</v>
      </c>
      <c r="S2032" s="61">
        <f t="shared" si="315"/>
        <v>65.348375709922848</v>
      </c>
      <c r="T2032" s="61">
        <f t="shared" si="316"/>
        <v>0</v>
      </c>
      <c r="U2032" s="61">
        <f t="shared" si="317"/>
        <v>58.140770252324039</v>
      </c>
      <c r="V2032" s="70">
        <v>26.356877290836653</v>
      </c>
      <c r="W2032" s="61">
        <f t="shared" si="318"/>
        <v>14.438427224435591</v>
      </c>
      <c r="X2032" s="61">
        <f t="shared" si="319"/>
        <v>0</v>
      </c>
      <c r="Y2032" s="13"/>
      <c r="Z2032" s="22"/>
      <c r="AA2032" s="54"/>
      <c r="AB2032" s="22"/>
      <c r="AC2032" s="13"/>
    </row>
    <row r="2033" spans="1:29" x14ac:dyDescent="0.3">
      <c r="A2033" s="1">
        <f t="shared" si="310"/>
        <v>45007.135416661746</v>
      </c>
      <c r="B2033" s="7">
        <v>22</v>
      </c>
      <c r="C2033" s="7" t="s">
        <v>54</v>
      </c>
      <c r="D2033">
        <f>IF(HOUR(A2033)+MINUTE(A2033)/60&lt;=18,1,IF(HOUR(A2033)+MINUTE(A2033)/60&gt;=23.25,1,LOOKUP(DAY(A2033),calendario!$A$12:$A$42,calendario!$C$12:$C$42)))</f>
        <v>1</v>
      </c>
      <c r="E2033" s="60">
        <f t="shared" si="311"/>
        <v>0</v>
      </c>
      <c r="F2033" s="86">
        <v>0</v>
      </c>
      <c r="G2033" s="60">
        <f t="shared" si="311"/>
        <v>4.5005869140624997</v>
      </c>
      <c r="H2033" s="104">
        <v>18.002347656249999</v>
      </c>
      <c r="O2033" s="61">
        <f t="shared" si="312"/>
        <v>4.5260037464002503</v>
      </c>
      <c r="P2033" s="62">
        <f t="shared" si="313"/>
        <v>58.140770252324039</v>
      </c>
      <c r="Q2033" s="70">
        <v>26.146526427622842</v>
      </c>
      <c r="R2033" s="61">
        <f t="shared" si="314"/>
        <v>14.543602656042497</v>
      </c>
      <c r="S2033" s="61">
        <f t="shared" si="315"/>
        <v>65.824400107404969</v>
      </c>
      <c r="T2033" s="61">
        <f t="shared" si="316"/>
        <v>0</v>
      </c>
      <c r="U2033" s="61">
        <f t="shared" si="317"/>
        <v>58.140770252324039</v>
      </c>
      <c r="V2033" s="70">
        <v>26.146526427622842</v>
      </c>
      <c r="W2033" s="61">
        <f t="shared" si="318"/>
        <v>14.543602656042497</v>
      </c>
      <c r="X2033" s="61">
        <f t="shared" si="319"/>
        <v>0</v>
      </c>
      <c r="Y2033" s="13"/>
      <c r="Z2033" s="22"/>
      <c r="AA2033" s="54"/>
      <c r="AB2033" s="22"/>
      <c r="AC2033" s="13"/>
    </row>
    <row r="2034" spans="1:29" x14ac:dyDescent="0.3">
      <c r="A2034" s="1">
        <f t="shared" si="310"/>
        <v>45007.14583332841</v>
      </c>
      <c r="B2034" s="7">
        <v>22</v>
      </c>
      <c r="C2034" s="7" t="s">
        <v>55</v>
      </c>
      <c r="D2034">
        <f>IF(HOUR(A2034)+MINUTE(A2034)/60&lt;=18,1,IF(HOUR(A2034)+MINUTE(A2034)/60&gt;=23.25,1,LOOKUP(DAY(A2034),calendario!$A$12:$A$42,calendario!$C$12:$C$42)))</f>
        <v>1</v>
      </c>
      <c r="E2034" s="60">
        <f t="shared" si="311"/>
        <v>0</v>
      </c>
      <c r="F2034" s="86">
        <v>0</v>
      </c>
      <c r="G2034" s="60">
        <f t="shared" si="311"/>
        <v>4.5009770507812501</v>
      </c>
      <c r="H2034" s="104">
        <v>18.003908203125</v>
      </c>
      <c r="O2034" s="61">
        <f t="shared" si="312"/>
        <v>4.5260037464002503</v>
      </c>
      <c r="P2034" s="62">
        <f t="shared" si="313"/>
        <v>58.140770252324039</v>
      </c>
      <c r="Q2034" s="70">
        <v>26.146526427622842</v>
      </c>
      <c r="R2034" s="61">
        <f t="shared" si="314"/>
        <v>14.543602656042497</v>
      </c>
      <c r="S2034" s="61">
        <f t="shared" si="315"/>
        <v>65.824400107404969</v>
      </c>
      <c r="T2034" s="61">
        <f t="shared" si="316"/>
        <v>0</v>
      </c>
      <c r="U2034" s="61">
        <f t="shared" si="317"/>
        <v>58.140770252324039</v>
      </c>
      <c r="V2034" s="70">
        <v>26.146526427622842</v>
      </c>
      <c r="W2034" s="61">
        <f t="shared" si="318"/>
        <v>14.543602656042497</v>
      </c>
      <c r="X2034" s="61">
        <f t="shared" si="319"/>
        <v>0</v>
      </c>
      <c r="Y2034" s="13"/>
      <c r="Z2034" s="22"/>
      <c r="AA2034" s="54"/>
      <c r="AB2034" s="22"/>
      <c r="AC2034" s="13"/>
    </row>
    <row r="2035" spans="1:29" x14ac:dyDescent="0.3">
      <c r="A2035" s="1">
        <f t="shared" si="310"/>
        <v>45007.156249995074</v>
      </c>
      <c r="B2035" s="7">
        <v>22</v>
      </c>
      <c r="C2035" s="7" t="s">
        <v>56</v>
      </c>
      <c r="D2035">
        <f>IF(HOUR(A2035)+MINUTE(A2035)/60&lt;=18,1,IF(HOUR(A2035)+MINUTE(A2035)/60&gt;=23.25,1,LOOKUP(DAY(A2035),calendario!$A$12:$A$42,calendario!$C$12:$C$42)))</f>
        <v>1</v>
      </c>
      <c r="E2035" s="60">
        <f t="shared" si="311"/>
        <v>0</v>
      </c>
      <c r="F2035" s="86">
        <v>0</v>
      </c>
      <c r="G2035" s="60">
        <f t="shared" si="311"/>
        <v>4.5010429687500002</v>
      </c>
      <c r="H2035" s="104">
        <v>18.004171875000001</v>
      </c>
      <c r="O2035" s="61">
        <f t="shared" si="312"/>
        <v>4.5260037464002503</v>
      </c>
      <c r="P2035" s="62">
        <f t="shared" si="313"/>
        <v>58.140770252324039</v>
      </c>
      <c r="Q2035" s="70">
        <v>26.204732802124834</v>
      </c>
      <c r="R2035" s="61">
        <f t="shared" si="314"/>
        <v>14.514499468791501</v>
      </c>
      <c r="S2035" s="61">
        <f t="shared" si="315"/>
        <v>65.692678972874774</v>
      </c>
      <c r="T2035" s="61">
        <f t="shared" si="316"/>
        <v>0</v>
      </c>
      <c r="U2035" s="61">
        <f t="shared" si="317"/>
        <v>58.140770252324039</v>
      </c>
      <c r="V2035" s="70">
        <v>26.204732802124834</v>
      </c>
      <c r="W2035" s="61">
        <f t="shared" si="318"/>
        <v>14.514499468791501</v>
      </c>
      <c r="X2035" s="61">
        <f t="shared" si="319"/>
        <v>0</v>
      </c>
      <c r="Y2035" s="13"/>
      <c r="Z2035" s="22"/>
      <c r="AA2035" s="54"/>
      <c r="AB2035" s="22"/>
      <c r="AC2035" s="13"/>
    </row>
    <row r="2036" spans="1:29" x14ac:dyDescent="0.3">
      <c r="A2036" s="1">
        <f t="shared" si="310"/>
        <v>45007.166666661738</v>
      </c>
      <c r="B2036" s="7">
        <v>22</v>
      </c>
      <c r="C2036" s="7" t="s">
        <v>57</v>
      </c>
      <c r="D2036">
        <f>IF(HOUR(A2036)+MINUTE(A2036)/60&lt;=18,1,IF(HOUR(A2036)+MINUTE(A2036)/60&gt;=23.25,1,LOOKUP(DAY(A2036),calendario!$A$12:$A$42,calendario!$C$12:$C$42)))</f>
        <v>1</v>
      </c>
      <c r="E2036" s="60">
        <f t="shared" si="311"/>
        <v>0</v>
      </c>
      <c r="F2036" s="86">
        <v>0</v>
      </c>
      <c r="G2036" s="60">
        <f t="shared" si="311"/>
        <v>4.5010791015624996</v>
      </c>
      <c r="H2036" s="104">
        <v>18.004316406249998</v>
      </c>
      <c r="O2036" s="61">
        <f t="shared" si="312"/>
        <v>4.5260037464002503</v>
      </c>
      <c r="P2036" s="62">
        <f t="shared" si="313"/>
        <v>58.140770252324039</v>
      </c>
      <c r="Q2036" s="70">
        <v>26.204732802124834</v>
      </c>
      <c r="R2036" s="61">
        <f t="shared" si="314"/>
        <v>14.514499468791501</v>
      </c>
      <c r="S2036" s="61">
        <f t="shared" si="315"/>
        <v>65.692678972874774</v>
      </c>
      <c r="T2036" s="61">
        <f t="shared" si="316"/>
        <v>0</v>
      </c>
      <c r="U2036" s="61">
        <f t="shared" si="317"/>
        <v>58.140770252324039</v>
      </c>
      <c r="V2036" s="70">
        <v>26.204732802124834</v>
      </c>
      <c r="W2036" s="61">
        <f t="shared" si="318"/>
        <v>14.514499468791501</v>
      </c>
      <c r="X2036" s="61">
        <f t="shared" si="319"/>
        <v>0</v>
      </c>
      <c r="Y2036" s="13"/>
      <c r="Z2036" s="22"/>
      <c r="AA2036" s="54"/>
      <c r="AB2036" s="22"/>
      <c r="AC2036" s="13"/>
    </row>
    <row r="2037" spans="1:29" x14ac:dyDescent="0.3">
      <c r="A2037" s="1">
        <f t="shared" si="310"/>
        <v>45007.177083328403</v>
      </c>
      <c r="B2037" s="7">
        <v>22</v>
      </c>
      <c r="C2037" s="7" t="s">
        <v>59</v>
      </c>
      <c r="D2037">
        <f>IF(HOUR(A2037)+MINUTE(A2037)/60&lt;=18,1,IF(HOUR(A2037)+MINUTE(A2037)/60&gt;=23.25,1,LOOKUP(DAY(A2037),calendario!$A$12:$A$42,calendario!$C$12:$C$42)))</f>
        <v>1</v>
      </c>
      <c r="E2037" s="60">
        <f t="shared" si="311"/>
        <v>0</v>
      </c>
      <c r="F2037" s="86">
        <v>0</v>
      </c>
      <c r="G2037" s="60">
        <f t="shared" si="311"/>
        <v>4.5009892578124999</v>
      </c>
      <c r="H2037" s="104">
        <v>18.00395703125</v>
      </c>
      <c r="O2037" s="61">
        <f t="shared" si="312"/>
        <v>4.5260037464002503</v>
      </c>
      <c r="P2037" s="62">
        <f t="shared" si="313"/>
        <v>58.140770252324039</v>
      </c>
      <c r="Q2037" s="70">
        <v>26.320251261620186</v>
      </c>
      <c r="R2037" s="61">
        <f t="shared" si="314"/>
        <v>14.456740239043825</v>
      </c>
      <c r="S2037" s="61">
        <f t="shared" si="315"/>
        <v>65.431260482647602</v>
      </c>
      <c r="T2037" s="61">
        <f t="shared" si="316"/>
        <v>0</v>
      </c>
      <c r="U2037" s="61">
        <f t="shared" si="317"/>
        <v>58.140770252324039</v>
      </c>
      <c r="V2037" s="70">
        <v>26.320251261620186</v>
      </c>
      <c r="W2037" s="61">
        <f t="shared" si="318"/>
        <v>14.456740239043825</v>
      </c>
      <c r="X2037" s="61">
        <f t="shared" si="319"/>
        <v>0</v>
      </c>
      <c r="Y2037" s="13"/>
      <c r="Z2037" s="22"/>
      <c r="AA2037" s="54"/>
      <c r="AB2037" s="22"/>
      <c r="AC2037" s="13"/>
    </row>
    <row r="2038" spans="1:29" x14ac:dyDescent="0.3">
      <c r="A2038" s="1">
        <f t="shared" si="310"/>
        <v>45007.187499995067</v>
      </c>
      <c r="B2038" s="7">
        <v>22</v>
      </c>
      <c r="C2038" s="7" t="s">
        <v>60</v>
      </c>
      <c r="D2038">
        <f>IF(HOUR(A2038)+MINUTE(A2038)/60&lt;=18,1,IF(HOUR(A2038)+MINUTE(A2038)/60&gt;=23.25,1,LOOKUP(DAY(A2038),calendario!$A$12:$A$42,calendario!$C$12:$C$42)))</f>
        <v>1</v>
      </c>
      <c r="E2038" s="60">
        <f t="shared" si="311"/>
        <v>0</v>
      </c>
      <c r="F2038" s="86">
        <v>0</v>
      </c>
      <c r="G2038" s="60">
        <f t="shared" si="311"/>
        <v>4.5012177734375003</v>
      </c>
      <c r="H2038" s="104">
        <v>18.004871093750001</v>
      </c>
      <c r="O2038" s="61">
        <f t="shared" si="312"/>
        <v>4.5260037464002503</v>
      </c>
      <c r="P2038" s="62">
        <f t="shared" si="313"/>
        <v>58.140770252324039</v>
      </c>
      <c r="Q2038" s="70">
        <v>26.320251261620186</v>
      </c>
      <c r="R2038" s="61">
        <f t="shared" si="314"/>
        <v>14.456740239043825</v>
      </c>
      <c r="S2038" s="61">
        <f t="shared" si="315"/>
        <v>65.431260482647602</v>
      </c>
      <c r="T2038" s="61">
        <f t="shared" si="316"/>
        <v>0</v>
      </c>
      <c r="U2038" s="61">
        <f t="shared" si="317"/>
        <v>58.140770252324039</v>
      </c>
      <c r="V2038" s="70">
        <v>26.320251261620186</v>
      </c>
      <c r="W2038" s="61">
        <f t="shared" si="318"/>
        <v>14.456740239043825</v>
      </c>
      <c r="X2038" s="61">
        <f t="shared" si="319"/>
        <v>0</v>
      </c>
      <c r="Y2038" s="13"/>
      <c r="Z2038" s="22"/>
      <c r="AA2038" s="54"/>
      <c r="AB2038" s="22"/>
      <c r="AC2038" s="13"/>
    </row>
    <row r="2039" spans="1:29" x14ac:dyDescent="0.3">
      <c r="A2039" s="1">
        <f t="shared" si="310"/>
        <v>45007.197916661731</v>
      </c>
      <c r="B2039" s="7">
        <v>22</v>
      </c>
      <c r="C2039" s="7" t="s">
        <v>61</v>
      </c>
      <c r="D2039">
        <f>IF(HOUR(A2039)+MINUTE(A2039)/60&lt;=18,1,IF(HOUR(A2039)+MINUTE(A2039)/60&gt;=23.25,1,LOOKUP(DAY(A2039),calendario!$A$12:$A$42,calendario!$C$12:$C$42)))</f>
        <v>1</v>
      </c>
      <c r="E2039" s="60">
        <f t="shared" si="311"/>
        <v>0</v>
      </c>
      <c r="F2039" s="86">
        <v>0</v>
      </c>
      <c r="G2039" s="60">
        <f t="shared" si="311"/>
        <v>4.5017651367187499</v>
      </c>
      <c r="H2039" s="104">
        <v>18.007060546875</v>
      </c>
      <c r="O2039" s="61">
        <f t="shared" si="312"/>
        <v>4.5260037464002503</v>
      </c>
      <c r="P2039" s="62">
        <f t="shared" si="313"/>
        <v>58.140770252324039</v>
      </c>
      <c r="Q2039" s="70">
        <v>26.402999999999999</v>
      </c>
      <c r="R2039" s="61">
        <f t="shared" si="314"/>
        <v>14.415365869853918</v>
      </c>
      <c r="S2039" s="61">
        <f t="shared" si="315"/>
        <v>65.243999932689135</v>
      </c>
      <c r="T2039" s="61">
        <f t="shared" si="316"/>
        <v>0</v>
      </c>
      <c r="U2039" s="61">
        <f t="shared" si="317"/>
        <v>58.140770252324039</v>
      </c>
      <c r="V2039" s="70">
        <v>26.402999999999999</v>
      </c>
      <c r="W2039" s="61">
        <f t="shared" si="318"/>
        <v>14.415365869853918</v>
      </c>
      <c r="X2039" s="61">
        <f t="shared" si="319"/>
        <v>0</v>
      </c>
      <c r="Y2039" s="13"/>
      <c r="Z2039" s="22"/>
      <c r="AA2039" s="54"/>
      <c r="AB2039" s="22"/>
      <c r="AC2039" s="13"/>
    </row>
    <row r="2040" spans="1:29" x14ac:dyDescent="0.3">
      <c r="A2040" s="1">
        <f t="shared" si="310"/>
        <v>45007.208333328395</v>
      </c>
      <c r="B2040" s="7">
        <v>22</v>
      </c>
      <c r="C2040" s="7" t="s">
        <v>62</v>
      </c>
      <c r="D2040">
        <f>IF(HOUR(A2040)+MINUTE(A2040)/60&lt;=18,1,IF(HOUR(A2040)+MINUTE(A2040)/60&gt;=23.25,1,LOOKUP(DAY(A2040),calendario!$A$12:$A$42,calendario!$C$12:$C$42)))</f>
        <v>1</v>
      </c>
      <c r="E2040" s="60">
        <f t="shared" si="311"/>
        <v>0</v>
      </c>
      <c r="F2040" s="86">
        <v>0</v>
      </c>
      <c r="G2040" s="60">
        <f t="shared" si="311"/>
        <v>4.50184423828125</v>
      </c>
      <c r="H2040" s="104">
        <v>18.007376953125</v>
      </c>
      <c r="O2040" s="61">
        <f t="shared" si="312"/>
        <v>4.5260037464002503</v>
      </c>
      <c r="P2040" s="62">
        <f t="shared" si="313"/>
        <v>58.140770252324039</v>
      </c>
      <c r="Q2040" s="70">
        <v>26.402999999999999</v>
      </c>
      <c r="R2040" s="61">
        <f t="shared" si="314"/>
        <v>14.415365869853918</v>
      </c>
      <c r="S2040" s="61">
        <f t="shared" si="315"/>
        <v>65.243999932689135</v>
      </c>
      <c r="T2040" s="61">
        <f t="shared" si="316"/>
        <v>0</v>
      </c>
      <c r="U2040" s="61">
        <f t="shared" si="317"/>
        <v>58.140770252324039</v>
      </c>
      <c r="V2040" s="70">
        <v>26.402999999999999</v>
      </c>
      <c r="W2040" s="61">
        <f t="shared" si="318"/>
        <v>14.415365869853918</v>
      </c>
      <c r="X2040" s="61">
        <f t="shared" si="319"/>
        <v>0</v>
      </c>
      <c r="Y2040" s="13"/>
      <c r="Z2040" s="22"/>
      <c r="AA2040" s="54"/>
      <c r="AB2040" s="22"/>
      <c r="AC2040" s="13"/>
    </row>
    <row r="2041" spans="1:29" x14ac:dyDescent="0.3">
      <c r="A2041" s="1">
        <f t="shared" si="310"/>
        <v>45007.21874999506</v>
      </c>
      <c r="B2041" s="7">
        <v>22</v>
      </c>
      <c r="C2041" s="7" t="s">
        <v>63</v>
      </c>
      <c r="D2041">
        <f>IF(HOUR(A2041)+MINUTE(A2041)/60&lt;=18,1,IF(HOUR(A2041)+MINUTE(A2041)/60&gt;=23.25,1,LOOKUP(DAY(A2041),calendario!$A$12:$A$42,calendario!$C$12:$C$42)))</f>
        <v>1</v>
      </c>
      <c r="E2041" s="60">
        <f t="shared" si="311"/>
        <v>0</v>
      </c>
      <c r="F2041" s="86">
        <v>0</v>
      </c>
      <c r="G2041" s="60">
        <f t="shared" si="311"/>
        <v>4.5014179687500002</v>
      </c>
      <c r="H2041" s="104">
        <v>18.005671875000001</v>
      </c>
      <c r="O2041" s="61">
        <f t="shared" si="312"/>
        <v>4.5260037464002503</v>
      </c>
      <c r="P2041" s="62">
        <f t="shared" si="313"/>
        <v>58.140770252324039</v>
      </c>
      <c r="Q2041" s="70">
        <v>27.133065338645416</v>
      </c>
      <c r="R2041" s="61">
        <f t="shared" si="314"/>
        <v>14.05033320053121</v>
      </c>
      <c r="S2041" s="61">
        <f t="shared" si="315"/>
        <v>63.591860703776071</v>
      </c>
      <c r="T2041" s="61">
        <f t="shared" si="316"/>
        <v>0</v>
      </c>
      <c r="U2041" s="61">
        <f t="shared" si="317"/>
        <v>58.140770252324039</v>
      </c>
      <c r="V2041" s="70">
        <v>27.133065338645416</v>
      </c>
      <c r="W2041" s="61">
        <f t="shared" si="318"/>
        <v>14.05033320053121</v>
      </c>
      <c r="X2041" s="61">
        <f t="shared" si="319"/>
        <v>0</v>
      </c>
      <c r="Y2041" s="13"/>
      <c r="Z2041" s="22"/>
      <c r="AA2041" s="54"/>
      <c r="AB2041" s="22"/>
      <c r="AC2041" s="13"/>
    </row>
    <row r="2042" spans="1:29" x14ac:dyDescent="0.3">
      <c r="A2042" s="1">
        <f t="shared" si="310"/>
        <v>45007.229166661724</v>
      </c>
      <c r="B2042" s="7">
        <v>22</v>
      </c>
      <c r="C2042" s="7" t="s">
        <v>64</v>
      </c>
      <c r="D2042">
        <f>IF(HOUR(A2042)+MINUTE(A2042)/60&lt;=18,1,IF(HOUR(A2042)+MINUTE(A2042)/60&gt;=23.25,1,LOOKUP(DAY(A2042),calendario!$A$12:$A$42,calendario!$C$12:$C$42)))</f>
        <v>1</v>
      </c>
      <c r="E2042" s="60">
        <f t="shared" si="311"/>
        <v>0</v>
      </c>
      <c r="F2042" s="86">
        <v>0</v>
      </c>
      <c r="G2042" s="60">
        <f t="shared" si="311"/>
        <v>4.5015273437500003</v>
      </c>
      <c r="H2042" s="104">
        <v>18.006109375000001</v>
      </c>
      <c r="O2042" s="61">
        <f t="shared" si="312"/>
        <v>4.5260037464002503</v>
      </c>
      <c r="P2042" s="62">
        <f t="shared" si="313"/>
        <v>58.140770252324039</v>
      </c>
      <c r="Q2042" s="70">
        <v>27.133065338645416</v>
      </c>
      <c r="R2042" s="61">
        <f t="shared" si="314"/>
        <v>14.05033320053121</v>
      </c>
      <c r="S2042" s="61">
        <f t="shared" si="315"/>
        <v>63.591860703776071</v>
      </c>
      <c r="T2042" s="61">
        <f t="shared" si="316"/>
        <v>0</v>
      </c>
      <c r="U2042" s="61">
        <f t="shared" si="317"/>
        <v>58.140770252324039</v>
      </c>
      <c r="V2042" s="70">
        <v>27.133065338645416</v>
      </c>
      <c r="W2042" s="61">
        <f t="shared" si="318"/>
        <v>14.05033320053121</v>
      </c>
      <c r="X2042" s="61">
        <f t="shared" si="319"/>
        <v>0</v>
      </c>
      <c r="Y2042" s="13"/>
      <c r="Z2042" s="22"/>
      <c r="AA2042" s="54"/>
      <c r="AB2042" s="22"/>
      <c r="AC2042" s="13"/>
    </row>
    <row r="2043" spans="1:29" x14ac:dyDescent="0.3">
      <c r="A2043" s="1">
        <f t="shared" si="310"/>
        <v>45007.239583328388</v>
      </c>
      <c r="B2043" s="7">
        <v>22</v>
      </c>
      <c r="C2043" s="7" t="s">
        <v>65</v>
      </c>
      <c r="D2043">
        <f>IF(HOUR(A2043)+MINUTE(A2043)/60&lt;=18,1,IF(HOUR(A2043)+MINUTE(A2043)/60&gt;=23.25,1,LOOKUP(DAY(A2043),calendario!$A$12:$A$42,calendario!$C$12:$C$42)))</f>
        <v>1</v>
      </c>
      <c r="E2043" s="60">
        <f t="shared" si="311"/>
        <v>0</v>
      </c>
      <c r="F2043" s="86">
        <v>0</v>
      </c>
      <c r="G2043" s="60">
        <f t="shared" si="311"/>
        <v>4.50188330078125</v>
      </c>
      <c r="H2043" s="104">
        <v>18.007533203125</v>
      </c>
      <c r="O2043" s="61">
        <f t="shared" si="312"/>
        <v>4.5260037464002503</v>
      </c>
      <c r="P2043" s="62">
        <f t="shared" si="313"/>
        <v>58.140770252324039</v>
      </c>
      <c r="Q2043" s="70">
        <v>26.642638778220451</v>
      </c>
      <c r="R2043" s="61">
        <f t="shared" si="314"/>
        <v>14.295546480743692</v>
      </c>
      <c r="S2043" s="61">
        <f t="shared" si="315"/>
        <v>64.701696928684868</v>
      </c>
      <c r="T2043" s="61">
        <f t="shared" si="316"/>
        <v>0</v>
      </c>
      <c r="U2043" s="61">
        <f t="shared" si="317"/>
        <v>58.140770252324039</v>
      </c>
      <c r="V2043" s="70">
        <v>26.642638778220451</v>
      </c>
      <c r="W2043" s="61">
        <f t="shared" si="318"/>
        <v>14.295546480743692</v>
      </c>
      <c r="X2043" s="61">
        <f t="shared" si="319"/>
        <v>0</v>
      </c>
      <c r="Y2043" s="13"/>
      <c r="Z2043" s="22"/>
      <c r="AA2043" s="54"/>
      <c r="AB2043" s="22"/>
      <c r="AC2043" s="13"/>
    </row>
    <row r="2044" spans="1:29" x14ac:dyDescent="0.3">
      <c r="A2044" s="1">
        <f t="shared" si="310"/>
        <v>45007.249999995052</v>
      </c>
      <c r="B2044" s="7">
        <v>22</v>
      </c>
      <c r="C2044" s="7" t="s">
        <v>66</v>
      </c>
      <c r="D2044">
        <f>IF(HOUR(A2044)+MINUTE(A2044)/60&lt;=18,1,IF(HOUR(A2044)+MINUTE(A2044)/60&gt;=23.25,1,LOOKUP(DAY(A2044),calendario!$A$12:$A$42,calendario!$C$12:$C$42)))</f>
        <v>1</v>
      </c>
      <c r="E2044" s="60">
        <f t="shared" si="311"/>
        <v>0</v>
      </c>
      <c r="F2044" s="86">
        <v>0</v>
      </c>
      <c r="G2044" s="60">
        <f t="shared" si="311"/>
        <v>4.5019765625000003</v>
      </c>
      <c r="H2044" s="104">
        <v>18.007906250000001</v>
      </c>
      <c r="O2044" s="61">
        <f t="shared" si="312"/>
        <v>4.5260037464002503</v>
      </c>
      <c r="P2044" s="62">
        <f t="shared" si="313"/>
        <v>58.140770252324039</v>
      </c>
      <c r="Q2044" s="70">
        <v>26.642638778220451</v>
      </c>
      <c r="R2044" s="61">
        <f t="shared" si="314"/>
        <v>14.295546480743692</v>
      </c>
      <c r="S2044" s="61">
        <f t="shared" si="315"/>
        <v>64.701696928684868</v>
      </c>
      <c r="T2044" s="61">
        <f t="shared" si="316"/>
        <v>0</v>
      </c>
      <c r="U2044" s="61">
        <f t="shared" si="317"/>
        <v>58.140770252324039</v>
      </c>
      <c r="V2044" s="70">
        <v>26.642638778220451</v>
      </c>
      <c r="W2044" s="61">
        <f t="shared" si="318"/>
        <v>14.295546480743692</v>
      </c>
      <c r="X2044" s="61">
        <f t="shared" si="319"/>
        <v>0</v>
      </c>
      <c r="Y2044" s="13"/>
      <c r="Z2044" s="22"/>
      <c r="AA2044" s="54"/>
      <c r="AB2044" s="22"/>
      <c r="AC2044" s="13"/>
    </row>
    <row r="2045" spans="1:29" x14ac:dyDescent="0.3">
      <c r="A2045" s="1">
        <f t="shared" si="310"/>
        <v>45007.260416661717</v>
      </c>
      <c r="B2045" s="7">
        <v>22</v>
      </c>
      <c r="C2045" s="7" t="s">
        <v>67</v>
      </c>
      <c r="D2045">
        <f>IF(HOUR(A2045)+MINUTE(A2045)/60&lt;=18,1,IF(HOUR(A2045)+MINUTE(A2045)/60&gt;=23.25,1,LOOKUP(DAY(A2045),calendario!$A$12:$A$42,calendario!$C$12:$C$42)))</f>
        <v>1</v>
      </c>
      <c r="E2045" s="60">
        <f t="shared" si="311"/>
        <v>0</v>
      </c>
      <c r="F2045" s="86">
        <v>0</v>
      </c>
      <c r="G2045" s="60">
        <f t="shared" si="311"/>
        <v>4.5023398437499997</v>
      </c>
      <c r="H2045" s="104">
        <v>18.009359374999999</v>
      </c>
      <c r="O2045" s="61">
        <f t="shared" si="312"/>
        <v>4.5260037464002503</v>
      </c>
      <c r="P2045" s="62">
        <f t="shared" si="313"/>
        <v>58.140770252324039</v>
      </c>
      <c r="Q2045" s="70">
        <v>26.950078884462147</v>
      </c>
      <c r="R2045" s="61">
        <f t="shared" si="314"/>
        <v>14.141826427622844</v>
      </c>
      <c r="S2045" s="61">
        <f t="shared" si="315"/>
        <v>64.005959392363053</v>
      </c>
      <c r="T2045" s="61">
        <f t="shared" si="316"/>
        <v>0</v>
      </c>
      <c r="U2045" s="61">
        <f t="shared" si="317"/>
        <v>58.140770252324039</v>
      </c>
      <c r="V2045" s="70">
        <v>26.950078884462147</v>
      </c>
      <c r="W2045" s="61">
        <f t="shared" si="318"/>
        <v>14.141826427622844</v>
      </c>
      <c r="X2045" s="61">
        <f t="shared" si="319"/>
        <v>0</v>
      </c>
      <c r="Y2045" s="13"/>
      <c r="Z2045" s="22"/>
      <c r="AA2045" s="54"/>
      <c r="AB2045" s="22"/>
      <c r="AC2045" s="13"/>
    </row>
    <row r="2046" spans="1:29" x14ac:dyDescent="0.3">
      <c r="A2046" s="1">
        <f t="shared" si="310"/>
        <v>45007.270833328381</v>
      </c>
      <c r="B2046" s="7">
        <v>22</v>
      </c>
      <c r="C2046" s="7" t="s">
        <v>68</v>
      </c>
      <c r="D2046">
        <f>IF(HOUR(A2046)+MINUTE(A2046)/60&lt;=18,1,IF(HOUR(A2046)+MINUTE(A2046)/60&gt;=23.25,1,LOOKUP(DAY(A2046),calendario!$A$12:$A$42,calendario!$C$12:$C$42)))</f>
        <v>1</v>
      </c>
      <c r="E2046" s="60">
        <f t="shared" si="311"/>
        <v>0</v>
      </c>
      <c r="F2046" s="86">
        <v>0</v>
      </c>
      <c r="G2046" s="60">
        <f t="shared" si="311"/>
        <v>4.5023784179687496</v>
      </c>
      <c r="H2046" s="104">
        <v>18.009513671874998</v>
      </c>
      <c r="O2046" s="61">
        <f t="shared" si="312"/>
        <v>4.5260037464002503</v>
      </c>
      <c r="P2046" s="62">
        <f t="shared" si="313"/>
        <v>58.140770252324039</v>
      </c>
      <c r="Q2046" s="70">
        <v>26.950078884462147</v>
      </c>
      <c r="R2046" s="61">
        <f t="shared" si="314"/>
        <v>14.141826427622844</v>
      </c>
      <c r="S2046" s="61">
        <f t="shared" si="315"/>
        <v>64.005959392363053</v>
      </c>
      <c r="T2046" s="61">
        <f t="shared" si="316"/>
        <v>0</v>
      </c>
      <c r="U2046" s="61">
        <f t="shared" si="317"/>
        <v>58.140770252324039</v>
      </c>
      <c r="V2046" s="70">
        <v>26.950078884462147</v>
      </c>
      <c r="W2046" s="61">
        <f t="shared" si="318"/>
        <v>14.141826427622844</v>
      </c>
      <c r="X2046" s="61">
        <f t="shared" si="319"/>
        <v>0</v>
      </c>
      <c r="Y2046" s="13"/>
      <c r="Z2046" s="22"/>
      <c r="AA2046" s="54"/>
      <c r="AB2046" s="22"/>
      <c r="AC2046" s="13"/>
    </row>
    <row r="2047" spans="1:29" x14ac:dyDescent="0.3">
      <c r="A2047" s="1">
        <f t="shared" si="310"/>
        <v>45007.281249995045</v>
      </c>
      <c r="B2047" s="7">
        <v>22</v>
      </c>
      <c r="C2047" s="7" t="s">
        <v>69</v>
      </c>
      <c r="D2047">
        <f>IF(HOUR(A2047)+MINUTE(A2047)/60&lt;=18,1,IF(HOUR(A2047)+MINUTE(A2047)/60&gt;=23.25,1,LOOKUP(DAY(A2047),calendario!$A$12:$A$42,calendario!$C$12:$C$42)))</f>
        <v>1</v>
      </c>
      <c r="E2047" s="60">
        <f t="shared" si="311"/>
        <v>7.9527900695800777E-2</v>
      </c>
      <c r="F2047" s="86">
        <v>0.31811160278320311</v>
      </c>
      <c r="G2047" s="60">
        <f t="shared" si="311"/>
        <v>4.5025039062500003</v>
      </c>
      <c r="H2047" s="104">
        <v>18.010015625000001</v>
      </c>
      <c r="O2047" s="61">
        <f t="shared" si="312"/>
        <v>4.4448801032666854</v>
      </c>
      <c r="P2047" s="62">
        <f t="shared" si="313"/>
        <v>58.140770252324039</v>
      </c>
      <c r="Q2047" s="70">
        <v>27.353961487383799</v>
      </c>
      <c r="R2047" s="61">
        <f t="shared" si="314"/>
        <v>13.939885126162018</v>
      </c>
      <c r="S2047" s="61">
        <f t="shared" si="315"/>
        <v>61.961118039100761</v>
      </c>
      <c r="T2047" s="61">
        <f t="shared" si="316"/>
        <v>0</v>
      </c>
      <c r="U2047" s="61">
        <f t="shared" si="317"/>
        <v>58.140770252324039</v>
      </c>
      <c r="V2047" s="70">
        <v>27.353961487383799</v>
      </c>
      <c r="W2047" s="61">
        <f t="shared" si="318"/>
        <v>13.939885126162018</v>
      </c>
      <c r="X2047" s="61">
        <f t="shared" si="319"/>
        <v>0</v>
      </c>
      <c r="Y2047" s="13"/>
      <c r="Z2047" s="22"/>
      <c r="AA2047" s="54"/>
      <c r="AB2047" s="22"/>
      <c r="AC2047" s="13"/>
    </row>
    <row r="2048" spans="1:29" x14ac:dyDescent="0.3">
      <c r="A2048" s="1">
        <f t="shared" si="310"/>
        <v>45007.291666661709</v>
      </c>
      <c r="B2048" s="7">
        <v>22</v>
      </c>
      <c r="C2048" s="7" t="s">
        <v>70</v>
      </c>
      <c r="D2048">
        <f>IF(HOUR(A2048)+MINUTE(A2048)/60&lt;=18,1,IF(HOUR(A2048)+MINUTE(A2048)/60&gt;=23.25,1,LOOKUP(DAY(A2048),calendario!$A$12:$A$42,calendario!$C$12:$C$42)))</f>
        <v>1</v>
      </c>
      <c r="E2048" s="60">
        <f t="shared" si="311"/>
        <v>3.4404240722656252</v>
      </c>
      <c r="F2048" s="86">
        <v>13.761696289062501</v>
      </c>
      <c r="G2048" s="60">
        <f t="shared" si="311"/>
        <v>4.5030795898437503</v>
      </c>
      <c r="H2048" s="104">
        <v>18.012318359375001</v>
      </c>
      <c r="O2048" s="61">
        <f t="shared" si="312"/>
        <v>1.0165469114440406</v>
      </c>
      <c r="P2048" s="62">
        <f t="shared" si="313"/>
        <v>58.140770252324039</v>
      </c>
      <c r="Q2048" s="70">
        <v>27.353961487383799</v>
      </c>
      <c r="R2048" s="61">
        <f t="shared" si="314"/>
        <v>13.939885126162018</v>
      </c>
      <c r="S2048" s="61">
        <f t="shared" si="315"/>
        <v>14.170547170884721</v>
      </c>
      <c r="T2048" s="61">
        <f t="shared" si="316"/>
        <v>0</v>
      </c>
      <c r="U2048" s="61">
        <f t="shared" si="317"/>
        <v>58.140770252324039</v>
      </c>
      <c r="V2048" s="70">
        <v>27.353961487383799</v>
      </c>
      <c r="W2048" s="61">
        <f t="shared" si="318"/>
        <v>13.939885126162018</v>
      </c>
      <c r="X2048" s="61">
        <f t="shared" si="319"/>
        <v>0</v>
      </c>
      <c r="Y2048" s="13"/>
      <c r="Z2048" s="22"/>
      <c r="AA2048" s="54"/>
      <c r="AB2048" s="22"/>
      <c r="AC2048" s="13"/>
    </row>
    <row r="2049" spans="1:29" x14ac:dyDescent="0.3">
      <c r="A2049" s="1">
        <f t="shared" si="310"/>
        <v>45007.302083328374</v>
      </c>
      <c r="B2049" s="7">
        <v>22</v>
      </c>
      <c r="C2049" s="7" t="s">
        <v>71</v>
      </c>
      <c r="D2049">
        <f>IF(HOUR(A2049)+MINUTE(A2049)/60&lt;=18,1,IF(HOUR(A2049)+MINUTE(A2049)/60&gt;=23.25,1,LOOKUP(DAY(A2049),calendario!$A$12:$A$42,calendario!$C$12:$C$42)))</f>
        <v>1</v>
      </c>
      <c r="E2049" s="60">
        <f t="shared" si="311"/>
        <v>4.5039614257812497</v>
      </c>
      <c r="F2049" s="86">
        <v>18.015845703124999</v>
      </c>
      <c r="G2049" s="60">
        <f t="shared" si="311"/>
        <v>4.5023657226562497</v>
      </c>
      <c r="H2049" s="104">
        <v>18.009462890624999</v>
      </c>
      <c r="O2049" s="61">
        <f t="shared" si="312"/>
        <v>0</v>
      </c>
      <c r="P2049" s="62">
        <f t="shared" si="313"/>
        <v>58.140770252324039</v>
      </c>
      <c r="Q2049" s="70">
        <v>29.443377954847278</v>
      </c>
      <c r="R2049" s="61">
        <f t="shared" si="314"/>
        <v>12.895176892430278</v>
      </c>
      <c r="S2049" s="61">
        <f t="shared" si="315"/>
        <v>0</v>
      </c>
      <c r="T2049" s="61">
        <f t="shared" si="316"/>
        <v>0</v>
      </c>
      <c r="U2049" s="61">
        <f t="shared" si="317"/>
        <v>58.140770252324039</v>
      </c>
      <c r="V2049" s="70">
        <v>29.443377954847278</v>
      </c>
      <c r="W2049" s="61">
        <f t="shared" si="318"/>
        <v>12.895176892430278</v>
      </c>
      <c r="X2049" s="61">
        <f t="shared" si="319"/>
        <v>0</v>
      </c>
      <c r="Y2049" s="13"/>
      <c r="Z2049" s="22"/>
      <c r="AA2049" s="54"/>
      <c r="AB2049" s="22"/>
      <c r="AC2049" s="13"/>
    </row>
    <row r="2050" spans="1:29" x14ac:dyDescent="0.3">
      <c r="A2050" s="1">
        <f t="shared" si="310"/>
        <v>45007.312499995038</v>
      </c>
      <c r="B2050" s="7">
        <v>22</v>
      </c>
      <c r="C2050" s="7" t="s">
        <v>72</v>
      </c>
      <c r="D2050">
        <f>IF(HOUR(A2050)+MINUTE(A2050)/60&lt;=18,1,IF(HOUR(A2050)+MINUTE(A2050)/60&gt;=23.25,1,LOOKUP(DAY(A2050),calendario!$A$12:$A$42,calendario!$C$12:$C$42)))</f>
        <v>1</v>
      </c>
      <c r="E2050" s="60">
        <f t="shared" si="311"/>
        <v>4.5047626953125004</v>
      </c>
      <c r="F2050" s="86">
        <v>18.019050781250002</v>
      </c>
      <c r="G2050" s="60">
        <f t="shared" si="311"/>
        <v>4.5021909179687496</v>
      </c>
      <c r="H2050" s="104">
        <v>18.008763671874998</v>
      </c>
      <c r="O2050" s="61">
        <f t="shared" si="312"/>
        <v>0</v>
      </c>
      <c r="P2050" s="62">
        <f t="shared" si="313"/>
        <v>58.140770252324039</v>
      </c>
      <c r="Q2050" s="70">
        <v>29.443377954847278</v>
      </c>
      <c r="R2050" s="61">
        <f t="shared" si="314"/>
        <v>12.895176892430278</v>
      </c>
      <c r="S2050" s="61">
        <f t="shared" si="315"/>
        <v>0</v>
      </c>
      <c r="T2050" s="61">
        <f t="shared" si="316"/>
        <v>0</v>
      </c>
      <c r="U2050" s="61">
        <f t="shared" si="317"/>
        <v>58.140770252324039</v>
      </c>
      <c r="V2050" s="70">
        <v>29.443377954847278</v>
      </c>
      <c r="W2050" s="61">
        <f t="shared" si="318"/>
        <v>12.895176892430278</v>
      </c>
      <c r="X2050" s="61">
        <f t="shared" si="319"/>
        <v>0</v>
      </c>
      <c r="Y2050" s="13"/>
      <c r="Z2050" s="22"/>
      <c r="AA2050" s="54"/>
      <c r="AB2050" s="22"/>
      <c r="AC2050" s="13"/>
    </row>
    <row r="2051" spans="1:29" x14ac:dyDescent="0.3">
      <c r="A2051" s="1">
        <f t="shared" si="310"/>
        <v>45007.322916661702</v>
      </c>
      <c r="B2051" s="7">
        <v>22</v>
      </c>
      <c r="C2051" s="7" t="s">
        <v>73</v>
      </c>
      <c r="D2051">
        <f>IF(HOUR(A2051)+MINUTE(A2051)/60&lt;=18,1,IF(HOUR(A2051)+MINUTE(A2051)/60&gt;=23.25,1,LOOKUP(DAY(A2051),calendario!$A$12:$A$42,calendario!$C$12:$C$42)))</f>
        <v>1</v>
      </c>
      <c r="E2051" s="60">
        <f t="shared" si="311"/>
        <v>4.5033867187499999</v>
      </c>
      <c r="F2051" s="86">
        <v>18.013546874999999</v>
      </c>
      <c r="G2051" s="60">
        <f t="shared" si="311"/>
        <v>4.5014912109375</v>
      </c>
      <c r="H2051" s="104">
        <v>18.00596484375</v>
      </c>
      <c r="O2051" s="61">
        <f t="shared" si="312"/>
        <v>0</v>
      </c>
      <c r="P2051" s="62">
        <f t="shared" si="313"/>
        <v>58.140770252324039</v>
      </c>
      <c r="Q2051" s="70">
        <v>28.331590438247009</v>
      </c>
      <c r="R2051" s="61">
        <f t="shared" si="314"/>
        <v>13.451070650730413</v>
      </c>
      <c r="S2051" s="61">
        <f t="shared" si="315"/>
        <v>0</v>
      </c>
      <c r="T2051" s="61">
        <f t="shared" si="316"/>
        <v>0</v>
      </c>
      <c r="U2051" s="61">
        <f t="shared" si="317"/>
        <v>58.140770252324039</v>
      </c>
      <c r="V2051" s="70">
        <v>28.331590438247009</v>
      </c>
      <c r="W2051" s="61">
        <f t="shared" si="318"/>
        <v>13.451070650730413</v>
      </c>
      <c r="X2051" s="61">
        <f t="shared" si="319"/>
        <v>0</v>
      </c>
      <c r="Y2051" s="13"/>
      <c r="Z2051" s="22"/>
      <c r="AA2051" s="54"/>
      <c r="AB2051" s="22"/>
      <c r="AC2051" s="13"/>
    </row>
    <row r="2052" spans="1:29" x14ac:dyDescent="0.3">
      <c r="A2052" s="1">
        <f t="shared" si="310"/>
        <v>45007.333333328366</v>
      </c>
      <c r="B2052" s="7">
        <v>22</v>
      </c>
      <c r="C2052" s="7" t="s">
        <v>74</v>
      </c>
      <c r="D2052">
        <f>IF(HOUR(A2052)+MINUTE(A2052)/60&lt;=18,1,IF(HOUR(A2052)+MINUTE(A2052)/60&gt;=23.25,1,LOOKUP(DAY(A2052),calendario!$A$12:$A$42,calendario!$C$12:$C$42)))</f>
        <v>1</v>
      </c>
      <c r="E2052" s="60">
        <f t="shared" si="311"/>
        <v>4.5026191406249998</v>
      </c>
      <c r="F2052" s="86">
        <v>18.010476562499999</v>
      </c>
      <c r="G2052" s="60">
        <f t="shared" si="311"/>
        <v>4.5011938476562499</v>
      </c>
      <c r="H2052" s="104">
        <v>18.004775390624999</v>
      </c>
      <c r="O2052" s="61">
        <f t="shared" si="312"/>
        <v>0</v>
      </c>
      <c r="P2052" s="62">
        <f t="shared" si="313"/>
        <v>58.140770252324039</v>
      </c>
      <c r="Q2052" s="70">
        <v>28.331590438247009</v>
      </c>
      <c r="R2052" s="61">
        <f t="shared" si="314"/>
        <v>13.451070650730413</v>
      </c>
      <c r="S2052" s="61">
        <f t="shared" si="315"/>
        <v>0</v>
      </c>
      <c r="T2052" s="61">
        <f t="shared" si="316"/>
        <v>0</v>
      </c>
      <c r="U2052" s="61">
        <f t="shared" si="317"/>
        <v>58.140770252324039</v>
      </c>
      <c r="V2052" s="70">
        <v>28.331590438247009</v>
      </c>
      <c r="W2052" s="61">
        <f t="shared" si="318"/>
        <v>13.451070650730413</v>
      </c>
      <c r="X2052" s="61">
        <f t="shared" si="319"/>
        <v>0</v>
      </c>
      <c r="Y2052" s="13"/>
      <c r="Z2052" s="22"/>
      <c r="AA2052" s="54"/>
      <c r="AB2052" s="22"/>
      <c r="AC2052" s="13"/>
    </row>
    <row r="2053" spans="1:29" x14ac:dyDescent="0.3">
      <c r="A2053" s="1">
        <f t="shared" si="310"/>
        <v>45007.343749995031</v>
      </c>
      <c r="B2053" s="7">
        <v>22</v>
      </c>
      <c r="C2053" s="7" t="s">
        <v>75</v>
      </c>
      <c r="D2053">
        <f>IF(HOUR(A2053)+MINUTE(A2053)/60&lt;=18,1,IF(HOUR(A2053)+MINUTE(A2053)/60&gt;=23.25,1,LOOKUP(DAY(A2053),calendario!$A$12:$A$42,calendario!$C$12:$C$42)))</f>
        <v>1</v>
      </c>
      <c r="E2053" s="60">
        <f t="shared" si="311"/>
        <v>4.5015532226562502</v>
      </c>
      <c r="F2053" s="86">
        <v>18.006212890625001</v>
      </c>
      <c r="G2053" s="60">
        <f t="shared" si="311"/>
        <v>4.5008574218749997</v>
      </c>
      <c r="H2053" s="104">
        <v>18.003429687499999</v>
      </c>
      <c r="O2053" s="61">
        <f t="shared" si="312"/>
        <v>0</v>
      </c>
      <c r="P2053" s="62">
        <f t="shared" si="313"/>
        <v>58.140770252324039</v>
      </c>
      <c r="Q2053" s="70">
        <v>39.361039043824697</v>
      </c>
      <c r="R2053" s="61">
        <f t="shared" si="314"/>
        <v>7.9363463479415692</v>
      </c>
      <c r="S2053" s="61">
        <f t="shared" si="315"/>
        <v>0</v>
      </c>
      <c r="T2053" s="61">
        <f t="shared" si="316"/>
        <v>0</v>
      </c>
      <c r="U2053" s="61">
        <f t="shared" si="317"/>
        <v>58.140770252324039</v>
      </c>
      <c r="V2053" s="70">
        <v>39.361039043824697</v>
      </c>
      <c r="W2053" s="61">
        <f t="shared" si="318"/>
        <v>7.9363463479415692</v>
      </c>
      <c r="X2053" s="61">
        <f t="shared" si="319"/>
        <v>0</v>
      </c>
      <c r="Y2053" s="13"/>
      <c r="Z2053" s="22"/>
      <c r="AA2053" s="54"/>
      <c r="AB2053" s="22"/>
      <c r="AC2053" s="13"/>
    </row>
    <row r="2054" spans="1:29" x14ac:dyDescent="0.3">
      <c r="A2054" s="1">
        <f t="shared" ref="A2054:A2117" si="320">A2053+0.0104166666666667</f>
        <v>45007.354166661695</v>
      </c>
      <c r="B2054" s="7">
        <v>22</v>
      </c>
      <c r="C2054" s="7" t="s">
        <v>76</v>
      </c>
      <c r="D2054">
        <f>IF(HOUR(A2054)+MINUTE(A2054)/60&lt;=18,1,IF(HOUR(A2054)+MINUTE(A2054)/60&gt;=23.25,1,LOOKUP(DAY(A2054),calendario!$A$12:$A$42,calendario!$C$12:$C$42)))</f>
        <v>1</v>
      </c>
      <c r="E2054" s="60">
        <f t="shared" ref="E2054:G2117" si="321">F2054/4</f>
        <v>4.5005991210937504</v>
      </c>
      <c r="F2054" s="86">
        <v>18.002396484375002</v>
      </c>
      <c r="G2054" s="60">
        <f t="shared" si="321"/>
        <v>4.5008686523437502</v>
      </c>
      <c r="H2054" s="104">
        <v>18.003474609375001</v>
      </c>
      <c r="O2054" s="61">
        <f t="shared" ref="O2054:O2117" si="322">IF(($K$2*95%/4-E2054)*$M$8*$M$9&lt;0,0,($K$2*95%/4-E2054)*$M$8*$M$9)</f>
        <v>0</v>
      </c>
      <c r="P2054" s="62">
        <f t="shared" ref="P2054:P2117" si="323">IF(B2054&lt;=3,IF(D2054=1,$L$14*10/$K$11,$K$14*10/$K$11),IF(D2054=1,$L$15*10/$K$11,$K$15*10/$K$11))</f>
        <v>58.140770252324039</v>
      </c>
      <c r="Q2054" s="70">
        <v>39.361039043824697</v>
      </c>
      <c r="R2054" s="61">
        <f t="shared" ref="R2054:R2117" si="324">IF((P2054*95%-Q2054)/2&lt;0,0,(P2054*95%-Q2054)/2)</f>
        <v>7.9363463479415692</v>
      </c>
      <c r="S2054" s="61">
        <f t="shared" ref="S2054:S2117" si="325">R2054*O2054</f>
        <v>0</v>
      </c>
      <c r="T2054" s="61">
        <f t="shared" ref="T2054:T2117" si="326">IF(($K$3*95%/4-G2054)*$M$8*$M$9&lt;0,0,($K$3*95%/4-G2054)*$M$8*$M$9)</f>
        <v>0</v>
      </c>
      <c r="U2054" s="61">
        <f t="shared" ref="U2054:U2117" si="327">IF(B2054&lt;=3,IF(D2054=1,$L$14*10/$K$11,$K$14*10/$K$11),IF(D2054=1,$L$15*10/$K$11,$K$15*10/$K$11))</f>
        <v>58.140770252324039</v>
      </c>
      <c r="V2054" s="70">
        <v>39.361039043824697</v>
      </c>
      <c r="W2054" s="61">
        <f t="shared" ref="W2054:W2117" si="328">IF((U2054*95%-V2054)/2&lt;0,0,(U2054*95%-V2054)/2)</f>
        <v>7.9363463479415692</v>
      </c>
      <c r="X2054" s="61">
        <f t="shared" ref="X2054:X2117" si="329">W2054*T2054</f>
        <v>0</v>
      </c>
      <c r="Y2054" s="13"/>
      <c r="Z2054" s="22"/>
      <c r="AA2054" s="54"/>
      <c r="AB2054" s="22"/>
      <c r="AC2054" s="13"/>
    </row>
    <row r="2055" spans="1:29" x14ac:dyDescent="0.3">
      <c r="A2055" s="1">
        <f t="shared" si="320"/>
        <v>45007.364583328359</v>
      </c>
      <c r="B2055" s="7">
        <v>22</v>
      </c>
      <c r="C2055" s="7" t="s">
        <v>77</v>
      </c>
      <c r="D2055">
        <f>IF(HOUR(A2055)+MINUTE(A2055)/60&lt;=18,1,IF(HOUR(A2055)+MINUTE(A2055)/60&gt;=23.25,1,LOOKUP(DAY(A2055),calendario!$A$12:$A$42,calendario!$C$12:$C$42)))</f>
        <v>1</v>
      </c>
      <c r="E2055" s="60">
        <f t="shared" si="321"/>
        <v>4.5000571289062501</v>
      </c>
      <c r="F2055" s="86">
        <v>18.000228515625</v>
      </c>
      <c r="G2055" s="60">
        <f t="shared" si="321"/>
        <v>4.5001279296875003</v>
      </c>
      <c r="H2055" s="104">
        <v>18.000511718750001</v>
      </c>
      <c r="O2055" s="61">
        <f t="shared" si="322"/>
        <v>0</v>
      </c>
      <c r="P2055" s="62">
        <f t="shared" si="323"/>
        <v>58.140770252324039</v>
      </c>
      <c r="Q2055" s="70">
        <v>38.698116069057107</v>
      </c>
      <c r="R2055" s="61">
        <f t="shared" si="324"/>
        <v>8.2678078353253639</v>
      </c>
      <c r="S2055" s="61">
        <f t="shared" si="325"/>
        <v>0</v>
      </c>
      <c r="T2055" s="61">
        <f t="shared" si="326"/>
        <v>0</v>
      </c>
      <c r="U2055" s="61">
        <f t="shared" si="327"/>
        <v>58.140770252324039</v>
      </c>
      <c r="V2055" s="70">
        <v>38.698116069057107</v>
      </c>
      <c r="W2055" s="61">
        <f t="shared" si="328"/>
        <v>8.2678078353253639</v>
      </c>
      <c r="X2055" s="61">
        <f t="shared" si="329"/>
        <v>0</v>
      </c>
      <c r="Y2055" s="13"/>
      <c r="Z2055" s="22"/>
      <c r="AA2055" s="54"/>
      <c r="AB2055" s="22"/>
      <c r="AC2055" s="13"/>
    </row>
    <row r="2056" spans="1:29" x14ac:dyDescent="0.3">
      <c r="A2056" s="1">
        <f t="shared" si="320"/>
        <v>45007.374999995023</v>
      </c>
      <c r="B2056" s="7">
        <v>22</v>
      </c>
      <c r="C2056" s="7" t="s">
        <v>78</v>
      </c>
      <c r="D2056">
        <f>IF(HOUR(A2056)+MINUTE(A2056)/60&lt;=18,1,IF(HOUR(A2056)+MINUTE(A2056)/60&gt;=23.25,1,LOOKUP(DAY(A2056),calendario!$A$12:$A$42,calendario!$C$12:$C$42)))</f>
        <v>1</v>
      </c>
      <c r="E2056" s="60">
        <f t="shared" si="321"/>
        <v>4.49830859375</v>
      </c>
      <c r="F2056" s="86">
        <v>17.993234375</v>
      </c>
      <c r="G2056" s="60">
        <f t="shared" si="321"/>
        <v>4.4998862304687499</v>
      </c>
      <c r="H2056" s="104">
        <v>17.999544921875</v>
      </c>
      <c r="O2056" s="61">
        <f t="shared" si="322"/>
        <v>0</v>
      </c>
      <c r="P2056" s="62">
        <f t="shared" si="323"/>
        <v>58.140770252324039</v>
      </c>
      <c r="Q2056" s="70">
        <v>38.698116069057107</v>
      </c>
      <c r="R2056" s="61">
        <f t="shared" si="324"/>
        <v>8.2678078353253639</v>
      </c>
      <c r="S2056" s="61">
        <f t="shared" si="325"/>
        <v>0</v>
      </c>
      <c r="T2056" s="61">
        <f t="shared" si="326"/>
        <v>0</v>
      </c>
      <c r="U2056" s="61">
        <f t="shared" si="327"/>
        <v>58.140770252324039</v>
      </c>
      <c r="V2056" s="70">
        <v>38.698116069057107</v>
      </c>
      <c r="W2056" s="61">
        <f t="shared" si="328"/>
        <v>8.2678078353253639</v>
      </c>
      <c r="X2056" s="61">
        <f t="shared" si="329"/>
        <v>0</v>
      </c>
      <c r="Y2056" s="13"/>
      <c r="Z2056" s="22"/>
      <c r="AA2056" s="54"/>
      <c r="AB2056" s="22"/>
      <c r="AC2056" s="13"/>
    </row>
    <row r="2057" spans="1:29" x14ac:dyDescent="0.3">
      <c r="A2057" s="1">
        <f t="shared" si="320"/>
        <v>45007.385416661687</v>
      </c>
      <c r="B2057" s="7">
        <v>22</v>
      </c>
      <c r="C2057" s="7" t="s">
        <v>79</v>
      </c>
      <c r="D2057">
        <f>IF(HOUR(A2057)+MINUTE(A2057)/60&lt;=18,1,IF(HOUR(A2057)+MINUTE(A2057)/60&gt;=23.25,1,LOOKUP(DAY(A2057),calendario!$A$12:$A$42,calendario!$C$12:$C$42)))</f>
        <v>1</v>
      </c>
      <c r="E2057" s="60">
        <f t="shared" si="321"/>
        <v>4.496734375</v>
      </c>
      <c r="F2057" s="86">
        <v>17.9869375</v>
      </c>
      <c r="G2057" s="60">
        <f t="shared" si="321"/>
        <v>4.4997221679687502</v>
      </c>
      <c r="H2057" s="104">
        <v>17.998888671875001</v>
      </c>
      <c r="O2057" s="61">
        <f t="shared" si="322"/>
        <v>0</v>
      </c>
      <c r="P2057" s="62">
        <f t="shared" si="323"/>
        <v>58.140770252324039</v>
      </c>
      <c r="Q2057" s="70">
        <v>38.722553784860558</v>
      </c>
      <c r="R2057" s="61">
        <f t="shared" si="324"/>
        <v>8.2555889774236384</v>
      </c>
      <c r="S2057" s="61">
        <f t="shared" si="325"/>
        <v>0</v>
      </c>
      <c r="T2057" s="61">
        <f t="shared" si="326"/>
        <v>0</v>
      </c>
      <c r="U2057" s="61">
        <f t="shared" si="327"/>
        <v>58.140770252324039</v>
      </c>
      <c r="V2057" s="70">
        <v>38.722553784860558</v>
      </c>
      <c r="W2057" s="61">
        <f t="shared" si="328"/>
        <v>8.2555889774236384</v>
      </c>
      <c r="X2057" s="61">
        <f t="shared" si="329"/>
        <v>0</v>
      </c>
      <c r="Y2057" s="13"/>
      <c r="Z2057" s="22"/>
      <c r="AA2057" s="54"/>
      <c r="AB2057" s="22"/>
      <c r="AC2057" s="13"/>
    </row>
    <row r="2058" spans="1:29" x14ac:dyDescent="0.3">
      <c r="A2058" s="1">
        <f t="shared" si="320"/>
        <v>45007.395833328352</v>
      </c>
      <c r="B2058" s="7">
        <v>22</v>
      </c>
      <c r="C2058" s="7" t="s">
        <v>80</v>
      </c>
      <c r="D2058">
        <f>IF(HOUR(A2058)+MINUTE(A2058)/60&lt;=18,1,IF(HOUR(A2058)+MINUTE(A2058)/60&gt;=23.25,1,LOOKUP(DAY(A2058),calendario!$A$12:$A$42,calendario!$C$12:$C$42)))</f>
        <v>1</v>
      </c>
      <c r="E2058" s="60">
        <f t="shared" si="321"/>
        <v>4.4955410156250002</v>
      </c>
      <c r="F2058" s="86">
        <v>17.982164062500001</v>
      </c>
      <c r="G2058" s="60">
        <f t="shared" si="321"/>
        <v>4.4993120117187502</v>
      </c>
      <c r="H2058" s="104">
        <v>17.997248046875001</v>
      </c>
      <c r="O2058" s="61">
        <f t="shared" si="322"/>
        <v>0</v>
      </c>
      <c r="P2058" s="62">
        <f t="shared" si="323"/>
        <v>58.140770252324039</v>
      </c>
      <c r="Q2058" s="70">
        <v>38.722553784860558</v>
      </c>
      <c r="R2058" s="61">
        <f t="shared" si="324"/>
        <v>8.2555889774236384</v>
      </c>
      <c r="S2058" s="61">
        <f t="shared" si="325"/>
        <v>0</v>
      </c>
      <c r="T2058" s="61">
        <f t="shared" si="326"/>
        <v>0</v>
      </c>
      <c r="U2058" s="61">
        <f t="shared" si="327"/>
        <v>58.140770252324039</v>
      </c>
      <c r="V2058" s="70">
        <v>38.722553784860558</v>
      </c>
      <c r="W2058" s="61">
        <f t="shared" si="328"/>
        <v>8.2555889774236384</v>
      </c>
      <c r="X2058" s="61">
        <f t="shared" si="329"/>
        <v>0</v>
      </c>
      <c r="Y2058" s="13"/>
      <c r="Z2058" s="22"/>
      <c r="AA2058" s="54"/>
      <c r="AB2058" s="22"/>
      <c r="AC2058" s="13"/>
    </row>
    <row r="2059" spans="1:29" x14ac:dyDescent="0.3">
      <c r="A2059" s="1">
        <f t="shared" si="320"/>
        <v>45007.406249995016</v>
      </c>
      <c r="B2059" s="7">
        <v>22</v>
      </c>
      <c r="C2059" s="7" t="s">
        <v>81</v>
      </c>
      <c r="D2059">
        <f>IF(HOUR(A2059)+MINUTE(A2059)/60&lt;=18,1,IF(HOUR(A2059)+MINUTE(A2059)/60&gt;=23.25,1,LOOKUP(DAY(A2059),calendario!$A$12:$A$42,calendario!$C$12:$C$42)))</f>
        <v>1</v>
      </c>
      <c r="E2059" s="60">
        <f t="shared" si="321"/>
        <v>4.4956918945312498</v>
      </c>
      <c r="F2059" s="86">
        <v>17.982767578124999</v>
      </c>
      <c r="G2059" s="60">
        <f t="shared" si="321"/>
        <v>4.4990732421875004</v>
      </c>
      <c r="H2059" s="104">
        <v>17.996292968750002</v>
      </c>
      <c r="O2059" s="61">
        <f t="shared" si="322"/>
        <v>0</v>
      </c>
      <c r="P2059" s="62">
        <f t="shared" si="323"/>
        <v>58.140770252324039</v>
      </c>
      <c r="Q2059" s="70">
        <v>34.227443293492691</v>
      </c>
      <c r="R2059" s="61">
        <f t="shared" si="324"/>
        <v>10.503144223107572</v>
      </c>
      <c r="S2059" s="61">
        <f t="shared" si="325"/>
        <v>0</v>
      </c>
      <c r="T2059" s="61">
        <f t="shared" si="326"/>
        <v>0</v>
      </c>
      <c r="U2059" s="61">
        <f t="shared" si="327"/>
        <v>58.140770252324039</v>
      </c>
      <c r="V2059" s="70">
        <v>34.227443293492691</v>
      </c>
      <c r="W2059" s="61">
        <f t="shared" si="328"/>
        <v>10.503144223107572</v>
      </c>
      <c r="X2059" s="61">
        <f t="shared" si="329"/>
        <v>0</v>
      </c>
      <c r="Y2059" s="13"/>
      <c r="Z2059" s="22"/>
      <c r="AA2059" s="54"/>
      <c r="AB2059" s="22"/>
      <c r="AC2059" s="13"/>
    </row>
    <row r="2060" spans="1:29" x14ac:dyDescent="0.3">
      <c r="A2060" s="1">
        <f t="shared" si="320"/>
        <v>45007.41666666168</v>
      </c>
      <c r="B2060" s="7">
        <v>22</v>
      </c>
      <c r="C2060" s="7" t="s">
        <v>82</v>
      </c>
      <c r="D2060">
        <f>IF(HOUR(A2060)+MINUTE(A2060)/60&lt;=18,1,IF(HOUR(A2060)+MINUTE(A2060)/60&gt;=23.25,1,LOOKUP(DAY(A2060),calendario!$A$12:$A$42,calendario!$C$12:$C$42)))</f>
        <v>1</v>
      </c>
      <c r="E2060" s="60">
        <f t="shared" si="321"/>
        <v>4.4957153320312502</v>
      </c>
      <c r="F2060" s="86">
        <v>17.982861328125001</v>
      </c>
      <c r="G2060" s="60">
        <f t="shared" si="321"/>
        <v>4.4984677734374996</v>
      </c>
      <c r="H2060" s="104">
        <v>17.993871093749998</v>
      </c>
      <c r="O2060" s="61">
        <f t="shared" si="322"/>
        <v>0</v>
      </c>
      <c r="P2060" s="62">
        <f t="shared" si="323"/>
        <v>58.140770252324039</v>
      </c>
      <c r="Q2060" s="70">
        <v>34.227443293492691</v>
      </c>
      <c r="R2060" s="61">
        <f t="shared" si="324"/>
        <v>10.503144223107572</v>
      </c>
      <c r="S2060" s="61">
        <f t="shared" si="325"/>
        <v>0</v>
      </c>
      <c r="T2060" s="61">
        <f t="shared" si="326"/>
        <v>0</v>
      </c>
      <c r="U2060" s="61">
        <f t="shared" si="327"/>
        <v>58.140770252324039</v>
      </c>
      <c r="V2060" s="70">
        <v>34.227443293492691</v>
      </c>
      <c r="W2060" s="61">
        <f t="shared" si="328"/>
        <v>10.503144223107572</v>
      </c>
      <c r="X2060" s="61">
        <f t="shared" si="329"/>
        <v>0</v>
      </c>
      <c r="Y2060" s="13"/>
      <c r="Z2060" s="22"/>
      <c r="AA2060" s="54"/>
      <c r="AB2060" s="22"/>
      <c r="AC2060" s="13"/>
    </row>
    <row r="2061" spans="1:29" x14ac:dyDescent="0.3">
      <c r="A2061" s="1">
        <f t="shared" si="320"/>
        <v>45007.427083328344</v>
      </c>
      <c r="B2061" s="7">
        <v>22</v>
      </c>
      <c r="C2061" s="7" t="s">
        <v>83</v>
      </c>
      <c r="D2061">
        <f>IF(HOUR(A2061)+MINUTE(A2061)/60&lt;=18,1,IF(HOUR(A2061)+MINUTE(A2061)/60&gt;=23.25,1,LOOKUP(DAY(A2061),calendario!$A$12:$A$42,calendario!$C$12:$C$42)))</f>
        <v>1</v>
      </c>
      <c r="E2061" s="60">
        <f t="shared" si="321"/>
        <v>4.495400390625</v>
      </c>
      <c r="F2061" s="86">
        <v>17.9816015625</v>
      </c>
      <c r="G2061" s="60">
        <f t="shared" si="321"/>
        <v>4.4981655273437502</v>
      </c>
      <c r="H2061" s="104">
        <v>17.992662109375001</v>
      </c>
      <c r="O2061" s="61">
        <f t="shared" si="322"/>
        <v>0</v>
      </c>
      <c r="P2061" s="62">
        <f t="shared" si="323"/>
        <v>58.140770252324039</v>
      </c>
      <c r="Q2061" s="70">
        <v>39.323982470119518</v>
      </c>
      <c r="R2061" s="61">
        <f t="shared" si="324"/>
        <v>7.9548746347941588</v>
      </c>
      <c r="S2061" s="61">
        <f t="shared" si="325"/>
        <v>0</v>
      </c>
      <c r="T2061" s="61">
        <f t="shared" si="326"/>
        <v>0</v>
      </c>
      <c r="U2061" s="61">
        <f t="shared" si="327"/>
        <v>58.140770252324039</v>
      </c>
      <c r="V2061" s="70">
        <v>39.323982470119518</v>
      </c>
      <c r="W2061" s="61">
        <f t="shared" si="328"/>
        <v>7.9548746347941588</v>
      </c>
      <c r="X2061" s="61">
        <f t="shared" si="329"/>
        <v>0</v>
      </c>
      <c r="Y2061" s="13"/>
      <c r="Z2061" s="22"/>
      <c r="AA2061" s="54"/>
      <c r="AB2061" s="22"/>
      <c r="AC2061" s="13"/>
    </row>
    <row r="2062" spans="1:29" x14ac:dyDescent="0.3">
      <c r="A2062" s="1">
        <f t="shared" si="320"/>
        <v>45007.437499995009</v>
      </c>
      <c r="B2062" s="7">
        <v>22</v>
      </c>
      <c r="C2062" s="7" t="s">
        <v>84</v>
      </c>
      <c r="D2062">
        <f>IF(HOUR(A2062)+MINUTE(A2062)/60&lt;=18,1,IF(HOUR(A2062)+MINUTE(A2062)/60&gt;=23.25,1,LOOKUP(DAY(A2062),calendario!$A$12:$A$42,calendario!$C$12:$C$42)))</f>
        <v>1</v>
      </c>
      <c r="E2062" s="60">
        <f t="shared" si="321"/>
        <v>4.4954663085937501</v>
      </c>
      <c r="F2062" s="86">
        <v>17.981865234375</v>
      </c>
      <c r="G2062" s="60">
        <f t="shared" si="321"/>
        <v>4.49832568359375</v>
      </c>
      <c r="H2062" s="104">
        <v>17.993302734375</v>
      </c>
      <c r="O2062" s="61">
        <f t="shared" si="322"/>
        <v>0</v>
      </c>
      <c r="P2062" s="62">
        <f t="shared" si="323"/>
        <v>58.140770252324039</v>
      </c>
      <c r="Q2062" s="70">
        <v>39.323982470119518</v>
      </c>
      <c r="R2062" s="61">
        <f t="shared" si="324"/>
        <v>7.9548746347941588</v>
      </c>
      <c r="S2062" s="61">
        <f t="shared" si="325"/>
        <v>0</v>
      </c>
      <c r="T2062" s="61">
        <f t="shared" si="326"/>
        <v>0</v>
      </c>
      <c r="U2062" s="61">
        <f t="shared" si="327"/>
        <v>58.140770252324039</v>
      </c>
      <c r="V2062" s="70">
        <v>39.323982470119518</v>
      </c>
      <c r="W2062" s="61">
        <f t="shared" si="328"/>
        <v>7.9548746347941588</v>
      </c>
      <c r="X2062" s="61">
        <f t="shared" si="329"/>
        <v>0</v>
      </c>
      <c r="Y2062" s="13"/>
      <c r="Z2062" s="22"/>
      <c r="AA2062" s="54"/>
      <c r="AB2062" s="22"/>
      <c r="AC2062" s="13"/>
    </row>
    <row r="2063" spans="1:29" x14ac:dyDescent="0.3">
      <c r="A2063" s="1">
        <f t="shared" si="320"/>
        <v>45007.447916661673</v>
      </c>
      <c r="B2063" s="7">
        <v>22</v>
      </c>
      <c r="C2063" s="7" t="s">
        <v>85</v>
      </c>
      <c r="D2063">
        <f>IF(HOUR(A2063)+MINUTE(A2063)/60&lt;=18,1,IF(HOUR(A2063)+MINUTE(A2063)/60&gt;=23.25,1,LOOKUP(DAY(A2063),calendario!$A$12:$A$42,calendario!$C$12:$C$42)))</f>
        <v>1</v>
      </c>
      <c r="E2063" s="60">
        <f t="shared" si="321"/>
        <v>4.49491650390625</v>
      </c>
      <c r="F2063" s="86">
        <v>17.979666015625</v>
      </c>
      <c r="G2063" s="60">
        <f t="shared" si="321"/>
        <v>4.49795556640625</v>
      </c>
      <c r="H2063" s="104">
        <v>17.991822265625</v>
      </c>
      <c r="O2063" s="61">
        <f t="shared" si="322"/>
        <v>0</v>
      </c>
      <c r="P2063" s="62">
        <f t="shared" si="323"/>
        <v>58.140770252324039</v>
      </c>
      <c r="Q2063" s="70">
        <v>39.233120053120849</v>
      </c>
      <c r="R2063" s="61">
        <f t="shared" si="324"/>
        <v>8.0003058432934928</v>
      </c>
      <c r="S2063" s="61">
        <f t="shared" si="325"/>
        <v>0</v>
      </c>
      <c r="T2063" s="61">
        <f t="shared" si="326"/>
        <v>0</v>
      </c>
      <c r="U2063" s="61">
        <f t="shared" si="327"/>
        <v>58.140770252324039</v>
      </c>
      <c r="V2063" s="70">
        <v>39.233120053120849</v>
      </c>
      <c r="W2063" s="61">
        <f t="shared" si="328"/>
        <v>8.0003058432934928</v>
      </c>
      <c r="X2063" s="61">
        <f t="shared" si="329"/>
        <v>0</v>
      </c>
      <c r="Y2063" s="13"/>
      <c r="Z2063" s="22"/>
      <c r="AA2063" s="54"/>
      <c r="AB2063" s="22"/>
      <c r="AC2063" s="13"/>
    </row>
    <row r="2064" spans="1:29" x14ac:dyDescent="0.3">
      <c r="A2064" s="1">
        <f t="shared" si="320"/>
        <v>45007.458333328337</v>
      </c>
      <c r="B2064" s="7">
        <v>22</v>
      </c>
      <c r="C2064" s="7" t="s">
        <v>86</v>
      </c>
      <c r="D2064">
        <f>IF(HOUR(A2064)+MINUTE(A2064)/60&lt;=18,1,IF(HOUR(A2064)+MINUTE(A2064)/60&gt;=23.25,1,LOOKUP(DAY(A2064),calendario!$A$12:$A$42,calendario!$C$12:$C$42)))</f>
        <v>1</v>
      </c>
      <c r="E2064" s="60">
        <f t="shared" si="321"/>
        <v>4.49537451171875</v>
      </c>
      <c r="F2064" s="86">
        <v>17.981498046875</v>
      </c>
      <c r="G2064" s="60">
        <f t="shared" si="321"/>
        <v>4.4983393554687501</v>
      </c>
      <c r="H2064" s="104">
        <v>17.993357421875</v>
      </c>
      <c r="O2064" s="61">
        <f t="shared" si="322"/>
        <v>0</v>
      </c>
      <c r="P2064" s="62">
        <f t="shared" si="323"/>
        <v>58.140770252324039</v>
      </c>
      <c r="Q2064" s="70">
        <v>39.233120053120849</v>
      </c>
      <c r="R2064" s="61">
        <f t="shared" si="324"/>
        <v>8.0003058432934928</v>
      </c>
      <c r="S2064" s="61">
        <f t="shared" si="325"/>
        <v>0</v>
      </c>
      <c r="T2064" s="61">
        <f t="shared" si="326"/>
        <v>0</v>
      </c>
      <c r="U2064" s="61">
        <f t="shared" si="327"/>
        <v>58.140770252324039</v>
      </c>
      <c r="V2064" s="70">
        <v>39.233120053120849</v>
      </c>
      <c r="W2064" s="61">
        <f t="shared" si="328"/>
        <v>8.0003058432934928</v>
      </c>
      <c r="X2064" s="61">
        <f t="shared" si="329"/>
        <v>0</v>
      </c>
      <c r="Y2064" s="13"/>
      <c r="Z2064" s="22"/>
      <c r="AA2064" s="54"/>
      <c r="AB2064" s="22"/>
      <c r="AC2064" s="13"/>
    </row>
    <row r="2065" spans="1:29" x14ac:dyDescent="0.3">
      <c r="A2065" s="1">
        <f t="shared" si="320"/>
        <v>45007.468749995001</v>
      </c>
      <c r="B2065" s="7">
        <v>22</v>
      </c>
      <c r="C2065" s="7" t="s">
        <v>87</v>
      </c>
      <c r="D2065">
        <f>IF(HOUR(A2065)+MINUTE(A2065)/60&lt;=18,1,IF(HOUR(A2065)+MINUTE(A2065)/60&gt;=23.25,1,LOOKUP(DAY(A2065),calendario!$A$12:$A$42,calendario!$C$12:$C$42)))</f>
        <v>1</v>
      </c>
      <c r="E2065" s="60">
        <f t="shared" si="321"/>
        <v>4.4955317382812501</v>
      </c>
      <c r="F2065" s="86">
        <v>17.982126953125</v>
      </c>
      <c r="G2065" s="60">
        <f t="shared" si="321"/>
        <v>4.4981625976562496</v>
      </c>
      <c r="H2065" s="104">
        <v>17.992650390624998</v>
      </c>
      <c r="O2065" s="61">
        <f t="shared" si="322"/>
        <v>0</v>
      </c>
      <c r="P2065" s="62">
        <f t="shared" si="323"/>
        <v>58.140770252324039</v>
      </c>
      <c r="Q2065" s="70">
        <v>41.483627888446215</v>
      </c>
      <c r="R2065" s="61">
        <f t="shared" si="324"/>
        <v>6.8750519256308102</v>
      </c>
      <c r="S2065" s="61">
        <f t="shared" si="325"/>
        <v>0</v>
      </c>
      <c r="T2065" s="61">
        <f t="shared" si="326"/>
        <v>0</v>
      </c>
      <c r="U2065" s="61">
        <f t="shared" si="327"/>
        <v>58.140770252324039</v>
      </c>
      <c r="V2065" s="70">
        <v>41.483627888446215</v>
      </c>
      <c r="W2065" s="61">
        <f t="shared" si="328"/>
        <v>6.8750519256308102</v>
      </c>
      <c r="X2065" s="61">
        <f t="shared" si="329"/>
        <v>0</v>
      </c>
      <c r="Y2065" s="13"/>
      <c r="Z2065" s="22"/>
      <c r="AA2065" s="54"/>
      <c r="AB2065" s="22"/>
      <c r="AC2065" s="13"/>
    </row>
    <row r="2066" spans="1:29" x14ac:dyDescent="0.3">
      <c r="A2066" s="1">
        <f t="shared" si="320"/>
        <v>45007.479166661666</v>
      </c>
      <c r="B2066" s="7">
        <v>22</v>
      </c>
      <c r="C2066" s="7" t="s">
        <v>88</v>
      </c>
      <c r="D2066">
        <f>IF(HOUR(A2066)+MINUTE(A2066)/60&lt;=18,1,IF(HOUR(A2066)+MINUTE(A2066)/60&gt;=23.25,1,LOOKUP(DAY(A2066),calendario!$A$12:$A$42,calendario!$C$12:$C$42)))</f>
        <v>1</v>
      </c>
      <c r="E2066" s="60">
        <f t="shared" si="321"/>
        <v>4.4955424804687496</v>
      </c>
      <c r="F2066" s="86">
        <v>17.982169921874998</v>
      </c>
      <c r="G2066" s="60">
        <f t="shared" si="321"/>
        <v>4.4985092773437501</v>
      </c>
      <c r="H2066" s="104">
        <v>17.994037109375</v>
      </c>
      <c r="O2066" s="61">
        <f t="shared" si="322"/>
        <v>0</v>
      </c>
      <c r="P2066" s="62">
        <f t="shared" si="323"/>
        <v>58.140770252324039</v>
      </c>
      <c r="Q2066" s="70">
        <v>41.483627888446215</v>
      </c>
      <c r="R2066" s="61">
        <f t="shared" si="324"/>
        <v>6.8750519256308102</v>
      </c>
      <c r="S2066" s="61">
        <f t="shared" si="325"/>
        <v>0</v>
      </c>
      <c r="T2066" s="61">
        <f t="shared" si="326"/>
        <v>0</v>
      </c>
      <c r="U2066" s="61">
        <f t="shared" si="327"/>
        <v>58.140770252324039</v>
      </c>
      <c r="V2066" s="70">
        <v>41.483627888446215</v>
      </c>
      <c r="W2066" s="61">
        <f t="shared" si="328"/>
        <v>6.8750519256308102</v>
      </c>
      <c r="X2066" s="61">
        <f t="shared" si="329"/>
        <v>0</v>
      </c>
      <c r="Y2066" s="13"/>
      <c r="Z2066" s="22"/>
      <c r="AA2066" s="54"/>
      <c r="AB2066" s="22"/>
      <c r="AC2066" s="13"/>
    </row>
    <row r="2067" spans="1:29" x14ac:dyDescent="0.3">
      <c r="A2067" s="1">
        <f t="shared" si="320"/>
        <v>45007.48958332833</v>
      </c>
      <c r="B2067" s="7">
        <v>22</v>
      </c>
      <c r="C2067" s="7" t="s">
        <v>89</v>
      </c>
      <c r="D2067">
        <f>IF(HOUR(A2067)+MINUTE(A2067)/60&lt;=18,1,IF(HOUR(A2067)+MINUTE(A2067)/60&gt;=23.25,1,LOOKUP(DAY(A2067),calendario!$A$12:$A$42,calendario!$C$12:$C$42)))</f>
        <v>1</v>
      </c>
      <c r="E2067" s="60">
        <f t="shared" si="321"/>
        <v>4.4951044921875001</v>
      </c>
      <c r="F2067" s="86">
        <v>17.98041796875</v>
      </c>
      <c r="G2067" s="60">
        <f t="shared" si="321"/>
        <v>4.4986889648437502</v>
      </c>
      <c r="H2067" s="104">
        <v>17.994755859375001</v>
      </c>
      <c r="O2067" s="61">
        <f t="shared" si="322"/>
        <v>0</v>
      </c>
      <c r="P2067" s="62">
        <f t="shared" si="323"/>
        <v>58.140770252324039</v>
      </c>
      <c r="Q2067" s="70">
        <v>40.75953333333333</v>
      </c>
      <c r="R2067" s="61">
        <f t="shared" si="324"/>
        <v>7.2370992031872525</v>
      </c>
      <c r="S2067" s="61">
        <f t="shared" si="325"/>
        <v>0</v>
      </c>
      <c r="T2067" s="61">
        <f t="shared" si="326"/>
        <v>0</v>
      </c>
      <c r="U2067" s="61">
        <f t="shared" si="327"/>
        <v>58.140770252324039</v>
      </c>
      <c r="V2067" s="70">
        <v>40.75953333333333</v>
      </c>
      <c r="W2067" s="61">
        <f t="shared" si="328"/>
        <v>7.2370992031872525</v>
      </c>
      <c r="X2067" s="61">
        <f t="shared" si="329"/>
        <v>0</v>
      </c>
      <c r="Y2067" s="13"/>
      <c r="Z2067" s="22"/>
      <c r="AA2067" s="54"/>
      <c r="AB2067" s="22"/>
      <c r="AC2067" s="13"/>
    </row>
    <row r="2068" spans="1:29" x14ac:dyDescent="0.3">
      <c r="A2068" s="1">
        <f t="shared" si="320"/>
        <v>45007.499999994994</v>
      </c>
      <c r="B2068" s="7">
        <v>22</v>
      </c>
      <c r="C2068" s="7" t="s">
        <v>90</v>
      </c>
      <c r="D2068">
        <f>IF(HOUR(A2068)+MINUTE(A2068)/60&lt;=18,1,IF(HOUR(A2068)+MINUTE(A2068)/60&gt;=23.25,1,LOOKUP(DAY(A2068),calendario!$A$12:$A$42,calendario!$C$12:$C$42)))</f>
        <v>1</v>
      </c>
      <c r="E2068" s="60">
        <f t="shared" si="321"/>
        <v>4.4947954101562502</v>
      </c>
      <c r="F2068" s="86">
        <v>17.979181640625001</v>
      </c>
      <c r="G2068" s="60">
        <f t="shared" si="321"/>
        <v>4.4987910156249997</v>
      </c>
      <c r="H2068" s="104">
        <v>17.995164062499999</v>
      </c>
      <c r="O2068" s="61">
        <f t="shared" si="322"/>
        <v>0</v>
      </c>
      <c r="P2068" s="62">
        <f t="shared" si="323"/>
        <v>58.140770252324039</v>
      </c>
      <c r="Q2068" s="70">
        <v>40.75953333333333</v>
      </c>
      <c r="R2068" s="61">
        <f t="shared" si="324"/>
        <v>7.2370992031872525</v>
      </c>
      <c r="S2068" s="61">
        <f t="shared" si="325"/>
        <v>0</v>
      </c>
      <c r="T2068" s="61">
        <f t="shared" si="326"/>
        <v>0</v>
      </c>
      <c r="U2068" s="61">
        <f t="shared" si="327"/>
        <v>58.140770252324039</v>
      </c>
      <c r="V2068" s="70">
        <v>40.75953333333333</v>
      </c>
      <c r="W2068" s="61">
        <f t="shared" si="328"/>
        <v>7.2370992031872525</v>
      </c>
      <c r="X2068" s="61">
        <f t="shared" si="329"/>
        <v>0</v>
      </c>
      <c r="Y2068" s="13"/>
      <c r="Z2068" s="22"/>
      <c r="AA2068" s="54"/>
      <c r="AB2068" s="22"/>
      <c r="AC2068" s="13"/>
    </row>
    <row r="2069" spans="1:29" x14ac:dyDescent="0.3">
      <c r="A2069" s="1">
        <f t="shared" si="320"/>
        <v>45007.510416661658</v>
      </c>
      <c r="B2069" s="7">
        <v>22</v>
      </c>
      <c r="C2069" s="7" t="s">
        <v>92</v>
      </c>
      <c r="D2069">
        <f>IF(HOUR(A2069)+MINUTE(A2069)/60&lt;=18,1,IF(HOUR(A2069)+MINUTE(A2069)/60&gt;=23.25,1,LOOKUP(DAY(A2069),calendario!$A$12:$A$42,calendario!$C$12:$C$42)))</f>
        <v>1</v>
      </c>
      <c r="E2069" s="60">
        <f t="shared" si="321"/>
        <v>4.49508642578125</v>
      </c>
      <c r="F2069" s="86">
        <v>17.980345703125</v>
      </c>
      <c r="G2069" s="60">
        <f t="shared" si="321"/>
        <v>4.499306640625</v>
      </c>
      <c r="H2069" s="104">
        <v>17.9972265625</v>
      </c>
      <c r="O2069" s="61">
        <f t="shared" si="322"/>
        <v>0</v>
      </c>
      <c r="P2069" s="62">
        <f t="shared" si="323"/>
        <v>58.140770252324039</v>
      </c>
      <c r="Q2069" s="70">
        <v>37.763665338645424</v>
      </c>
      <c r="R2069" s="61">
        <f t="shared" si="324"/>
        <v>8.7350332005312055</v>
      </c>
      <c r="S2069" s="61">
        <f t="shared" si="325"/>
        <v>0</v>
      </c>
      <c r="T2069" s="61">
        <f t="shared" si="326"/>
        <v>0</v>
      </c>
      <c r="U2069" s="61">
        <f t="shared" si="327"/>
        <v>58.140770252324039</v>
      </c>
      <c r="V2069" s="70">
        <v>37.763665338645424</v>
      </c>
      <c r="W2069" s="61">
        <f t="shared" si="328"/>
        <v>8.7350332005312055</v>
      </c>
      <c r="X2069" s="61">
        <f t="shared" si="329"/>
        <v>0</v>
      </c>
      <c r="Y2069" s="13"/>
      <c r="Z2069" s="22"/>
      <c r="AA2069" s="54"/>
      <c r="AB2069" s="22"/>
      <c r="AC2069" s="13"/>
    </row>
    <row r="2070" spans="1:29" x14ac:dyDescent="0.3">
      <c r="A2070" s="1">
        <f t="shared" si="320"/>
        <v>45007.520833328323</v>
      </c>
      <c r="B2070" s="7">
        <v>22</v>
      </c>
      <c r="C2070" s="7" t="s">
        <v>93</v>
      </c>
      <c r="D2070">
        <f>IF(HOUR(A2070)+MINUTE(A2070)/60&lt;=18,1,IF(HOUR(A2070)+MINUTE(A2070)/60&gt;=23.25,1,LOOKUP(DAY(A2070),calendario!$A$12:$A$42,calendario!$C$12:$C$42)))</f>
        <v>1</v>
      </c>
      <c r="E2070" s="60">
        <f t="shared" si="321"/>
        <v>4.4947426757812501</v>
      </c>
      <c r="F2070" s="86">
        <v>17.978970703125</v>
      </c>
      <c r="G2070" s="60">
        <f t="shared" si="321"/>
        <v>4.4990859375000003</v>
      </c>
      <c r="H2070" s="104">
        <v>17.996343750000001</v>
      </c>
      <c r="O2070" s="61">
        <f t="shared" si="322"/>
        <v>0</v>
      </c>
      <c r="P2070" s="62">
        <f t="shared" si="323"/>
        <v>58.140770252324039</v>
      </c>
      <c r="Q2070" s="70">
        <v>37.763665338645424</v>
      </c>
      <c r="R2070" s="61">
        <f t="shared" si="324"/>
        <v>8.7350332005312055</v>
      </c>
      <c r="S2070" s="61">
        <f t="shared" si="325"/>
        <v>0</v>
      </c>
      <c r="T2070" s="61">
        <f t="shared" si="326"/>
        <v>0</v>
      </c>
      <c r="U2070" s="61">
        <f t="shared" si="327"/>
        <v>58.140770252324039</v>
      </c>
      <c r="V2070" s="70">
        <v>37.763665338645424</v>
      </c>
      <c r="W2070" s="61">
        <f t="shared" si="328"/>
        <v>8.7350332005312055</v>
      </c>
      <c r="X2070" s="61">
        <f t="shared" si="329"/>
        <v>0</v>
      </c>
      <c r="Y2070" s="13"/>
      <c r="Z2070" s="22"/>
      <c r="AA2070" s="54"/>
      <c r="AB2070" s="22"/>
      <c r="AC2070" s="13"/>
    </row>
    <row r="2071" spans="1:29" x14ac:dyDescent="0.3">
      <c r="A2071" s="1">
        <f t="shared" si="320"/>
        <v>45007.531249994987</v>
      </c>
      <c r="B2071" s="7">
        <v>22</v>
      </c>
      <c r="C2071" s="7" t="s">
        <v>95</v>
      </c>
      <c r="D2071">
        <f>IF(HOUR(A2071)+MINUTE(A2071)/60&lt;=18,1,IF(HOUR(A2071)+MINUTE(A2071)/60&gt;=23.25,1,LOOKUP(DAY(A2071),calendario!$A$12:$A$42,calendario!$C$12:$C$42)))</f>
        <v>1</v>
      </c>
      <c r="E2071" s="60">
        <f t="shared" si="321"/>
        <v>4.4947373046874999</v>
      </c>
      <c r="F2071" s="86">
        <v>17.97894921875</v>
      </c>
      <c r="G2071" s="60">
        <f t="shared" si="321"/>
        <v>4.4994008789062496</v>
      </c>
      <c r="H2071" s="104">
        <v>17.997603515624998</v>
      </c>
      <c r="O2071" s="61">
        <f t="shared" si="322"/>
        <v>0</v>
      </c>
      <c r="P2071" s="62">
        <f t="shared" si="323"/>
        <v>58.140770252324039</v>
      </c>
      <c r="Q2071" s="70">
        <v>36.234064276228423</v>
      </c>
      <c r="R2071" s="61">
        <f t="shared" si="324"/>
        <v>9.4998337317397059</v>
      </c>
      <c r="S2071" s="61">
        <f t="shared" si="325"/>
        <v>0</v>
      </c>
      <c r="T2071" s="61">
        <f t="shared" si="326"/>
        <v>0</v>
      </c>
      <c r="U2071" s="61">
        <f t="shared" si="327"/>
        <v>58.140770252324039</v>
      </c>
      <c r="V2071" s="70">
        <v>36.234064276228423</v>
      </c>
      <c r="W2071" s="61">
        <f t="shared" si="328"/>
        <v>9.4998337317397059</v>
      </c>
      <c r="X2071" s="61">
        <f t="shared" si="329"/>
        <v>0</v>
      </c>
      <c r="Y2071" s="13"/>
      <c r="Z2071" s="22"/>
      <c r="AA2071" s="54"/>
      <c r="AB2071" s="22"/>
      <c r="AC2071" s="13"/>
    </row>
    <row r="2072" spans="1:29" x14ac:dyDescent="0.3">
      <c r="A2072" s="1">
        <f t="shared" si="320"/>
        <v>45007.541666661651</v>
      </c>
      <c r="B2072" s="7">
        <v>22</v>
      </c>
      <c r="C2072" s="7" t="s">
        <v>96</v>
      </c>
      <c r="D2072">
        <f>IF(HOUR(A2072)+MINUTE(A2072)/60&lt;=18,1,IF(HOUR(A2072)+MINUTE(A2072)/60&gt;=23.25,1,LOOKUP(DAY(A2072),calendario!$A$12:$A$42,calendario!$C$12:$C$42)))</f>
        <v>1</v>
      </c>
      <c r="E2072" s="60">
        <f t="shared" si="321"/>
        <v>4.4945356445312497</v>
      </c>
      <c r="F2072" s="86">
        <v>17.978142578124999</v>
      </c>
      <c r="G2072" s="60">
        <f t="shared" si="321"/>
        <v>4.49897119140625</v>
      </c>
      <c r="H2072" s="104">
        <v>17.995884765625</v>
      </c>
      <c r="O2072" s="61">
        <f t="shared" si="322"/>
        <v>0</v>
      </c>
      <c r="P2072" s="62">
        <f t="shared" si="323"/>
        <v>58.140770252324039</v>
      </c>
      <c r="Q2072" s="70">
        <v>36.234064276228423</v>
      </c>
      <c r="R2072" s="61">
        <f t="shared" si="324"/>
        <v>9.4998337317397059</v>
      </c>
      <c r="S2072" s="61">
        <f t="shared" si="325"/>
        <v>0</v>
      </c>
      <c r="T2072" s="61">
        <f t="shared" si="326"/>
        <v>0</v>
      </c>
      <c r="U2072" s="61">
        <f t="shared" si="327"/>
        <v>58.140770252324039</v>
      </c>
      <c r="V2072" s="70">
        <v>36.234064276228423</v>
      </c>
      <c r="W2072" s="61">
        <f t="shared" si="328"/>
        <v>9.4998337317397059</v>
      </c>
      <c r="X2072" s="61">
        <f t="shared" si="329"/>
        <v>0</v>
      </c>
      <c r="Y2072" s="13"/>
      <c r="Z2072" s="22"/>
      <c r="AA2072" s="54"/>
      <c r="AB2072" s="22"/>
      <c r="AC2072" s="13"/>
    </row>
    <row r="2073" spans="1:29" x14ac:dyDescent="0.3">
      <c r="A2073" s="1">
        <f t="shared" si="320"/>
        <v>45007.552083328315</v>
      </c>
      <c r="B2073" s="7">
        <v>22</v>
      </c>
      <c r="C2073" s="7" t="s">
        <v>97</v>
      </c>
      <c r="D2073">
        <f>IF(HOUR(A2073)+MINUTE(A2073)/60&lt;=18,1,IF(HOUR(A2073)+MINUTE(A2073)/60&gt;=23.25,1,LOOKUP(DAY(A2073),calendario!$A$12:$A$42,calendario!$C$12:$C$42)))</f>
        <v>1</v>
      </c>
      <c r="E2073" s="60">
        <f t="shared" si="321"/>
        <v>4.4947626953124997</v>
      </c>
      <c r="F2073" s="86">
        <v>17.979050781249999</v>
      </c>
      <c r="G2073" s="60">
        <f t="shared" si="321"/>
        <v>4.4989521484374997</v>
      </c>
      <c r="H2073" s="104">
        <v>17.995808593749999</v>
      </c>
      <c r="O2073" s="61">
        <f t="shared" si="322"/>
        <v>0</v>
      </c>
      <c r="P2073" s="62">
        <f t="shared" si="323"/>
        <v>58.140770252324039</v>
      </c>
      <c r="Q2073" s="70">
        <v>34.441095617529882</v>
      </c>
      <c r="R2073" s="61">
        <f t="shared" si="324"/>
        <v>10.396318061088976</v>
      </c>
      <c r="S2073" s="61">
        <f t="shared" si="325"/>
        <v>0</v>
      </c>
      <c r="T2073" s="61">
        <f t="shared" si="326"/>
        <v>0</v>
      </c>
      <c r="U2073" s="61">
        <f t="shared" si="327"/>
        <v>58.140770252324039</v>
      </c>
      <c r="V2073" s="70">
        <v>34.441095617529882</v>
      </c>
      <c r="W2073" s="61">
        <f t="shared" si="328"/>
        <v>10.396318061088976</v>
      </c>
      <c r="X2073" s="61">
        <f t="shared" si="329"/>
        <v>0</v>
      </c>
      <c r="Y2073" s="13"/>
      <c r="Z2073" s="22"/>
      <c r="AA2073" s="54"/>
      <c r="AB2073" s="22"/>
      <c r="AC2073" s="13"/>
    </row>
    <row r="2074" spans="1:29" x14ac:dyDescent="0.3">
      <c r="A2074" s="1">
        <f t="shared" si="320"/>
        <v>45007.56249999498</v>
      </c>
      <c r="B2074" s="7">
        <v>22</v>
      </c>
      <c r="C2074" s="7" t="s">
        <v>98</v>
      </c>
      <c r="D2074">
        <f>IF(HOUR(A2074)+MINUTE(A2074)/60&lt;=18,1,IF(HOUR(A2074)+MINUTE(A2074)/60&gt;=23.25,1,LOOKUP(DAY(A2074),calendario!$A$12:$A$42,calendario!$C$12:$C$42)))</f>
        <v>1</v>
      </c>
      <c r="E2074" s="60">
        <f t="shared" si="321"/>
        <v>4.4942490234374999</v>
      </c>
      <c r="F2074" s="86">
        <v>17.97699609375</v>
      </c>
      <c r="G2074" s="60">
        <f t="shared" si="321"/>
        <v>4.4985756835937503</v>
      </c>
      <c r="H2074" s="104">
        <v>17.994302734375001</v>
      </c>
      <c r="O2074" s="61">
        <f t="shared" si="322"/>
        <v>0</v>
      </c>
      <c r="P2074" s="62">
        <f t="shared" si="323"/>
        <v>58.140770252324039</v>
      </c>
      <c r="Q2074" s="70">
        <v>34.441095617529882</v>
      </c>
      <c r="R2074" s="61">
        <f t="shared" si="324"/>
        <v>10.396318061088976</v>
      </c>
      <c r="S2074" s="61">
        <f t="shared" si="325"/>
        <v>0</v>
      </c>
      <c r="T2074" s="61">
        <f t="shared" si="326"/>
        <v>0</v>
      </c>
      <c r="U2074" s="61">
        <f t="shared" si="327"/>
        <v>58.140770252324039</v>
      </c>
      <c r="V2074" s="70">
        <v>34.441095617529882</v>
      </c>
      <c r="W2074" s="61">
        <f t="shared" si="328"/>
        <v>10.396318061088976</v>
      </c>
      <c r="X2074" s="61">
        <f t="shared" si="329"/>
        <v>0</v>
      </c>
      <c r="Y2074" s="13"/>
      <c r="Z2074" s="22"/>
      <c r="AA2074" s="54"/>
      <c r="AB2074" s="22"/>
      <c r="AC2074" s="13"/>
    </row>
    <row r="2075" spans="1:29" x14ac:dyDescent="0.3">
      <c r="A2075" s="1">
        <f t="shared" si="320"/>
        <v>45007.572916661644</v>
      </c>
      <c r="B2075" s="7">
        <v>22</v>
      </c>
      <c r="C2075" s="7" t="s">
        <v>99</v>
      </c>
      <c r="D2075">
        <f>IF(HOUR(A2075)+MINUTE(A2075)/60&lt;=18,1,IF(HOUR(A2075)+MINUTE(A2075)/60&gt;=23.25,1,LOOKUP(DAY(A2075),calendario!$A$12:$A$42,calendario!$C$12:$C$42)))</f>
        <v>1</v>
      </c>
      <c r="E2075" s="60">
        <f t="shared" si="321"/>
        <v>4.4944570312499996</v>
      </c>
      <c r="F2075" s="86">
        <v>17.977828124999998</v>
      </c>
      <c r="G2075" s="60">
        <f t="shared" si="321"/>
        <v>4.4984760742187504</v>
      </c>
      <c r="H2075" s="104">
        <v>17.993904296875002</v>
      </c>
      <c r="O2075" s="61">
        <f t="shared" si="322"/>
        <v>0</v>
      </c>
      <c r="P2075" s="62">
        <f t="shared" si="323"/>
        <v>58.140770252324039</v>
      </c>
      <c r="Q2075" s="70">
        <v>34.141958300132806</v>
      </c>
      <c r="R2075" s="61">
        <f t="shared" si="324"/>
        <v>10.545886719787514</v>
      </c>
      <c r="S2075" s="61">
        <f t="shared" si="325"/>
        <v>0</v>
      </c>
      <c r="T2075" s="61">
        <f t="shared" si="326"/>
        <v>0</v>
      </c>
      <c r="U2075" s="61">
        <f t="shared" si="327"/>
        <v>58.140770252324039</v>
      </c>
      <c r="V2075" s="70">
        <v>34.141958300132806</v>
      </c>
      <c r="W2075" s="61">
        <f t="shared" si="328"/>
        <v>10.545886719787514</v>
      </c>
      <c r="X2075" s="61">
        <f t="shared" si="329"/>
        <v>0</v>
      </c>
      <c r="Y2075" s="13"/>
      <c r="Z2075" s="22"/>
      <c r="AA2075" s="54"/>
      <c r="AB2075" s="22"/>
      <c r="AC2075" s="13"/>
    </row>
    <row r="2076" spans="1:29" x14ac:dyDescent="0.3">
      <c r="A2076" s="1">
        <f t="shared" si="320"/>
        <v>45007.583333328308</v>
      </c>
      <c r="B2076" s="7">
        <v>22</v>
      </c>
      <c r="C2076" s="7" t="s">
        <v>100</v>
      </c>
      <c r="D2076">
        <f>IF(HOUR(A2076)+MINUTE(A2076)/60&lt;=18,1,IF(HOUR(A2076)+MINUTE(A2076)/60&gt;=23.25,1,LOOKUP(DAY(A2076),calendario!$A$12:$A$42,calendario!$C$12:$C$42)))</f>
        <v>1</v>
      </c>
      <c r="E2076" s="60">
        <f t="shared" si="321"/>
        <v>4.4942675781250001</v>
      </c>
      <c r="F2076" s="86">
        <v>17.9770703125</v>
      </c>
      <c r="G2076" s="60">
        <f t="shared" si="321"/>
        <v>4.4987333984375004</v>
      </c>
      <c r="H2076" s="104">
        <v>17.994933593750002</v>
      </c>
      <c r="O2076" s="61">
        <f t="shared" si="322"/>
        <v>0</v>
      </c>
      <c r="P2076" s="62">
        <f t="shared" si="323"/>
        <v>58.140770252324039</v>
      </c>
      <c r="Q2076" s="70">
        <v>34.141958300132806</v>
      </c>
      <c r="R2076" s="61">
        <f t="shared" si="324"/>
        <v>10.545886719787514</v>
      </c>
      <c r="S2076" s="61">
        <f t="shared" si="325"/>
        <v>0</v>
      </c>
      <c r="T2076" s="61">
        <f t="shared" si="326"/>
        <v>0</v>
      </c>
      <c r="U2076" s="61">
        <f t="shared" si="327"/>
        <v>58.140770252324039</v>
      </c>
      <c r="V2076" s="70">
        <v>34.141958300132806</v>
      </c>
      <c r="W2076" s="61">
        <f t="shared" si="328"/>
        <v>10.545886719787514</v>
      </c>
      <c r="X2076" s="61">
        <f t="shared" si="329"/>
        <v>0</v>
      </c>
      <c r="Y2076" s="13"/>
      <c r="Z2076" s="22"/>
      <c r="AA2076" s="54"/>
      <c r="AB2076" s="22"/>
      <c r="AC2076" s="13"/>
    </row>
    <row r="2077" spans="1:29" x14ac:dyDescent="0.3">
      <c r="A2077" s="1">
        <f t="shared" si="320"/>
        <v>45007.593749994972</v>
      </c>
      <c r="B2077" s="7">
        <v>22</v>
      </c>
      <c r="C2077" s="7" t="s">
        <v>101</v>
      </c>
      <c r="D2077">
        <f>IF(HOUR(A2077)+MINUTE(A2077)/60&lt;=18,1,IF(HOUR(A2077)+MINUTE(A2077)/60&gt;=23.25,1,LOOKUP(DAY(A2077),calendario!$A$12:$A$42,calendario!$C$12:$C$42)))</f>
        <v>1</v>
      </c>
      <c r="E2077" s="60">
        <f t="shared" si="321"/>
        <v>4.4949003906250002</v>
      </c>
      <c r="F2077" s="86">
        <v>17.979601562500001</v>
      </c>
      <c r="G2077" s="60">
        <f t="shared" si="321"/>
        <v>4.4983989257812498</v>
      </c>
      <c r="H2077" s="104">
        <v>17.993595703124999</v>
      </c>
      <c r="O2077" s="61">
        <f t="shared" si="322"/>
        <v>0</v>
      </c>
      <c r="P2077" s="62">
        <f t="shared" si="323"/>
        <v>58.140770252324039</v>
      </c>
      <c r="Q2077" s="70">
        <v>34.162226560424962</v>
      </c>
      <c r="R2077" s="61">
        <f t="shared" si="324"/>
        <v>10.535752589641437</v>
      </c>
      <c r="S2077" s="61">
        <f t="shared" si="325"/>
        <v>0</v>
      </c>
      <c r="T2077" s="61">
        <f t="shared" si="326"/>
        <v>0</v>
      </c>
      <c r="U2077" s="61">
        <f t="shared" si="327"/>
        <v>58.140770252324039</v>
      </c>
      <c r="V2077" s="70">
        <v>34.162226560424962</v>
      </c>
      <c r="W2077" s="61">
        <f t="shared" si="328"/>
        <v>10.535752589641437</v>
      </c>
      <c r="X2077" s="61">
        <f t="shared" si="329"/>
        <v>0</v>
      </c>
      <c r="Y2077" s="13"/>
      <c r="Z2077" s="22"/>
      <c r="AA2077" s="54"/>
      <c r="AB2077" s="22"/>
      <c r="AC2077" s="13"/>
    </row>
    <row r="2078" spans="1:29" x14ac:dyDescent="0.3">
      <c r="A2078" s="1">
        <f t="shared" si="320"/>
        <v>45007.604166661637</v>
      </c>
      <c r="B2078" s="7">
        <v>22</v>
      </c>
      <c r="C2078" s="7" t="s">
        <v>102</v>
      </c>
      <c r="D2078">
        <f>IF(HOUR(A2078)+MINUTE(A2078)/60&lt;=18,1,IF(HOUR(A2078)+MINUTE(A2078)/60&gt;=23.25,1,LOOKUP(DAY(A2078),calendario!$A$12:$A$42,calendario!$C$12:$C$42)))</f>
        <v>1</v>
      </c>
      <c r="E2078" s="60">
        <f t="shared" si="321"/>
        <v>4.494759765625</v>
      </c>
      <c r="F2078" s="86">
        <v>17.9790390625</v>
      </c>
      <c r="G2078" s="60">
        <f t="shared" si="321"/>
        <v>4.4980029296874999</v>
      </c>
      <c r="H2078" s="104">
        <v>17.99201171875</v>
      </c>
      <c r="O2078" s="61">
        <f t="shared" si="322"/>
        <v>0</v>
      </c>
      <c r="P2078" s="62">
        <f t="shared" si="323"/>
        <v>58.140770252324039</v>
      </c>
      <c r="Q2078" s="70">
        <v>34.162226560424962</v>
      </c>
      <c r="R2078" s="61">
        <f t="shared" si="324"/>
        <v>10.535752589641437</v>
      </c>
      <c r="S2078" s="61">
        <f t="shared" si="325"/>
        <v>0</v>
      </c>
      <c r="T2078" s="61">
        <f t="shared" si="326"/>
        <v>0</v>
      </c>
      <c r="U2078" s="61">
        <f t="shared" si="327"/>
        <v>58.140770252324039</v>
      </c>
      <c r="V2078" s="70">
        <v>34.162226560424962</v>
      </c>
      <c r="W2078" s="61">
        <f t="shared" si="328"/>
        <v>10.535752589641437</v>
      </c>
      <c r="X2078" s="61">
        <f t="shared" si="329"/>
        <v>0</v>
      </c>
      <c r="Y2078" s="13"/>
      <c r="Z2078" s="22"/>
      <c r="AA2078" s="54"/>
      <c r="AB2078" s="22"/>
      <c r="AC2078" s="13"/>
    </row>
    <row r="2079" spans="1:29" x14ac:dyDescent="0.3">
      <c r="A2079" s="1">
        <f t="shared" si="320"/>
        <v>45007.614583328301</v>
      </c>
      <c r="B2079" s="7">
        <v>22</v>
      </c>
      <c r="C2079" s="7" t="s">
        <v>103</v>
      </c>
      <c r="D2079">
        <f>IF(HOUR(A2079)+MINUTE(A2079)/60&lt;=18,1,IF(HOUR(A2079)+MINUTE(A2079)/60&gt;=23.25,1,LOOKUP(DAY(A2079),calendario!$A$12:$A$42,calendario!$C$12:$C$42)))</f>
        <v>1</v>
      </c>
      <c r="E2079" s="60">
        <f t="shared" si="321"/>
        <v>4.4948925781250004</v>
      </c>
      <c r="F2079" s="86">
        <v>17.979570312500002</v>
      </c>
      <c r="G2079" s="60">
        <f t="shared" si="321"/>
        <v>4.4982675781249997</v>
      </c>
      <c r="H2079" s="104">
        <v>17.993070312499999</v>
      </c>
      <c r="O2079" s="61">
        <f t="shared" si="322"/>
        <v>0</v>
      </c>
      <c r="P2079" s="62">
        <f t="shared" si="323"/>
        <v>58.140770252324039</v>
      </c>
      <c r="Q2079" s="70">
        <v>34.705700929614878</v>
      </c>
      <c r="R2079" s="61">
        <f t="shared" si="324"/>
        <v>10.264015405046479</v>
      </c>
      <c r="S2079" s="61">
        <f t="shared" si="325"/>
        <v>0</v>
      </c>
      <c r="T2079" s="61">
        <f t="shared" si="326"/>
        <v>0</v>
      </c>
      <c r="U2079" s="61">
        <f t="shared" si="327"/>
        <v>58.140770252324039</v>
      </c>
      <c r="V2079" s="70">
        <v>34.705700929614878</v>
      </c>
      <c r="W2079" s="61">
        <f t="shared" si="328"/>
        <v>10.264015405046479</v>
      </c>
      <c r="X2079" s="61">
        <f t="shared" si="329"/>
        <v>0</v>
      </c>
      <c r="Y2079" s="13"/>
      <c r="Z2079" s="22"/>
      <c r="AA2079" s="54"/>
      <c r="AB2079" s="22"/>
      <c r="AC2079" s="13"/>
    </row>
    <row r="2080" spans="1:29" x14ac:dyDescent="0.3">
      <c r="A2080" s="1">
        <f t="shared" si="320"/>
        <v>45007.624999994965</v>
      </c>
      <c r="B2080" s="7">
        <v>22</v>
      </c>
      <c r="C2080" s="7" t="s">
        <v>104</v>
      </c>
      <c r="D2080">
        <f>IF(HOUR(A2080)+MINUTE(A2080)/60&lt;=18,1,IF(HOUR(A2080)+MINUTE(A2080)/60&gt;=23.25,1,LOOKUP(DAY(A2080),calendario!$A$12:$A$42,calendario!$C$12:$C$42)))</f>
        <v>1</v>
      </c>
      <c r="E2080" s="60">
        <f t="shared" si="321"/>
        <v>4.4949814453124999</v>
      </c>
      <c r="F2080" s="86">
        <v>17.97992578125</v>
      </c>
      <c r="G2080" s="60">
        <f t="shared" si="321"/>
        <v>4.4983120117187498</v>
      </c>
      <c r="H2080" s="104">
        <v>17.993248046874999</v>
      </c>
      <c r="O2080" s="61">
        <f t="shared" si="322"/>
        <v>0</v>
      </c>
      <c r="P2080" s="62">
        <f t="shared" si="323"/>
        <v>58.140770252324039</v>
      </c>
      <c r="Q2080" s="70">
        <v>34.705700929614878</v>
      </c>
      <c r="R2080" s="61">
        <f t="shared" si="324"/>
        <v>10.264015405046479</v>
      </c>
      <c r="S2080" s="61">
        <f t="shared" si="325"/>
        <v>0</v>
      </c>
      <c r="T2080" s="61">
        <f t="shared" si="326"/>
        <v>0</v>
      </c>
      <c r="U2080" s="61">
        <f t="shared" si="327"/>
        <v>58.140770252324039</v>
      </c>
      <c r="V2080" s="70">
        <v>34.705700929614878</v>
      </c>
      <c r="W2080" s="61">
        <f t="shared" si="328"/>
        <v>10.264015405046479</v>
      </c>
      <c r="X2080" s="61">
        <f t="shared" si="329"/>
        <v>0</v>
      </c>
      <c r="Y2080" s="13"/>
      <c r="Z2080" s="22"/>
      <c r="AA2080" s="54"/>
      <c r="AB2080" s="22"/>
      <c r="AC2080" s="13"/>
    </row>
    <row r="2081" spans="1:29" x14ac:dyDescent="0.3">
      <c r="A2081" s="1">
        <f t="shared" si="320"/>
        <v>45007.635416661629</v>
      </c>
      <c r="B2081" s="7">
        <v>22</v>
      </c>
      <c r="C2081" s="7" t="s">
        <v>105</v>
      </c>
      <c r="D2081">
        <f>IF(HOUR(A2081)+MINUTE(A2081)/60&lt;=18,1,IF(HOUR(A2081)+MINUTE(A2081)/60&gt;=23.25,1,LOOKUP(DAY(A2081),calendario!$A$12:$A$42,calendario!$C$12:$C$42)))</f>
        <v>1</v>
      </c>
      <c r="E2081" s="60">
        <f t="shared" si="321"/>
        <v>4.4951337890624998</v>
      </c>
      <c r="F2081" s="86">
        <v>17.980535156249999</v>
      </c>
      <c r="G2081" s="60">
        <f t="shared" si="321"/>
        <v>4.4982055664062504</v>
      </c>
      <c r="H2081" s="104">
        <v>17.992822265625001</v>
      </c>
      <c r="O2081" s="61">
        <f t="shared" si="322"/>
        <v>0</v>
      </c>
      <c r="P2081" s="62">
        <f t="shared" si="323"/>
        <v>58.140770252324039</v>
      </c>
      <c r="Q2081" s="70">
        <v>35.127998937582994</v>
      </c>
      <c r="R2081" s="61">
        <f t="shared" si="324"/>
        <v>10.05286640106242</v>
      </c>
      <c r="S2081" s="61">
        <f t="shared" si="325"/>
        <v>0</v>
      </c>
      <c r="T2081" s="61">
        <f t="shared" si="326"/>
        <v>0</v>
      </c>
      <c r="U2081" s="61">
        <f t="shared" si="327"/>
        <v>58.140770252324039</v>
      </c>
      <c r="V2081" s="70">
        <v>35.127998937582994</v>
      </c>
      <c r="W2081" s="61">
        <f t="shared" si="328"/>
        <v>10.05286640106242</v>
      </c>
      <c r="X2081" s="61">
        <f t="shared" si="329"/>
        <v>0</v>
      </c>
      <c r="Y2081" s="13"/>
      <c r="Z2081" s="22"/>
      <c r="AA2081" s="54"/>
      <c r="AB2081" s="22"/>
      <c r="AC2081" s="13"/>
    </row>
    <row r="2082" spans="1:29" x14ac:dyDescent="0.3">
      <c r="A2082" s="1">
        <f t="shared" si="320"/>
        <v>45007.645833328294</v>
      </c>
      <c r="B2082" s="7">
        <v>22</v>
      </c>
      <c r="C2082" s="7" t="s">
        <v>106</v>
      </c>
      <c r="D2082">
        <f>IF(HOUR(A2082)+MINUTE(A2082)/60&lt;=18,1,IF(HOUR(A2082)+MINUTE(A2082)/60&gt;=23.25,1,LOOKUP(DAY(A2082),calendario!$A$12:$A$42,calendario!$C$12:$C$42)))</f>
        <v>1</v>
      </c>
      <c r="E2082" s="60">
        <f t="shared" si="321"/>
        <v>4.4947475585937502</v>
      </c>
      <c r="F2082" s="86">
        <v>17.978990234375001</v>
      </c>
      <c r="G2082" s="60">
        <f t="shared" si="321"/>
        <v>4.4975854492187501</v>
      </c>
      <c r="H2082" s="104">
        <v>17.990341796875001</v>
      </c>
      <c r="O2082" s="61">
        <f t="shared" si="322"/>
        <v>0</v>
      </c>
      <c r="P2082" s="62">
        <f t="shared" si="323"/>
        <v>58.140770252324039</v>
      </c>
      <c r="Q2082" s="70">
        <v>35.127998937582994</v>
      </c>
      <c r="R2082" s="61">
        <f t="shared" si="324"/>
        <v>10.05286640106242</v>
      </c>
      <c r="S2082" s="61">
        <f t="shared" si="325"/>
        <v>0</v>
      </c>
      <c r="T2082" s="61">
        <f t="shared" si="326"/>
        <v>0</v>
      </c>
      <c r="U2082" s="61">
        <f t="shared" si="327"/>
        <v>58.140770252324039</v>
      </c>
      <c r="V2082" s="70">
        <v>35.127998937582994</v>
      </c>
      <c r="W2082" s="61">
        <f t="shared" si="328"/>
        <v>10.05286640106242</v>
      </c>
      <c r="X2082" s="61">
        <f t="shared" si="329"/>
        <v>0</v>
      </c>
      <c r="Y2082" s="13"/>
      <c r="Z2082" s="22"/>
      <c r="AA2082" s="54"/>
      <c r="AB2082" s="22"/>
      <c r="AC2082" s="13"/>
    </row>
    <row r="2083" spans="1:29" x14ac:dyDescent="0.3">
      <c r="A2083" s="1">
        <f t="shared" si="320"/>
        <v>45007.656249994958</v>
      </c>
      <c r="B2083" s="7">
        <v>22</v>
      </c>
      <c r="C2083" s="7" t="s">
        <v>107</v>
      </c>
      <c r="D2083">
        <f>IF(HOUR(A2083)+MINUTE(A2083)/60&lt;=18,1,IF(HOUR(A2083)+MINUTE(A2083)/60&gt;=23.25,1,LOOKUP(DAY(A2083),calendario!$A$12:$A$42,calendario!$C$12:$C$42)))</f>
        <v>1</v>
      </c>
      <c r="E2083" s="60">
        <f t="shared" si="321"/>
        <v>4.4946362304687497</v>
      </c>
      <c r="F2083" s="86">
        <v>17.978544921874999</v>
      </c>
      <c r="G2083" s="60">
        <f t="shared" si="321"/>
        <v>4.49751513671875</v>
      </c>
      <c r="H2083" s="104">
        <v>17.990060546875</v>
      </c>
      <c r="O2083" s="61">
        <f t="shared" si="322"/>
        <v>0</v>
      </c>
      <c r="P2083" s="62">
        <f t="shared" si="323"/>
        <v>58.140770252324039</v>
      </c>
      <c r="Q2083" s="70">
        <v>34.639661885790176</v>
      </c>
      <c r="R2083" s="61">
        <f t="shared" si="324"/>
        <v>10.29703492695883</v>
      </c>
      <c r="S2083" s="61">
        <f t="shared" si="325"/>
        <v>0</v>
      </c>
      <c r="T2083" s="61">
        <f t="shared" si="326"/>
        <v>0</v>
      </c>
      <c r="U2083" s="61">
        <f t="shared" si="327"/>
        <v>58.140770252324039</v>
      </c>
      <c r="V2083" s="70">
        <v>34.639661885790176</v>
      </c>
      <c r="W2083" s="61">
        <f t="shared" si="328"/>
        <v>10.29703492695883</v>
      </c>
      <c r="X2083" s="61">
        <f t="shared" si="329"/>
        <v>0</v>
      </c>
      <c r="Y2083" s="13"/>
      <c r="Z2083" s="22"/>
      <c r="AA2083" s="54"/>
      <c r="AB2083" s="22"/>
      <c r="AC2083" s="13"/>
    </row>
    <row r="2084" spans="1:29" x14ac:dyDescent="0.3">
      <c r="A2084" s="1">
        <f t="shared" si="320"/>
        <v>45007.666666661622</v>
      </c>
      <c r="B2084" s="7">
        <v>22</v>
      </c>
      <c r="C2084" s="7" t="s">
        <v>108</v>
      </c>
      <c r="D2084">
        <f>IF(HOUR(A2084)+MINUTE(A2084)/60&lt;=18,1,IF(HOUR(A2084)+MINUTE(A2084)/60&gt;=23.25,1,LOOKUP(DAY(A2084),calendario!$A$12:$A$42,calendario!$C$12:$C$42)))</f>
        <v>1</v>
      </c>
      <c r="E2084" s="60">
        <f t="shared" si="321"/>
        <v>4.4950766601562497</v>
      </c>
      <c r="F2084" s="86">
        <v>17.980306640624999</v>
      </c>
      <c r="G2084" s="60">
        <f t="shared" si="321"/>
        <v>4.4980351562500003</v>
      </c>
      <c r="H2084" s="104">
        <v>17.992140625000001</v>
      </c>
      <c r="O2084" s="61">
        <f t="shared" si="322"/>
        <v>0</v>
      </c>
      <c r="P2084" s="62">
        <f t="shared" si="323"/>
        <v>58.140770252324039</v>
      </c>
      <c r="Q2084" s="70">
        <v>34.639661885790176</v>
      </c>
      <c r="R2084" s="61">
        <f t="shared" si="324"/>
        <v>10.29703492695883</v>
      </c>
      <c r="S2084" s="61">
        <f t="shared" si="325"/>
        <v>0</v>
      </c>
      <c r="T2084" s="61">
        <f t="shared" si="326"/>
        <v>0</v>
      </c>
      <c r="U2084" s="61">
        <f t="shared" si="327"/>
        <v>58.140770252324039</v>
      </c>
      <c r="V2084" s="70">
        <v>34.639661885790176</v>
      </c>
      <c r="W2084" s="61">
        <f t="shared" si="328"/>
        <v>10.29703492695883</v>
      </c>
      <c r="X2084" s="61">
        <f t="shared" si="329"/>
        <v>0</v>
      </c>
      <c r="Y2084" s="13"/>
      <c r="Z2084" s="22"/>
      <c r="AA2084" s="54"/>
      <c r="AB2084" s="22"/>
      <c r="AC2084" s="13"/>
    </row>
    <row r="2085" spans="1:29" x14ac:dyDescent="0.3">
      <c r="A2085" s="1">
        <f t="shared" si="320"/>
        <v>45007.677083328286</v>
      </c>
      <c r="B2085" s="7">
        <v>22</v>
      </c>
      <c r="C2085" s="7" t="s">
        <v>109</v>
      </c>
      <c r="D2085">
        <f>IF(HOUR(A2085)+MINUTE(A2085)/60&lt;=18,1,IF(HOUR(A2085)+MINUTE(A2085)/60&gt;=23.25,1,LOOKUP(DAY(A2085),calendario!$A$12:$A$42,calendario!$C$12:$C$42)))</f>
        <v>1</v>
      </c>
      <c r="E2085" s="60">
        <f t="shared" si="321"/>
        <v>4.4952841796875003</v>
      </c>
      <c r="F2085" s="86">
        <v>17.981136718750001</v>
      </c>
      <c r="G2085" s="60">
        <f t="shared" si="321"/>
        <v>4.4980332031249999</v>
      </c>
      <c r="H2085" s="104">
        <v>17.9921328125</v>
      </c>
      <c r="O2085" s="61">
        <f t="shared" si="322"/>
        <v>0</v>
      </c>
      <c r="P2085" s="62">
        <f t="shared" si="323"/>
        <v>58.140770252324039</v>
      </c>
      <c r="Q2085" s="70">
        <v>34.094526958831338</v>
      </c>
      <c r="R2085" s="61">
        <f t="shared" si="324"/>
        <v>10.569602390438249</v>
      </c>
      <c r="S2085" s="61">
        <f t="shared" si="325"/>
        <v>0</v>
      </c>
      <c r="T2085" s="61">
        <f t="shared" si="326"/>
        <v>0</v>
      </c>
      <c r="U2085" s="61">
        <f t="shared" si="327"/>
        <v>58.140770252324039</v>
      </c>
      <c r="V2085" s="70">
        <v>34.094526958831338</v>
      </c>
      <c r="W2085" s="61">
        <f t="shared" si="328"/>
        <v>10.569602390438249</v>
      </c>
      <c r="X2085" s="61">
        <f t="shared" si="329"/>
        <v>0</v>
      </c>
      <c r="Y2085" s="13"/>
      <c r="Z2085" s="22"/>
      <c r="AA2085" s="54"/>
      <c r="AB2085" s="22"/>
      <c r="AC2085" s="13"/>
    </row>
    <row r="2086" spans="1:29" x14ac:dyDescent="0.3">
      <c r="A2086" s="1">
        <f t="shared" si="320"/>
        <v>45007.68749999495</v>
      </c>
      <c r="B2086" s="7">
        <v>22</v>
      </c>
      <c r="C2086" s="7" t="s">
        <v>110</v>
      </c>
      <c r="D2086">
        <f>IF(HOUR(A2086)+MINUTE(A2086)/60&lt;=18,1,IF(HOUR(A2086)+MINUTE(A2086)/60&gt;=23.25,1,LOOKUP(DAY(A2086),calendario!$A$12:$A$42,calendario!$C$12:$C$42)))</f>
        <v>1</v>
      </c>
      <c r="E2086" s="60">
        <f t="shared" si="321"/>
        <v>4.4951967773437502</v>
      </c>
      <c r="F2086" s="86">
        <v>17.980787109375001</v>
      </c>
      <c r="G2086" s="60">
        <f t="shared" si="321"/>
        <v>4.4976796874999998</v>
      </c>
      <c r="H2086" s="104">
        <v>17.990718749999999</v>
      </c>
      <c r="O2086" s="61">
        <f t="shared" si="322"/>
        <v>0</v>
      </c>
      <c r="P2086" s="62">
        <f t="shared" si="323"/>
        <v>58.140770252324039</v>
      </c>
      <c r="Q2086" s="70">
        <v>34.094526958831338</v>
      </c>
      <c r="R2086" s="61">
        <f t="shared" si="324"/>
        <v>10.569602390438249</v>
      </c>
      <c r="S2086" s="61">
        <f t="shared" si="325"/>
        <v>0</v>
      </c>
      <c r="T2086" s="61">
        <f t="shared" si="326"/>
        <v>0</v>
      </c>
      <c r="U2086" s="61">
        <f t="shared" si="327"/>
        <v>58.140770252324039</v>
      </c>
      <c r="V2086" s="70">
        <v>34.094526958831338</v>
      </c>
      <c r="W2086" s="61">
        <f t="shared" si="328"/>
        <v>10.569602390438249</v>
      </c>
      <c r="X2086" s="61">
        <f t="shared" si="329"/>
        <v>0</v>
      </c>
      <c r="Y2086" s="13"/>
      <c r="Z2086" s="22"/>
      <c r="AA2086" s="54"/>
      <c r="AB2086" s="22"/>
      <c r="AC2086" s="13"/>
    </row>
    <row r="2087" spans="1:29" x14ac:dyDescent="0.3">
      <c r="A2087" s="1">
        <f t="shared" si="320"/>
        <v>45007.697916661615</v>
      </c>
      <c r="B2087" s="7">
        <v>22</v>
      </c>
      <c r="C2087" s="7" t="s">
        <v>111</v>
      </c>
      <c r="D2087">
        <f>IF(HOUR(A2087)+MINUTE(A2087)/60&lt;=18,1,IF(HOUR(A2087)+MINUTE(A2087)/60&gt;=23.25,1,LOOKUP(DAY(A2087),calendario!$A$12:$A$42,calendario!$C$12:$C$42)))</f>
        <v>1</v>
      </c>
      <c r="E2087" s="60">
        <f t="shared" si="321"/>
        <v>4.4944350585937496</v>
      </c>
      <c r="F2087" s="86">
        <v>17.977740234374998</v>
      </c>
      <c r="G2087" s="60">
        <f t="shared" si="321"/>
        <v>4.4978120117187501</v>
      </c>
      <c r="H2087" s="104">
        <v>17.991248046875</v>
      </c>
      <c r="O2087" s="61">
        <f t="shared" si="322"/>
        <v>0</v>
      </c>
      <c r="P2087" s="62">
        <f t="shared" si="323"/>
        <v>58.140770252324039</v>
      </c>
      <c r="Q2087" s="70">
        <v>34.085023904382467</v>
      </c>
      <c r="R2087" s="61">
        <f t="shared" si="324"/>
        <v>10.574353917662684</v>
      </c>
      <c r="S2087" s="61">
        <f t="shared" si="325"/>
        <v>0</v>
      </c>
      <c r="T2087" s="61">
        <f t="shared" si="326"/>
        <v>0</v>
      </c>
      <c r="U2087" s="61">
        <f t="shared" si="327"/>
        <v>58.140770252324039</v>
      </c>
      <c r="V2087" s="70">
        <v>34.085023904382467</v>
      </c>
      <c r="W2087" s="61">
        <f t="shared" si="328"/>
        <v>10.574353917662684</v>
      </c>
      <c r="X2087" s="61">
        <f t="shared" si="329"/>
        <v>0</v>
      </c>
      <c r="Y2087" s="13"/>
      <c r="Z2087" s="22"/>
      <c r="AA2087" s="54"/>
      <c r="AB2087" s="22"/>
      <c r="AC2087" s="13"/>
    </row>
    <row r="2088" spans="1:29" x14ac:dyDescent="0.3">
      <c r="A2088" s="1">
        <f t="shared" si="320"/>
        <v>45007.708333328279</v>
      </c>
      <c r="B2088" s="7">
        <v>22</v>
      </c>
      <c r="C2088" s="7" t="s">
        <v>112</v>
      </c>
      <c r="D2088">
        <f>IF(HOUR(A2088)+MINUTE(A2088)/60&lt;=18,1,IF(HOUR(A2088)+MINUTE(A2088)/60&gt;=23.25,1,LOOKUP(DAY(A2088),calendario!$A$12:$A$42,calendario!$C$12:$C$42)))</f>
        <v>1</v>
      </c>
      <c r="E2088" s="60">
        <f t="shared" si="321"/>
        <v>4.6078940429687503</v>
      </c>
      <c r="F2088" s="86">
        <v>18.431576171875001</v>
      </c>
      <c r="G2088" s="60">
        <f t="shared" si="321"/>
        <v>4.4975478515624996</v>
      </c>
      <c r="H2088" s="104">
        <v>17.990191406249998</v>
      </c>
      <c r="O2088" s="61">
        <f t="shared" si="322"/>
        <v>0</v>
      </c>
      <c r="P2088" s="62">
        <f t="shared" si="323"/>
        <v>58.140770252324039</v>
      </c>
      <c r="Q2088" s="70">
        <v>34.085023904382467</v>
      </c>
      <c r="R2088" s="61">
        <f t="shared" si="324"/>
        <v>10.574353917662684</v>
      </c>
      <c r="S2088" s="61">
        <f t="shared" si="325"/>
        <v>0</v>
      </c>
      <c r="T2088" s="61">
        <f t="shared" si="326"/>
        <v>0</v>
      </c>
      <c r="U2088" s="61">
        <f t="shared" si="327"/>
        <v>58.140770252324039</v>
      </c>
      <c r="V2088" s="70">
        <v>34.085023904382467</v>
      </c>
      <c r="W2088" s="61">
        <f t="shared" si="328"/>
        <v>10.574353917662684</v>
      </c>
      <c r="X2088" s="61">
        <f t="shared" si="329"/>
        <v>0</v>
      </c>
      <c r="Y2088" s="13"/>
      <c r="Z2088" s="22"/>
      <c r="AA2088" s="54"/>
      <c r="AB2088" s="22"/>
      <c r="AC2088" s="13"/>
    </row>
    <row r="2089" spans="1:29" x14ac:dyDescent="0.3">
      <c r="A2089" s="1">
        <f t="shared" si="320"/>
        <v>45007.718749994943</v>
      </c>
      <c r="B2089" s="7">
        <v>22</v>
      </c>
      <c r="C2089" s="7" t="s">
        <v>113</v>
      </c>
      <c r="D2089">
        <f>IF(HOUR(A2089)+MINUTE(A2089)/60&lt;=18,1,IF(HOUR(A2089)+MINUTE(A2089)/60&gt;=23.25,1,LOOKUP(DAY(A2089),calendario!$A$12:$A$42,calendario!$C$12:$C$42)))</f>
        <v>1</v>
      </c>
      <c r="E2089" s="60">
        <f t="shared" si="321"/>
        <v>4.6401372070312501</v>
      </c>
      <c r="F2089" s="86">
        <v>18.560548828125</v>
      </c>
      <c r="G2089" s="60">
        <f t="shared" si="321"/>
        <v>4.6255600585937504</v>
      </c>
      <c r="H2089" s="104">
        <v>18.502240234375002</v>
      </c>
      <c r="O2089" s="61">
        <f t="shared" si="322"/>
        <v>0</v>
      </c>
      <c r="P2089" s="62">
        <f t="shared" si="323"/>
        <v>58.140770252324039</v>
      </c>
      <c r="Q2089" s="70">
        <v>34.038610358565741</v>
      </c>
      <c r="R2089" s="61">
        <f t="shared" si="324"/>
        <v>10.597560690571047</v>
      </c>
      <c r="S2089" s="61">
        <f t="shared" si="325"/>
        <v>0</v>
      </c>
      <c r="T2089" s="61">
        <f t="shared" si="326"/>
        <v>0</v>
      </c>
      <c r="U2089" s="61">
        <f t="shared" si="327"/>
        <v>58.140770252324039</v>
      </c>
      <c r="V2089" s="70">
        <v>34.038610358565741</v>
      </c>
      <c r="W2089" s="61">
        <f t="shared" si="328"/>
        <v>10.597560690571047</v>
      </c>
      <c r="X2089" s="61">
        <f t="shared" si="329"/>
        <v>0</v>
      </c>
      <c r="Y2089" s="13"/>
      <c r="Z2089" s="22"/>
      <c r="AA2089" s="54"/>
      <c r="AB2089" s="22"/>
      <c r="AC2089" s="13"/>
    </row>
    <row r="2090" spans="1:29" x14ac:dyDescent="0.3">
      <c r="A2090" s="1">
        <f t="shared" si="320"/>
        <v>45007.729166661607</v>
      </c>
      <c r="B2090" s="7">
        <v>22</v>
      </c>
      <c r="C2090" s="7" t="s">
        <v>114</v>
      </c>
      <c r="D2090">
        <f>IF(HOUR(A2090)+MINUTE(A2090)/60&lt;=18,1,IF(HOUR(A2090)+MINUTE(A2090)/60&gt;=23.25,1,LOOKUP(DAY(A2090),calendario!$A$12:$A$42,calendario!$C$12:$C$42)))</f>
        <v>1</v>
      </c>
      <c r="E2090" s="60">
        <f t="shared" si="321"/>
        <v>4.6402749023437497</v>
      </c>
      <c r="F2090" s="86">
        <v>18.561099609374999</v>
      </c>
      <c r="G2090" s="60">
        <f t="shared" si="321"/>
        <v>4.64473193359375</v>
      </c>
      <c r="H2090" s="104">
        <v>18.578927734375</v>
      </c>
      <c r="O2090" s="61">
        <f t="shared" si="322"/>
        <v>0</v>
      </c>
      <c r="P2090" s="62">
        <f t="shared" si="323"/>
        <v>58.140770252324039</v>
      </c>
      <c r="Q2090" s="70">
        <v>34.038610358565741</v>
      </c>
      <c r="R2090" s="61">
        <f t="shared" si="324"/>
        <v>10.597560690571047</v>
      </c>
      <c r="S2090" s="61">
        <f t="shared" si="325"/>
        <v>0</v>
      </c>
      <c r="T2090" s="61">
        <f t="shared" si="326"/>
        <v>0</v>
      </c>
      <c r="U2090" s="61">
        <f t="shared" si="327"/>
        <v>58.140770252324039</v>
      </c>
      <c r="V2090" s="70">
        <v>34.038610358565741</v>
      </c>
      <c r="W2090" s="61">
        <f t="shared" si="328"/>
        <v>10.597560690571047</v>
      </c>
      <c r="X2090" s="61">
        <f t="shared" si="329"/>
        <v>0</v>
      </c>
      <c r="Y2090" s="13"/>
      <c r="Z2090" s="22"/>
      <c r="AA2090" s="54"/>
      <c r="AB2090" s="22"/>
      <c r="AC2090" s="13"/>
    </row>
    <row r="2091" spans="1:29" x14ac:dyDescent="0.3">
      <c r="A2091" s="1">
        <f t="shared" si="320"/>
        <v>45007.739583328272</v>
      </c>
      <c r="B2091" s="7">
        <v>22</v>
      </c>
      <c r="C2091" s="7" t="s">
        <v>115</v>
      </c>
      <c r="D2091">
        <f>IF(HOUR(A2091)+MINUTE(A2091)/60&lt;=18,1,IF(HOUR(A2091)+MINUTE(A2091)/60&gt;=23.25,1,LOOKUP(DAY(A2091),calendario!$A$12:$A$42,calendario!$C$12:$C$42)))</f>
        <v>1</v>
      </c>
      <c r="E2091" s="60">
        <f t="shared" si="321"/>
        <v>4.6404223632812496</v>
      </c>
      <c r="F2091" s="86">
        <v>18.561689453124998</v>
      </c>
      <c r="G2091" s="60">
        <f t="shared" si="321"/>
        <v>4.6509492187500001</v>
      </c>
      <c r="H2091" s="104">
        <v>18.603796875</v>
      </c>
      <c r="O2091" s="61">
        <f t="shared" si="322"/>
        <v>0</v>
      </c>
      <c r="P2091" s="62">
        <f t="shared" si="323"/>
        <v>58.140770252324039</v>
      </c>
      <c r="Q2091" s="70">
        <v>34.040314475431607</v>
      </c>
      <c r="R2091" s="61">
        <f t="shared" si="324"/>
        <v>10.596708632138114</v>
      </c>
      <c r="S2091" s="61">
        <f t="shared" si="325"/>
        <v>0</v>
      </c>
      <c r="T2091" s="61">
        <f t="shared" si="326"/>
        <v>0</v>
      </c>
      <c r="U2091" s="61">
        <f t="shared" si="327"/>
        <v>58.140770252324039</v>
      </c>
      <c r="V2091" s="70">
        <v>34.040314475431607</v>
      </c>
      <c r="W2091" s="61">
        <f t="shared" si="328"/>
        <v>10.596708632138114</v>
      </c>
      <c r="X2091" s="61">
        <f t="shared" si="329"/>
        <v>0</v>
      </c>
      <c r="Y2091" s="13"/>
      <c r="Z2091" s="22"/>
      <c r="AA2091" s="54"/>
      <c r="AB2091" s="22"/>
      <c r="AC2091" s="13"/>
    </row>
    <row r="2092" spans="1:29" x14ac:dyDescent="0.3">
      <c r="A2092" s="1">
        <f t="shared" si="320"/>
        <v>45007.749999994936</v>
      </c>
      <c r="B2092" s="7">
        <v>22</v>
      </c>
      <c r="C2092" s="7" t="s">
        <v>116</v>
      </c>
      <c r="D2092">
        <f>IF(HOUR(A2092)+MINUTE(A2092)/60&lt;=18,1,IF(HOUR(A2092)+MINUTE(A2092)/60&gt;=23.25,1,LOOKUP(DAY(A2092),calendario!$A$12:$A$42,calendario!$C$12:$C$42)))</f>
        <v>1</v>
      </c>
      <c r="E2092" s="60">
        <f t="shared" si="321"/>
        <v>4.6399350585937498</v>
      </c>
      <c r="F2092" s="86">
        <v>18.559740234374999</v>
      </c>
      <c r="G2092" s="60">
        <f t="shared" si="321"/>
        <v>4.6519462890624999</v>
      </c>
      <c r="H2092" s="104">
        <v>18.607785156249999</v>
      </c>
      <c r="O2092" s="61">
        <f t="shared" si="322"/>
        <v>0</v>
      </c>
      <c r="P2092" s="62">
        <f t="shared" si="323"/>
        <v>58.140770252324039</v>
      </c>
      <c r="Q2092" s="70">
        <v>34.040314475431607</v>
      </c>
      <c r="R2092" s="61">
        <f t="shared" si="324"/>
        <v>10.596708632138114</v>
      </c>
      <c r="S2092" s="61">
        <f t="shared" si="325"/>
        <v>0</v>
      </c>
      <c r="T2092" s="61">
        <f t="shared" si="326"/>
        <v>0</v>
      </c>
      <c r="U2092" s="61">
        <f t="shared" si="327"/>
        <v>58.140770252324039</v>
      </c>
      <c r="V2092" s="70">
        <v>34.040314475431607</v>
      </c>
      <c r="W2092" s="61">
        <f t="shared" si="328"/>
        <v>10.596708632138114</v>
      </c>
      <c r="X2092" s="61">
        <f t="shared" si="329"/>
        <v>0</v>
      </c>
      <c r="Y2092" s="13"/>
      <c r="Z2092" s="22"/>
      <c r="AA2092" s="54"/>
      <c r="AB2092" s="22"/>
      <c r="AC2092" s="13"/>
    </row>
    <row r="2093" spans="1:29" x14ac:dyDescent="0.3">
      <c r="A2093" s="1">
        <f t="shared" si="320"/>
        <v>45007.7604166616</v>
      </c>
      <c r="B2093" s="7">
        <v>22</v>
      </c>
      <c r="C2093" s="7" t="s">
        <v>117</v>
      </c>
      <c r="D2093">
        <f>IF(HOUR(A2093)+MINUTE(A2093)/60&lt;=18,1,IF(HOUR(A2093)+MINUTE(A2093)/60&gt;=23.25,1,LOOKUP(DAY(A2093),calendario!$A$12:$A$42,calendario!$C$12:$C$42)))</f>
        <v>0</v>
      </c>
      <c r="E2093" s="60">
        <f t="shared" si="321"/>
        <v>4.6368129882812497</v>
      </c>
      <c r="F2093" s="86">
        <v>18.547251953124999</v>
      </c>
      <c r="G2093" s="60">
        <f t="shared" si="321"/>
        <v>4.6517851562499999</v>
      </c>
      <c r="H2093" s="104">
        <v>18.607140625</v>
      </c>
      <c r="O2093" s="61">
        <f t="shared" si="322"/>
        <v>0</v>
      </c>
      <c r="P2093" s="62">
        <f t="shared" si="323"/>
        <v>59.256308100929608</v>
      </c>
      <c r="Q2093" s="70">
        <v>34.027201859229748</v>
      </c>
      <c r="R2093" s="61">
        <f t="shared" si="324"/>
        <v>11.133145418326688</v>
      </c>
      <c r="S2093" s="61">
        <f t="shared" si="325"/>
        <v>0</v>
      </c>
      <c r="T2093" s="61">
        <f t="shared" si="326"/>
        <v>0</v>
      </c>
      <c r="U2093" s="61">
        <f t="shared" si="327"/>
        <v>59.256308100929608</v>
      </c>
      <c r="V2093" s="70">
        <v>34.027201859229748</v>
      </c>
      <c r="W2093" s="61">
        <f t="shared" si="328"/>
        <v>11.133145418326688</v>
      </c>
      <c r="X2093" s="61">
        <f t="shared" si="329"/>
        <v>0</v>
      </c>
      <c r="Y2093" s="13"/>
      <c r="Z2093" s="22"/>
      <c r="AA2093" s="54"/>
      <c r="AB2093" s="22"/>
      <c r="AC2093" s="13"/>
    </row>
    <row r="2094" spans="1:29" x14ac:dyDescent="0.3">
      <c r="A2094" s="1">
        <f t="shared" si="320"/>
        <v>45007.770833328264</v>
      </c>
      <c r="B2094" s="7">
        <v>22</v>
      </c>
      <c r="C2094" s="7" t="s">
        <v>118</v>
      </c>
      <c r="D2094">
        <f>IF(HOUR(A2094)+MINUTE(A2094)/60&lt;=18,1,IF(HOUR(A2094)+MINUTE(A2094)/60&gt;=23.25,1,LOOKUP(DAY(A2094),calendario!$A$12:$A$42,calendario!$C$12:$C$42)))</f>
        <v>0</v>
      </c>
      <c r="E2094" s="60">
        <f t="shared" si="321"/>
        <v>4.6399584960937501</v>
      </c>
      <c r="F2094" s="86">
        <v>18.559833984375</v>
      </c>
      <c r="G2094" s="60">
        <f t="shared" si="321"/>
        <v>4.6514296875000003</v>
      </c>
      <c r="H2094" s="104">
        <v>18.605718750000001</v>
      </c>
      <c r="O2094" s="61">
        <f t="shared" si="322"/>
        <v>0</v>
      </c>
      <c r="P2094" s="62">
        <f t="shared" si="323"/>
        <v>59.256308100929608</v>
      </c>
      <c r="Q2094" s="70">
        <v>34.027201859229748</v>
      </c>
      <c r="R2094" s="61">
        <f t="shared" si="324"/>
        <v>11.133145418326688</v>
      </c>
      <c r="S2094" s="61">
        <f t="shared" si="325"/>
        <v>0</v>
      </c>
      <c r="T2094" s="61">
        <f t="shared" si="326"/>
        <v>0</v>
      </c>
      <c r="U2094" s="61">
        <f t="shared" si="327"/>
        <v>59.256308100929608</v>
      </c>
      <c r="V2094" s="70">
        <v>34.027201859229748</v>
      </c>
      <c r="W2094" s="61">
        <f t="shared" si="328"/>
        <v>11.133145418326688</v>
      </c>
      <c r="X2094" s="61">
        <f t="shared" si="329"/>
        <v>0</v>
      </c>
      <c r="Y2094" s="13"/>
      <c r="Z2094" s="22"/>
      <c r="AA2094" s="54"/>
      <c r="AB2094" s="22"/>
      <c r="AC2094" s="13"/>
    </row>
    <row r="2095" spans="1:29" x14ac:dyDescent="0.3">
      <c r="A2095" s="1">
        <f t="shared" si="320"/>
        <v>45007.781249994929</v>
      </c>
      <c r="B2095" s="7">
        <v>22</v>
      </c>
      <c r="C2095" s="7" t="s">
        <v>119</v>
      </c>
      <c r="D2095">
        <f>IF(HOUR(A2095)+MINUTE(A2095)/60&lt;=18,1,IF(HOUR(A2095)+MINUTE(A2095)/60&gt;=23.25,1,LOOKUP(DAY(A2095),calendario!$A$12:$A$42,calendario!$C$12:$C$42)))</f>
        <v>0</v>
      </c>
      <c r="E2095" s="60">
        <f t="shared" si="321"/>
        <v>4.6397275390625001</v>
      </c>
      <c r="F2095" s="86">
        <v>18.558910156250001</v>
      </c>
      <c r="G2095" s="60">
        <f t="shared" si="321"/>
        <v>4.6480830078124997</v>
      </c>
      <c r="H2095" s="104">
        <v>18.592332031249999</v>
      </c>
      <c r="O2095" s="61">
        <f t="shared" si="322"/>
        <v>0</v>
      </c>
      <c r="P2095" s="62">
        <f t="shared" si="323"/>
        <v>59.256308100929608</v>
      </c>
      <c r="Q2095" s="70">
        <v>34.079431606905707</v>
      </c>
      <c r="R2095" s="61">
        <f t="shared" si="324"/>
        <v>11.107030544488708</v>
      </c>
      <c r="S2095" s="61">
        <f t="shared" si="325"/>
        <v>0</v>
      </c>
      <c r="T2095" s="61">
        <f t="shared" si="326"/>
        <v>0</v>
      </c>
      <c r="U2095" s="61">
        <f t="shared" si="327"/>
        <v>59.256308100929608</v>
      </c>
      <c r="V2095" s="70">
        <v>34.079431606905707</v>
      </c>
      <c r="W2095" s="61">
        <f t="shared" si="328"/>
        <v>11.107030544488708</v>
      </c>
      <c r="X2095" s="61">
        <f t="shared" si="329"/>
        <v>0</v>
      </c>
      <c r="Y2095" s="13"/>
      <c r="Z2095" s="22"/>
      <c r="AA2095" s="54"/>
      <c r="AB2095" s="22"/>
      <c r="AC2095" s="13"/>
    </row>
    <row r="2096" spans="1:29" x14ac:dyDescent="0.3">
      <c r="A2096" s="1">
        <f t="shared" si="320"/>
        <v>45007.791666661593</v>
      </c>
      <c r="B2096" s="7">
        <v>22</v>
      </c>
      <c r="C2096" s="7" t="s">
        <v>120</v>
      </c>
      <c r="D2096">
        <f>IF(HOUR(A2096)+MINUTE(A2096)/60&lt;=18,1,IF(HOUR(A2096)+MINUTE(A2096)/60&gt;=23.25,1,LOOKUP(DAY(A2096),calendario!$A$12:$A$42,calendario!$C$12:$C$42)))</f>
        <v>0</v>
      </c>
      <c r="E2096" s="60">
        <f t="shared" si="321"/>
        <v>4.6398798828125001</v>
      </c>
      <c r="F2096" s="86">
        <v>18.55951953125</v>
      </c>
      <c r="G2096" s="60">
        <f t="shared" si="321"/>
        <v>4.6151352539062502</v>
      </c>
      <c r="H2096" s="104">
        <v>18.460541015625001</v>
      </c>
      <c r="O2096" s="61">
        <f t="shared" si="322"/>
        <v>0</v>
      </c>
      <c r="P2096" s="62">
        <f t="shared" si="323"/>
        <v>59.256308100929608</v>
      </c>
      <c r="Q2096" s="70">
        <v>34.079431606905707</v>
      </c>
      <c r="R2096" s="61">
        <f t="shared" si="324"/>
        <v>11.107030544488708</v>
      </c>
      <c r="S2096" s="61">
        <f t="shared" si="325"/>
        <v>0</v>
      </c>
      <c r="T2096" s="61">
        <f t="shared" si="326"/>
        <v>0</v>
      </c>
      <c r="U2096" s="61">
        <f t="shared" si="327"/>
        <v>59.256308100929608</v>
      </c>
      <c r="V2096" s="70">
        <v>34.079431606905707</v>
      </c>
      <c r="W2096" s="61">
        <f t="shared" si="328"/>
        <v>11.107030544488708</v>
      </c>
      <c r="X2096" s="61">
        <f t="shared" si="329"/>
        <v>0</v>
      </c>
      <c r="Y2096" s="13"/>
      <c r="Z2096" s="22"/>
      <c r="AA2096" s="54"/>
      <c r="AB2096" s="22"/>
      <c r="AC2096" s="13"/>
    </row>
    <row r="2097" spans="1:29" x14ac:dyDescent="0.3">
      <c r="A2097" s="1">
        <f t="shared" si="320"/>
        <v>45007.802083328257</v>
      </c>
      <c r="B2097" s="7">
        <v>22</v>
      </c>
      <c r="C2097" s="7" t="s">
        <v>121</v>
      </c>
      <c r="D2097">
        <f>IF(HOUR(A2097)+MINUTE(A2097)/60&lt;=18,1,IF(HOUR(A2097)+MINUTE(A2097)/60&gt;=23.25,1,LOOKUP(DAY(A2097),calendario!$A$12:$A$42,calendario!$C$12:$C$42)))</f>
        <v>0</v>
      </c>
      <c r="E2097" s="60">
        <f t="shared" si="321"/>
        <v>4.6408251953124999</v>
      </c>
      <c r="F2097" s="86">
        <v>18.56330078125</v>
      </c>
      <c r="G2097" s="60">
        <f t="shared" si="321"/>
        <v>4.64365478515625</v>
      </c>
      <c r="H2097" s="104">
        <v>18.574619140625</v>
      </c>
      <c r="O2097" s="61">
        <f t="shared" si="322"/>
        <v>0</v>
      </c>
      <c r="P2097" s="62">
        <f t="shared" si="323"/>
        <v>59.256308100929608</v>
      </c>
      <c r="Q2097" s="70">
        <v>34.088650464807436</v>
      </c>
      <c r="R2097" s="61">
        <f t="shared" si="324"/>
        <v>11.102421115537844</v>
      </c>
      <c r="S2097" s="61">
        <f t="shared" si="325"/>
        <v>0</v>
      </c>
      <c r="T2097" s="61">
        <f t="shared" si="326"/>
        <v>0</v>
      </c>
      <c r="U2097" s="61">
        <f t="shared" si="327"/>
        <v>59.256308100929608</v>
      </c>
      <c r="V2097" s="70">
        <v>34.088650464807436</v>
      </c>
      <c r="W2097" s="61">
        <f t="shared" si="328"/>
        <v>11.102421115537844</v>
      </c>
      <c r="X2097" s="61">
        <f t="shared" si="329"/>
        <v>0</v>
      </c>
      <c r="Y2097" s="13"/>
      <c r="Z2097" s="22"/>
      <c r="AA2097" s="54"/>
      <c r="AB2097" s="22"/>
      <c r="AC2097" s="13"/>
    </row>
    <row r="2098" spans="1:29" x14ac:dyDescent="0.3">
      <c r="A2098" s="1">
        <f t="shared" si="320"/>
        <v>45007.812499994921</v>
      </c>
      <c r="B2098" s="7">
        <v>22</v>
      </c>
      <c r="C2098" s="7" t="s">
        <v>122</v>
      </c>
      <c r="D2098">
        <f>IF(HOUR(A2098)+MINUTE(A2098)/60&lt;=18,1,IF(HOUR(A2098)+MINUTE(A2098)/60&gt;=23.25,1,LOOKUP(DAY(A2098),calendario!$A$12:$A$42,calendario!$C$12:$C$42)))</f>
        <v>0</v>
      </c>
      <c r="E2098" s="60">
        <f t="shared" si="321"/>
        <v>4.6417646484375004</v>
      </c>
      <c r="F2098" s="86">
        <v>18.567058593750001</v>
      </c>
      <c r="G2098" s="60">
        <f t="shared" si="321"/>
        <v>4.6511318359375</v>
      </c>
      <c r="H2098" s="104">
        <v>18.60452734375</v>
      </c>
      <c r="O2098" s="61">
        <f t="shared" si="322"/>
        <v>0</v>
      </c>
      <c r="P2098" s="62">
        <f t="shared" si="323"/>
        <v>59.256308100929608</v>
      </c>
      <c r="Q2098" s="70">
        <v>34.088650464807436</v>
      </c>
      <c r="R2098" s="61">
        <f t="shared" si="324"/>
        <v>11.102421115537844</v>
      </c>
      <c r="S2098" s="61">
        <f t="shared" si="325"/>
        <v>0</v>
      </c>
      <c r="T2098" s="61">
        <f t="shared" si="326"/>
        <v>0</v>
      </c>
      <c r="U2098" s="61">
        <f t="shared" si="327"/>
        <v>59.256308100929608</v>
      </c>
      <c r="V2098" s="70">
        <v>34.088650464807436</v>
      </c>
      <c r="W2098" s="61">
        <f t="shared" si="328"/>
        <v>11.102421115537844</v>
      </c>
      <c r="X2098" s="61">
        <f t="shared" si="329"/>
        <v>0</v>
      </c>
      <c r="Y2098" s="13"/>
      <c r="Z2098" s="22"/>
      <c r="AA2098" s="54"/>
      <c r="AB2098" s="22"/>
      <c r="AC2098" s="13"/>
    </row>
    <row r="2099" spans="1:29" x14ac:dyDescent="0.3">
      <c r="A2099" s="1">
        <f t="shared" si="320"/>
        <v>45007.822916661586</v>
      </c>
      <c r="B2099" s="7">
        <v>22</v>
      </c>
      <c r="C2099" s="7" t="s">
        <v>123</v>
      </c>
      <c r="D2099">
        <f>IF(HOUR(A2099)+MINUTE(A2099)/60&lt;=18,1,IF(HOUR(A2099)+MINUTE(A2099)/60&gt;=23.25,1,LOOKUP(DAY(A2099),calendario!$A$12:$A$42,calendario!$C$12:$C$42)))</f>
        <v>0</v>
      </c>
      <c r="E2099" s="60">
        <f t="shared" si="321"/>
        <v>4.6429848632812503</v>
      </c>
      <c r="F2099" s="86">
        <v>18.571939453125001</v>
      </c>
      <c r="G2099" s="60">
        <f t="shared" si="321"/>
        <v>4.6507939453124996</v>
      </c>
      <c r="H2099" s="104">
        <v>18.603175781249998</v>
      </c>
      <c r="O2099" s="61">
        <f t="shared" si="322"/>
        <v>0</v>
      </c>
      <c r="P2099" s="62">
        <f t="shared" si="323"/>
        <v>59.256308100929608</v>
      </c>
      <c r="Q2099" s="70">
        <v>34.093850730411688</v>
      </c>
      <c r="R2099" s="61">
        <f t="shared" si="324"/>
        <v>11.099820982735718</v>
      </c>
      <c r="S2099" s="61">
        <f t="shared" si="325"/>
        <v>0</v>
      </c>
      <c r="T2099" s="61">
        <f t="shared" si="326"/>
        <v>0</v>
      </c>
      <c r="U2099" s="61">
        <f t="shared" si="327"/>
        <v>59.256308100929608</v>
      </c>
      <c r="V2099" s="70">
        <v>34.093850730411688</v>
      </c>
      <c r="W2099" s="61">
        <f t="shared" si="328"/>
        <v>11.099820982735718</v>
      </c>
      <c r="X2099" s="61">
        <f t="shared" si="329"/>
        <v>0</v>
      </c>
      <c r="Y2099" s="13"/>
      <c r="Z2099" s="22"/>
      <c r="AA2099" s="54"/>
      <c r="AB2099" s="22"/>
      <c r="AC2099" s="13"/>
    </row>
    <row r="2100" spans="1:29" x14ac:dyDescent="0.3">
      <c r="A2100" s="1">
        <f t="shared" si="320"/>
        <v>45007.83333332825</v>
      </c>
      <c r="B2100" s="7">
        <v>22</v>
      </c>
      <c r="C2100" s="7" t="s">
        <v>124</v>
      </c>
      <c r="D2100">
        <f>IF(HOUR(A2100)+MINUTE(A2100)/60&lt;=18,1,IF(HOUR(A2100)+MINUTE(A2100)/60&gt;=23.25,1,LOOKUP(DAY(A2100),calendario!$A$12:$A$42,calendario!$C$12:$C$42)))</f>
        <v>0</v>
      </c>
      <c r="E2100" s="60">
        <f t="shared" si="321"/>
        <v>4.6436015624999998</v>
      </c>
      <c r="F2100" s="86">
        <v>18.574406249999999</v>
      </c>
      <c r="G2100" s="60">
        <f t="shared" si="321"/>
        <v>4.6507827148437499</v>
      </c>
      <c r="H2100" s="104">
        <v>18.603130859375</v>
      </c>
      <c r="O2100" s="61">
        <f t="shared" si="322"/>
        <v>0</v>
      </c>
      <c r="P2100" s="62">
        <f t="shared" si="323"/>
        <v>59.256308100929608</v>
      </c>
      <c r="Q2100" s="70">
        <v>34.093850730411688</v>
      </c>
      <c r="R2100" s="61">
        <f t="shared" si="324"/>
        <v>11.099820982735718</v>
      </c>
      <c r="S2100" s="61">
        <f t="shared" si="325"/>
        <v>0</v>
      </c>
      <c r="T2100" s="61">
        <f t="shared" si="326"/>
        <v>0</v>
      </c>
      <c r="U2100" s="61">
        <f t="shared" si="327"/>
        <v>59.256308100929608</v>
      </c>
      <c r="V2100" s="70">
        <v>34.093850730411688</v>
      </c>
      <c r="W2100" s="61">
        <f t="shared" si="328"/>
        <v>11.099820982735718</v>
      </c>
      <c r="X2100" s="61">
        <f t="shared" si="329"/>
        <v>0</v>
      </c>
      <c r="Y2100" s="13"/>
      <c r="Z2100" s="22"/>
      <c r="AA2100" s="54"/>
      <c r="AB2100" s="22"/>
      <c r="AC2100" s="13"/>
    </row>
    <row r="2101" spans="1:29" x14ac:dyDescent="0.3">
      <c r="A2101" s="1">
        <f t="shared" si="320"/>
        <v>45007.843749994914</v>
      </c>
      <c r="B2101" s="7">
        <v>22</v>
      </c>
      <c r="C2101" s="7" t="s">
        <v>125</v>
      </c>
      <c r="D2101">
        <f>IF(HOUR(A2101)+MINUTE(A2101)/60&lt;=18,1,IF(HOUR(A2101)+MINUTE(A2101)/60&gt;=23.25,1,LOOKUP(DAY(A2101),calendario!$A$12:$A$42,calendario!$C$12:$C$42)))</f>
        <v>0</v>
      </c>
      <c r="E2101" s="60">
        <f t="shared" si="321"/>
        <v>4.6437416992187499</v>
      </c>
      <c r="F2101" s="86">
        <v>18.574966796875</v>
      </c>
      <c r="G2101" s="60">
        <f t="shared" si="321"/>
        <v>4.6507065429687504</v>
      </c>
      <c r="H2101" s="104">
        <v>18.602826171875002</v>
      </c>
      <c r="O2101" s="61">
        <f t="shared" si="322"/>
        <v>0</v>
      </c>
      <c r="P2101" s="62">
        <f t="shared" si="323"/>
        <v>59.256308100929608</v>
      </c>
      <c r="Q2101" s="70">
        <v>34.074639575033203</v>
      </c>
      <c r="R2101" s="61">
        <f t="shared" si="324"/>
        <v>11.109426560424961</v>
      </c>
      <c r="S2101" s="61">
        <f t="shared" si="325"/>
        <v>0</v>
      </c>
      <c r="T2101" s="61">
        <f t="shared" si="326"/>
        <v>0</v>
      </c>
      <c r="U2101" s="61">
        <f t="shared" si="327"/>
        <v>59.256308100929608</v>
      </c>
      <c r="V2101" s="70">
        <v>34.074639575033203</v>
      </c>
      <c r="W2101" s="61">
        <f t="shared" si="328"/>
        <v>11.109426560424961</v>
      </c>
      <c r="X2101" s="61">
        <f t="shared" si="329"/>
        <v>0</v>
      </c>
      <c r="Y2101" s="13"/>
      <c r="Z2101" s="22"/>
      <c r="AA2101" s="54"/>
      <c r="AB2101" s="22"/>
      <c r="AC2101" s="13"/>
    </row>
    <row r="2102" spans="1:29" x14ac:dyDescent="0.3">
      <c r="A2102" s="1">
        <f t="shared" si="320"/>
        <v>45007.854166661578</v>
      </c>
      <c r="B2102" s="7">
        <v>22</v>
      </c>
      <c r="C2102" s="7" t="s">
        <v>126</v>
      </c>
      <c r="D2102">
        <f>IF(HOUR(A2102)+MINUTE(A2102)/60&lt;=18,1,IF(HOUR(A2102)+MINUTE(A2102)/60&gt;=23.25,1,LOOKUP(DAY(A2102),calendario!$A$12:$A$42,calendario!$C$12:$C$42)))</f>
        <v>0</v>
      </c>
      <c r="E2102" s="60">
        <f t="shared" si="321"/>
        <v>4.6446176757812498</v>
      </c>
      <c r="F2102" s="86">
        <v>18.578470703124999</v>
      </c>
      <c r="G2102" s="60">
        <f t="shared" si="321"/>
        <v>4.6508642578124997</v>
      </c>
      <c r="H2102" s="104">
        <v>18.603457031249999</v>
      </c>
      <c r="O2102" s="61">
        <f t="shared" si="322"/>
        <v>0</v>
      </c>
      <c r="P2102" s="62">
        <f t="shared" si="323"/>
        <v>59.256308100929608</v>
      </c>
      <c r="Q2102" s="70">
        <v>34.074639575033203</v>
      </c>
      <c r="R2102" s="61">
        <f t="shared" si="324"/>
        <v>11.109426560424961</v>
      </c>
      <c r="S2102" s="61">
        <f t="shared" si="325"/>
        <v>0</v>
      </c>
      <c r="T2102" s="61">
        <f t="shared" si="326"/>
        <v>0</v>
      </c>
      <c r="U2102" s="61">
        <f t="shared" si="327"/>
        <v>59.256308100929608</v>
      </c>
      <c r="V2102" s="70">
        <v>34.074639575033203</v>
      </c>
      <c r="W2102" s="61">
        <f t="shared" si="328"/>
        <v>11.109426560424961</v>
      </c>
      <c r="X2102" s="61">
        <f t="shared" si="329"/>
        <v>0</v>
      </c>
      <c r="Y2102" s="13"/>
      <c r="Z2102" s="22"/>
      <c r="AA2102" s="54"/>
      <c r="AB2102" s="22"/>
      <c r="AC2102" s="13"/>
    </row>
    <row r="2103" spans="1:29" x14ac:dyDescent="0.3">
      <c r="A2103" s="1">
        <f t="shared" si="320"/>
        <v>45007.864583328243</v>
      </c>
      <c r="B2103" s="7">
        <v>22</v>
      </c>
      <c r="C2103" s="7" t="s">
        <v>127</v>
      </c>
      <c r="D2103">
        <f>IF(HOUR(A2103)+MINUTE(A2103)/60&lt;=18,1,IF(HOUR(A2103)+MINUTE(A2103)/60&gt;=23.25,1,LOOKUP(DAY(A2103),calendario!$A$12:$A$42,calendario!$C$12:$C$42)))</f>
        <v>0</v>
      </c>
      <c r="E2103" s="60">
        <f t="shared" si="321"/>
        <v>4.6451450195312498</v>
      </c>
      <c r="F2103" s="86">
        <v>18.580580078124999</v>
      </c>
      <c r="G2103" s="60">
        <f t="shared" si="321"/>
        <v>4.6505727539062498</v>
      </c>
      <c r="H2103" s="104">
        <v>18.602291015624999</v>
      </c>
      <c r="O2103" s="61">
        <f t="shared" si="322"/>
        <v>0</v>
      </c>
      <c r="P2103" s="62">
        <f t="shared" si="323"/>
        <v>59.256308100929608</v>
      </c>
      <c r="Q2103" s="70">
        <v>34.742726958831341</v>
      </c>
      <c r="R2103" s="61">
        <f t="shared" si="324"/>
        <v>10.775382868525892</v>
      </c>
      <c r="S2103" s="61">
        <f t="shared" si="325"/>
        <v>0</v>
      </c>
      <c r="T2103" s="61">
        <f t="shared" si="326"/>
        <v>0</v>
      </c>
      <c r="U2103" s="61">
        <f t="shared" si="327"/>
        <v>59.256308100929608</v>
      </c>
      <c r="V2103" s="70">
        <v>34.742726958831341</v>
      </c>
      <c r="W2103" s="61">
        <f t="shared" si="328"/>
        <v>10.775382868525892</v>
      </c>
      <c r="X2103" s="61">
        <f t="shared" si="329"/>
        <v>0</v>
      </c>
      <c r="Y2103" s="13"/>
      <c r="Z2103" s="22"/>
      <c r="AA2103" s="54"/>
      <c r="AB2103" s="22"/>
      <c r="AC2103" s="13"/>
    </row>
    <row r="2104" spans="1:29" x14ac:dyDescent="0.3">
      <c r="A2104" s="1">
        <f t="shared" si="320"/>
        <v>45007.874999994907</v>
      </c>
      <c r="B2104" s="7">
        <v>22</v>
      </c>
      <c r="C2104" s="7" t="s">
        <v>128</v>
      </c>
      <c r="D2104">
        <f>IF(HOUR(A2104)+MINUTE(A2104)/60&lt;=18,1,IF(HOUR(A2104)+MINUTE(A2104)/60&gt;=23.25,1,LOOKUP(DAY(A2104),calendario!$A$12:$A$42,calendario!$C$12:$C$42)))</f>
        <v>0</v>
      </c>
      <c r="E2104" s="60">
        <f t="shared" si="321"/>
        <v>4.6461806640625003</v>
      </c>
      <c r="F2104" s="86">
        <v>18.584722656250001</v>
      </c>
      <c r="G2104" s="60">
        <f t="shared" si="321"/>
        <v>4.65046044921875</v>
      </c>
      <c r="H2104" s="104">
        <v>18.601841796875</v>
      </c>
      <c r="O2104" s="61">
        <f t="shared" si="322"/>
        <v>0</v>
      </c>
      <c r="P2104" s="62">
        <f t="shared" si="323"/>
        <v>59.256308100929608</v>
      </c>
      <c r="Q2104" s="70">
        <v>34.742726958831341</v>
      </c>
      <c r="R2104" s="61">
        <f t="shared" si="324"/>
        <v>10.775382868525892</v>
      </c>
      <c r="S2104" s="61">
        <f t="shared" si="325"/>
        <v>0</v>
      </c>
      <c r="T2104" s="61">
        <f t="shared" si="326"/>
        <v>0</v>
      </c>
      <c r="U2104" s="61">
        <f t="shared" si="327"/>
        <v>59.256308100929608</v>
      </c>
      <c r="V2104" s="70">
        <v>34.742726958831341</v>
      </c>
      <c r="W2104" s="61">
        <f t="shared" si="328"/>
        <v>10.775382868525892</v>
      </c>
      <c r="X2104" s="61">
        <f t="shared" si="329"/>
        <v>0</v>
      </c>
      <c r="Y2104" s="13"/>
      <c r="Z2104" s="22"/>
      <c r="AA2104" s="54"/>
      <c r="AB2104" s="22"/>
      <c r="AC2104" s="13"/>
    </row>
    <row r="2105" spans="1:29" x14ac:dyDescent="0.3">
      <c r="A2105" s="1">
        <f t="shared" si="320"/>
        <v>45007.885416661571</v>
      </c>
      <c r="B2105" s="7">
        <v>22</v>
      </c>
      <c r="C2105" s="7" t="s">
        <v>129</v>
      </c>
      <c r="D2105">
        <f>IF(HOUR(A2105)+MINUTE(A2105)/60&lt;=18,1,IF(HOUR(A2105)+MINUTE(A2105)/60&gt;=23.25,1,LOOKUP(DAY(A2105),calendario!$A$12:$A$42,calendario!$C$12:$C$42)))</f>
        <v>0</v>
      </c>
      <c r="E2105" s="60">
        <f t="shared" si="321"/>
        <v>4.6458081054687499</v>
      </c>
      <c r="F2105" s="86">
        <v>18.583232421875</v>
      </c>
      <c r="G2105" s="60">
        <f t="shared" si="321"/>
        <v>4.650203125</v>
      </c>
      <c r="H2105" s="104">
        <v>18.6008125</v>
      </c>
      <c r="O2105" s="61">
        <f t="shared" si="322"/>
        <v>0</v>
      </c>
      <c r="P2105" s="62">
        <f t="shared" si="323"/>
        <v>59.256308100929608</v>
      </c>
      <c r="Q2105" s="70">
        <v>34.819234794156699</v>
      </c>
      <c r="R2105" s="61">
        <f t="shared" si="324"/>
        <v>10.737128950863212</v>
      </c>
      <c r="S2105" s="61">
        <f t="shared" si="325"/>
        <v>0</v>
      </c>
      <c r="T2105" s="61">
        <f t="shared" si="326"/>
        <v>0</v>
      </c>
      <c r="U2105" s="61">
        <f t="shared" si="327"/>
        <v>59.256308100929608</v>
      </c>
      <c r="V2105" s="70">
        <v>34.819234794156699</v>
      </c>
      <c r="W2105" s="61">
        <f t="shared" si="328"/>
        <v>10.737128950863212</v>
      </c>
      <c r="X2105" s="61">
        <f t="shared" si="329"/>
        <v>0</v>
      </c>
      <c r="Y2105" s="13"/>
      <c r="Z2105" s="22"/>
      <c r="AA2105" s="54"/>
      <c r="AB2105" s="22"/>
      <c r="AC2105" s="13"/>
    </row>
    <row r="2106" spans="1:29" x14ac:dyDescent="0.3">
      <c r="A2106" s="1">
        <f t="shared" si="320"/>
        <v>45007.895833328235</v>
      </c>
      <c r="B2106" s="7">
        <v>22</v>
      </c>
      <c r="C2106" s="7" t="s">
        <v>130</v>
      </c>
      <c r="D2106">
        <f>IF(HOUR(A2106)+MINUTE(A2106)/60&lt;=18,1,IF(HOUR(A2106)+MINUTE(A2106)/60&gt;=23.25,1,LOOKUP(DAY(A2106),calendario!$A$12:$A$42,calendario!$C$12:$C$42)))</f>
        <v>0</v>
      </c>
      <c r="E2106" s="60">
        <f t="shared" si="321"/>
        <v>4.6459565429687499</v>
      </c>
      <c r="F2106" s="86">
        <v>18.583826171875</v>
      </c>
      <c r="G2106" s="60">
        <f t="shared" si="321"/>
        <v>4.6505439453125001</v>
      </c>
      <c r="H2106" s="104">
        <v>18.602175781250001</v>
      </c>
      <c r="O2106" s="61">
        <f t="shared" si="322"/>
        <v>0</v>
      </c>
      <c r="P2106" s="62">
        <f t="shared" si="323"/>
        <v>59.256308100929608</v>
      </c>
      <c r="Q2106" s="70">
        <v>34.819234794156699</v>
      </c>
      <c r="R2106" s="61">
        <f t="shared" si="324"/>
        <v>10.737128950863212</v>
      </c>
      <c r="S2106" s="61">
        <f t="shared" si="325"/>
        <v>0</v>
      </c>
      <c r="T2106" s="61">
        <f t="shared" si="326"/>
        <v>0</v>
      </c>
      <c r="U2106" s="61">
        <f t="shared" si="327"/>
        <v>59.256308100929608</v>
      </c>
      <c r="V2106" s="70">
        <v>34.819234794156699</v>
      </c>
      <c r="W2106" s="61">
        <f t="shared" si="328"/>
        <v>10.737128950863212</v>
      </c>
      <c r="X2106" s="61">
        <f t="shared" si="329"/>
        <v>0</v>
      </c>
      <c r="Y2106" s="13"/>
      <c r="Z2106" s="22"/>
      <c r="AA2106" s="54"/>
      <c r="AB2106" s="22"/>
      <c r="AC2106" s="13"/>
    </row>
    <row r="2107" spans="1:29" x14ac:dyDescent="0.3">
      <c r="A2107" s="1">
        <f t="shared" si="320"/>
        <v>45007.9062499949</v>
      </c>
      <c r="B2107" s="7">
        <v>22</v>
      </c>
      <c r="C2107" s="7" t="s">
        <v>131</v>
      </c>
      <c r="D2107">
        <f>IF(HOUR(A2107)+MINUTE(A2107)/60&lt;=18,1,IF(HOUR(A2107)+MINUTE(A2107)/60&gt;=23.25,1,LOOKUP(DAY(A2107),calendario!$A$12:$A$42,calendario!$C$12:$C$42)))</f>
        <v>0</v>
      </c>
      <c r="E2107" s="60">
        <f t="shared" si="321"/>
        <v>4.6458916015625</v>
      </c>
      <c r="F2107" s="86">
        <v>18.58356640625</v>
      </c>
      <c r="G2107" s="60">
        <f t="shared" si="321"/>
        <v>4.6504404296875004</v>
      </c>
      <c r="H2107" s="104">
        <v>18.601761718750002</v>
      </c>
      <c r="O2107" s="61">
        <f t="shared" si="322"/>
        <v>0</v>
      </c>
      <c r="P2107" s="62">
        <f t="shared" si="323"/>
        <v>59.256308100929608</v>
      </c>
      <c r="Q2107" s="70">
        <v>34.298111819389113</v>
      </c>
      <c r="R2107" s="61">
        <f t="shared" si="324"/>
        <v>10.997690438247005</v>
      </c>
      <c r="S2107" s="61">
        <f t="shared" si="325"/>
        <v>0</v>
      </c>
      <c r="T2107" s="61">
        <f t="shared" si="326"/>
        <v>0</v>
      </c>
      <c r="U2107" s="61">
        <f t="shared" si="327"/>
        <v>59.256308100929608</v>
      </c>
      <c r="V2107" s="70">
        <v>34.298111819389113</v>
      </c>
      <c r="W2107" s="61">
        <f t="shared" si="328"/>
        <v>10.997690438247005</v>
      </c>
      <c r="X2107" s="61">
        <f t="shared" si="329"/>
        <v>0</v>
      </c>
      <c r="Y2107" s="13"/>
      <c r="Z2107" s="22"/>
      <c r="AA2107" s="54"/>
      <c r="AB2107" s="22"/>
      <c r="AC2107" s="13"/>
    </row>
    <row r="2108" spans="1:29" x14ac:dyDescent="0.3">
      <c r="A2108" s="1">
        <f t="shared" si="320"/>
        <v>45007.916666661564</v>
      </c>
      <c r="B2108" s="7">
        <v>22</v>
      </c>
      <c r="C2108" s="7" t="s">
        <v>132</v>
      </c>
      <c r="D2108">
        <f>IF(HOUR(A2108)+MINUTE(A2108)/60&lt;=18,1,IF(HOUR(A2108)+MINUTE(A2108)/60&gt;=23.25,1,LOOKUP(DAY(A2108),calendario!$A$12:$A$42,calendario!$C$12:$C$42)))</f>
        <v>0</v>
      </c>
      <c r="E2108" s="60">
        <f t="shared" si="321"/>
        <v>4.6468823242187502</v>
      </c>
      <c r="F2108" s="86">
        <v>18.587529296875001</v>
      </c>
      <c r="G2108" s="60">
        <f t="shared" si="321"/>
        <v>4.6503149414062497</v>
      </c>
      <c r="H2108" s="104">
        <v>18.601259765624999</v>
      </c>
      <c r="O2108" s="61">
        <f t="shared" si="322"/>
        <v>0</v>
      </c>
      <c r="P2108" s="62">
        <f t="shared" si="323"/>
        <v>59.256308100929608</v>
      </c>
      <c r="Q2108" s="70">
        <v>34.298111819389113</v>
      </c>
      <c r="R2108" s="61">
        <f t="shared" si="324"/>
        <v>10.997690438247005</v>
      </c>
      <c r="S2108" s="61">
        <f t="shared" si="325"/>
        <v>0</v>
      </c>
      <c r="T2108" s="61">
        <f t="shared" si="326"/>
        <v>0</v>
      </c>
      <c r="U2108" s="61">
        <f t="shared" si="327"/>
        <v>59.256308100929608</v>
      </c>
      <c r="V2108" s="70">
        <v>34.298111819389113</v>
      </c>
      <c r="W2108" s="61">
        <f t="shared" si="328"/>
        <v>10.997690438247005</v>
      </c>
      <c r="X2108" s="61">
        <f t="shared" si="329"/>
        <v>0</v>
      </c>
      <c r="Y2108" s="13"/>
      <c r="Z2108" s="22"/>
      <c r="AA2108" s="54"/>
      <c r="AB2108" s="22"/>
      <c r="AC2108" s="13"/>
    </row>
    <row r="2109" spans="1:29" x14ac:dyDescent="0.3">
      <c r="A2109" s="1">
        <f t="shared" si="320"/>
        <v>45007.927083328228</v>
      </c>
      <c r="B2109" s="7">
        <v>22</v>
      </c>
      <c r="C2109" s="7" t="s">
        <v>133</v>
      </c>
      <c r="D2109">
        <f>IF(HOUR(A2109)+MINUTE(A2109)/60&lt;=18,1,IF(HOUR(A2109)+MINUTE(A2109)/60&gt;=23.25,1,LOOKUP(DAY(A2109),calendario!$A$12:$A$42,calendario!$C$12:$C$42)))</f>
        <v>0</v>
      </c>
      <c r="E2109" s="60">
        <f t="shared" si="321"/>
        <v>4.6471704101562503</v>
      </c>
      <c r="F2109" s="86">
        <v>18.588681640625001</v>
      </c>
      <c r="G2109" s="60">
        <f t="shared" si="321"/>
        <v>4.6505019531249996</v>
      </c>
      <c r="H2109" s="104">
        <v>18.602007812499998</v>
      </c>
      <c r="O2109" s="61">
        <f t="shared" si="322"/>
        <v>0</v>
      </c>
      <c r="P2109" s="62">
        <f t="shared" si="323"/>
        <v>59.256308100929608</v>
      </c>
      <c r="Q2109" s="70">
        <v>34.278831606905705</v>
      </c>
      <c r="R2109" s="61">
        <f t="shared" si="324"/>
        <v>11.00733054448871</v>
      </c>
      <c r="S2109" s="61">
        <f t="shared" si="325"/>
        <v>0</v>
      </c>
      <c r="T2109" s="61">
        <f t="shared" si="326"/>
        <v>0</v>
      </c>
      <c r="U2109" s="61">
        <f t="shared" si="327"/>
        <v>59.256308100929608</v>
      </c>
      <c r="V2109" s="70">
        <v>34.278831606905705</v>
      </c>
      <c r="W2109" s="61">
        <f t="shared" si="328"/>
        <v>11.00733054448871</v>
      </c>
      <c r="X2109" s="61">
        <f t="shared" si="329"/>
        <v>0</v>
      </c>
      <c r="Y2109" s="13"/>
      <c r="Z2109" s="22"/>
      <c r="AA2109" s="54"/>
      <c r="AB2109" s="22"/>
      <c r="AC2109" s="13"/>
    </row>
    <row r="2110" spans="1:29" x14ac:dyDescent="0.3">
      <c r="A2110" s="1">
        <f t="shared" si="320"/>
        <v>45007.937499994892</v>
      </c>
      <c r="B2110" s="7">
        <v>22</v>
      </c>
      <c r="C2110" s="7" t="s">
        <v>134</v>
      </c>
      <c r="D2110">
        <f>IF(HOUR(A2110)+MINUTE(A2110)/60&lt;=18,1,IF(HOUR(A2110)+MINUTE(A2110)/60&gt;=23.25,1,LOOKUP(DAY(A2110),calendario!$A$12:$A$42,calendario!$C$12:$C$42)))</f>
        <v>0</v>
      </c>
      <c r="E2110" s="60">
        <f t="shared" si="321"/>
        <v>4.64654541015625</v>
      </c>
      <c r="F2110" s="86">
        <v>18.586181640625</v>
      </c>
      <c r="G2110" s="60">
        <f t="shared" si="321"/>
        <v>4.6503256835937501</v>
      </c>
      <c r="H2110" s="104">
        <v>18.601302734375</v>
      </c>
      <c r="O2110" s="61">
        <f t="shared" si="322"/>
        <v>0</v>
      </c>
      <c r="P2110" s="62">
        <f t="shared" si="323"/>
        <v>59.256308100929608</v>
      </c>
      <c r="Q2110" s="70">
        <v>34.278831606905705</v>
      </c>
      <c r="R2110" s="61">
        <f t="shared" si="324"/>
        <v>11.00733054448871</v>
      </c>
      <c r="S2110" s="61">
        <f t="shared" si="325"/>
        <v>0</v>
      </c>
      <c r="T2110" s="61">
        <f t="shared" si="326"/>
        <v>0</v>
      </c>
      <c r="U2110" s="61">
        <f t="shared" si="327"/>
        <v>59.256308100929608</v>
      </c>
      <c r="V2110" s="70">
        <v>34.278831606905705</v>
      </c>
      <c r="W2110" s="61">
        <f t="shared" si="328"/>
        <v>11.00733054448871</v>
      </c>
      <c r="X2110" s="61">
        <f t="shared" si="329"/>
        <v>0</v>
      </c>
      <c r="Y2110" s="13"/>
      <c r="Z2110" s="22"/>
      <c r="AA2110" s="54"/>
      <c r="AB2110" s="22"/>
      <c r="AC2110" s="13"/>
    </row>
    <row r="2111" spans="1:29" x14ac:dyDescent="0.3">
      <c r="A2111" s="1">
        <f t="shared" si="320"/>
        <v>45007.947916661557</v>
      </c>
      <c r="B2111" s="7">
        <v>22</v>
      </c>
      <c r="C2111" s="7" t="s">
        <v>135</v>
      </c>
      <c r="D2111">
        <f>IF(HOUR(A2111)+MINUTE(A2111)/60&lt;=18,1,IF(HOUR(A2111)+MINUTE(A2111)/60&gt;=23.25,1,LOOKUP(DAY(A2111),calendario!$A$12:$A$42,calendario!$C$12:$C$42)))</f>
        <v>0</v>
      </c>
      <c r="E2111" s="60">
        <f t="shared" si="321"/>
        <v>4.6467861328125002</v>
      </c>
      <c r="F2111" s="86">
        <v>18.587144531250001</v>
      </c>
      <c r="G2111" s="60">
        <f t="shared" si="321"/>
        <v>4.6509106445312502</v>
      </c>
      <c r="H2111" s="104">
        <v>18.603642578125001</v>
      </c>
      <c r="O2111" s="61">
        <f t="shared" si="322"/>
        <v>0</v>
      </c>
      <c r="P2111" s="62">
        <f t="shared" si="323"/>
        <v>59.256308100929608</v>
      </c>
      <c r="Q2111" s="70">
        <v>28.404928818061087</v>
      </c>
      <c r="R2111" s="61">
        <f t="shared" si="324"/>
        <v>13.944281938911018</v>
      </c>
      <c r="S2111" s="61">
        <f t="shared" si="325"/>
        <v>0</v>
      </c>
      <c r="T2111" s="61">
        <f t="shared" si="326"/>
        <v>0</v>
      </c>
      <c r="U2111" s="61">
        <f t="shared" si="327"/>
        <v>59.256308100929608</v>
      </c>
      <c r="V2111" s="70">
        <v>28.404928818061087</v>
      </c>
      <c r="W2111" s="61">
        <f t="shared" si="328"/>
        <v>13.944281938911018</v>
      </c>
      <c r="X2111" s="61">
        <f t="shared" si="329"/>
        <v>0</v>
      </c>
      <c r="Y2111" s="13"/>
      <c r="Z2111" s="22"/>
      <c r="AA2111" s="54"/>
      <c r="AB2111" s="22"/>
      <c r="AC2111" s="13"/>
    </row>
    <row r="2112" spans="1:29" x14ac:dyDescent="0.3">
      <c r="A2112" s="1">
        <f t="shared" si="320"/>
        <v>45007.958333328221</v>
      </c>
      <c r="B2112" s="7">
        <v>22</v>
      </c>
      <c r="C2112" s="7" t="s">
        <v>136</v>
      </c>
      <c r="D2112">
        <f>IF(HOUR(A2112)+MINUTE(A2112)/60&lt;=18,1,IF(HOUR(A2112)+MINUTE(A2112)/60&gt;=23.25,1,LOOKUP(DAY(A2112),calendario!$A$12:$A$42,calendario!$C$12:$C$42)))</f>
        <v>0</v>
      </c>
      <c r="E2112" s="60">
        <f t="shared" si="321"/>
        <v>4.6469067382812499</v>
      </c>
      <c r="F2112" s="86">
        <v>18.587626953125</v>
      </c>
      <c r="G2112" s="60">
        <f t="shared" si="321"/>
        <v>4.6506835937500002</v>
      </c>
      <c r="H2112" s="104">
        <v>18.602734375000001</v>
      </c>
      <c r="O2112" s="61">
        <f t="shared" si="322"/>
        <v>0</v>
      </c>
      <c r="P2112" s="62">
        <f t="shared" si="323"/>
        <v>59.256308100929608</v>
      </c>
      <c r="Q2112" s="70">
        <v>28.404928818061087</v>
      </c>
      <c r="R2112" s="61">
        <f t="shared" si="324"/>
        <v>13.944281938911018</v>
      </c>
      <c r="S2112" s="61">
        <f t="shared" si="325"/>
        <v>0</v>
      </c>
      <c r="T2112" s="61">
        <f t="shared" si="326"/>
        <v>0</v>
      </c>
      <c r="U2112" s="61">
        <f t="shared" si="327"/>
        <v>59.256308100929608</v>
      </c>
      <c r="V2112" s="70">
        <v>28.404928818061087</v>
      </c>
      <c r="W2112" s="61">
        <f t="shared" si="328"/>
        <v>13.944281938911018</v>
      </c>
      <c r="X2112" s="61">
        <f t="shared" si="329"/>
        <v>0</v>
      </c>
      <c r="Y2112" s="13"/>
      <c r="Z2112" s="22"/>
      <c r="AA2112" s="54"/>
      <c r="AB2112" s="22"/>
      <c r="AC2112" s="13"/>
    </row>
    <row r="2113" spans="1:29" x14ac:dyDescent="0.3">
      <c r="A2113" s="1">
        <f t="shared" si="320"/>
        <v>45007.968749994885</v>
      </c>
      <c r="B2113" s="7">
        <v>22</v>
      </c>
      <c r="C2113" s="7" t="s">
        <v>137</v>
      </c>
      <c r="D2113">
        <f>IF(HOUR(A2113)+MINUTE(A2113)/60&lt;=18,1,IF(HOUR(A2113)+MINUTE(A2113)/60&gt;=23.25,1,LOOKUP(DAY(A2113),calendario!$A$12:$A$42,calendario!$C$12:$C$42)))</f>
        <v>1</v>
      </c>
      <c r="E2113" s="60">
        <f t="shared" si="321"/>
        <v>4.6214033203125</v>
      </c>
      <c r="F2113" s="86">
        <v>18.48561328125</v>
      </c>
      <c r="G2113" s="60">
        <f t="shared" si="321"/>
        <v>4.6503388671875001</v>
      </c>
      <c r="H2113" s="104">
        <v>18.60135546875</v>
      </c>
      <c r="O2113" s="61">
        <f t="shared" si="322"/>
        <v>0</v>
      </c>
      <c r="P2113" s="62">
        <f t="shared" si="323"/>
        <v>58.140770252324039</v>
      </c>
      <c r="Q2113" s="70">
        <v>27.379810358565738</v>
      </c>
      <c r="R2113" s="61">
        <f t="shared" si="324"/>
        <v>13.926960690571049</v>
      </c>
      <c r="S2113" s="61">
        <f t="shared" si="325"/>
        <v>0</v>
      </c>
      <c r="T2113" s="61">
        <f t="shared" si="326"/>
        <v>0</v>
      </c>
      <c r="U2113" s="61">
        <f t="shared" si="327"/>
        <v>58.140770252324039</v>
      </c>
      <c r="V2113" s="70">
        <v>27.379810358565738</v>
      </c>
      <c r="W2113" s="61">
        <f t="shared" si="328"/>
        <v>13.926960690571049</v>
      </c>
      <c r="X2113" s="61">
        <f t="shared" si="329"/>
        <v>0</v>
      </c>
      <c r="Y2113" s="13"/>
      <c r="Z2113" s="22"/>
      <c r="AA2113" s="54"/>
      <c r="AB2113" s="22"/>
      <c r="AC2113" s="13"/>
    </row>
    <row r="2114" spans="1:29" x14ac:dyDescent="0.3">
      <c r="A2114" s="1">
        <f t="shared" si="320"/>
        <v>45007.979166661549</v>
      </c>
      <c r="B2114" s="7">
        <v>22</v>
      </c>
      <c r="C2114" s="7" t="s">
        <v>138</v>
      </c>
      <c r="D2114">
        <f>IF(HOUR(A2114)+MINUTE(A2114)/60&lt;=18,1,IF(HOUR(A2114)+MINUTE(A2114)/60&gt;=23.25,1,LOOKUP(DAY(A2114),calendario!$A$12:$A$42,calendario!$C$12:$C$42)))</f>
        <v>1</v>
      </c>
      <c r="E2114" s="60">
        <f t="shared" si="321"/>
        <v>4.5033232421875002</v>
      </c>
      <c r="F2114" s="86">
        <v>18.013292968750001</v>
      </c>
      <c r="G2114" s="60">
        <f t="shared" si="321"/>
        <v>4.5458188476562498</v>
      </c>
      <c r="H2114" s="104">
        <v>18.183275390624999</v>
      </c>
      <c r="O2114" s="61">
        <f t="shared" si="322"/>
        <v>0</v>
      </c>
      <c r="P2114" s="62">
        <f t="shared" si="323"/>
        <v>58.140770252324039</v>
      </c>
      <c r="Q2114" s="70">
        <v>27.379810358565738</v>
      </c>
      <c r="R2114" s="61">
        <f t="shared" si="324"/>
        <v>13.926960690571049</v>
      </c>
      <c r="S2114" s="61">
        <f t="shared" si="325"/>
        <v>0</v>
      </c>
      <c r="T2114" s="61">
        <f t="shared" si="326"/>
        <v>0</v>
      </c>
      <c r="U2114" s="61">
        <f t="shared" si="327"/>
        <v>58.140770252324039</v>
      </c>
      <c r="V2114" s="70">
        <v>27.379810358565738</v>
      </c>
      <c r="W2114" s="61">
        <f t="shared" si="328"/>
        <v>13.926960690571049</v>
      </c>
      <c r="X2114" s="61">
        <f t="shared" si="329"/>
        <v>0</v>
      </c>
      <c r="Y2114" s="13"/>
      <c r="Z2114" s="22"/>
      <c r="AA2114" s="54"/>
      <c r="AB2114" s="22"/>
      <c r="AC2114" s="13"/>
    </row>
    <row r="2115" spans="1:29" x14ac:dyDescent="0.3">
      <c r="A2115" s="1">
        <f t="shared" si="320"/>
        <v>45007.989583328213</v>
      </c>
      <c r="B2115" s="7">
        <v>22</v>
      </c>
      <c r="C2115" s="7" t="s">
        <v>139</v>
      </c>
      <c r="D2115">
        <f>IF(HOUR(A2115)+MINUTE(A2115)/60&lt;=18,1,IF(HOUR(A2115)+MINUTE(A2115)/60&gt;=23.25,1,LOOKUP(DAY(A2115),calendario!$A$12:$A$42,calendario!$C$12:$C$42)))</f>
        <v>1</v>
      </c>
      <c r="E2115" s="60">
        <f t="shared" si="321"/>
        <v>4.5039482421874997</v>
      </c>
      <c r="F2115" s="86">
        <v>18.015792968749999</v>
      </c>
      <c r="G2115" s="60">
        <f t="shared" si="321"/>
        <v>4.4971113281250004</v>
      </c>
      <c r="H2115" s="104">
        <v>17.988445312500001</v>
      </c>
      <c r="O2115" s="61">
        <f t="shared" si="322"/>
        <v>0</v>
      </c>
      <c r="P2115" s="62">
        <f t="shared" si="323"/>
        <v>58.140770252324039</v>
      </c>
      <c r="Q2115" s="70">
        <v>27.274883134130146</v>
      </c>
      <c r="R2115" s="61">
        <f t="shared" si="324"/>
        <v>13.979424302788845</v>
      </c>
      <c r="S2115" s="61">
        <f t="shared" si="325"/>
        <v>0</v>
      </c>
      <c r="T2115" s="61">
        <f t="shared" si="326"/>
        <v>0</v>
      </c>
      <c r="U2115" s="61">
        <f t="shared" si="327"/>
        <v>58.140770252324039</v>
      </c>
      <c r="V2115" s="70">
        <v>27.274883134130146</v>
      </c>
      <c r="W2115" s="61">
        <f t="shared" si="328"/>
        <v>13.979424302788845</v>
      </c>
      <c r="X2115" s="61">
        <f t="shared" si="329"/>
        <v>0</v>
      </c>
      <c r="Y2115" s="13"/>
      <c r="Z2115" s="22"/>
      <c r="AA2115" s="54"/>
      <c r="AB2115" s="22"/>
      <c r="AC2115" s="13"/>
    </row>
    <row r="2116" spans="1:29" x14ac:dyDescent="0.3">
      <c r="A2116" s="1">
        <f t="shared" si="320"/>
        <v>45007.999999994878</v>
      </c>
      <c r="B2116" s="7">
        <v>22</v>
      </c>
      <c r="C2116" s="7" t="s">
        <v>140</v>
      </c>
      <c r="D2116">
        <f>IF(HOUR(A2116)+MINUTE(A2116)/60&lt;=18,1,IF(HOUR(A2116)+MINUTE(A2116)/60&gt;=23.25,1,LOOKUP(DAY(A2116),calendario!$A$12:$A$42,calendario!$C$12:$C$42)))</f>
        <v>1</v>
      </c>
      <c r="E2116" s="60">
        <f t="shared" si="321"/>
        <v>4.5042827148437503</v>
      </c>
      <c r="F2116" s="86">
        <v>18.017130859375001</v>
      </c>
      <c r="G2116" s="60">
        <f t="shared" si="321"/>
        <v>4.4974521484374996</v>
      </c>
      <c r="H2116" s="104">
        <v>17.989808593749999</v>
      </c>
      <c r="O2116" s="61">
        <f t="shared" si="322"/>
        <v>0</v>
      </c>
      <c r="P2116" s="62">
        <f t="shared" si="323"/>
        <v>58.140770252324039</v>
      </c>
      <c r="Q2116" s="70">
        <v>27.274883134130146</v>
      </c>
      <c r="R2116" s="61">
        <f t="shared" si="324"/>
        <v>13.979424302788845</v>
      </c>
      <c r="S2116" s="61">
        <f t="shared" si="325"/>
        <v>0</v>
      </c>
      <c r="T2116" s="61">
        <f t="shared" si="326"/>
        <v>0</v>
      </c>
      <c r="U2116" s="61">
        <f t="shared" si="327"/>
        <v>58.140770252324039</v>
      </c>
      <c r="V2116" s="70">
        <v>27.274883134130146</v>
      </c>
      <c r="W2116" s="61">
        <f t="shared" si="328"/>
        <v>13.979424302788845</v>
      </c>
      <c r="X2116" s="61">
        <f t="shared" si="329"/>
        <v>0</v>
      </c>
      <c r="Y2116" s="13"/>
      <c r="Z2116" s="22"/>
      <c r="AA2116" s="54"/>
      <c r="AB2116" s="22"/>
      <c r="AC2116" s="13"/>
    </row>
    <row r="2117" spans="1:29" x14ac:dyDescent="0.3">
      <c r="A2117" s="1">
        <f t="shared" si="320"/>
        <v>45008.010416661542</v>
      </c>
      <c r="B2117" s="7">
        <v>23</v>
      </c>
      <c r="C2117" s="7" t="s">
        <v>141</v>
      </c>
      <c r="D2117">
        <f>IF(HOUR(A2117)+MINUTE(A2117)/60&lt;=18,1,IF(HOUR(A2117)+MINUTE(A2117)/60&gt;=23.25,1,LOOKUP(DAY(A2117),calendario!$A$12:$A$42,calendario!$C$12:$C$42)))</f>
        <v>1</v>
      </c>
      <c r="E2117" s="60">
        <f t="shared" si="321"/>
        <v>3.6226972656249998</v>
      </c>
      <c r="F2117" s="86">
        <v>14.490789062499999</v>
      </c>
      <c r="G2117" s="60">
        <f t="shared" si="321"/>
        <v>4.49734912109375</v>
      </c>
      <c r="H2117" s="104">
        <v>17.989396484375</v>
      </c>
      <c r="O2117" s="61">
        <f t="shared" si="322"/>
        <v>0.83061637182800363</v>
      </c>
      <c r="P2117" s="62">
        <f t="shared" si="323"/>
        <v>58.140770252324039</v>
      </c>
      <c r="Q2117" s="70">
        <v>25.695163346613544</v>
      </c>
      <c r="R2117" s="61">
        <f t="shared" si="324"/>
        <v>14.769284196547146</v>
      </c>
      <c r="S2117" s="61">
        <f t="shared" si="325"/>
        <v>12.267609253832662</v>
      </c>
      <c r="T2117" s="61">
        <f t="shared" si="326"/>
        <v>0</v>
      </c>
      <c r="U2117" s="61">
        <f t="shared" si="327"/>
        <v>58.140770252324039</v>
      </c>
      <c r="V2117" s="70">
        <v>25.695163346613544</v>
      </c>
      <c r="W2117" s="61">
        <f t="shared" si="328"/>
        <v>14.769284196547146</v>
      </c>
      <c r="X2117" s="61">
        <f t="shared" si="329"/>
        <v>0</v>
      </c>
      <c r="Y2117" s="13"/>
      <c r="Z2117" s="22"/>
      <c r="AA2117" s="54"/>
      <c r="AB2117" s="22"/>
      <c r="AC2117" s="13"/>
    </row>
    <row r="2118" spans="1:29" x14ac:dyDescent="0.3">
      <c r="A2118" s="1">
        <f t="shared" ref="A2118:A2181" si="330">A2117+0.0104166666666667</f>
        <v>45008.020833328206</v>
      </c>
      <c r="B2118" s="7">
        <v>23</v>
      </c>
      <c r="C2118" s="7" t="s">
        <v>33</v>
      </c>
      <c r="D2118">
        <f>IF(HOUR(A2118)+MINUTE(A2118)/60&lt;=18,1,IF(HOUR(A2118)+MINUTE(A2118)/60&gt;=23.25,1,LOOKUP(DAY(A2118),calendario!$A$12:$A$42,calendario!$C$12:$C$42)))</f>
        <v>1</v>
      </c>
      <c r="E2118" s="60">
        <f t="shared" ref="E2118:G2181" si="331">F2118/4</f>
        <v>6.9309371948242188E-2</v>
      </c>
      <c r="F2118" s="86">
        <v>0.27723748779296875</v>
      </c>
      <c r="G2118" s="60">
        <f t="shared" si="331"/>
        <v>4.4972543945312502</v>
      </c>
      <c r="H2118" s="104">
        <v>17.989017578125001</v>
      </c>
      <c r="O2118" s="61">
        <f t="shared" ref="O2118:O2181" si="332">IF(($K$2*95%/4-E2118)*$M$8*$M$9&lt;0,0,($K$2*95%/4-E2118)*$M$8*$M$9)</f>
        <v>4.4553036687350849</v>
      </c>
      <c r="P2118" s="62">
        <f t="shared" ref="P2118:P2181" si="333">IF(B2118&lt;=3,IF(D2118=1,$L$14*10/$K$11,$K$14*10/$K$11),IF(D2118=1,$L$15*10/$K$11,$K$15*10/$K$11))</f>
        <v>58.140770252324039</v>
      </c>
      <c r="Q2118" s="70">
        <v>25.695163346613544</v>
      </c>
      <c r="R2118" s="61">
        <f t="shared" ref="R2118:R2181" si="334">IF((P2118*95%-Q2118)/2&lt;0,0,(P2118*95%-Q2118)/2)</f>
        <v>14.769284196547146</v>
      </c>
      <c r="S2118" s="61">
        <f t="shared" ref="S2118:S2181" si="335">R2118*O2118</f>
        <v>65.801646065467608</v>
      </c>
      <c r="T2118" s="61">
        <f t="shared" ref="T2118:T2181" si="336">IF(($K$3*95%/4-G2118)*$M$8*$M$9&lt;0,0,($K$3*95%/4-G2118)*$M$8*$M$9)</f>
        <v>0</v>
      </c>
      <c r="U2118" s="61">
        <f t="shared" ref="U2118:U2181" si="337">IF(B2118&lt;=3,IF(D2118=1,$L$14*10/$K$11,$K$14*10/$K$11),IF(D2118=1,$L$15*10/$K$11,$K$15*10/$K$11))</f>
        <v>58.140770252324039</v>
      </c>
      <c r="V2118" s="70">
        <v>25.695163346613544</v>
      </c>
      <c r="W2118" s="61">
        <f t="shared" ref="W2118:W2181" si="338">IF((U2118*95%-V2118)/2&lt;0,0,(U2118*95%-V2118)/2)</f>
        <v>14.769284196547146</v>
      </c>
      <c r="X2118" s="61">
        <f t="shared" ref="X2118:X2181" si="339">W2118*T2118</f>
        <v>0</v>
      </c>
      <c r="Y2118" s="13"/>
      <c r="Z2118" s="22"/>
      <c r="AA2118" s="54"/>
      <c r="AB2118" s="22"/>
      <c r="AC2118" s="13"/>
    </row>
    <row r="2119" spans="1:29" x14ac:dyDescent="0.3">
      <c r="A2119" s="1">
        <f t="shared" si="330"/>
        <v>45008.03124999487</v>
      </c>
      <c r="B2119" s="7">
        <v>23</v>
      </c>
      <c r="C2119" s="7" t="s">
        <v>35</v>
      </c>
      <c r="D2119">
        <f>IF(HOUR(A2119)+MINUTE(A2119)/60&lt;=18,1,IF(HOUR(A2119)+MINUTE(A2119)/60&gt;=23.25,1,LOOKUP(DAY(A2119),calendario!$A$12:$A$42,calendario!$C$12:$C$42)))</f>
        <v>1</v>
      </c>
      <c r="E2119" s="60">
        <f t="shared" si="331"/>
        <v>0</v>
      </c>
      <c r="F2119" s="86">
        <v>0</v>
      </c>
      <c r="G2119" s="60">
        <f t="shared" si="331"/>
        <v>4.4976625976562499</v>
      </c>
      <c r="H2119" s="104">
        <v>17.990650390624999</v>
      </c>
      <c r="O2119" s="61">
        <f t="shared" si="332"/>
        <v>4.5260037464002503</v>
      </c>
      <c r="P2119" s="62">
        <f t="shared" si="333"/>
        <v>58.140770252324039</v>
      </c>
      <c r="Q2119" s="70">
        <v>25.338088446215139</v>
      </c>
      <c r="R2119" s="61">
        <f t="shared" si="334"/>
        <v>14.947821646746348</v>
      </c>
      <c r="S2119" s="61">
        <f t="shared" si="335"/>
        <v>67.653896773696729</v>
      </c>
      <c r="T2119" s="61">
        <f t="shared" si="336"/>
        <v>0</v>
      </c>
      <c r="U2119" s="61">
        <f t="shared" si="337"/>
        <v>58.140770252324039</v>
      </c>
      <c r="V2119" s="70">
        <v>25.338088446215139</v>
      </c>
      <c r="W2119" s="61">
        <f t="shared" si="338"/>
        <v>14.947821646746348</v>
      </c>
      <c r="X2119" s="61">
        <f t="shared" si="339"/>
        <v>0</v>
      </c>
      <c r="Y2119" s="13"/>
      <c r="Z2119" s="22"/>
      <c r="AA2119" s="54"/>
      <c r="AB2119" s="22"/>
      <c r="AC2119" s="13"/>
    </row>
    <row r="2120" spans="1:29" x14ac:dyDescent="0.3">
      <c r="A2120" s="1">
        <f t="shared" si="330"/>
        <v>45008.041666661535</v>
      </c>
      <c r="B2120" s="7">
        <v>23</v>
      </c>
      <c r="C2120" s="7" t="s">
        <v>37</v>
      </c>
      <c r="D2120">
        <f>IF(HOUR(A2120)+MINUTE(A2120)/60&lt;=18,1,IF(HOUR(A2120)+MINUTE(A2120)/60&gt;=23.25,1,LOOKUP(DAY(A2120),calendario!$A$12:$A$42,calendario!$C$12:$C$42)))</f>
        <v>1</v>
      </c>
      <c r="E2120" s="60">
        <f t="shared" si="331"/>
        <v>0</v>
      </c>
      <c r="F2120" s="86">
        <v>0</v>
      </c>
      <c r="G2120" s="60">
        <f t="shared" si="331"/>
        <v>4.4978496093749998</v>
      </c>
      <c r="H2120" s="104">
        <v>17.991398437499999</v>
      </c>
      <c r="O2120" s="61">
        <f t="shared" si="332"/>
        <v>4.5260037464002503</v>
      </c>
      <c r="P2120" s="62">
        <f t="shared" si="333"/>
        <v>58.140770252324039</v>
      </c>
      <c r="Q2120" s="70">
        <v>25.338088446215139</v>
      </c>
      <c r="R2120" s="61">
        <f t="shared" si="334"/>
        <v>14.947821646746348</v>
      </c>
      <c r="S2120" s="61">
        <f t="shared" si="335"/>
        <v>67.653896773696729</v>
      </c>
      <c r="T2120" s="61">
        <f t="shared" si="336"/>
        <v>0</v>
      </c>
      <c r="U2120" s="61">
        <f t="shared" si="337"/>
        <v>58.140770252324039</v>
      </c>
      <c r="V2120" s="70">
        <v>25.338088446215139</v>
      </c>
      <c r="W2120" s="61">
        <f t="shared" si="338"/>
        <v>14.947821646746348</v>
      </c>
      <c r="X2120" s="61">
        <f t="shared" si="339"/>
        <v>0</v>
      </c>
      <c r="Y2120" s="13"/>
      <c r="Z2120" s="22"/>
      <c r="AA2120" s="54"/>
      <c r="AB2120" s="22"/>
      <c r="AC2120" s="13"/>
    </row>
    <row r="2121" spans="1:29" x14ac:dyDescent="0.3">
      <c r="A2121" s="1">
        <f t="shared" si="330"/>
        <v>45008.052083328199</v>
      </c>
      <c r="B2121" s="7">
        <v>23</v>
      </c>
      <c r="C2121" s="7" t="s">
        <v>39</v>
      </c>
      <c r="D2121">
        <f>IF(HOUR(A2121)+MINUTE(A2121)/60&lt;=18,1,IF(HOUR(A2121)+MINUTE(A2121)/60&gt;=23.25,1,LOOKUP(DAY(A2121),calendario!$A$12:$A$42,calendario!$C$12:$C$42)))</f>
        <v>1</v>
      </c>
      <c r="E2121" s="60">
        <f t="shared" si="331"/>
        <v>0</v>
      </c>
      <c r="F2121" s="86">
        <v>0</v>
      </c>
      <c r="G2121" s="60">
        <f t="shared" si="331"/>
        <v>4.4980380859375</v>
      </c>
      <c r="H2121" s="104">
        <v>17.99215234375</v>
      </c>
      <c r="O2121" s="61">
        <f t="shared" si="332"/>
        <v>4.5260037464002503</v>
      </c>
      <c r="P2121" s="62">
        <f t="shared" si="333"/>
        <v>58.140770252324039</v>
      </c>
      <c r="Q2121" s="70">
        <v>25.603363346613545</v>
      </c>
      <c r="R2121" s="61">
        <f t="shared" si="334"/>
        <v>14.815184196547145</v>
      </c>
      <c r="S2121" s="61">
        <f t="shared" si="335"/>
        <v>67.053579177182158</v>
      </c>
      <c r="T2121" s="61">
        <f t="shared" si="336"/>
        <v>0</v>
      </c>
      <c r="U2121" s="61">
        <f t="shared" si="337"/>
        <v>58.140770252324039</v>
      </c>
      <c r="V2121" s="70">
        <v>25.603363346613545</v>
      </c>
      <c r="W2121" s="61">
        <f t="shared" si="338"/>
        <v>14.815184196547145</v>
      </c>
      <c r="X2121" s="61">
        <f t="shared" si="339"/>
        <v>0</v>
      </c>
      <c r="Y2121" s="13"/>
      <c r="Z2121" s="22"/>
      <c r="AA2121" s="54"/>
      <c r="AB2121" s="22"/>
      <c r="AC2121" s="13"/>
    </row>
    <row r="2122" spans="1:29" x14ac:dyDescent="0.3">
      <c r="A2122" s="1">
        <f t="shared" si="330"/>
        <v>45008.062499994863</v>
      </c>
      <c r="B2122" s="7">
        <v>23</v>
      </c>
      <c r="C2122" s="7" t="s">
        <v>41</v>
      </c>
      <c r="D2122">
        <f>IF(HOUR(A2122)+MINUTE(A2122)/60&lt;=18,1,IF(HOUR(A2122)+MINUTE(A2122)/60&gt;=23.25,1,LOOKUP(DAY(A2122),calendario!$A$12:$A$42,calendario!$C$12:$C$42)))</f>
        <v>1</v>
      </c>
      <c r="E2122" s="60">
        <f t="shared" si="331"/>
        <v>0</v>
      </c>
      <c r="F2122" s="86">
        <v>0</v>
      </c>
      <c r="G2122" s="60">
        <f t="shared" si="331"/>
        <v>4.4980522460937502</v>
      </c>
      <c r="H2122" s="104">
        <v>17.992208984375001</v>
      </c>
      <c r="O2122" s="61">
        <f t="shared" si="332"/>
        <v>4.5260037464002503</v>
      </c>
      <c r="P2122" s="62">
        <f t="shared" si="333"/>
        <v>58.140770252324039</v>
      </c>
      <c r="Q2122" s="70">
        <v>25.603363346613545</v>
      </c>
      <c r="R2122" s="61">
        <f t="shared" si="334"/>
        <v>14.815184196547145</v>
      </c>
      <c r="S2122" s="61">
        <f t="shared" si="335"/>
        <v>67.053579177182158</v>
      </c>
      <c r="T2122" s="61">
        <f t="shared" si="336"/>
        <v>0</v>
      </c>
      <c r="U2122" s="61">
        <f t="shared" si="337"/>
        <v>58.140770252324039</v>
      </c>
      <c r="V2122" s="70">
        <v>25.603363346613545</v>
      </c>
      <c r="W2122" s="61">
        <f t="shared" si="338"/>
        <v>14.815184196547145</v>
      </c>
      <c r="X2122" s="61">
        <f t="shared" si="339"/>
        <v>0</v>
      </c>
      <c r="Y2122" s="13"/>
      <c r="Z2122" s="22"/>
      <c r="AA2122" s="54"/>
      <c r="AB2122" s="22"/>
      <c r="AC2122" s="13"/>
    </row>
    <row r="2123" spans="1:29" x14ac:dyDescent="0.3">
      <c r="A2123" s="1">
        <f t="shared" si="330"/>
        <v>45008.072916661527</v>
      </c>
      <c r="B2123" s="7">
        <v>23</v>
      </c>
      <c r="C2123" s="7" t="s">
        <v>42</v>
      </c>
      <c r="D2123">
        <f>IF(HOUR(A2123)+MINUTE(A2123)/60&lt;=18,1,IF(HOUR(A2123)+MINUTE(A2123)/60&gt;=23.25,1,LOOKUP(DAY(A2123),calendario!$A$12:$A$42,calendario!$C$12:$C$42)))</f>
        <v>1</v>
      </c>
      <c r="E2123" s="60">
        <f t="shared" si="331"/>
        <v>0</v>
      </c>
      <c r="F2123" s="86">
        <v>0</v>
      </c>
      <c r="G2123" s="60">
        <f t="shared" si="331"/>
        <v>4.4984301757812499</v>
      </c>
      <c r="H2123" s="104">
        <v>17.993720703125</v>
      </c>
      <c r="O2123" s="61">
        <f t="shared" si="332"/>
        <v>4.5260037464002503</v>
      </c>
      <c r="P2123" s="62">
        <f t="shared" si="333"/>
        <v>58.140770252324039</v>
      </c>
      <c r="Q2123" s="70">
        <v>25.291345816733067</v>
      </c>
      <c r="R2123" s="61">
        <f t="shared" si="334"/>
        <v>14.971192961487384</v>
      </c>
      <c r="S2123" s="61">
        <f t="shared" si="335"/>
        <v>67.759675431772962</v>
      </c>
      <c r="T2123" s="61">
        <f t="shared" si="336"/>
        <v>0</v>
      </c>
      <c r="U2123" s="61">
        <f t="shared" si="337"/>
        <v>58.140770252324039</v>
      </c>
      <c r="V2123" s="70">
        <v>25.291345816733067</v>
      </c>
      <c r="W2123" s="61">
        <f t="shared" si="338"/>
        <v>14.971192961487384</v>
      </c>
      <c r="X2123" s="61">
        <f t="shared" si="339"/>
        <v>0</v>
      </c>
      <c r="Y2123" s="13"/>
      <c r="Z2123" s="22"/>
      <c r="AA2123" s="54"/>
      <c r="AB2123" s="22"/>
      <c r="AC2123" s="13"/>
    </row>
    <row r="2124" spans="1:29" x14ac:dyDescent="0.3">
      <c r="A2124" s="1">
        <f t="shared" si="330"/>
        <v>45008.083333328192</v>
      </c>
      <c r="B2124" s="7">
        <v>23</v>
      </c>
      <c r="C2124" s="7" t="s">
        <v>44</v>
      </c>
      <c r="D2124">
        <f>IF(HOUR(A2124)+MINUTE(A2124)/60&lt;=18,1,IF(HOUR(A2124)+MINUTE(A2124)/60&gt;=23.25,1,LOOKUP(DAY(A2124),calendario!$A$12:$A$42,calendario!$C$12:$C$42)))</f>
        <v>1</v>
      </c>
      <c r="E2124" s="60">
        <f t="shared" si="331"/>
        <v>0</v>
      </c>
      <c r="F2124" s="86">
        <v>0</v>
      </c>
      <c r="G2124" s="60">
        <f t="shared" si="331"/>
        <v>4.49857861328125</v>
      </c>
      <c r="H2124" s="104">
        <v>17.994314453125</v>
      </c>
      <c r="O2124" s="61">
        <f t="shared" si="332"/>
        <v>4.5260037464002503</v>
      </c>
      <c r="P2124" s="62">
        <f t="shared" si="333"/>
        <v>58.140770252324039</v>
      </c>
      <c r="Q2124" s="70">
        <v>25.291345816733067</v>
      </c>
      <c r="R2124" s="61">
        <f t="shared" si="334"/>
        <v>14.971192961487384</v>
      </c>
      <c r="S2124" s="61">
        <f t="shared" si="335"/>
        <v>67.759675431772962</v>
      </c>
      <c r="T2124" s="61">
        <f t="shared" si="336"/>
        <v>0</v>
      </c>
      <c r="U2124" s="61">
        <f t="shared" si="337"/>
        <v>58.140770252324039</v>
      </c>
      <c r="V2124" s="70">
        <v>25.291345816733067</v>
      </c>
      <c r="W2124" s="61">
        <f t="shared" si="338"/>
        <v>14.971192961487384</v>
      </c>
      <c r="X2124" s="61">
        <f t="shared" si="339"/>
        <v>0</v>
      </c>
      <c r="Y2124" s="13"/>
      <c r="Z2124" s="22"/>
      <c r="AA2124" s="54"/>
      <c r="AB2124" s="22"/>
      <c r="AC2124" s="13"/>
    </row>
    <row r="2125" spans="1:29" x14ac:dyDescent="0.3">
      <c r="A2125" s="1">
        <f t="shared" si="330"/>
        <v>45008.093749994856</v>
      </c>
      <c r="B2125" s="7">
        <v>23</v>
      </c>
      <c r="C2125" s="7" t="s">
        <v>45</v>
      </c>
      <c r="D2125">
        <f>IF(HOUR(A2125)+MINUTE(A2125)/60&lt;=18,1,IF(HOUR(A2125)+MINUTE(A2125)/60&gt;=23.25,1,LOOKUP(DAY(A2125),calendario!$A$12:$A$42,calendario!$C$12:$C$42)))</f>
        <v>1</v>
      </c>
      <c r="E2125" s="60">
        <f t="shared" si="331"/>
        <v>0</v>
      </c>
      <c r="F2125" s="86">
        <v>0</v>
      </c>
      <c r="G2125" s="60">
        <f t="shared" si="331"/>
        <v>4.4989238281250001</v>
      </c>
      <c r="H2125" s="104">
        <v>17.995695312500001</v>
      </c>
      <c r="O2125" s="61">
        <f t="shared" si="332"/>
        <v>4.5260037464002503</v>
      </c>
      <c r="P2125" s="62">
        <f t="shared" si="333"/>
        <v>58.140770252324039</v>
      </c>
      <c r="Q2125" s="70">
        <v>25.627412483399734</v>
      </c>
      <c r="R2125" s="61">
        <f t="shared" si="334"/>
        <v>14.803159628154051</v>
      </c>
      <c r="S2125" s="61">
        <f t="shared" si="335"/>
        <v>66.999155935586174</v>
      </c>
      <c r="T2125" s="61">
        <f t="shared" si="336"/>
        <v>0</v>
      </c>
      <c r="U2125" s="61">
        <f t="shared" si="337"/>
        <v>58.140770252324039</v>
      </c>
      <c r="V2125" s="70">
        <v>25.627412483399734</v>
      </c>
      <c r="W2125" s="61">
        <f t="shared" si="338"/>
        <v>14.803159628154051</v>
      </c>
      <c r="X2125" s="61">
        <f t="shared" si="339"/>
        <v>0</v>
      </c>
      <c r="Y2125" s="13"/>
      <c r="Z2125" s="22"/>
      <c r="AA2125" s="54"/>
      <c r="AB2125" s="22"/>
      <c r="AC2125" s="13"/>
    </row>
    <row r="2126" spans="1:29" x14ac:dyDescent="0.3">
      <c r="A2126" s="1">
        <f t="shared" si="330"/>
        <v>45008.10416666152</v>
      </c>
      <c r="B2126" s="7">
        <v>23</v>
      </c>
      <c r="C2126" s="7" t="s">
        <v>48</v>
      </c>
      <c r="D2126">
        <f>IF(HOUR(A2126)+MINUTE(A2126)/60&lt;=18,1,IF(HOUR(A2126)+MINUTE(A2126)/60&gt;=23.25,1,LOOKUP(DAY(A2126),calendario!$A$12:$A$42,calendario!$C$12:$C$42)))</f>
        <v>1</v>
      </c>
      <c r="E2126" s="60">
        <f t="shared" si="331"/>
        <v>0</v>
      </c>
      <c r="F2126" s="86">
        <v>0</v>
      </c>
      <c r="G2126" s="60">
        <f t="shared" si="331"/>
        <v>4.4991665039062498</v>
      </c>
      <c r="H2126" s="104">
        <v>17.996666015624999</v>
      </c>
      <c r="O2126" s="61">
        <f t="shared" si="332"/>
        <v>4.5260037464002503</v>
      </c>
      <c r="P2126" s="62">
        <f t="shared" si="333"/>
        <v>58.140770252324039</v>
      </c>
      <c r="Q2126" s="70">
        <v>25.627412483399734</v>
      </c>
      <c r="R2126" s="61">
        <f t="shared" si="334"/>
        <v>14.803159628154051</v>
      </c>
      <c r="S2126" s="61">
        <f t="shared" si="335"/>
        <v>66.999155935586174</v>
      </c>
      <c r="T2126" s="61">
        <f t="shared" si="336"/>
        <v>0</v>
      </c>
      <c r="U2126" s="61">
        <f t="shared" si="337"/>
        <v>58.140770252324039</v>
      </c>
      <c r="V2126" s="70">
        <v>25.627412483399734</v>
      </c>
      <c r="W2126" s="61">
        <f t="shared" si="338"/>
        <v>14.803159628154051</v>
      </c>
      <c r="X2126" s="61">
        <f t="shared" si="339"/>
        <v>0</v>
      </c>
      <c r="Y2126" s="13"/>
      <c r="Z2126" s="22"/>
      <c r="AA2126" s="54"/>
      <c r="AB2126" s="22"/>
      <c r="AC2126" s="13"/>
    </row>
    <row r="2127" spans="1:29" x14ac:dyDescent="0.3">
      <c r="A2127" s="1">
        <f t="shared" si="330"/>
        <v>45008.114583328184</v>
      </c>
      <c r="B2127" s="7">
        <v>23</v>
      </c>
      <c r="C2127" s="7" t="s">
        <v>51</v>
      </c>
      <c r="D2127">
        <f>IF(HOUR(A2127)+MINUTE(A2127)/60&lt;=18,1,IF(HOUR(A2127)+MINUTE(A2127)/60&gt;=23.25,1,LOOKUP(DAY(A2127),calendario!$A$12:$A$42,calendario!$C$12:$C$42)))</f>
        <v>1</v>
      </c>
      <c r="E2127" s="60">
        <f t="shared" si="331"/>
        <v>0</v>
      </c>
      <c r="F2127" s="86">
        <v>0</v>
      </c>
      <c r="G2127" s="60">
        <f t="shared" si="331"/>
        <v>4.4993120117187502</v>
      </c>
      <c r="H2127" s="104">
        <v>17.997248046875001</v>
      </c>
      <c r="O2127" s="61">
        <f t="shared" si="332"/>
        <v>4.5260037464002503</v>
      </c>
      <c r="P2127" s="62">
        <f t="shared" si="333"/>
        <v>58.140770252324039</v>
      </c>
      <c r="Q2127" s="70">
        <v>25.638605843293494</v>
      </c>
      <c r="R2127" s="61">
        <f t="shared" si="334"/>
        <v>14.797562948207171</v>
      </c>
      <c r="S2127" s="61">
        <f t="shared" si="335"/>
        <v>66.973825341179193</v>
      </c>
      <c r="T2127" s="61">
        <f t="shared" si="336"/>
        <v>0</v>
      </c>
      <c r="U2127" s="61">
        <f t="shared" si="337"/>
        <v>58.140770252324039</v>
      </c>
      <c r="V2127" s="70">
        <v>25.638605843293494</v>
      </c>
      <c r="W2127" s="61">
        <f t="shared" si="338"/>
        <v>14.797562948207171</v>
      </c>
      <c r="X2127" s="61">
        <f t="shared" si="339"/>
        <v>0</v>
      </c>
      <c r="Y2127" s="13"/>
      <c r="Z2127" s="22"/>
      <c r="AA2127" s="54"/>
      <c r="AB2127" s="22"/>
      <c r="AC2127" s="13"/>
    </row>
    <row r="2128" spans="1:29" x14ac:dyDescent="0.3">
      <c r="A2128" s="1">
        <f t="shared" si="330"/>
        <v>45008.124999994849</v>
      </c>
      <c r="B2128" s="7">
        <v>23</v>
      </c>
      <c r="C2128" s="7" t="s">
        <v>53</v>
      </c>
      <c r="D2128">
        <f>IF(HOUR(A2128)+MINUTE(A2128)/60&lt;=18,1,IF(HOUR(A2128)+MINUTE(A2128)/60&gt;=23.25,1,LOOKUP(DAY(A2128),calendario!$A$12:$A$42,calendario!$C$12:$C$42)))</f>
        <v>1</v>
      </c>
      <c r="E2128" s="60">
        <f t="shared" si="331"/>
        <v>0</v>
      </c>
      <c r="F2128" s="86">
        <v>0</v>
      </c>
      <c r="G2128" s="60">
        <f t="shared" si="331"/>
        <v>4.4995009765624996</v>
      </c>
      <c r="H2128" s="104">
        <v>17.998003906249998</v>
      </c>
      <c r="O2128" s="61">
        <f t="shared" si="332"/>
        <v>4.5260037464002503</v>
      </c>
      <c r="P2128" s="62">
        <f t="shared" si="333"/>
        <v>58.140770252324039</v>
      </c>
      <c r="Q2128" s="70">
        <v>25.638605843293494</v>
      </c>
      <c r="R2128" s="61">
        <f t="shared" si="334"/>
        <v>14.797562948207171</v>
      </c>
      <c r="S2128" s="61">
        <f t="shared" si="335"/>
        <v>66.973825341179193</v>
      </c>
      <c r="T2128" s="61">
        <f t="shared" si="336"/>
        <v>0</v>
      </c>
      <c r="U2128" s="61">
        <f t="shared" si="337"/>
        <v>58.140770252324039</v>
      </c>
      <c r="V2128" s="70">
        <v>25.638605843293494</v>
      </c>
      <c r="W2128" s="61">
        <f t="shared" si="338"/>
        <v>14.797562948207171</v>
      </c>
      <c r="X2128" s="61">
        <f t="shared" si="339"/>
        <v>0</v>
      </c>
      <c r="Y2128" s="13"/>
      <c r="Z2128" s="22"/>
      <c r="AA2128" s="54"/>
      <c r="AB2128" s="22"/>
      <c r="AC2128" s="13"/>
    </row>
    <row r="2129" spans="1:29" x14ac:dyDescent="0.3">
      <c r="A2129" s="1">
        <f t="shared" si="330"/>
        <v>45008.135416661513</v>
      </c>
      <c r="B2129" s="7">
        <v>23</v>
      </c>
      <c r="C2129" s="7" t="s">
        <v>54</v>
      </c>
      <c r="D2129">
        <f>IF(HOUR(A2129)+MINUTE(A2129)/60&lt;=18,1,IF(HOUR(A2129)+MINUTE(A2129)/60&gt;=23.25,1,LOOKUP(DAY(A2129),calendario!$A$12:$A$42,calendario!$C$12:$C$42)))</f>
        <v>1</v>
      </c>
      <c r="E2129" s="60">
        <f t="shared" si="331"/>
        <v>0</v>
      </c>
      <c r="F2129" s="86">
        <v>0</v>
      </c>
      <c r="G2129" s="60">
        <f t="shared" si="331"/>
        <v>4.4998520507812501</v>
      </c>
      <c r="H2129" s="104">
        <v>17.999408203125</v>
      </c>
      <c r="O2129" s="61">
        <f t="shared" si="332"/>
        <v>4.5260037464002503</v>
      </c>
      <c r="P2129" s="62">
        <f t="shared" si="333"/>
        <v>58.140770252324039</v>
      </c>
      <c r="Q2129" s="70">
        <v>25.618245949535194</v>
      </c>
      <c r="R2129" s="61">
        <f t="shared" si="334"/>
        <v>14.807742895086321</v>
      </c>
      <c r="S2129" s="61">
        <f t="shared" si="335"/>
        <v>67.01989981889237</v>
      </c>
      <c r="T2129" s="61">
        <f t="shared" si="336"/>
        <v>0</v>
      </c>
      <c r="U2129" s="61">
        <f t="shared" si="337"/>
        <v>58.140770252324039</v>
      </c>
      <c r="V2129" s="70">
        <v>25.618245949535194</v>
      </c>
      <c r="W2129" s="61">
        <f t="shared" si="338"/>
        <v>14.807742895086321</v>
      </c>
      <c r="X2129" s="61">
        <f t="shared" si="339"/>
        <v>0</v>
      </c>
      <c r="Y2129" s="13"/>
      <c r="Z2129" s="22"/>
      <c r="AA2129" s="54"/>
      <c r="AB2129" s="22"/>
      <c r="AC2129" s="13"/>
    </row>
    <row r="2130" spans="1:29" x14ac:dyDescent="0.3">
      <c r="A2130" s="1">
        <f t="shared" si="330"/>
        <v>45008.145833328177</v>
      </c>
      <c r="B2130" s="7">
        <v>23</v>
      </c>
      <c r="C2130" s="7" t="s">
        <v>55</v>
      </c>
      <c r="D2130">
        <f>IF(HOUR(A2130)+MINUTE(A2130)/60&lt;=18,1,IF(HOUR(A2130)+MINUTE(A2130)/60&gt;=23.25,1,LOOKUP(DAY(A2130),calendario!$A$12:$A$42,calendario!$C$12:$C$42)))</f>
        <v>1</v>
      </c>
      <c r="E2130" s="60">
        <f t="shared" si="331"/>
        <v>0</v>
      </c>
      <c r="F2130" s="86">
        <v>0</v>
      </c>
      <c r="G2130" s="60">
        <f t="shared" si="331"/>
        <v>4.5003583984375002</v>
      </c>
      <c r="H2130" s="104">
        <v>18.001433593750001</v>
      </c>
      <c r="O2130" s="61">
        <f t="shared" si="332"/>
        <v>4.5260037464002503</v>
      </c>
      <c r="P2130" s="62">
        <f t="shared" si="333"/>
        <v>58.140770252324039</v>
      </c>
      <c r="Q2130" s="70">
        <v>25.618245949535194</v>
      </c>
      <c r="R2130" s="61">
        <f t="shared" si="334"/>
        <v>14.807742895086321</v>
      </c>
      <c r="S2130" s="61">
        <f t="shared" si="335"/>
        <v>67.01989981889237</v>
      </c>
      <c r="T2130" s="61">
        <f t="shared" si="336"/>
        <v>0</v>
      </c>
      <c r="U2130" s="61">
        <f t="shared" si="337"/>
        <v>58.140770252324039</v>
      </c>
      <c r="V2130" s="70">
        <v>25.618245949535194</v>
      </c>
      <c r="W2130" s="61">
        <f t="shared" si="338"/>
        <v>14.807742895086321</v>
      </c>
      <c r="X2130" s="61">
        <f t="shared" si="339"/>
        <v>0</v>
      </c>
      <c r="Y2130" s="13"/>
      <c r="Z2130" s="22"/>
      <c r="AA2130" s="54"/>
      <c r="AB2130" s="22"/>
      <c r="AC2130" s="13"/>
    </row>
    <row r="2131" spans="1:29" x14ac:dyDescent="0.3">
      <c r="A2131" s="1">
        <f t="shared" si="330"/>
        <v>45008.156249994841</v>
      </c>
      <c r="B2131" s="7">
        <v>23</v>
      </c>
      <c r="C2131" s="7" t="s">
        <v>56</v>
      </c>
      <c r="D2131">
        <f>IF(HOUR(A2131)+MINUTE(A2131)/60&lt;=18,1,IF(HOUR(A2131)+MINUTE(A2131)/60&gt;=23.25,1,LOOKUP(DAY(A2131),calendario!$A$12:$A$42,calendario!$C$12:$C$42)))</f>
        <v>1</v>
      </c>
      <c r="E2131" s="60">
        <f t="shared" si="331"/>
        <v>0</v>
      </c>
      <c r="F2131" s="86">
        <v>0</v>
      </c>
      <c r="G2131" s="60">
        <f t="shared" si="331"/>
        <v>4.5001840820312502</v>
      </c>
      <c r="H2131" s="104">
        <v>18.000736328125001</v>
      </c>
      <c r="O2131" s="61">
        <f t="shared" si="332"/>
        <v>4.5260037464002503</v>
      </c>
      <c r="P2131" s="62">
        <f t="shared" si="333"/>
        <v>58.140770252324039</v>
      </c>
      <c r="Q2131" s="70">
        <v>25.483852058432934</v>
      </c>
      <c r="R2131" s="61">
        <f t="shared" si="334"/>
        <v>14.874939840637451</v>
      </c>
      <c r="S2131" s="61">
        <f t="shared" si="335"/>
        <v>67.324033446203444</v>
      </c>
      <c r="T2131" s="61">
        <f t="shared" si="336"/>
        <v>0</v>
      </c>
      <c r="U2131" s="61">
        <f t="shared" si="337"/>
        <v>58.140770252324039</v>
      </c>
      <c r="V2131" s="70">
        <v>25.483852058432934</v>
      </c>
      <c r="W2131" s="61">
        <f t="shared" si="338"/>
        <v>14.874939840637451</v>
      </c>
      <c r="X2131" s="61">
        <f t="shared" si="339"/>
        <v>0</v>
      </c>
      <c r="Y2131" s="13"/>
      <c r="Z2131" s="22"/>
      <c r="AA2131" s="54"/>
      <c r="AB2131" s="22"/>
      <c r="AC2131" s="13"/>
    </row>
    <row r="2132" spans="1:29" x14ac:dyDescent="0.3">
      <c r="A2132" s="1">
        <f t="shared" si="330"/>
        <v>45008.166666661506</v>
      </c>
      <c r="B2132" s="7">
        <v>23</v>
      </c>
      <c r="C2132" s="7" t="s">
        <v>57</v>
      </c>
      <c r="D2132">
        <f>IF(HOUR(A2132)+MINUTE(A2132)/60&lt;=18,1,IF(HOUR(A2132)+MINUTE(A2132)/60&gt;=23.25,1,LOOKUP(DAY(A2132),calendario!$A$12:$A$42,calendario!$C$12:$C$42)))</f>
        <v>1</v>
      </c>
      <c r="E2132" s="60">
        <f t="shared" si="331"/>
        <v>0</v>
      </c>
      <c r="F2132" s="86">
        <v>0</v>
      </c>
      <c r="G2132" s="60">
        <f t="shared" si="331"/>
        <v>4.5005659179687498</v>
      </c>
      <c r="H2132" s="104">
        <v>18.002263671874999</v>
      </c>
      <c r="O2132" s="61">
        <f t="shared" si="332"/>
        <v>4.5260037464002503</v>
      </c>
      <c r="P2132" s="62">
        <f t="shared" si="333"/>
        <v>58.140770252324039</v>
      </c>
      <c r="Q2132" s="70">
        <v>25.483852058432934</v>
      </c>
      <c r="R2132" s="61">
        <f t="shared" si="334"/>
        <v>14.874939840637451</v>
      </c>
      <c r="S2132" s="61">
        <f t="shared" si="335"/>
        <v>67.324033446203444</v>
      </c>
      <c r="T2132" s="61">
        <f t="shared" si="336"/>
        <v>0</v>
      </c>
      <c r="U2132" s="61">
        <f t="shared" si="337"/>
        <v>58.140770252324039</v>
      </c>
      <c r="V2132" s="70">
        <v>25.483852058432934</v>
      </c>
      <c r="W2132" s="61">
        <f t="shared" si="338"/>
        <v>14.874939840637451</v>
      </c>
      <c r="X2132" s="61">
        <f t="shared" si="339"/>
        <v>0</v>
      </c>
      <c r="Y2132" s="13"/>
      <c r="Z2132" s="22"/>
      <c r="AA2132" s="54"/>
      <c r="AB2132" s="22"/>
      <c r="AC2132" s="13"/>
    </row>
    <row r="2133" spans="1:29" x14ac:dyDescent="0.3">
      <c r="A2133" s="1">
        <f t="shared" si="330"/>
        <v>45008.17708332817</v>
      </c>
      <c r="B2133" s="7">
        <v>23</v>
      </c>
      <c r="C2133" s="7" t="s">
        <v>59</v>
      </c>
      <c r="D2133">
        <f>IF(HOUR(A2133)+MINUTE(A2133)/60&lt;=18,1,IF(HOUR(A2133)+MINUTE(A2133)/60&gt;=23.25,1,LOOKUP(DAY(A2133),calendario!$A$12:$A$42,calendario!$C$12:$C$42)))</f>
        <v>1</v>
      </c>
      <c r="E2133" s="60">
        <f t="shared" si="331"/>
        <v>0</v>
      </c>
      <c r="F2133" s="86">
        <v>0</v>
      </c>
      <c r="G2133" s="60">
        <f t="shared" si="331"/>
        <v>4.5005283203125002</v>
      </c>
      <c r="H2133" s="104">
        <v>18.002113281250001</v>
      </c>
      <c r="O2133" s="61">
        <f t="shared" si="332"/>
        <v>4.5260037464002503</v>
      </c>
      <c r="P2133" s="62">
        <f t="shared" si="333"/>
        <v>58.140770252324039</v>
      </c>
      <c r="Q2133" s="70">
        <v>25.657372111553784</v>
      </c>
      <c r="R2133" s="61">
        <f t="shared" si="334"/>
        <v>14.788179814077026</v>
      </c>
      <c r="S2133" s="61">
        <f t="shared" si="335"/>
        <v>66.931357240953176</v>
      </c>
      <c r="T2133" s="61">
        <f t="shared" si="336"/>
        <v>0</v>
      </c>
      <c r="U2133" s="61">
        <f t="shared" si="337"/>
        <v>58.140770252324039</v>
      </c>
      <c r="V2133" s="70">
        <v>25.657372111553784</v>
      </c>
      <c r="W2133" s="61">
        <f t="shared" si="338"/>
        <v>14.788179814077026</v>
      </c>
      <c r="X2133" s="61">
        <f t="shared" si="339"/>
        <v>0</v>
      </c>
      <c r="Y2133" s="13"/>
      <c r="Z2133" s="22"/>
      <c r="AA2133" s="54"/>
      <c r="AB2133" s="22"/>
      <c r="AC2133" s="13"/>
    </row>
    <row r="2134" spans="1:29" x14ac:dyDescent="0.3">
      <c r="A2134" s="1">
        <f t="shared" si="330"/>
        <v>45008.187499994834</v>
      </c>
      <c r="B2134" s="7">
        <v>23</v>
      </c>
      <c r="C2134" s="7" t="s">
        <v>60</v>
      </c>
      <c r="D2134">
        <f>IF(HOUR(A2134)+MINUTE(A2134)/60&lt;=18,1,IF(HOUR(A2134)+MINUTE(A2134)/60&gt;=23.25,1,LOOKUP(DAY(A2134),calendario!$A$12:$A$42,calendario!$C$12:$C$42)))</f>
        <v>1</v>
      </c>
      <c r="E2134" s="60">
        <f t="shared" si="331"/>
        <v>0</v>
      </c>
      <c r="F2134" s="86">
        <v>0</v>
      </c>
      <c r="G2134" s="60">
        <f t="shared" si="331"/>
        <v>4.5011040039062502</v>
      </c>
      <c r="H2134" s="104">
        <v>18.004416015625001</v>
      </c>
      <c r="O2134" s="61">
        <f t="shared" si="332"/>
        <v>4.5260037464002503</v>
      </c>
      <c r="P2134" s="62">
        <f t="shared" si="333"/>
        <v>58.140770252324039</v>
      </c>
      <c r="Q2134" s="70">
        <v>25.657372111553784</v>
      </c>
      <c r="R2134" s="61">
        <f t="shared" si="334"/>
        <v>14.788179814077026</v>
      </c>
      <c r="S2134" s="61">
        <f t="shared" si="335"/>
        <v>66.931357240953176</v>
      </c>
      <c r="T2134" s="61">
        <f t="shared" si="336"/>
        <v>0</v>
      </c>
      <c r="U2134" s="61">
        <f t="shared" si="337"/>
        <v>58.140770252324039</v>
      </c>
      <c r="V2134" s="70">
        <v>25.657372111553784</v>
      </c>
      <c r="W2134" s="61">
        <f t="shared" si="338"/>
        <v>14.788179814077026</v>
      </c>
      <c r="X2134" s="61">
        <f t="shared" si="339"/>
        <v>0</v>
      </c>
      <c r="Y2134" s="13"/>
      <c r="Z2134" s="22"/>
      <c r="AA2134" s="54"/>
      <c r="AB2134" s="22"/>
      <c r="AC2134" s="13"/>
    </row>
    <row r="2135" spans="1:29" x14ac:dyDescent="0.3">
      <c r="A2135" s="1">
        <f t="shared" si="330"/>
        <v>45008.197916661498</v>
      </c>
      <c r="B2135" s="7">
        <v>23</v>
      </c>
      <c r="C2135" s="7" t="s">
        <v>61</v>
      </c>
      <c r="D2135">
        <f>IF(HOUR(A2135)+MINUTE(A2135)/60&lt;=18,1,IF(HOUR(A2135)+MINUTE(A2135)/60&gt;=23.25,1,LOOKUP(DAY(A2135),calendario!$A$12:$A$42,calendario!$C$12:$C$42)))</f>
        <v>1</v>
      </c>
      <c r="E2135" s="60">
        <f t="shared" si="331"/>
        <v>0</v>
      </c>
      <c r="F2135" s="86">
        <v>0</v>
      </c>
      <c r="G2135" s="60">
        <f t="shared" si="331"/>
        <v>4.5012807617187498</v>
      </c>
      <c r="H2135" s="104">
        <v>18.005123046874999</v>
      </c>
      <c r="O2135" s="61">
        <f t="shared" si="332"/>
        <v>4.5260037464002503</v>
      </c>
      <c r="P2135" s="62">
        <f t="shared" si="333"/>
        <v>58.140770252324039</v>
      </c>
      <c r="Q2135" s="70">
        <v>25.638039043824698</v>
      </c>
      <c r="R2135" s="61">
        <f t="shared" si="334"/>
        <v>14.797846347941569</v>
      </c>
      <c r="S2135" s="61">
        <f t="shared" si="335"/>
        <v>66.975108009438799</v>
      </c>
      <c r="T2135" s="61">
        <f t="shared" si="336"/>
        <v>0</v>
      </c>
      <c r="U2135" s="61">
        <f t="shared" si="337"/>
        <v>58.140770252324039</v>
      </c>
      <c r="V2135" s="70">
        <v>25.638039043824698</v>
      </c>
      <c r="W2135" s="61">
        <f t="shared" si="338"/>
        <v>14.797846347941569</v>
      </c>
      <c r="X2135" s="61">
        <f t="shared" si="339"/>
        <v>0</v>
      </c>
      <c r="Y2135" s="13"/>
      <c r="Z2135" s="22"/>
      <c r="AA2135" s="54"/>
      <c r="AB2135" s="22"/>
      <c r="AC2135" s="13"/>
    </row>
    <row r="2136" spans="1:29" x14ac:dyDescent="0.3">
      <c r="A2136" s="1">
        <f t="shared" si="330"/>
        <v>45008.208333328163</v>
      </c>
      <c r="B2136" s="7">
        <v>23</v>
      </c>
      <c r="C2136" s="7" t="s">
        <v>62</v>
      </c>
      <c r="D2136">
        <f>IF(HOUR(A2136)+MINUTE(A2136)/60&lt;=18,1,IF(HOUR(A2136)+MINUTE(A2136)/60&gt;=23.25,1,LOOKUP(DAY(A2136),calendario!$A$12:$A$42,calendario!$C$12:$C$42)))</f>
        <v>1</v>
      </c>
      <c r="E2136" s="60">
        <f t="shared" si="331"/>
        <v>0</v>
      </c>
      <c r="F2136" s="86">
        <v>0</v>
      </c>
      <c r="G2136" s="60">
        <f t="shared" si="331"/>
        <v>4.5010292968750001</v>
      </c>
      <c r="H2136" s="104">
        <v>18.0041171875</v>
      </c>
      <c r="O2136" s="61">
        <f t="shared" si="332"/>
        <v>4.5260037464002503</v>
      </c>
      <c r="P2136" s="62">
        <f t="shared" si="333"/>
        <v>58.140770252324039</v>
      </c>
      <c r="Q2136" s="70">
        <v>25.638039043824698</v>
      </c>
      <c r="R2136" s="61">
        <f t="shared" si="334"/>
        <v>14.797846347941569</v>
      </c>
      <c r="S2136" s="61">
        <f t="shared" si="335"/>
        <v>66.975108009438799</v>
      </c>
      <c r="T2136" s="61">
        <f t="shared" si="336"/>
        <v>0</v>
      </c>
      <c r="U2136" s="61">
        <f t="shared" si="337"/>
        <v>58.140770252324039</v>
      </c>
      <c r="V2136" s="70">
        <v>25.638039043824698</v>
      </c>
      <c r="W2136" s="61">
        <f t="shared" si="338"/>
        <v>14.797846347941569</v>
      </c>
      <c r="X2136" s="61">
        <f t="shared" si="339"/>
        <v>0</v>
      </c>
      <c r="Y2136" s="13"/>
      <c r="Z2136" s="22"/>
      <c r="AA2136" s="54"/>
      <c r="AB2136" s="22"/>
      <c r="AC2136" s="13"/>
    </row>
    <row r="2137" spans="1:29" x14ac:dyDescent="0.3">
      <c r="A2137" s="1">
        <f t="shared" si="330"/>
        <v>45008.218749994827</v>
      </c>
      <c r="B2137" s="7">
        <v>23</v>
      </c>
      <c r="C2137" s="7" t="s">
        <v>63</v>
      </c>
      <c r="D2137">
        <f>IF(HOUR(A2137)+MINUTE(A2137)/60&lt;=18,1,IF(HOUR(A2137)+MINUTE(A2137)/60&gt;=23.25,1,LOOKUP(DAY(A2137),calendario!$A$12:$A$42,calendario!$C$12:$C$42)))</f>
        <v>1</v>
      </c>
      <c r="E2137" s="60">
        <f t="shared" si="331"/>
        <v>0</v>
      </c>
      <c r="F2137" s="86">
        <v>0</v>
      </c>
      <c r="G2137" s="60">
        <f t="shared" si="331"/>
        <v>4.5014296874999999</v>
      </c>
      <c r="H2137" s="104">
        <v>18.00571875</v>
      </c>
      <c r="O2137" s="61">
        <f t="shared" si="332"/>
        <v>4.5260037464002503</v>
      </c>
      <c r="P2137" s="62">
        <f t="shared" si="333"/>
        <v>58.140770252324039</v>
      </c>
      <c r="Q2137" s="70">
        <v>25.380058698539177</v>
      </c>
      <c r="R2137" s="61">
        <f t="shared" si="334"/>
        <v>14.926836520584329</v>
      </c>
      <c r="S2137" s="61">
        <f t="shared" si="335"/>
        <v>67.558918014068752</v>
      </c>
      <c r="T2137" s="61">
        <f t="shared" si="336"/>
        <v>0</v>
      </c>
      <c r="U2137" s="61">
        <f t="shared" si="337"/>
        <v>58.140770252324039</v>
      </c>
      <c r="V2137" s="70">
        <v>25.380058698539177</v>
      </c>
      <c r="W2137" s="61">
        <f t="shared" si="338"/>
        <v>14.926836520584329</v>
      </c>
      <c r="X2137" s="61">
        <f t="shared" si="339"/>
        <v>0</v>
      </c>
      <c r="Y2137" s="13"/>
      <c r="Z2137" s="22"/>
      <c r="AA2137" s="54"/>
      <c r="AB2137" s="22"/>
      <c r="AC2137" s="13"/>
    </row>
    <row r="2138" spans="1:29" x14ac:dyDescent="0.3">
      <c r="A2138" s="1">
        <f t="shared" si="330"/>
        <v>45008.229166661491</v>
      </c>
      <c r="B2138" s="7">
        <v>23</v>
      </c>
      <c r="C2138" s="7" t="s">
        <v>64</v>
      </c>
      <c r="D2138">
        <f>IF(HOUR(A2138)+MINUTE(A2138)/60&lt;=18,1,IF(HOUR(A2138)+MINUTE(A2138)/60&gt;=23.25,1,LOOKUP(DAY(A2138),calendario!$A$12:$A$42,calendario!$C$12:$C$42)))</f>
        <v>1</v>
      </c>
      <c r="E2138" s="60">
        <f t="shared" si="331"/>
        <v>0</v>
      </c>
      <c r="F2138" s="86">
        <v>0</v>
      </c>
      <c r="G2138" s="60">
        <f t="shared" si="331"/>
        <v>4.5016010742187502</v>
      </c>
      <c r="H2138" s="104">
        <v>18.006404296875001</v>
      </c>
      <c r="O2138" s="61">
        <f t="shared" si="332"/>
        <v>4.5260037464002503</v>
      </c>
      <c r="P2138" s="62">
        <f t="shared" si="333"/>
        <v>58.140770252324039</v>
      </c>
      <c r="Q2138" s="70">
        <v>25.380058698539177</v>
      </c>
      <c r="R2138" s="61">
        <f t="shared" si="334"/>
        <v>14.926836520584329</v>
      </c>
      <c r="S2138" s="61">
        <f t="shared" si="335"/>
        <v>67.558918014068752</v>
      </c>
      <c r="T2138" s="61">
        <f t="shared" si="336"/>
        <v>0</v>
      </c>
      <c r="U2138" s="61">
        <f t="shared" si="337"/>
        <v>58.140770252324039</v>
      </c>
      <c r="V2138" s="70">
        <v>25.380058698539177</v>
      </c>
      <c r="W2138" s="61">
        <f t="shared" si="338"/>
        <v>14.926836520584329</v>
      </c>
      <c r="X2138" s="61">
        <f t="shared" si="339"/>
        <v>0</v>
      </c>
      <c r="Y2138" s="13"/>
      <c r="Z2138" s="22"/>
      <c r="AA2138" s="54"/>
      <c r="AB2138" s="22"/>
      <c r="AC2138" s="13"/>
    </row>
    <row r="2139" spans="1:29" x14ac:dyDescent="0.3">
      <c r="A2139" s="1">
        <f t="shared" si="330"/>
        <v>45008.239583328155</v>
      </c>
      <c r="B2139" s="7">
        <v>23</v>
      </c>
      <c r="C2139" s="7" t="s">
        <v>65</v>
      </c>
      <c r="D2139">
        <f>IF(HOUR(A2139)+MINUTE(A2139)/60&lt;=18,1,IF(HOUR(A2139)+MINUTE(A2139)/60&gt;=23.25,1,LOOKUP(DAY(A2139),calendario!$A$12:$A$42,calendario!$C$12:$C$42)))</f>
        <v>1</v>
      </c>
      <c r="E2139" s="60">
        <f t="shared" si="331"/>
        <v>0</v>
      </c>
      <c r="F2139" s="86">
        <v>0</v>
      </c>
      <c r="G2139" s="60">
        <f t="shared" si="331"/>
        <v>4.5016542968750004</v>
      </c>
      <c r="H2139" s="104">
        <v>18.006617187500002</v>
      </c>
      <c r="O2139" s="61">
        <f t="shared" si="332"/>
        <v>4.5260037464002503</v>
      </c>
      <c r="P2139" s="62">
        <f t="shared" si="333"/>
        <v>58.140770252324039</v>
      </c>
      <c r="Q2139" s="70">
        <v>25.754204515272242</v>
      </c>
      <c r="R2139" s="61">
        <f t="shared" si="334"/>
        <v>14.739763612217796</v>
      </c>
      <c r="S2139" s="61">
        <f t="shared" si="335"/>
        <v>66.712225329951835</v>
      </c>
      <c r="T2139" s="61">
        <f t="shared" si="336"/>
        <v>0</v>
      </c>
      <c r="U2139" s="61">
        <f t="shared" si="337"/>
        <v>58.140770252324039</v>
      </c>
      <c r="V2139" s="70">
        <v>25.754204515272242</v>
      </c>
      <c r="W2139" s="61">
        <f t="shared" si="338"/>
        <v>14.739763612217796</v>
      </c>
      <c r="X2139" s="61">
        <f t="shared" si="339"/>
        <v>0</v>
      </c>
      <c r="Y2139" s="13"/>
      <c r="Z2139" s="22"/>
      <c r="AA2139" s="54"/>
      <c r="AB2139" s="22"/>
      <c r="AC2139" s="13"/>
    </row>
    <row r="2140" spans="1:29" x14ac:dyDescent="0.3">
      <c r="A2140" s="1">
        <f t="shared" si="330"/>
        <v>45008.24999999482</v>
      </c>
      <c r="B2140" s="7">
        <v>23</v>
      </c>
      <c r="C2140" s="7" t="s">
        <v>66</v>
      </c>
      <c r="D2140">
        <f>IF(HOUR(A2140)+MINUTE(A2140)/60&lt;=18,1,IF(HOUR(A2140)+MINUTE(A2140)/60&gt;=23.25,1,LOOKUP(DAY(A2140),calendario!$A$12:$A$42,calendario!$C$12:$C$42)))</f>
        <v>1</v>
      </c>
      <c r="E2140" s="60">
        <f t="shared" si="331"/>
        <v>0</v>
      </c>
      <c r="F2140" s="86">
        <v>0</v>
      </c>
      <c r="G2140" s="60">
        <f t="shared" si="331"/>
        <v>4.5019931640625002</v>
      </c>
      <c r="H2140" s="104">
        <v>18.007972656250001</v>
      </c>
      <c r="O2140" s="61">
        <f t="shared" si="332"/>
        <v>4.5260037464002503</v>
      </c>
      <c r="P2140" s="62">
        <f t="shared" si="333"/>
        <v>58.140770252324039</v>
      </c>
      <c r="Q2140" s="70">
        <v>25.754204515272242</v>
      </c>
      <c r="R2140" s="61">
        <f t="shared" si="334"/>
        <v>14.739763612217796</v>
      </c>
      <c r="S2140" s="61">
        <f t="shared" si="335"/>
        <v>66.712225329951835</v>
      </c>
      <c r="T2140" s="61">
        <f t="shared" si="336"/>
        <v>0</v>
      </c>
      <c r="U2140" s="61">
        <f t="shared" si="337"/>
        <v>58.140770252324039</v>
      </c>
      <c r="V2140" s="70">
        <v>25.754204515272242</v>
      </c>
      <c r="W2140" s="61">
        <f t="shared" si="338"/>
        <v>14.739763612217796</v>
      </c>
      <c r="X2140" s="61">
        <f t="shared" si="339"/>
        <v>0</v>
      </c>
      <c r="Y2140" s="13"/>
      <c r="Z2140" s="22"/>
      <c r="AA2140" s="54"/>
      <c r="AB2140" s="22"/>
      <c r="AC2140" s="13"/>
    </row>
    <row r="2141" spans="1:29" x14ac:dyDescent="0.3">
      <c r="A2141" s="1">
        <f t="shared" si="330"/>
        <v>45008.260416661484</v>
      </c>
      <c r="B2141" s="7">
        <v>23</v>
      </c>
      <c r="C2141" s="7" t="s">
        <v>67</v>
      </c>
      <c r="D2141">
        <f>IF(HOUR(A2141)+MINUTE(A2141)/60&lt;=18,1,IF(HOUR(A2141)+MINUTE(A2141)/60&gt;=23.25,1,LOOKUP(DAY(A2141),calendario!$A$12:$A$42,calendario!$C$12:$C$42)))</f>
        <v>1</v>
      </c>
      <c r="E2141" s="60">
        <f t="shared" si="331"/>
        <v>0</v>
      </c>
      <c r="F2141" s="86">
        <v>0</v>
      </c>
      <c r="G2141" s="60">
        <f t="shared" si="331"/>
        <v>4.5016025390624996</v>
      </c>
      <c r="H2141" s="104">
        <v>18.006410156249999</v>
      </c>
      <c r="O2141" s="61">
        <f t="shared" si="332"/>
        <v>4.5260037464002503</v>
      </c>
      <c r="P2141" s="62">
        <f t="shared" si="333"/>
        <v>58.140770252324039</v>
      </c>
      <c r="Q2141" s="70">
        <v>26.308283665338642</v>
      </c>
      <c r="R2141" s="61">
        <f t="shared" si="334"/>
        <v>14.462724037184596</v>
      </c>
      <c r="S2141" s="61">
        <f t="shared" si="335"/>
        <v>65.458343175450437</v>
      </c>
      <c r="T2141" s="61">
        <f t="shared" si="336"/>
        <v>0</v>
      </c>
      <c r="U2141" s="61">
        <f t="shared" si="337"/>
        <v>58.140770252324039</v>
      </c>
      <c r="V2141" s="70">
        <v>26.308283665338642</v>
      </c>
      <c r="W2141" s="61">
        <f t="shared" si="338"/>
        <v>14.462724037184596</v>
      </c>
      <c r="X2141" s="61">
        <f t="shared" si="339"/>
        <v>0</v>
      </c>
      <c r="Y2141" s="13"/>
      <c r="Z2141" s="22"/>
      <c r="AA2141" s="54"/>
      <c r="AB2141" s="22"/>
      <c r="AC2141" s="13"/>
    </row>
    <row r="2142" spans="1:29" x14ac:dyDescent="0.3">
      <c r="A2142" s="1">
        <f t="shared" si="330"/>
        <v>45008.270833328148</v>
      </c>
      <c r="B2142" s="7">
        <v>23</v>
      </c>
      <c r="C2142" s="7" t="s">
        <v>68</v>
      </c>
      <c r="D2142">
        <f>IF(HOUR(A2142)+MINUTE(A2142)/60&lt;=18,1,IF(HOUR(A2142)+MINUTE(A2142)/60&gt;=23.25,1,LOOKUP(DAY(A2142),calendario!$A$12:$A$42,calendario!$C$12:$C$42)))</f>
        <v>1</v>
      </c>
      <c r="E2142" s="60">
        <f t="shared" si="331"/>
        <v>0</v>
      </c>
      <c r="F2142" s="86">
        <v>0</v>
      </c>
      <c r="G2142" s="60">
        <f t="shared" si="331"/>
        <v>4.5016474609374999</v>
      </c>
      <c r="H2142" s="104">
        <v>18.00658984375</v>
      </c>
      <c r="O2142" s="61">
        <f t="shared" si="332"/>
        <v>4.5260037464002503</v>
      </c>
      <c r="P2142" s="62">
        <f t="shared" si="333"/>
        <v>58.140770252324039</v>
      </c>
      <c r="Q2142" s="70">
        <v>26.308283665338642</v>
      </c>
      <c r="R2142" s="61">
        <f t="shared" si="334"/>
        <v>14.462724037184596</v>
      </c>
      <c r="S2142" s="61">
        <f t="shared" si="335"/>
        <v>65.458343175450437</v>
      </c>
      <c r="T2142" s="61">
        <f t="shared" si="336"/>
        <v>0</v>
      </c>
      <c r="U2142" s="61">
        <f t="shared" si="337"/>
        <v>58.140770252324039</v>
      </c>
      <c r="V2142" s="70">
        <v>26.308283665338642</v>
      </c>
      <c r="W2142" s="61">
        <f t="shared" si="338"/>
        <v>14.462724037184596</v>
      </c>
      <c r="X2142" s="61">
        <f t="shared" si="339"/>
        <v>0</v>
      </c>
      <c r="Y2142" s="13"/>
      <c r="Z2142" s="22"/>
      <c r="AA2142" s="54"/>
      <c r="AB2142" s="22"/>
      <c r="AC2142" s="13"/>
    </row>
    <row r="2143" spans="1:29" x14ac:dyDescent="0.3">
      <c r="A2143" s="1">
        <f t="shared" si="330"/>
        <v>45008.281249994812</v>
      </c>
      <c r="B2143" s="7">
        <v>23</v>
      </c>
      <c r="C2143" s="7" t="s">
        <v>69</v>
      </c>
      <c r="D2143">
        <f>IF(HOUR(A2143)+MINUTE(A2143)/60&lt;=18,1,IF(HOUR(A2143)+MINUTE(A2143)/60&gt;=23.25,1,LOOKUP(DAY(A2143),calendario!$A$12:$A$42,calendario!$C$12:$C$42)))</f>
        <v>1</v>
      </c>
      <c r="E2143" s="60">
        <f t="shared" si="331"/>
        <v>0</v>
      </c>
      <c r="F2143" s="86">
        <v>0</v>
      </c>
      <c r="G2143" s="60">
        <f t="shared" si="331"/>
        <v>4.5019101562500001</v>
      </c>
      <c r="H2143" s="104">
        <v>18.007640625000001</v>
      </c>
      <c r="O2143" s="61">
        <f t="shared" si="332"/>
        <v>4.5260037464002503</v>
      </c>
      <c r="P2143" s="62">
        <f t="shared" si="333"/>
        <v>58.140770252324039</v>
      </c>
      <c r="Q2143" s="70">
        <v>26.1277620185923</v>
      </c>
      <c r="R2143" s="61">
        <f t="shared" si="334"/>
        <v>14.552984860557768</v>
      </c>
      <c r="S2143" s="61">
        <f t="shared" si="335"/>
        <v>65.866864000190574</v>
      </c>
      <c r="T2143" s="61">
        <f t="shared" si="336"/>
        <v>0</v>
      </c>
      <c r="U2143" s="61">
        <f t="shared" si="337"/>
        <v>58.140770252324039</v>
      </c>
      <c r="V2143" s="70">
        <v>26.1277620185923</v>
      </c>
      <c r="W2143" s="61">
        <f t="shared" si="338"/>
        <v>14.552984860557768</v>
      </c>
      <c r="X2143" s="61">
        <f t="shared" si="339"/>
        <v>0</v>
      </c>
      <c r="Y2143" s="13"/>
      <c r="Z2143" s="22"/>
      <c r="AA2143" s="54"/>
      <c r="AB2143" s="22"/>
      <c r="AC2143" s="13"/>
    </row>
    <row r="2144" spans="1:29" x14ac:dyDescent="0.3">
      <c r="A2144" s="1">
        <f t="shared" si="330"/>
        <v>45008.291666661476</v>
      </c>
      <c r="B2144" s="7">
        <v>23</v>
      </c>
      <c r="C2144" s="7" t="s">
        <v>70</v>
      </c>
      <c r="D2144">
        <f>IF(HOUR(A2144)+MINUTE(A2144)/60&lt;=18,1,IF(HOUR(A2144)+MINUTE(A2144)/60&gt;=23.25,1,LOOKUP(DAY(A2144),calendario!$A$12:$A$42,calendario!$C$12:$C$42)))</f>
        <v>1</v>
      </c>
      <c r="E2144" s="60">
        <f t="shared" si="331"/>
        <v>1.8786907958984376</v>
      </c>
      <c r="F2144" s="86">
        <v>7.5147631835937503</v>
      </c>
      <c r="G2144" s="60">
        <f t="shared" si="331"/>
        <v>4.4989257812499996</v>
      </c>
      <c r="H2144" s="104">
        <v>17.995703124999999</v>
      </c>
      <c r="O2144" s="61">
        <f t="shared" si="332"/>
        <v>2.6096166627308586</v>
      </c>
      <c r="P2144" s="62">
        <f t="shared" si="333"/>
        <v>58.140770252324039</v>
      </c>
      <c r="Q2144" s="70">
        <v>26.1277620185923</v>
      </c>
      <c r="R2144" s="61">
        <f t="shared" si="334"/>
        <v>14.552984860557768</v>
      </c>
      <c r="S2144" s="61">
        <f t="shared" si="335"/>
        <v>37.977711784581473</v>
      </c>
      <c r="T2144" s="61">
        <f t="shared" si="336"/>
        <v>0</v>
      </c>
      <c r="U2144" s="61">
        <f t="shared" si="337"/>
        <v>58.140770252324039</v>
      </c>
      <c r="V2144" s="70">
        <v>26.1277620185923</v>
      </c>
      <c r="W2144" s="61">
        <f t="shared" si="338"/>
        <v>14.552984860557768</v>
      </c>
      <c r="X2144" s="61">
        <f t="shared" si="339"/>
        <v>0</v>
      </c>
      <c r="Y2144" s="13"/>
      <c r="Z2144" s="22"/>
      <c r="AA2144" s="54"/>
      <c r="AB2144" s="22"/>
      <c r="AC2144" s="13"/>
    </row>
    <row r="2145" spans="1:29" x14ac:dyDescent="0.3">
      <c r="A2145" s="1">
        <f t="shared" si="330"/>
        <v>45008.302083328141</v>
      </c>
      <c r="B2145" s="7">
        <v>23</v>
      </c>
      <c r="C2145" s="7" t="s">
        <v>71</v>
      </c>
      <c r="D2145">
        <f>IF(HOUR(A2145)+MINUTE(A2145)/60&lt;=18,1,IF(HOUR(A2145)+MINUTE(A2145)/60&gt;=23.25,1,LOOKUP(DAY(A2145),calendario!$A$12:$A$42,calendario!$C$12:$C$42)))</f>
        <v>1</v>
      </c>
      <c r="E2145" s="60">
        <f t="shared" si="331"/>
        <v>4.4801870117187503</v>
      </c>
      <c r="F2145" s="86">
        <v>17.920748046875001</v>
      </c>
      <c r="G2145" s="60">
        <f t="shared" si="331"/>
        <v>4.5013129882812501</v>
      </c>
      <c r="H2145" s="104">
        <v>18.005251953125001</v>
      </c>
      <c r="O2145" s="61">
        <f t="shared" si="332"/>
        <v>0</v>
      </c>
      <c r="P2145" s="62">
        <f t="shared" si="333"/>
        <v>58.140770252324039</v>
      </c>
      <c r="Q2145" s="70">
        <v>26.725366799468787</v>
      </c>
      <c r="R2145" s="61">
        <f t="shared" si="334"/>
        <v>14.254182470119524</v>
      </c>
      <c r="S2145" s="61">
        <f t="shared" si="335"/>
        <v>0</v>
      </c>
      <c r="T2145" s="61">
        <f t="shared" si="336"/>
        <v>0</v>
      </c>
      <c r="U2145" s="61">
        <f t="shared" si="337"/>
        <v>58.140770252324039</v>
      </c>
      <c r="V2145" s="70">
        <v>26.725366799468787</v>
      </c>
      <c r="W2145" s="61">
        <f t="shared" si="338"/>
        <v>14.254182470119524</v>
      </c>
      <c r="X2145" s="61">
        <f t="shared" si="339"/>
        <v>0</v>
      </c>
      <c r="Y2145" s="13"/>
      <c r="Z2145" s="22"/>
      <c r="AA2145" s="54"/>
      <c r="AB2145" s="22"/>
      <c r="AC2145" s="13"/>
    </row>
    <row r="2146" spans="1:29" x14ac:dyDescent="0.3">
      <c r="A2146" s="1">
        <f t="shared" si="330"/>
        <v>45008.312499994805</v>
      </c>
      <c r="B2146" s="7">
        <v>23</v>
      </c>
      <c r="C2146" s="7" t="s">
        <v>72</v>
      </c>
      <c r="D2146">
        <f>IF(HOUR(A2146)+MINUTE(A2146)/60&lt;=18,1,IF(HOUR(A2146)+MINUTE(A2146)/60&gt;=23.25,1,LOOKUP(DAY(A2146),calendario!$A$12:$A$42,calendario!$C$12:$C$42)))</f>
        <v>1</v>
      </c>
      <c r="E2146" s="60">
        <f t="shared" si="331"/>
        <v>4.5062636718749998</v>
      </c>
      <c r="F2146" s="86">
        <v>18.025054687499999</v>
      </c>
      <c r="G2146" s="60">
        <f t="shared" si="331"/>
        <v>4.5010024414062499</v>
      </c>
      <c r="H2146" s="104">
        <v>18.004009765625</v>
      </c>
      <c r="O2146" s="61">
        <f t="shared" si="332"/>
        <v>0</v>
      </c>
      <c r="P2146" s="62">
        <f t="shared" si="333"/>
        <v>58.140770252324039</v>
      </c>
      <c r="Q2146" s="70">
        <v>26.725366799468787</v>
      </c>
      <c r="R2146" s="61">
        <f t="shared" si="334"/>
        <v>14.254182470119524</v>
      </c>
      <c r="S2146" s="61">
        <f t="shared" si="335"/>
        <v>0</v>
      </c>
      <c r="T2146" s="61">
        <f t="shared" si="336"/>
        <v>0</v>
      </c>
      <c r="U2146" s="61">
        <f t="shared" si="337"/>
        <v>58.140770252324039</v>
      </c>
      <c r="V2146" s="70">
        <v>26.725366799468787</v>
      </c>
      <c r="W2146" s="61">
        <f t="shared" si="338"/>
        <v>14.254182470119524</v>
      </c>
      <c r="X2146" s="61">
        <f t="shared" si="339"/>
        <v>0</v>
      </c>
      <c r="Y2146" s="13"/>
      <c r="Z2146" s="22"/>
      <c r="AA2146" s="54"/>
      <c r="AB2146" s="22"/>
      <c r="AC2146" s="13"/>
    </row>
    <row r="2147" spans="1:29" x14ac:dyDescent="0.3">
      <c r="A2147" s="1">
        <f t="shared" si="330"/>
        <v>45008.322916661469</v>
      </c>
      <c r="B2147" s="7">
        <v>23</v>
      </c>
      <c r="C2147" s="7" t="s">
        <v>73</v>
      </c>
      <c r="D2147">
        <f>IF(HOUR(A2147)+MINUTE(A2147)/60&lt;=18,1,IF(HOUR(A2147)+MINUTE(A2147)/60&gt;=23.25,1,LOOKUP(DAY(A2147),calendario!$A$12:$A$42,calendario!$C$12:$C$42)))</f>
        <v>1</v>
      </c>
      <c r="E2147" s="60">
        <f t="shared" si="331"/>
        <v>4.5048383789062498</v>
      </c>
      <c r="F2147" s="86">
        <v>18.019353515624999</v>
      </c>
      <c r="G2147" s="60">
        <f t="shared" si="331"/>
        <v>4.5007666015624999</v>
      </c>
      <c r="H2147" s="104">
        <v>18.003066406249999</v>
      </c>
      <c r="O2147" s="61">
        <f t="shared" si="332"/>
        <v>0</v>
      </c>
      <c r="P2147" s="62">
        <f t="shared" si="333"/>
        <v>58.140770252324039</v>
      </c>
      <c r="Q2147" s="70">
        <v>27.750913147410355</v>
      </c>
      <c r="R2147" s="61">
        <f t="shared" si="334"/>
        <v>13.74140929614874</v>
      </c>
      <c r="S2147" s="61">
        <f t="shared" si="335"/>
        <v>0</v>
      </c>
      <c r="T2147" s="61">
        <f t="shared" si="336"/>
        <v>0</v>
      </c>
      <c r="U2147" s="61">
        <f t="shared" si="337"/>
        <v>58.140770252324039</v>
      </c>
      <c r="V2147" s="70">
        <v>27.750913147410355</v>
      </c>
      <c r="W2147" s="61">
        <f t="shared" si="338"/>
        <v>13.74140929614874</v>
      </c>
      <c r="X2147" s="61">
        <f t="shared" si="339"/>
        <v>0</v>
      </c>
      <c r="Y2147" s="13"/>
      <c r="Z2147" s="22"/>
      <c r="AA2147" s="54"/>
      <c r="AB2147" s="22"/>
      <c r="AC2147" s="13"/>
    </row>
    <row r="2148" spans="1:29" x14ac:dyDescent="0.3">
      <c r="A2148" s="1">
        <f t="shared" si="330"/>
        <v>45008.333333328133</v>
      </c>
      <c r="B2148" s="7">
        <v>23</v>
      </c>
      <c r="C2148" s="7" t="s">
        <v>74</v>
      </c>
      <c r="D2148">
        <f>IF(HOUR(A2148)+MINUTE(A2148)/60&lt;=18,1,IF(HOUR(A2148)+MINUTE(A2148)/60&gt;=23.25,1,LOOKUP(DAY(A2148),calendario!$A$12:$A$42,calendario!$C$12:$C$42)))</f>
        <v>1</v>
      </c>
      <c r="E2148" s="60">
        <f t="shared" si="331"/>
        <v>4.5035126953124998</v>
      </c>
      <c r="F2148" s="86">
        <v>18.014050781249999</v>
      </c>
      <c r="G2148" s="60">
        <f t="shared" si="331"/>
        <v>4.5004521484374997</v>
      </c>
      <c r="H2148" s="104">
        <v>18.001808593749999</v>
      </c>
      <c r="O2148" s="61">
        <f t="shared" si="332"/>
        <v>0</v>
      </c>
      <c r="P2148" s="62">
        <f t="shared" si="333"/>
        <v>58.140770252324039</v>
      </c>
      <c r="Q2148" s="70">
        <v>27.750913147410355</v>
      </c>
      <c r="R2148" s="61">
        <f t="shared" si="334"/>
        <v>13.74140929614874</v>
      </c>
      <c r="S2148" s="61">
        <f t="shared" si="335"/>
        <v>0</v>
      </c>
      <c r="T2148" s="61">
        <f t="shared" si="336"/>
        <v>0</v>
      </c>
      <c r="U2148" s="61">
        <f t="shared" si="337"/>
        <v>58.140770252324039</v>
      </c>
      <c r="V2148" s="70">
        <v>27.750913147410355</v>
      </c>
      <c r="W2148" s="61">
        <f t="shared" si="338"/>
        <v>13.74140929614874</v>
      </c>
      <c r="X2148" s="61">
        <f t="shared" si="339"/>
        <v>0</v>
      </c>
      <c r="Y2148" s="13"/>
      <c r="Z2148" s="22"/>
      <c r="AA2148" s="54"/>
      <c r="AB2148" s="22"/>
      <c r="AC2148" s="13"/>
    </row>
    <row r="2149" spans="1:29" x14ac:dyDescent="0.3">
      <c r="A2149" s="1">
        <f t="shared" si="330"/>
        <v>45008.343749994798</v>
      </c>
      <c r="B2149" s="7">
        <v>23</v>
      </c>
      <c r="C2149" s="7" t="s">
        <v>75</v>
      </c>
      <c r="D2149">
        <f>IF(HOUR(A2149)+MINUTE(A2149)/60&lt;=18,1,IF(HOUR(A2149)+MINUTE(A2149)/60&gt;=23.25,1,LOOKUP(DAY(A2149),calendario!$A$12:$A$42,calendario!$C$12:$C$42)))</f>
        <v>1</v>
      </c>
      <c r="E2149" s="60">
        <f t="shared" si="331"/>
        <v>4.5025039062500003</v>
      </c>
      <c r="F2149" s="86">
        <v>18.010015625000001</v>
      </c>
      <c r="G2149" s="60">
        <f t="shared" si="331"/>
        <v>4.5004443359374999</v>
      </c>
      <c r="H2149" s="104">
        <v>18.00177734375</v>
      </c>
      <c r="O2149" s="61">
        <f t="shared" si="332"/>
        <v>0</v>
      </c>
      <c r="P2149" s="62">
        <f t="shared" si="333"/>
        <v>58.140770252324039</v>
      </c>
      <c r="Q2149" s="70">
        <v>27.511306241699867</v>
      </c>
      <c r="R2149" s="61">
        <f t="shared" si="334"/>
        <v>13.861212749003984</v>
      </c>
      <c r="S2149" s="61">
        <f t="shared" si="335"/>
        <v>0</v>
      </c>
      <c r="T2149" s="61">
        <f t="shared" si="336"/>
        <v>0</v>
      </c>
      <c r="U2149" s="61">
        <f t="shared" si="337"/>
        <v>58.140770252324039</v>
      </c>
      <c r="V2149" s="70">
        <v>27.511306241699867</v>
      </c>
      <c r="W2149" s="61">
        <f t="shared" si="338"/>
        <v>13.861212749003984</v>
      </c>
      <c r="X2149" s="61">
        <f t="shared" si="339"/>
        <v>0</v>
      </c>
      <c r="Y2149" s="13"/>
      <c r="Z2149" s="22"/>
      <c r="AA2149" s="54"/>
      <c r="AB2149" s="22"/>
      <c r="AC2149" s="13"/>
    </row>
    <row r="2150" spans="1:29" x14ac:dyDescent="0.3">
      <c r="A2150" s="1">
        <f t="shared" si="330"/>
        <v>45008.354166661462</v>
      </c>
      <c r="B2150" s="7">
        <v>23</v>
      </c>
      <c r="C2150" s="7" t="s">
        <v>76</v>
      </c>
      <c r="D2150">
        <f>IF(HOUR(A2150)+MINUTE(A2150)/60&lt;=18,1,IF(HOUR(A2150)+MINUTE(A2150)/60&gt;=23.25,1,LOOKUP(DAY(A2150),calendario!$A$12:$A$42,calendario!$C$12:$C$42)))</f>
        <v>1</v>
      </c>
      <c r="E2150" s="60">
        <f t="shared" si="331"/>
        <v>4.5013886718749996</v>
      </c>
      <c r="F2150" s="86">
        <v>18.005554687499998</v>
      </c>
      <c r="G2150" s="60">
        <f t="shared" si="331"/>
        <v>4.4994760742187498</v>
      </c>
      <c r="H2150" s="104">
        <v>17.997904296874999</v>
      </c>
      <c r="O2150" s="61">
        <f t="shared" si="332"/>
        <v>0</v>
      </c>
      <c r="P2150" s="62">
        <f t="shared" si="333"/>
        <v>58.140770252324039</v>
      </c>
      <c r="Q2150" s="70">
        <v>27.511306241699867</v>
      </c>
      <c r="R2150" s="61">
        <f t="shared" si="334"/>
        <v>13.861212749003984</v>
      </c>
      <c r="S2150" s="61">
        <f t="shared" si="335"/>
        <v>0</v>
      </c>
      <c r="T2150" s="61">
        <f t="shared" si="336"/>
        <v>0</v>
      </c>
      <c r="U2150" s="61">
        <f t="shared" si="337"/>
        <v>58.140770252324039</v>
      </c>
      <c r="V2150" s="70">
        <v>27.511306241699867</v>
      </c>
      <c r="W2150" s="61">
        <f t="shared" si="338"/>
        <v>13.861212749003984</v>
      </c>
      <c r="X2150" s="61">
        <f t="shared" si="339"/>
        <v>0</v>
      </c>
      <c r="Y2150" s="13"/>
      <c r="Z2150" s="22"/>
      <c r="AA2150" s="54"/>
      <c r="AB2150" s="22"/>
      <c r="AC2150" s="13"/>
    </row>
    <row r="2151" spans="1:29" x14ac:dyDescent="0.3">
      <c r="A2151" s="1">
        <f t="shared" si="330"/>
        <v>45008.364583328126</v>
      </c>
      <c r="B2151" s="7">
        <v>23</v>
      </c>
      <c r="C2151" s="7" t="s">
        <v>77</v>
      </c>
      <c r="D2151">
        <f>IF(HOUR(A2151)+MINUTE(A2151)/60&lt;=18,1,IF(HOUR(A2151)+MINUTE(A2151)/60&gt;=23.25,1,LOOKUP(DAY(A2151),calendario!$A$12:$A$42,calendario!$C$12:$C$42)))</f>
        <v>1</v>
      </c>
      <c r="E2151" s="60">
        <f t="shared" si="331"/>
        <v>4.5005170898437497</v>
      </c>
      <c r="F2151" s="86">
        <v>18.002068359374999</v>
      </c>
      <c r="G2151" s="60">
        <f t="shared" si="331"/>
        <v>4.4991298828125004</v>
      </c>
      <c r="H2151" s="104">
        <v>17.996519531250001</v>
      </c>
      <c r="O2151" s="61">
        <f t="shared" si="332"/>
        <v>0</v>
      </c>
      <c r="P2151" s="62">
        <f t="shared" si="333"/>
        <v>58.140770252324039</v>
      </c>
      <c r="Q2151" s="70">
        <v>31.347103851261618</v>
      </c>
      <c r="R2151" s="61">
        <f t="shared" si="334"/>
        <v>11.943313944223108</v>
      </c>
      <c r="S2151" s="61">
        <f t="shared" si="335"/>
        <v>0</v>
      </c>
      <c r="T2151" s="61">
        <f t="shared" si="336"/>
        <v>0</v>
      </c>
      <c r="U2151" s="61">
        <f t="shared" si="337"/>
        <v>58.140770252324039</v>
      </c>
      <c r="V2151" s="70">
        <v>31.347103851261618</v>
      </c>
      <c r="W2151" s="61">
        <f t="shared" si="338"/>
        <v>11.943313944223108</v>
      </c>
      <c r="X2151" s="61">
        <f t="shared" si="339"/>
        <v>0</v>
      </c>
      <c r="Y2151" s="13"/>
      <c r="Z2151" s="22"/>
      <c r="AA2151" s="54"/>
      <c r="AB2151" s="22"/>
      <c r="AC2151" s="13"/>
    </row>
    <row r="2152" spans="1:29" x14ac:dyDescent="0.3">
      <c r="A2152" s="1">
        <f t="shared" si="330"/>
        <v>45008.37499999479</v>
      </c>
      <c r="B2152" s="7">
        <v>23</v>
      </c>
      <c r="C2152" s="7" t="s">
        <v>78</v>
      </c>
      <c r="D2152">
        <f>IF(HOUR(A2152)+MINUTE(A2152)/60&lt;=18,1,IF(HOUR(A2152)+MINUTE(A2152)/60&gt;=23.25,1,LOOKUP(DAY(A2152),calendario!$A$12:$A$42,calendario!$C$12:$C$42)))</f>
        <v>1</v>
      </c>
      <c r="E2152" s="60">
        <f t="shared" si="331"/>
        <v>4.4991860351562503</v>
      </c>
      <c r="F2152" s="86">
        <v>17.996744140625001</v>
      </c>
      <c r="G2152" s="60">
        <f t="shared" si="331"/>
        <v>4.4988544921875002</v>
      </c>
      <c r="H2152" s="104">
        <v>17.995417968750001</v>
      </c>
      <c r="O2152" s="61">
        <f t="shared" si="332"/>
        <v>0</v>
      </c>
      <c r="P2152" s="62">
        <f t="shared" si="333"/>
        <v>58.140770252324039</v>
      </c>
      <c r="Q2152" s="70">
        <v>31.347103851261618</v>
      </c>
      <c r="R2152" s="61">
        <f t="shared" si="334"/>
        <v>11.943313944223108</v>
      </c>
      <c r="S2152" s="61">
        <f t="shared" si="335"/>
        <v>0</v>
      </c>
      <c r="T2152" s="61">
        <f t="shared" si="336"/>
        <v>0</v>
      </c>
      <c r="U2152" s="61">
        <f t="shared" si="337"/>
        <v>58.140770252324039</v>
      </c>
      <c r="V2152" s="70">
        <v>31.347103851261618</v>
      </c>
      <c r="W2152" s="61">
        <f t="shared" si="338"/>
        <v>11.943313944223108</v>
      </c>
      <c r="X2152" s="61">
        <f t="shared" si="339"/>
        <v>0</v>
      </c>
      <c r="Y2152" s="13"/>
      <c r="Z2152" s="22"/>
      <c r="AA2152" s="54"/>
      <c r="AB2152" s="22"/>
      <c r="AC2152" s="13"/>
    </row>
    <row r="2153" spans="1:29" x14ac:dyDescent="0.3">
      <c r="A2153" s="1">
        <f t="shared" si="330"/>
        <v>45008.385416661455</v>
      </c>
      <c r="B2153" s="7">
        <v>23</v>
      </c>
      <c r="C2153" s="7" t="s">
        <v>79</v>
      </c>
      <c r="D2153">
        <f>IF(HOUR(A2153)+MINUTE(A2153)/60&lt;=18,1,IF(HOUR(A2153)+MINUTE(A2153)/60&gt;=23.25,1,LOOKUP(DAY(A2153),calendario!$A$12:$A$42,calendario!$C$12:$C$42)))</f>
        <v>1</v>
      </c>
      <c r="E2153" s="60">
        <f t="shared" si="331"/>
        <v>4.4979697265625003</v>
      </c>
      <c r="F2153" s="86">
        <v>17.991878906250001</v>
      </c>
      <c r="G2153" s="60">
        <f t="shared" si="331"/>
        <v>4.4987084960937498</v>
      </c>
      <c r="H2153" s="104">
        <v>17.994833984374999</v>
      </c>
      <c r="O2153" s="61">
        <f t="shared" si="332"/>
        <v>0</v>
      </c>
      <c r="P2153" s="62">
        <f t="shared" si="333"/>
        <v>58.140770252324039</v>
      </c>
      <c r="Q2153" s="70">
        <v>39.191171314741034</v>
      </c>
      <c r="R2153" s="61">
        <f t="shared" si="334"/>
        <v>8.0212802124834006</v>
      </c>
      <c r="S2153" s="61">
        <f t="shared" si="335"/>
        <v>0</v>
      </c>
      <c r="T2153" s="61">
        <f t="shared" si="336"/>
        <v>0</v>
      </c>
      <c r="U2153" s="61">
        <f t="shared" si="337"/>
        <v>58.140770252324039</v>
      </c>
      <c r="V2153" s="70">
        <v>39.191171314741034</v>
      </c>
      <c r="W2153" s="61">
        <f t="shared" si="338"/>
        <v>8.0212802124834006</v>
      </c>
      <c r="X2153" s="61">
        <f t="shared" si="339"/>
        <v>0</v>
      </c>
      <c r="Y2153" s="13"/>
      <c r="Z2153" s="22"/>
      <c r="AA2153" s="54"/>
      <c r="AB2153" s="22"/>
      <c r="AC2153" s="13"/>
    </row>
    <row r="2154" spans="1:29" x14ac:dyDescent="0.3">
      <c r="A2154" s="1">
        <f t="shared" si="330"/>
        <v>45008.395833328119</v>
      </c>
      <c r="B2154" s="7">
        <v>23</v>
      </c>
      <c r="C2154" s="7" t="s">
        <v>80</v>
      </c>
      <c r="D2154">
        <f>IF(HOUR(A2154)+MINUTE(A2154)/60&lt;=18,1,IF(HOUR(A2154)+MINUTE(A2154)/60&gt;=23.25,1,LOOKUP(DAY(A2154),calendario!$A$12:$A$42,calendario!$C$12:$C$42)))</f>
        <v>1</v>
      </c>
      <c r="E2154" s="60">
        <f t="shared" si="331"/>
        <v>4.4965932617187496</v>
      </c>
      <c r="F2154" s="86">
        <v>17.986373046874998</v>
      </c>
      <c r="G2154" s="60">
        <f t="shared" si="331"/>
        <v>4.4978339843750001</v>
      </c>
      <c r="H2154" s="104">
        <v>17.991335937500001</v>
      </c>
      <c r="O2154" s="61">
        <f t="shared" si="332"/>
        <v>0</v>
      </c>
      <c r="P2154" s="62">
        <f t="shared" si="333"/>
        <v>58.140770252324039</v>
      </c>
      <c r="Q2154" s="70">
        <v>39.191171314741034</v>
      </c>
      <c r="R2154" s="61">
        <f t="shared" si="334"/>
        <v>8.0212802124834006</v>
      </c>
      <c r="S2154" s="61">
        <f t="shared" si="335"/>
        <v>0</v>
      </c>
      <c r="T2154" s="61">
        <f t="shared" si="336"/>
        <v>0</v>
      </c>
      <c r="U2154" s="61">
        <f t="shared" si="337"/>
        <v>58.140770252324039</v>
      </c>
      <c r="V2154" s="70">
        <v>39.191171314741034</v>
      </c>
      <c r="W2154" s="61">
        <f t="shared" si="338"/>
        <v>8.0212802124834006</v>
      </c>
      <c r="X2154" s="61">
        <f t="shared" si="339"/>
        <v>0</v>
      </c>
      <c r="Y2154" s="13"/>
      <c r="Z2154" s="22"/>
      <c r="AA2154" s="54"/>
      <c r="AB2154" s="22"/>
      <c r="AC2154" s="13"/>
    </row>
    <row r="2155" spans="1:29" x14ac:dyDescent="0.3">
      <c r="A2155" s="1">
        <f t="shared" si="330"/>
        <v>45008.406249994783</v>
      </c>
      <c r="B2155" s="7">
        <v>23</v>
      </c>
      <c r="C2155" s="7" t="s">
        <v>81</v>
      </c>
      <c r="D2155">
        <f>IF(HOUR(A2155)+MINUTE(A2155)/60&lt;=18,1,IF(HOUR(A2155)+MINUTE(A2155)/60&gt;=23.25,1,LOOKUP(DAY(A2155),calendario!$A$12:$A$42,calendario!$C$12:$C$42)))</f>
        <v>1</v>
      </c>
      <c r="E2155" s="60">
        <f t="shared" si="331"/>
        <v>4.496037109375</v>
      </c>
      <c r="F2155" s="86">
        <v>17.9841484375</v>
      </c>
      <c r="G2155" s="60">
        <f t="shared" si="331"/>
        <v>4.4973237304687501</v>
      </c>
      <c r="H2155" s="104">
        <v>17.989294921875</v>
      </c>
      <c r="O2155" s="61">
        <f t="shared" si="332"/>
        <v>0</v>
      </c>
      <c r="P2155" s="62">
        <f t="shared" si="333"/>
        <v>58.140770252324039</v>
      </c>
      <c r="Q2155" s="70">
        <v>38.277723505976098</v>
      </c>
      <c r="R2155" s="61">
        <f t="shared" si="334"/>
        <v>8.4780041168658684</v>
      </c>
      <c r="S2155" s="61">
        <f t="shared" si="335"/>
        <v>0</v>
      </c>
      <c r="T2155" s="61">
        <f t="shared" si="336"/>
        <v>0</v>
      </c>
      <c r="U2155" s="61">
        <f t="shared" si="337"/>
        <v>58.140770252324039</v>
      </c>
      <c r="V2155" s="70">
        <v>38.277723505976098</v>
      </c>
      <c r="W2155" s="61">
        <f t="shared" si="338"/>
        <v>8.4780041168658684</v>
      </c>
      <c r="X2155" s="61">
        <f t="shared" si="339"/>
        <v>0</v>
      </c>
      <c r="Y2155" s="13"/>
      <c r="Z2155" s="22"/>
      <c r="AA2155" s="54"/>
      <c r="AB2155" s="22"/>
      <c r="AC2155" s="13"/>
    </row>
    <row r="2156" spans="1:29" x14ac:dyDescent="0.3">
      <c r="A2156" s="1">
        <f t="shared" si="330"/>
        <v>45008.416666661447</v>
      </c>
      <c r="B2156" s="7">
        <v>23</v>
      </c>
      <c r="C2156" s="7" t="s">
        <v>82</v>
      </c>
      <c r="D2156">
        <f>IF(HOUR(A2156)+MINUTE(A2156)/60&lt;=18,1,IF(HOUR(A2156)+MINUTE(A2156)/60&gt;=23.25,1,LOOKUP(DAY(A2156),calendario!$A$12:$A$42,calendario!$C$12:$C$42)))</f>
        <v>1</v>
      </c>
      <c r="E2156" s="60">
        <f t="shared" si="331"/>
        <v>4.4959785156249996</v>
      </c>
      <c r="F2156" s="86">
        <v>17.983914062499998</v>
      </c>
      <c r="G2156" s="60">
        <f t="shared" si="331"/>
        <v>4.4969379882812497</v>
      </c>
      <c r="H2156" s="104">
        <v>17.987751953124999</v>
      </c>
      <c r="O2156" s="61">
        <f t="shared" si="332"/>
        <v>0</v>
      </c>
      <c r="P2156" s="62">
        <f t="shared" si="333"/>
        <v>58.140770252324039</v>
      </c>
      <c r="Q2156" s="70">
        <v>38.277723505976098</v>
      </c>
      <c r="R2156" s="61">
        <f t="shared" si="334"/>
        <v>8.4780041168658684</v>
      </c>
      <c r="S2156" s="61">
        <f t="shared" si="335"/>
        <v>0</v>
      </c>
      <c r="T2156" s="61">
        <f t="shared" si="336"/>
        <v>0</v>
      </c>
      <c r="U2156" s="61">
        <f t="shared" si="337"/>
        <v>58.140770252324039</v>
      </c>
      <c r="V2156" s="70">
        <v>38.277723505976098</v>
      </c>
      <c r="W2156" s="61">
        <f t="shared" si="338"/>
        <v>8.4780041168658684</v>
      </c>
      <c r="X2156" s="61">
        <f t="shared" si="339"/>
        <v>0</v>
      </c>
      <c r="Y2156" s="13"/>
      <c r="Z2156" s="22"/>
      <c r="AA2156" s="54"/>
      <c r="AB2156" s="22"/>
      <c r="AC2156" s="13"/>
    </row>
    <row r="2157" spans="1:29" x14ac:dyDescent="0.3">
      <c r="A2157" s="1">
        <f t="shared" si="330"/>
        <v>45008.427083328112</v>
      </c>
      <c r="B2157" s="7">
        <v>23</v>
      </c>
      <c r="C2157" s="7" t="s">
        <v>83</v>
      </c>
      <c r="D2157">
        <f>IF(HOUR(A2157)+MINUTE(A2157)/60&lt;=18,1,IF(HOUR(A2157)+MINUTE(A2157)/60&gt;=23.25,1,LOOKUP(DAY(A2157),calendario!$A$12:$A$42,calendario!$C$12:$C$42)))</f>
        <v>1</v>
      </c>
      <c r="E2157" s="60">
        <f t="shared" si="331"/>
        <v>4.4958222656249998</v>
      </c>
      <c r="F2157" s="86">
        <v>17.983289062499999</v>
      </c>
      <c r="G2157" s="60">
        <f t="shared" si="331"/>
        <v>4.4967978515624996</v>
      </c>
      <c r="H2157" s="104">
        <v>17.987191406249998</v>
      </c>
      <c r="O2157" s="61">
        <f t="shared" si="332"/>
        <v>0</v>
      </c>
      <c r="P2157" s="62">
        <f t="shared" si="333"/>
        <v>58.140770252324039</v>
      </c>
      <c r="Q2157" s="70">
        <v>39.990945551128817</v>
      </c>
      <c r="R2157" s="61">
        <f t="shared" si="334"/>
        <v>7.621393094289509</v>
      </c>
      <c r="S2157" s="61">
        <f t="shared" si="335"/>
        <v>0</v>
      </c>
      <c r="T2157" s="61">
        <f t="shared" si="336"/>
        <v>0</v>
      </c>
      <c r="U2157" s="61">
        <f t="shared" si="337"/>
        <v>58.140770252324039</v>
      </c>
      <c r="V2157" s="70">
        <v>39.990945551128817</v>
      </c>
      <c r="W2157" s="61">
        <f t="shared" si="338"/>
        <v>7.621393094289509</v>
      </c>
      <c r="X2157" s="61">
        <f t="shared" si="339"/>
        <v>0</v>
      </c>
      <c r="Y2157" s="13"/>
      <c r="Z2157" s="22"/>
      <c r="AA2157" s="54"/>
      <c r="AB2157" s="22"/>
      <c r="AC2157" s="13"/>
    </row>
    <row r="2158" spans="1:29" x14ac:dyDescent="0.3">
      <c r="A2158" s="1">
        <f t="shared" si="330"/>
        <v>45008.437499994776</v>
      </c>
      <c r="B2158" s="7">
        <v>23</v>
      </c>
      <c r="C2158" s="7" t="s">
        <v>84</v>
      </c>
      <c r="D2158">
        <f>IF(HOUR(A2158)+MINUTE(A2158)/60&lt;=18,1,IF(HOUR(A2158)+MINUTE(A2158)/60&gt;=23.25,1,LOOKUP(DAY(A2158),calendario!$A$12:$A$42,calendario!$C$12:$C$42)))</f>
        <v>1</v>
      </c>
      <c r="E2158" s="60">
        <f t="shared" si="331"/>
        <v>4.4961328125</v>
      </c>
      <c r="F2158" s="86">
        <v>17.98453125</v>
      </c>
      <c r="G2158" s="60">
        <f t="shared" si="331"/>
        <v>4.4970039062499998</v>
      </c>
      <c r="H2158" s="104">
        <v>17.988015624999999</v>
      </c>
      <c r="O2158" s="61">
        <f t="shared" si="332"/>
        <v>0</v>
      </c>
      <c r="P2158" s="62">
        <f t="shared" si="333"/>
        <v>58.140770252324039</v>
      </c>
      <c r="Q2158" s="70">
        <v>39.990945551128817</v>
      </c>
      <c r="R2158" s="61">
        <f t="shared" si="334"/>
        <v>7.621393094289509</v>
      </c>
      <c r="S2158" s="61">
        <f t="shared" si="335"/>
        <v>0</v>
      </c>
      <c r="T2158" s="61">
        <f t="shared" si="336"/>
        <v>0</v>
      </c>
      <c r="U2158" s="61">
        <f t="shared" si="337"/>
        <v>58.140770252324039</v>
      </c>
      <c r="V2158" s="70">
        <v>39.990945551128817</v>
      </c>
      <c r="W2158" s="61">
        <f t="shared" si="338"/>
        <v>7.621393094289509</v>
      </c>
      <c r="X2158" s="61">
        <f t="shared" si="339"/>
        <v>0</v>
      </c>
      <c r="Y2158" s="13"/>
      <c r="Z2158" s="22"/>
      <c r="AA2158" s="54"/>
      <c r="AB2158" s="22"/>
      <c r="AC2158" s="13"/>
    </row>
    <row r="2159" spans="1:29" x14ac:dyDescent="0.3">
      <c r="A2159" s="1">
        <f t="shared" si="330"/>
        <v>45008.44791666144</v>
      </c>
      <c r="B2159" s="7">
        <v>23</v>
      </c>
      <c r="C2159" s="7" t="s">
        <v>85</v>
      </c>
      <c r="D2159">
        <f>IF(HOUR(A2159)+MINUTE(A2159)/60&lt;=18,1,IF(HOUR(A2159)+MINUTE(A2159)/60&gt;=23.25,1,LOOKUP(DAY(A2159),calendario!$A$12:$A$42,calendario!$C$12:$C$42)))</f>
        <v>1</v>
      </c>
      <c r="E2159" s="60">
        <f t="shared" si="331"/>
        <v>4.4957910156249996</v>
      </c>
      <c r="F2159" s="86">
        <v>17.983164062499998</v>
      </c>
      <c r="G2159" s="60">
        <f t="shared" si="331"/>
        <v>4.4963662109375004</v>
      </c>
      <c r="H2159" s="104">
        <v>17.985464843750002</v>
      </c>
      <c r="O2159" s="61">
        <f t="shared" si="332"/>
        <v>0</v>
      </c>
      <c r="P2159" s="62">
        <f t="shared" si="333"/>
        <v>58.140770252324039</v>
      </c>
      <c r="Q2159" s="70">
        <v>38.998237981407698</v>
      </c>
      <c r="R2159" s="61">
        <f t="shared" si="334"/>
        <v>8.1177468791500687</v>
      </c>
      <c r="S2159" s="61">
        <f t="shared" si="335"/>
        <v>0</v>
      </c>
      <c r="T2159" s="61">
        <f t="shared" si="336"/>
        <v>0</v>
      </c>
      <c r="U2159" s="61">
        <f t="shared" si="337"/>
        <v>58.140770252324039</v>
      </c>
      <c r="V2159" s="70">
        <v>38.998237981407698</v>
      </c>
      <c r="W2159" s="61">
        <f t="shared" si="338"/>
        <v>8.1177468791500687</v>
      </c>
      <c r="X2159" s="61">
        <f t="shared" si="339"/>
        <v>0</v>
      </c>
      <c r="Y2159" s="13"/>
      <c r="Z2159" s="22"/>
      <c r="AA2159" s="54"/>
      <c r="AB2159" s="22"/>
      <c r="AC2159" s="13"/>
    </row>
    <row r="2160" spans="1:29" x14ac:dyDescent="0.3">
      <c r="A2160" s="1">
        <f t="shared" si="330"/>
        <v>45008.458333328104</v>
      </c>
      <c r="B2160" s="7">
        <v>23</v>
      </c>
      <c r="C2160" s="7" t="s">
        <v>86</v>
      </c>
      <c r="D2160">
        <f>IF(HOUR(A2160)+MINUTE(A2160)/60&lt;=18,1,IF(HOUR(A2160)+MINUTE(A2160)/60&gt;=23.25,1,LOOKUP(DAY(A2160),calendario!$A$12:$A$42,calendario!$C$12:$C$42)))</f>
        <v>1</v>
      </c>
      <c r="E2160" s="60">
        <f t="shared" si="331"/>
        <v>4.495509765625</v>
      </c>
      <c r="F2160" s="86">
        <v>17.9820390625</v>
      </c>
      <c r="G2160" s="60">
        <f t="shared" si="331"/>
        <v>4.4962358398437496</v>
      </c>
      <c r="H2160" s="104">
        <v>17.984943359374999</v>
      </c>
      <c r="O2160" s="61">
        <f t="shared" si="332"/>
        <v>0</v>
      </c>
      <c r="P2160" s="62">
        <f t="shared" si="333"/>
        <v>58.140770252324039</v>
      </c>
      <c r="Q2160" s="70">
        <v>38.998237981407698</v>
      </c>
      <c r="R2160" s="61">
        <f t="shared" si="334"/>
        <v>8.1177468791500687</v>
      </c>
      <c r="S2160" s="61">
        <f t="shared" si="335"/>
        <v>0</v>
      </c>
      <c r="T2160" s="61">
        <f t="shared" si="336"/>
        <v>0</v>
      </c>
      <c r="U2160" s="61">
        <f t="shared" si="337"/>
        <v>58.140770252324039</v>
      </c>
      <c r="V2160" s="70">
        <v>38.998237981407698</v>
      </c>
      <c r="W2160" s="61">
        <f t="shared" si="338"/>
        <v>8.1177468791500687</v>
      </c>
      <c r="X2160" s="61">
        <f t="shared" si="339"/>
        <v>0</v>
      </c>
      <c r="Y2160" s="13"/>
      <c r="Z2160" s="22"/>
      <c r="AA2160" s="54"/>
      <c r="AB2160" s="22"/>
      <c r="AC2160" s="13"/>
    </row>
    <row r="2161" spans="1:29" x14ac:dyDescent="0.3">
      <c r="A2161" s="1">
        <f t="shared" si="330"/>
        <v>45008.468749994769</v>
      </c>
      <c r="B2161" s="7">
        <v>23</v>
      </c>
      <c r="C2161" s="7" t="s">
        <v>87</v>
      </c>
      <c r="D2161">
        <f>IF(HOUR(A2161)+MINUTE(A2161)/60&lt;=18,1,IF(HOUR(A2161)+MINUTE(A2161)/60&gt;=23.25,1,LOOKUP(DAY(A2161),calendario!$A$12:$A$42,calendario!$C$12:$C$42)))</f>
        <v>1</v>
      </c>
      <c r="E2161" s="60">
        <f t="shared" si="331"/>
        <v>4.49565771484375</v>
      </c>
      <c r="F2161" s="86">
        <v>17.982630859375</v>
      </c>
      <c r="G2161" s="60">
        <f t="shared" si="331"/>
        <v>4.4957197265625002</v>
      </c>
      <c r="H2161" s="104">
        <v>17.982878906250001</v>
      </c>
      <c r="O2161" s="61">
        <f t="shared" si="332"/>
        <v>0</v>
      </c>
      <c r="P2161" s="62">
        <f t="shared" si="333"/>
        <v>58.140770252324039</v>
      </c>
      <c r="Q2161" s="70">
        <v>41.179346879150067</v>
      </c>
      <c r="R2161" s="61">
        <f t="shared" si="334"/>
        <v>7.027192430278884</v>
      </c>
      <c r="S2161" s="61">
        <f t="shared" si="335"/>
        <v>0</v>
      </c>
      <c r="T2161" s="61">
        <f t="shared" si="336"/>
        <v>0</v>
      </c>
      <c r="U2161" s="61">
        <f t="shared" si="337"/>
        <v>58.140770252324039</v>
      </c>
      <c r="V2161" s="70">
        <v>41.179346879150067</v>
      </c>
      <c r="W2161" s="61">
        <f t="shared" si="338"/>
        <v>7.027192430278884</v>
      </c>
      <c r="X2161" s="61">
        <f t="shared" si="339"/>
        <v>0</v>
      </c>
      <c r="Y2161" s="13"/>
      <c r="Z2161" s="22"/>
      <c r="AA2161" s="54"/>
      <c r="AB2161" s="22"/>
      <c r="AC2161" s="13"/>
    </row>
    <row r="2162" spans="1:29" x14ac:dyDescent="0.3">
      <c r="A2162" s="1">
        <f t="shared" si="330"/>
        <v>45008.479166661433</v>
      </c>
      <c r="B2162" s="7">
        <v>23</v>
      </c>
      <c r="C2162" s="7" t="s">
        <v>88</v>
      </c>
      <c r="D2162">
        <f>IF(HOUR(A2162)+MINUTE(A2162)/60&lt;=18,1,IF(HOUR(A2162)+MINUTE(A2162)/60&gt;=23.25,1,LOOKUP(DAY(A2162),calendario!$A$12:$A$42,calendario!$C$12:$C$42)))</f>
        <v>1</v>
      </c>
      <c r="E2162" s="60">
        <f t="shared" si="331"/>
        <v>4.4955351562499999</v>
      </c>
      <c r="F2162" s="86">
        <v>17.982140625</v>
      </c>
      <c r="G2162" s="60">
        <f t="shared" si="331"/>
        <v>4.49594970703125</v>
      </c>
      <c r="H2162" s="104">
        <v>17.983798828125</v>
      </c>
      <c r="O2162" s="61">
        <f t="shared" si="332"/>
        <v>0</v>
      </c>
      <c r="P2162" s="62">
        <f t="shared" si="333"/>
        <v>58.140770252324039</v>
      </c>
      <c r="Q2162" s="70">
        <v>41.179346879150067</v>
      </c>
      <c r="R2162" s="61">
        <f t="shared" si="334"/>
        <v>7.027192430278884</v>
      </c>
      <c r="S2162" s="61">
        <f t="shared" si="335"/>
        <v>0</v>
      </c>
      <c r="T2162" s="61">
        <f t="shared" si="336"/>
        <v>0</v>
      </c>
      <c r="U2162" s="61">
        <f t="shared" si="337"/>
        <v>58.140770252324039</v>
      </c>
      <c r="V2162" s="70">
        <v>41.179346879150067</v>
      </c>
      <c r="W2162" s="61">
        <f t="shared" si="338"/>
        <v>7.027192430278884</v>
      </c>
      <c r="X2162" s="61">
        <f t="shared" si="339"/>
        <v>0</v>
      </c>
      <c r="Y2162" s="13"/>
      <c r="Z2162" s="22"/>
      <c r="AA2162" s="54"/>
      <c r="AB2162" s="22"/>
      <c r="AC2162" s="13"/>
    </row>
    <row r="2163" spans="1:29" x14ac:dyDescent="0.3">
      <c r="A2163" s="1">
        <f t="shared" si="330"/>
        <v>45008.489583328097</v>
      </c>
      <c r="B2163" s="7">
        <v>23</v>
      </c>
      <c r="C2163" s="7" t="s">
        <v>89</v>
      </c>
      <c r="D2163">
        <f>IF(HOUR(A2163)+MINUTE(A2163)/60&lt;=18,1,IF(HOUR(A2163)+MINUTE(A2163)/60&gt;=23.25,1,LOOKUP(DAY(A2163),calendario!$A$12:$A$42,calendario!$C$12:$C$42)))</f>
        <v>1</v>
      </c>
      <c r="E2163" s="60">
        <f t="shared" si="331"/>
        <v>4.4955947265624996</v>
      </c>
      <c r="F2163" s="86">
        <v>17.982378906249998</v>
      </c>
      <c r="G2163" s="60">
        <f t="shared" si="331"/>
        <v>4.49574072265625</v>
      </c>
      <c r="H2163" s="104">
        <v>17.982962890625</v>
      </c>
      <c r="O2163" s="61">
        <f t="shared" si="332"/>
        <v>0</v>
      </c>
      <c r="P2163" s="62">
        <f t="shared" si="333"/>
        <v>58.140770252324039</v>
      </c>
      <c r="Q2163" s="70">
        <v>39.665726427622843</v>
      </c>
      <c r="R2163" s="61">
        <f t="shared" si="334"/>
        <v>7.784002656042496</v>
      </c>
      <c r="S2163" s="61">
        <f t="shared" si="335"/>
        <v>0</v>
      </c>
      <c r="T2163" s="61">
        <f t="shared" si="336"/>
        <v>0</v>
      </c>
      <c r="U2163" s="61">
        <f t="shared" si="337"/>
        <v>58.140770252324039</v>
      </c>
      <c r="V2163" s="70">
        <v>39.665726427622843</v>
      </c>
      <c r="W2163" s="61">
        <f t="shared" si="338"/>
        <v>7.784002656042496</v>
      </c>
      <c r="X2163" s="61">
        <f t="shared" si="339"/>
        <v>0</v>
      </c>
      <c r="Y2163" s="13"/>
      <c r="Z2163" s="22"/>
      <c r="AA2163" s="54"/>
      <c r="AB2163" s="22"/>
      <c r="AC2163" s="13"/>
    </row>
    <row r="2164" spans="1:29" x14ac:dyDescent="0.3">
      <c r="A2164" s="1">
        <f t="shared" si="330"/>
        <v>45008.499999994761</v>
      </c>
      <c r="B2164" s="7">
        <v>23</v>
      </c>
      <c r="C2164" s="7" t="s">
        <v>90</v>
      </c>
      <c r="D2164">
        <f>IF(HOUR(A2164)+MINUTE(A2164)/60&lt;=18,1,IF(HOUR(A2164)+MINUTE(A2164)/60&gt;=23.25,1,LOOKUP(DAY(A2164),calendario!$A$12:$A$42,calendario!$C$12:$C$42)))</f>
        <v>1</v>
      </c>
      <c r="E2164" s="60">
        <f t="shared" si="331"/>
        <v>4.4955371093750003</v>
      </c>
      <c r="F2164" s="86">
        <v>17.982148437500001</v>
      </c>
      <c r="G2164" s="60">
        <f t="shared" si="331"/>
        <v>4.4958071289062502</v>
      </c>
      <c r="H2164" s="104">
        <v>17.983228515625001</v>
      </c>
      <c r="O2164" s="61">
        <f t="shared" si="332"/>
        <v>0</v>
      </c>
      <c r="P2164" s="62">
        <f t="shared" si="333"/>
        <v>58.140770252324039</v>
      </c>
      <c r="Q2164" s="70">
        <v>39.665726427622843</v>
      </c>
      <c r="R2164" s="61">
        <f t="shared" si="334"/>
        <v>7.784002656042496</v>
      </c>
      <c r="S2164" s="61">
        <f t="shared" si="335"/>
        <v>0</v>
      </c>
      <c r="T2164" s="61">
        <f t="shared" si="336"/>
        <v>0</v>
      </c>
      <c r="U2164" s="61">
        <f t="shared" si="337"/>
        <v>58.140770252324039</v>
      </c>
      <c r="V2164" s="70">
        <v>39.665726427622843</v>
      </c>
      <c r="W2164" s="61">
        <f t="shared" si="338"/>
        <v>7.784002656042496</v>
      </c>
      <c r="X2164" s="61">
        <f t="shared" si="339"/>
        <v>0</v>
      </c>
      <c r="Y2164" s="13"/>
      <c r="Z2164" s="22"/>
      <c r="AA2164" s="54"/>
      <c r="AB2164" s="22"/>
      <c r="AC2164" s="13"/>
    </row>
    <row r="2165" spans="1:29" x14ac:dyDescent="0.3">
      <c r="A2165" s="1">
        <f t="shared" si="330"/>
        <v>45008.510416661426</v>
      </c>
      <c r="B2165" s="7">
        <v>23</v>
      </c>
      <c r="C2165" s="7" t="s">
        <v>92</v>
      </c>
      <c r="D2165">
        <f>IF(HOUR(A2165)+MINUTE(A2165)/60&lt;=18,1,IF(HOUR(A2165)+MINUTE(A2165)/60&gt;=23.25,1,LOOKUP(DAY(A2165),calendario!$A$12:$A$42,calendario!$C$12:$C$42)))</f>
        <v>1</v>
      </c>
      <c r="E2165" s="60">
        <f t="shared" si="331"/>
        <v>4.4954160156249996</v>
      </c>
      <c r="F2165" s="86">
        <v>17.981664062499998</v>
      </c>
      <c r="G2165" s="60">
        <f t="shared" si="331"/>
        <v>4.4956386718749997</v>
      </c>
      <c r="H2165" s="104">
        <v>17.982554687499999</v>
      </c>
      <c r="O2165" s="61">
        <f t="shared" si="332"/>
        <v>0</v>
      </c>
      <c r="P2165" s="62">
        <f t="shared" si="333"/>
        <v>58.140770252324039</v>
      </c>
      <c r="Q2165" s="70">
        <v>38.846919521912355</v>
      </c>
      <c r="R2165" s="61">
        <f t="shared" si="334"/>
        <v>8.1934061088977401</v>
      </c>
      <c r="S2165" s="61">
        <f t="shared" si="335"/>
        <v>0</v>
      </c>
      <c r="T2165" s="61">
        <f t="shared" si="336"/>
        <v>0</v>
      </c>
      <c r="U2165" s="61">
        <f t="shared" si="337"/>
        <v>58.140770252324039</v>
      </c>
      <c r="V2165" s="70">
        <v>38.846919521912355</v>
      </c>
      <c r="W2165" s="61">
        <f t="shared" si="338"/>
        <v>8.1934061088977401</v>
      </c>
      <c r="X2165" s="61">
        <f t="shared" si="339"/>
        <v>0</v>
      </c>
      <c r="Y2165" s="13"/>
      <c r="Z2165" s="22"/>
      <c r="AA2165" s="54"/>
      <c r="AB2165" s="22"/>
      <c r="AC2165" s="13"/>
    </row>
    <row r="2166" spans="1:29" x14ac:dyDescent="0.3">
      <c r="A2166" s="1">
        <f t="shared" si="330"/>
        <v>45008.52083332809</v>
      </c>
      <c r="B2166" s="7">
        <v>23</v>
      </c>
      <c r="C2166" s="7" t="s">
        <v>93</v>
      </c>
      <c r="D2166">
        <f>IF(HOUR(A2166)+MINUTE(A2166)/60&lt;=18,1,IF(HOUR(A2166)+MINUTE(A2166)/60&gt;=23.25,1,LOOKUP(DAY(A2166),calendario!$A$12:$A$42,calendario!$C$12:$C$42)))</f>
        <v>1</v>
      </c>
      <c r="E2166" s="60">
        <f t="shared" si="331"/>
        <v>4.4957963867187498</v>
      </c>
      <c r="F2166" s="86">
        <v>17.983185546874999</v>
      </c>
      <c r="G2166" s="60">
        <f t="shared" si="331"/>
        <v>4.4959501953125001</v>
      </c>
      <c r="H2166" s="104">
        <v>17.98380078125</v>
      </c>
      <c r="O2166" s="61">
        <f t="shared" si="332"/>
        <v>0</v>
      </c>
      <c r="P2166" s="62">
        <f t="shared" si="333"/>
        <v>58.140770252324039</v>
      </c>
      <c r="Q2166" s="70">
        <v>38.846919521912355</v>
      </c>
      <c r="R2166" s="61">
        <f t="shared" si="334"/>
        <v>8.1934061088977401</v>
      </c>
      <c r="S2166" s="61">
        <f t="shared" si="335"/>
        <v>0</v>
      </c>
      <c r="T2166" s="61">
        <f t="shared" si="336"/>
        <v>0</v>
      </c>
      <c r="U2166" s="61">
        <f t="shared" si="337"/>
        <v>58.140770252324039</v>
      </c>
      <c r="V2166" s="70">
        <v>38.846919521912355</v>
      </c>
      <c r="W2166" s="61">
        <f t="shared" si="338"/>
        <v>8.1934061088977401</v>
      </c>
      <c r="X2166" s="61">
        <f t="shared" si="339"/>
        <v>0</v>
      </c>
      <c r="Y2166" s="13"/>
      <c r="Z2166" s="22"/>
      <c r="AA2166" s="54"/>
      <c r="AB2166" s="22"/>
      <c r="AC2166" s="13"/>
    </row>
    <row r="2167" spans="1:29" x14ac:dyDescent="0.3">
      <c r="A2167" s="1">
        <f t="shared" si="330"/>
        <v>45008.531249994754</v>
      </c>
      <c r="B2167" s="7">
        <v>23</v>
      </c>
      <c r="C2167" s="7" t="s">
        <v>95</v>
      </c>
      <c r="D2167">
        <f>IF(HOUR(A2167)+MINUTE(A2167)/60&lt;=18,1,IF(HOUR(A2167)+MINUTE(A2167)/60&gt;=23.25,1,LOOKUP(DAY(A2167),calendario!$A$12:$A$42,calendario!$C$12:$C$42)))</f>
        <v>1</v>
      </c>
      <c r="E2167" s="60">
        <f t="shared" si="331"/>
        <v>4.49545703125</v>
      </c>
      <c r="F2167" s="86">
        <v>17.981828125</v>
      </c>
      <c r="G2167" s="60">
        <f t="shared" si="331"/>
        <v>4.4954472656249997</v>
      </c>
      <c r="H2167" s="104">
        <v>17.981789062499999</v>
      </c>
      <c r="O2167" s="61">
        <f t="shared" si="332"/>
        <v>0</v>
      </c>
      <c r="P2167" s="62">
        <f t="shared" si="333"/>
        <v>58.140770252324039</v>
      </c>
      <c r="Q2167" s="70">
        <v>37.221704382470115</v>
      </c>
      <c r="R2167" s="61">
        <f t="shared" si="334"/>
        <v>9.00601367861886</v>
      </c>
      <c r="S2167" s="61">
        <f t="shared" si="335"/>
        <v>0</v>
      </c>
      <c r="T2167" s="61">
        <f t="shared" si="336"/>
        <v>0</v>
      </c>
      <c r="U2167" s="61">
        <f t="shared" si="337"/>
        <v>58.140770252324039</v>
      </c>
      <c r="V2167" s="70">
        <v>37.221704382470115</v>
      </c>
      <c r="W2167" s="61">
        <f t="shared" si="338"/>
        <v>9.00601367861886</v>
      </c>
      <c r="X2167" s="61">
        <f t="shared" si="339"/>
        <v>0</v>
      </c>
      <c r="Y2167" s="13"/>
      <c r="Z2167" s="22"/>
      <c r="AA2167" s="54"/>
      <c r="AB2167" s="22"/>
      <c r="AC2167" s="13"/>
    </row>
    <row r="2168" spans="1:29" x14ac:dyDescent="0.3">
      <c r="A2168" s="1">
        <f t="shared" si="330"/>
        <v>45008.541666661418</v>
      </c>
      <c r="B2168" s="7">
        <v>23</v>
      </c>
      <c r="C2168" s="7" t="s">
        <v>96</v>
      </c>
      <c r="D2168">
        <f>IF(HOUR(A2168)+MINUTE(A2168)/60&lt;=18,1,IF(HOUR(A2168)+MINUTE(A2168)/60&gt;=23.25,1,LOOKUP(DAY(A2168),calendario!$A$12:$A$42,calendario!$C$12:$C$42)))</f>
        <v>1</v>
      </c>
      <c r="E2168" s="60">
        <f t="shared" si="331"/>
        <v>4.4953598632812497</v>
      </c>
      <c r="F2168" s="86">
        <v>17.981439453124999</v>
      </c>
      <c r="G2168" s="60">
        <f t="shared" si="331"/>
        <v>4.4956254882812496</v>
      </c>
      <c r="H2168" s="104">
        <v>17.982501953124999</v>
      </c>
      <c r="O2168" s="61">
        <f t="shared" si="332"/>
        <v>0</v>
      </c>
      <c r="P2168" s="62">
        <f t="shared" si="333"/>
        <v>58.140770252324039</v>
      </c>
      <c r="Q2168" s="70">
        <v>37.221704382470115</v>
      </c>
      <c r="R2168" s="61">
        <f t="shared" si="334"/>
        <v>9.00601367861886</v>
      </c>
      <c r="S2168" s="61">
        <f t="shared" si="335"/>
        <v>0</v>
      </c>
      <c r="T2168" s="61">
        <f t="shared" si="336"/>
        <v>0</v>
      </c>
      <c r="U2168" s="61">
        <f t="shared" si="337"/>
        <v>58.140770252324039</v>
      </c>
      <c r="V2168" s="70">
        <v>37.221704382470115</v>
      </c>
      <c r="W2168" s="61">
        <f t="shared" si="338"/>
        <v>9.00601367861886</v>
      </c>
      <c r="X2168" s="61">
        <f t="shared" si="339"/>
        <v>0</v>
      </c>
      <c r="Y2168" s="13"/>
      <c r="Z2168" s="22"/>
      <c r="AA2168" s="54"/>
      <c r="AB2168" s="22"/>
      <c r="AC2168" s="13"/>
    </row>
    <row r="2169" spans="1:29" x14ac:dyDescent="0.3">
      <c r="A2169" s="1">
        <f t="shared" si="330"/>
        <v>45008.552083328083</v>
      </c>
      <c r="B2169" s="7">
        <v>23</v>
      </c>
      <c r="C2169" s="7" t="s">
        <v>97</v>
      </c>
      <c r="D2169">
        <f>IF(HOUR(A2169)+MINUTE(A2169)/60&lt;=18,1,IF(HOUR(A2169)+MINUTE(A2169)/60&gt;=23.25,1,LOOKUP(DAY(A2169),calendario!$A$12:$A$42,calendario!$C$12:$C$42)))</f>
        <v>1</v>
      </c>
      <c r="E2169" s="60">
        <f t="shared" si="331"/>
        <v>4.4952285156249996</v>
      </c>
      <c r="F2169" s="86">
        <v>17.980914062499998</v>
      </c>
      <c r="G2169" s="60">
        <f t="shared" si="331"/>
        <v>4.4959604492187504</v>
      </c>
      <c r="H2169" s="104">
        <v>17.983841796875002</v>
      </c>
      <c r="O2169" s="61">
        <f t="shared" si="332"/>
        <v>0</v>
      </c>
      <c r="P2169" s="62">
        <f t="shared" si="333"/>
        <v>58.140770252324039</v>
      </c>
      <c r="Q2169" s="70">
        <v>34.780156972111556</v>
      </c>
      <c r="R2169" s="61">
        <f t="shared" si="334"/>
        <v>10.22678738379814</v>
      </c>
      <c r="S2169" s="61">
        <f t="shared" si="335"/>
        <v>0</v>
      </c>
      <c r="T2169" s="61">
        <f t="shared" si="336"/>
        <v>0</v>
      </c>
      <c r="U2169" s="61">
        <f t="shared" si="337"/>
        <v>58.140770252324039</v>
      </c>
      <c r="V2169" s="70">
        <v>34.780156972111556</v>
      </c>
      <c r="W2169" s="61">
        <f t="shared" si="338"/>
        <v>10.22678738379814</v>
      </c>
      <c r="X2169" s="61">
        <f t="shared" si="339"/>
        <v>0</v>
      </c>
      <c r="Y2169" s="13"/>
      <c r="Z2169" s="22"/>
      <c r="AA2169" s="54"/>
      <c r="AB2169" s="22"/>
      <c r="AC2169" s="13"/>
    </row>
    <row r="2170" spans="1:29" x14ac:dyDescent="0.3">
      <c r="A2170" s="1">
        <f t="shared" si="330"/>
        <v>45008.562499994747</v>
      </c>
      <c r="B2170" s="7">
        <v>23</v>
      </c>
      <c r="C2170" s="7" t="s">
        <v>98</v>
      </c>
      <c r="D2170">
        <f>IF(HOUR(A2170)+MINUTE(A2170)/60&lt;=18,1,IF(HOUR(A2170)+MINUTE(A2170)/60&gt;=23.25,1,LOOKUP(DAY(A2170),calendario!$A$12:$A$42,calendario!$C$12:$C$42)))</f>
        <v>1</v>
      </c>
      <c r="E2170" s="60">
        <f t="shared" si="331"/>
        <v>4.4951992187499998</v>
      </c>
      <c r="F2170" s="86">
        <v>17.980796874999999</v>
      </c>
      <c r="G2170" s="60">
        <f t="shared" si="331"/>
        <v>4.4959775390625003</v>
      </c>
      <c r="H2170" s="104">
        <v>17.983910156250001</v>
      </c>
      <c r="O2170" s="61">
        <f t="shared" si="332"/>
        <v>0</v>
      </c>
      <c r="P2170" s="62">
        <f t="shared" si="333"/>
        <v>58.140770252324039</v>
      </c>
      <c r="Q2170" s="70">
        <v>34.780156972111556</v>
      </c>
      <c r="R2170" s="61">
        <f t="shared" si="334"/>
        <v>10.22678738379814</v>
      </c>
      <c r="S2170" s="61">
        <f t="shared" si="335"/>
        <v>0</v>
      </c>
      <c r="T2170" s="61">
        <f t="shared" si="336"/>
        <v>0</v>
      </c>
      <c r="U2170" s="61">
        <f t="shared" si="337"/>
        <v>58.140770252324039</v>
      </c>
      <c r="V2170" s="70">
        <v>34.780156972111556</v>
      </c>
      <c r="W2170" s="61">
        <f t="shared" si="338"/>
        <v>10.22678738379814</v>
      </c>
      <c r="X2170" s="61">
        <f t="shared" si="339"/>
        <v>0</v>
      </c>
      <c r="Y2170" s="13"/>
      <c r="Z2170" s="22"/>
      <c r="AA2170" s="54"/>
      <c r="AB2170" s="22"/>
      <c r="AC2170" s="13"/>
    </row>
    <row r="2171" spans="1:29" x14ac:dyDescent="0.3">
      <c r="A2171" s="1">
        <f t="shared" si="330"/>
        <v>45008.572916661411</v>
      </c>
      <c r="B2171" s="7">
        <v>23</v>
      </c>
      <c r="C2171" s="7" t="s">
        <v>99</v>
      </c>
      <c r="D2171">
        <f>IF(HOUR(A2171)+MINUTE(A2171)/60&lt;=18,1,IF(HOUR(A2171)+MINUTE(A2171)/60&gt;=23.25,1,LOOKUP(DAY(A2171),calendario!$A$12:$A$42,calendario!$C$12:$C$42)))</f>
        <v>1</v>
      </c>
      <c r="E2171" s="60">
        <f t="shared" si="331"/>
        <v>4.49552685546875</v>
      </c>
      <c r="F2171" s="86">
        <v>17.982107421875</v>
      </c>
      <c r="G2171" s="60">
        <f t="shared" si="331"/>
        <v>4.4962285156249999</v>
      </c>
      <c r="H2171" s="104">
        <v>17.9849140625</v>
      </c>
      <c r="O2171" s="61">
        <f t="shared" si="332"/>
        <v>0</v>
      </c>
      <c r="P2171" s="62">
        <f t="shared" si="333"/>
        <v>58.140770252324039</v>
      </c>
      <c r="Q2171" s="70">
        <v>40.944087118193885</v>
      </c>
      <c r="R2171" s="61">
        <f t="shared" si="334"/>
        <v>7.1448223107569753</v>
      </c>
      <c r="S2171" s="61">
        <f t="shared" si="335"/>
        <v>0</v>
      </c>
      <c r="T2171" s="61">
        <f t="shared" si="336"/>
        <v>0</v>
      </c>
      <c r="U2171" s="61">
        <f t="shared" si="337"/>
        <v>58.140770252324039</v>
      </c>
      <c r="V2171" s="70">
        <v>40.944087118193885</v>
      </c>
      <c r="W2171" s="61">
        <f t="shared" si="338"/>
        <v>7.1448223107569753</v>
      </c>
      <c r="X2171" s="61">
        <f t="shared" si="339"/>
        <v>0</v>
      </c>
      <c r="Y2171" s="13"/>
      <c r="Z2171" s="22"/>
      <c r="AA2171" s="54"/>
      <c r="AB2171" s="22"/>
      <c r="AC2171" s="13"/>
    </row>
    <row r="2172" spans="1:29" x14ac:dyDescent="0.3">
      <c r="A2172" s="1">
        <f t="shared" si="330"/>
        <v>45008.583333328075</v>
      </c>
      <c r="B2172" s="7">
        <v>23</v>
      </c>
      <c r="C2172" s="7" t="s">
        <v>100</v>
      </c>
      <c r="D2172">
        <f>IF(HOUR(A2172)+MINUTE(A2172)/60&lt;=18,1,IF(HOUR(A2172)+MINUTE(A2172)/60&gt;=23.25,1,LOOKUP(DAY(A2172),calendario!$A$12:$A$42,calendario!$C$12:$C$42)))</f>
        <v>1</v>
      </c>
      <c r="E2172" s="60">
        <f t="shared" si="331"/>
        <v>4.4955361328125001</v>
      </c>
      <c r="F2172" s="86">
        <v>17.98214453125</v>
      </c>
      <c r="G2172" s="60">
        <f t="shared" si="331"/>
        <v>4.4967553710937498</v>
      </c>
      <c r="H2172" s="104">
        <v>17.987021484374999</v>
      </c>
      <c r="O2172" s="61">
        <f t="shared" si="332"/>
        <v>0</v>
      </c>
      <c r="P2172" s="62">
        <f t="shared" si="333"/>
        <v>58.140770252324039</v>
      </c>
      <c r="Q2172" s="70">
        <v>40.944087118193885</v>
      </c>
      <c r="R2172" s="61">
        <f t="shared" si="334"/>
        <v>7.1448223107569753</v>
      </c>
      <c r="S2172" s="61">
        <f t="shared" si="335"/>
        <v>0</v>
      </c>
      <c r="T2172" s="61">
        <f t="shared" si="336"/>
        <v>0</v>
      </c>
      <c r="U2172" s="61">
        <f t="shared" si="337"/>
        <v>58.140770252324039</v>
      </c>
      <c r="V2172" s="70">
        <v>40.944087118193885</v>
      </c>
      <c r="W2172" s="61">
        <f t="shared" si="338"/>
        <v>7.1448223107569753</v>
      </c>
      <c r="X2172" s="61">
        <f t="shared" si="339"/>
        <v>0</v>
      </c>
      <c r="Y2172" s="13"/>
      <c r="Z2172" s="22"/>
      <c r="AA2172" s="54"/>
      <c r="AB2172" s="22"/>
      <c r="AC2172" s="13"/>
    </row>
    <row r="2173" spans="1:29" x14ac:dyDescent="0.3">
      <c r="A2173" s="1">
        <f t="shared" si="330"/>
        <v>45008.593749994739</v>
      </c>
      <c r="B2173" s="7">
        <v>23</v>
      </c>
      <c r="C2173" s="7" t="s">
        <v>101</v>
      </c>
      <c r="D2173">
        <f>IF(HOUR(A2173)+MINUTE(A2173)/60&lt;=18,1,IF(HOUR(A2173)+MINUTE(A2173)/60&gt;=23.25,1,LOOKUP(DAY(A2173),calendario!$A$12:$A$42,calendario!$C$12:$C$42)))</f>
        <v>1</v>
      </c>
      <c r="E2173" s="60">
        <f t="shared" si="331"/>
        <v>4.4955756835937501</v>
      </c>
      <c r="F2173" s="86">
        <v>17.982302734375001</v>
      </c>
      <c r="G2173" s="60">
        <f t="shared" si="331"/>
        <v>4.4969389648437499</v>
      </c>
      <c r="H2173" s="104">
        <v>17.987755859375</v>
      </c>
      <c r="O2173" s="61">
        <f t="shared" si="332"/>
        <v>0</v>
      </c>
      <c r="P2173" s="62">
        <f t="shared" si="333"/>
        <v>58.140770252324039</v>
      </c>
      <c r="Q2173" s="70">
        <v>41.530355644090299</v>
      </c>
      <c r="R2173" s="61">
        <f t="shared" si="334"/>
        <v>6.8516880478087678</v>
      </c>
      <c r="S2173" s="61">
        <f t="shared" si="335"/>
        <v>0</v>
      </c>
      <c r="T2173" s="61">
        <f t="shared" si="336"/>
        <v>0</v>
      </c>
      <c r="U2173" s="61">
        <f t="shared" si="337"/>
        <v>58.140770252324039</v>
      </c>
      <c r="V2173" s="70">
        <v>41.530355644090299</v>
      </c>
      <c r="W2173" s="61">
        <f t="shared" si="338"/>
        <v>6.8516880478087678</v>
      </c>
      <c r="X2173" s="61">
        <f t="shared" si="339"/>
        <v>0</v>
      </c>
      <c r="Y2173" s="13"/>
      <c r="Z2173" s="22"/>
      <c r="AA2173" s="54"/>
      <c r="AB2173" s="22"/>
      <c r="AC2173" s="13"/>
    </row>
    <row r="2174" spans="1:29" x14ac:dyDescent="0.3">
      <c r="A2174" s="1">
        <f t="shared" si="330"/>
        <v>45008.604166661404</v>
      </c>
      <c r="B2174" s="7">
        <v>23</v>
      </c>
      <c r="C2174" s="7" t="s">
        <v>102</v>
      </c>
      <c r="D2174">
        <f>IF(HOUR(A2174)+MINUTE(A2174)/60&lt;=18,1,IF(HOUR(A2174)+MINUTE(A2174)/60&gt;=23.25,1,LOOKUP(DAY(A2174),calendario!$A$12:$A$42,calendario!$C$12:$C$42)))</f>
        <v>1</v>
      </c>
      <c r="E2174" s="60">
        <f t="shared" si="331"/>
        <v>4.4956938476562502</v>
      </c>
      <c r="F2174" s="86">
        <v>17.982775390625001</v>
      </c>
      <c r="G2174" s="60">
        <f t="shared" si="331"/>
        <v>4.4974624023437499</v>
      </c>
      <c r="H2174" s="104">
        <v>17.989849609375</v>
      </c>
      <c r="O2174" s="61">
        <f t="shared" si="332"/>
        <v>0</v>
      </c>
      <c r="P2174" s="62">
        <f t="shared" si="333"/>
        <v>58.140770252324039</v>
      </c>
      <c r="Q2174" s="70">
        <v>41.530355644090299</v>
      </c>
      <c r="R2174" s="61">
        <f t="shared" si="334"/>
        <v>6.8516880478087678</v>
      </c>
      <c r="S2174" s="61">
        <f t="shared" si="335"/>
        <v>0</v>
      </c>
      <c r="T2174" s="61">
        <f t="shared" si="336"/>
        <v>0</v>
      </c>
      <c r="U2174" s="61">
        <f t="shared" si="337"/>
        <v>58.140770252324039</v>
      </c>
      <c r="V2174" s="70">
        <v>41.530355644090299</v>
      </c>
      <c r="W2174" s="61">
        <f t="shared" si="338"/>
        <v>6.8516880478087678</v>
      </c>
      <c r="X2174" s="61">
        <f t="shared" si="339"/>
        <v>0</v>
      </c>
      <c r="Y2174" s="13"/>
      <c r="Z2174" s="22"/>
      <c r="AA2174" s="54"/>
      <c r="AB2174" s="22"/>
      <c r="AC2174" s="13"/>
    </row>
    <row r="2175" spans="1:29" x14ac:dyDescent="0.3">
      <c r="A2175" s="1">
        <f t="shared" si="330"/>
        <v>45008.614583328068</v>
      </c>
      <c r="B2175" s="7">
        <v>23</v>
      </c>
      <c r="C2175" s="7" t="s">
        <v>103</v>
      </c>
      <c r="D2175">
        <f>IF(HOUR(A2175)+MINUTE(A2175)/60&lt;=18,1,IF(HOUR(A2175)+MINUTE(A2175)/60&gt;=23.25,1,LOOKUP(DAY(A2175),calendario!$A$12:$A$42,calendario!$C$12:$C$42)))</f>
        <v>1</v>
      </c>
      <c r="E2175" s="60">
        <f t="shared" si="331"/>
        <v>4.4955087890624998</v>
      </c>
      <c r="F2175" s="86">
        <v>17.982035156249999</v>
      </c>
      <c r="G2175" s="60">
        <f t="shared" si="331"/>
        <v>4.4978754882812497</v>
      </c>
      <c r="H2175" s="104">
        <v>17.991501953124999</v>
      </c>
      <c r="O2175" s="61">
        <f t="shared" si="332"/>
        <v>0</v>
      </c>
      <c r="P2175" s="62">
        <f t="shared" si="333"/>
        <v>58.140770252324039</v>
      </c>
      <c r="Q2175" s="70">
        <v>41.368268525896411</v>
      </c>
      <c r="R2175" s="61">
        <f t="shared" si="334"/>
        <v>6.9327316069057119</v>
      </c>
      <c r="S2175" s="61">
        <f t="shared" si="335"/>
        <v>0</v>
      </c>
      <c r="T2175" s="61">
        <f t="shared" si="336"/>
        <v>0</v>
      </c>
      <c r="U2175" s="61">
        <f t="shared" si="337"/>
        <v>58.140770252324039</v>
      </c>
      <c r="V2175" s="70">
        <v>41.368268525896411</v>
      </c>
      <c r="W2175" s="61">
        <f t="shared" si="338"/>
        <v>6.9327316069057119</v>
      </c>
      <c r="X2175" s="61">
        <f t="shared" si="339"/>
        <v>0</v>
      </c>
      <c r="Y2175" s="13"/>
      <c r="Z2175" s="22"/>
      <c r="AA2175" s="54"/>
      <c r="AB2175" s="22"/>
      <c r="AC2175" s="13"/>
    </row>
    <row r="2176" spans="1:29" x14ac:dyDescent="0.3">
      <c r="A2176" s="1">
        <f t="shared" si="330"/>
        <v>45008.624999994732</v>
      </c>
      <c r="B2176" s="7">
        <v>23</v>
      </c>
      <c r="C2176" s="7" t="s">
        <v>104</v>
      </c>
      <c r="D2176">
        <f>IF(HOUR(A2176)+MINUTE(A2176)/60&lt;=18,1,IF(HOUR(A2176)+MINUTE(A2176)/60&gt;=23.25,1,LOOKUP(DAY(A2176),calendario!$A$12:$A$42,calendario!$C$12:$C$42)))</f>
        <v>1</v>
      </c>
      <c r="E2176" s="60">
        <f t="shared" si="331"/>
        <v>4.4958134765624997</v>
      </c>
      <c r="F2176" s="86">
        <v>17.983253906249999</v>
      </c>
      <c r="G2176" s="60">
        <f t="shared" si="331"/>
        <v>4.4978256835937502</v>
      </c>
      <c r="H2176" s="104">
        <v>17.991302734375001</v>
      </c>
      <c r="O2176" s="61">
        <f t="shared" si="332"/>
        <v>0</v>
      </c>
      <c r="P2176" s="62">
        <f t="shared" si="333"/>
        <v>58.140770252324039</v>
      </c>
      <c r="Q2176" s="70">
        <v>41.368268525896411</v>
      </c>
      <c r="R2176" s="61">
        <f t="shared" si="334"/>
        <v>6.9327316069057119</v>
      </c>
      <c r="S2176" s="61">
        <f t="shared" si="335"/>
        <v>0</v>
      </c>
      <c r="T2176" s="61">
        <f t="shared" si="336"/>
        <v>0</v>
      </c>
      <c r="U2176" s="61">
        <f t="shared" si="337"/>
        <v>58.140770252324039</v>
      </c>
      <c r="V2176" s="70">
        <v>41.368268525896411</v>
      </c>
      <c r="W2176" s="61">
        <f t="shared" si="338"/>
        <v>6.9327316069057119</v>
      </c>
      <c r="X2176" s="61">
        <f t="shared" si="339"/>
        <v>0</v>
      </c>
      <c r="Y2176" s="13"/>
      <c r="Z2176" s="22"/>
      <c r="AA2176" s="54"/>
      <c r="AB2176" s="22"/>
      <c r="AC2176" s="13"/>
    </row>
    <row r="2177" spans="1:29" x14ac:dyDescent="0.3">
      <c r="A2177" s="1">
        <f t="shared" si="330"/>
        <v>45008.635416661396</v>
      </c>
      <c r="B2177" s="7">
        <v>23</v>
      </c>
      <c r="C2177" s="7" t="s">
        <v>105</v>
      </c>
      <c r="D2177">
        <f>IF(HOUR(A2177)+MINUTE(A2177)/60&lt;=18,1,IF(HOUR(A2177)+MINUTE(A2177)/60&gt;=23.25,1,LOOKUP(DAY(A2177),calendario!$A$12:$A$42,calendario!$C$12:$C$42)))</f>
        <v>1</v>
      </c>
      <c r="E2177" s="60">
        <f t="shared" si="331"/>
        <v>4.495775390625</v>
      </c>
      <c r="F2177" s="86">
        <v>17.9831015625</v>
      </c>
      <c r="G2177" s="60">
        <f t="shared" si="331"/>
        <v>4.4982583007812504</v>
      </c>
      <c r="H2177" s="104">
        <v>17.993033203125002</v>
      </c>
      <c r="O2177" s="61">
        <f t="shared" si="332"/>
        <v>0</v>
      </c>
      <c r="P2177" s="62">
        <f t="shared" si="333"/>
        <v>58.140770252324039</v>
      </c>
      <c r="Q2177" s="70">
        <v>41.390148738379814</v>
      </c>
      <c r="R2177" s="61">
        <f t="shared" si="334"/>
        <v>6.9217915006640105</v>
      </c>
      <c r="S2177" s="61">
        <f t="shared" si="335"/>
        <v>0</v>
      </c>
      <c r="T2177" s="61">
        <f t="shared" si="336"/>
        <v>0</v>
      </c>
      <c r="U2177" s="61">
        <f t="shared" si="337"/>
        <v>58.140770252324039</v>
      </c>
      <c r="V2177" s="70">
        <v>41.390148738379814</v>
      </c>
      <c r="W2177" s="61">
        <f t="shared" si="338"/>
        <v>6.9217915006640105</v>
      </c>
      <c r="X2177" s="61">
        <f t="shared" si="339"/>
        <v>0</v>
      </c>
      <c r="Y2177" s="13"/>
      <c r="Z2177" s="22"/>
      <c r="AA2177" s="54"/>
      <c r="AB2177" s="22"/>
      <c r="AC2177" s="13"/>
    </row>
    <row r="2178" spans="1:29" x14ac:dyDescent="0.3">
      <c r="A2178" s="1">
        <f t="shared" si="330"/>
        <v>45008.645833328061</v>
      </c>
      <c r="B2178" s="7">
        <v>23</v>
      </c>
      <c r="C2178" s="7" t="s">
        <v>106</v>
      </c>
      <c r="D2178">
        <f>IF(HOUR(A2178)+MINUTE(A2178)/60&lt;=18,1,IF(HOUR(A2178)+MINUTE(A2178)/60&gt;=23.25,1,LOOKUP(DAY(A2178),calendario!$A$12:$A$42,calendario!$C$12:$C$42)))</f>
        <v>1</v>
      </c>
      <c r="E2178" s="60">
        <f t="shared" si="331"/>
        <v>4.4957802734375001</v>
      </c>
      <c r="F2178" s="86">
        <v>17.98312109375</v>
      </c>
      <c r="G2178" s="60">
        <f t="shared" si="331"/>
        <v>4.4985781249999999</v>
      </c>
      <c r="H2178" s="104">
        <v>17.994312499999999</v>
      </c>
      <c r="O2178" s="61">
        <f t="shared" si="332"/>
        <v>0</v>
      </c>
      <c r="P2178" s="62">
        <f t="shared" si="333"/>
        <v>58.140770252324039</v>
      </c>
      <c r="Q2178" s="70">
        <v>41.390148738379814</v>
      </c>
      <c r="R2178" s="61">
        <f t="shared" si="334"/>
        <v>6.9217915006640105</v>
      </c>
      <c r="S2178" s="61">
        <f t="shared" si="335"/>
        <v>0</v>
      </c>
      <c r="T2178" s="61">
        <f t="shared" si="336"/>
        <v>0</v>
      </c>
      <c r="U2178" s="61">
        <f t="shared" si="337"/>
        <v>58.140770252324039</v>
      </c>
      <c r="V2178" s="70">
        <v>41.390148738379814</v>
      </c>
      <c r="W2178" s="61">
        <f t="shared" si="338"/>
        <v>6.9217915006640105</v>
      </c>
      <c r="X2178" s="61">
        <f t="shared" si="339"/>
        <v>0</v>
      </c>
      <c r="Y2178" s="13"/>
      <c r="Z2178" s="22"/>
      <c r="AA2178" s="54"/>
      <c r="AB2178" s="22"/>
      <c r="AC2178" s="13"/>
    </row>
    <row r="2179" spans="1:29" x14ac:dyDescent="0.3">
      <c r="A2179" s="1">
        <f t="shared" si="330"/>
        <v>45008.656249994725</v>
      </c>
      <c r="B2179" s="7">
        <v>23</v>
      </c>
      <c r="C2179" s="7" t="s">
        <v>107</v>
      </c>
      <c r="D2179">
        <f>IF(HOUR(A2179)+MINUTE(A2179)/60&lt;=18,1,IF(HOUR(A2179)+MINUTE(A2179)/60&gt;=23.25,1,LOOKUP(DAY(A2179),calendario!$A$12:$A$42,calendario!$C$12:$C$42)))</f>
        <v>1</v>
      </c>
      <c r="E2179" s="60">
        <f t="shared" si="331"/>
        <v>4.4955541992187502</v>
      </c>
      <c r="F2179" s="86">
        <v>17.982216796875001</v>
      </c>
      <c r="G2179" s="60">
        <f t="shared" si="331"/>
        <v>4.49874462890625</v>
      </c>
      <c r="H2179" s="104">
        <v>17.994978515625</v>
      </c>
      <c r="O2179" s="61">
        <f t="shared" si="332"/>
        <v>0</v>
      </c>
      <c r="P2179" s="62">
        <f t="shared" si="333"/>
        <v>58.140770252324039</v>
      </c>
      <c r="Q2179" s="70">
        <v>41.352159362549799</v>
      </c>
      <c r="R2179" s="61">
        <f t="shared" si="334"/>
        <v>6.9407861885790183</v>
      </c>
      <c r="S2179" s="61">
        <f t="shared" si="335"/>
        <v>0</v>
      </c>
      <c r="T2179" s="61">
        <f t="shared" si="336"/>
        <v>0</v>
      </c>
      <c r="U2179" s="61">
        <f t="shared" si="337"/>
        <v>58.140770252324039</v>
      </c>
      <c r="V2179" s="70">
        <v>41.352159362549799</v>
      </c>
      <c r="W2179" s="61">
        <f t="shared" si="338"/>
        <v>6.9407861885790183</v>
      </c>
      <c r="X2179" s="61">
        <f t="shared" si="339"/>
        <v>0</v>
      </c>
      <c r="Y2179" s="13"/>
      <c r="Z2179" s="22"/>
      <c r="AA2179" s="54"/>
      <c r="AB2179" s="22"/>
      <c r="AC2179" s="13"/>
    </row>
    <row r="2180" spans="1:29" x14ac:dyDescent="0.3">
      <c r="A2180" s="1">
        <f t="shared" si="330"/>
        <v>45008.666666661389</v>
      </c>
      <c r="B2180" s="7">
        <v>23</v>
      </c>
      <c r="C2180" s="7" t="s">
        <v>108</v>
      </c>
      <c r="D2180">
        <f>IF(HOUR(A2180)+MINUTE(A2180)/60&lt;=18,1,IF(HOUR(A2180)+MINUTE(A2180)/60&gt;=23.25,1,LOOKUP(DAY(A2180),calendario!$A$12:$A$42,calendario!$C$12:$C$42)))</f>
        <v>1</v>
      </c>
      <c r="E2180" s="60">
        <f t="shared" si="331"/>
        <v>4.4957041015624997</v>
      </c>
      <c r="F2180" s="86">
        <v>17.982816406249999</v>
      </c>
      <c r="G2180" s="60">
        <f t="shared" si="331"/>
        <v>4.4988842773437501</v>
      </c>
      <c r="H2180" s="104">
        <v>17.995537109375</v>
      </c>
      <c r="O2180" s="61">
        <f t="shared" si="332"/>
        <v>0</v>
      </c>
      <c r="P2180" s="62">
        <f t="shared" si="333"/>
        <v>58.140770252324039</v>
      </c>
      <c r="Q2180" s="70">
        <v>41.352159362549799</v>
      </c>
      <c r="R2180" s="61">
        <f t="shared" si="334"/>
        <v>6.9407861885790183</v>
      </c>
      <c r="S2180" s="61">
        <f t="shared" si="335"/>
        <v>0</v>
      </c>
      <c r="T2180" s="61">
        <f t="shared" si="336"/>
        <v>0</v>
      </c>
      <c r="U2180" s="61">
        <f t="shared" si="337"/>
        <v>58.140770252324039</v>
      </c>
      <c r="V2180" s="70">
        <v>41.352159362549799</v>
      </c>
      <c r="W2180" s="61">
        <f t="shared" si="338"/>
        <v>6.9407861885790183</v>
      </c>
      <c r="X2180" s="61">
        <f t="shared" si="339"/>
        <v>0</v>
      </c>
      <c r="Y2180" s="13"/>
      <c r="Z2180" s="22"/>
      <c r="AA2180" s="54"/>
      <c r="AB2180" s="22"/>
      <c r="AC2180" s="13"/>
    </row>
    <row r="2181" spans="1:29" x14ac:dyDescent="0.3">
      <c r="A2181" s="1">
        <f t="shared" si="330"/>
        <v>45008.677083328053</v>
      </c>
      <c r="B2181" s="7">
        <v>23</v>
      </c>
      <c r="C2181" s="7" t="s">
        <v>109</v>
      </c>
      <c r="D2181">
        <f>IF(HOUR(A2181)+MINUTE(A2181)/60&lt;=18,1,IF(HOUR(A2181)+MINUTE(A2181)/60&gt;=23.25,1,LOOKUP(DAY(A2181),calendario!$A$12:$A$42,calendario!$C$12:$C$42)))</f>
        <v>1</v>
      </c>
      <c r="E2181" s="60">
        <f t="shared" si="331"/>
        <v>4.4959013671874999</v>
      </c>
      <c r="F2181" s="86">
        <v>17.98360546875</v>
      </c>
      <c r="G2181" s="60">
        <f t="shared" si="331"/>
        <v>4.4985693359374999</v>
      </c>
      <c r="H2181" s="104">
        <v>17.994277343749999</v>
      </c>
      <c r="O2181" s="61">
        <f t="shared" si="332"/>
        <v>0</v>
      </c>
      <c r="P2181" s="62">
        <f t="shared" si="333"/>
        <v>58.140770252324039</v>
      </c>
      <c r="Q2181" s="70">
        <v>40.67728525896414</v>
      </c>
      <c r="R2181" s="61">
        <f t="shared" si="334"/>
        <v>7.2782232403718474</v>
      </c>
      <c r="S2181" s="61">
        <f t="shared" si="335"/>
        <v>0</v>
      </c>
      <c r="T2181" s="61">
        <f t="shared" si="336"/>
        <v>0</v>
      </c>
      <c r="U2181" s="61">
        <f t="shared" si="337"/>
        <v>58.140770252324039</v>
      </c>
      <c r="V2181" s="70">
        <v>40.67728525896414</v>
      </c>
      <c r="W2181" s="61">
        <f t="shared" si="338"/>
        <v>7.2782232403718474</v>
      </c>
      <c r="X2181" s="61">
        <f t="shared" si="339"/>
        <v>0</v>
      </c>
      <c r="Y2181" s="13"/>
      <c r="Z2181" s="22"/>
      <c r="AA2181" s="54"/>
      <c r="AB2181" s="22"/>
      <c r="AC2181" s="13"/>
    </row>
    <row r="2182" spans="1:29" x14ac:dyDescent="0.3">
      <c r="A2182" s="1">
        <f t="shared" ref="A2182:A2245" si="340">A2181+0.0104166666666667</f>
        <v>45008.687499994718</v>
      </c>
      <c r="B2182" s="7">
        <v>23</v>
      </c>
      <c r="C2182" s="7" t="s">
        <v>110</v>
      </c>
      <c r="D2182">
        <f>IF(HOUR(A2182)+MINUTE(A2182)/60&lt;=18,1,IF(HOUR(A2182)+MINUTE(A2182)/60&gt;=23.25,1,LOOKUP(DAY(A2182),calendario!$A$12:$A$42,calendario!$C$12:$C$42)))</f>
        <v>1</v>
      </c>
      <c r="E2182" s="60">
        <f t="shared" ref="E2182:G2245" si="341">F2182/4</f>
        <v>4.4958168945312504</v>
      </c>
      <c r="F2182" s="86">
        <v>17.983267578125002</v>
      </c>
      <c r="G2182" s="60">
        <f t="shared" si="341"/>
        <v>4.4982158203124998</v>
      </c>
      <c r="H2182" s="104">
        <v>17.992863281249999</v>
      </c>
      <c r="O2182" s="61">
        <f t="shared" ref="O2182:O2245" si="342">IF(($K$2*95%/4-E2182)*$M$8*$M$9&lt;0,0,($K$2*95%/4-E2182)*$M$8*$M$9)</f>
        <v>0</v>
      </c>
      <c r="P2182" s="62">
        <f t="shared" ref="P2182:P2245" si="343">IF(B2182&lt;=3,IF(D2182=1,$L$14*10/$K$11,$K$14*10/$K$11),IF(D2182=1,$L$15*10/$K$11,$K$15*10/$K$11))</f>
        <v>58.140770252324039</v>
      </c>
      <c r="Q2182" s="70">
        <v>40.67728525896414</v>
      </c>
      <c r="R2182" s="61">
        <f t="shared" ref="R2182:R2245" si="344">IF((P2182*95%-Q2182)/2&lt;0,0,(P2182*95%-Q2182)/2)</f>
        <v>7.2782232403718474</v>
      </c>
      <c r="S2182" s="61">
        <f t="shared" ref="S2182:S2245" si="345">R2182*O2182</f>
        <v>0</v>
      </c>
      <c r="T2182" s="61">
        <f t="shared" ref="T2182:T2245" si="346">IF(($K$3*95%/4-G2182)*$M$8*$M$9&lt;0,0,($K$3*95%/4-G2182)*$M$8*$M$9)</f>
        <v>0</v>
      </c>
      <c r="U2182" s="61">
        <f t="shared" ref="U2182:U2245" si="347">IF(B2182&lt;=3,IF(D2182=1,$L$14*10/$K$11,$K$14*10/$K$11),IF(D2182=1,$L$15*10/$K$11,$K$15*10/$K$11))</f>
        <v>58.140770252324039</v>
      </c>
      <c r="V2182" s="70">
        <v>40.67728525896414</v>
      </c>
      <c r="W2182" s="61">
        <f t="shared" ref="W2182:W2245" si="348">IF((U2182*95%-V2182)/2&lt;0,0,(U2182*95%-V2182)/2)</f>
        <v>7.2782232403718474</v>
      </c>
      <c r="X2182" s="61">
        <f t="shared" ref="X2182:X2245" si="349">W2182*T2182</f>
        <v>0</v>
      </c>
      <c r="Y2182" s="13"/>
      <c r="Z2182" s="22"/>
      <c r="AA2182" s="54"/>
      <c r="AB2182" s="22"/>
      <c r="AC2182" s="13"/>
    </row>
    <row r="2183" spans="1:29" x14ac:dyDescent="0.3">
      <c r="A2183" s="1">
        <f t="shared" si="340"/>
        <v>45008.697916661382</v>
      </c>
      <c r="B2183" s="7">
        <v>23</v>
      </c>
      <c r="C2183" s="7" t="s">
        <v>111</v>
      </c>
      <c r="D2183">
        <f>IF(HOUR(A2183)+MINUTE(A2183)/60&lt;=18,1,IF(HOUR(A2183)+MINUTE(A2183)/60&gt;=23.25,1,LOOKUP(DAY(A2183),calendario!$A$12:$A$42,calendario!$C$12:$C$42)))</f>
        <v>1</v>
      </c>
      <c r="E2183" s="60">
        <f t="shared" si="341"/>
        <v>4.4957866210937496</v>
      </c>
      <c r="F2183" s="86">
        <v>17.983146484374998</v>
      </c>
      <c r="G2183" s="60">
        <f t="shared" si="341"/>
        <v>4.5063061523437504</v>
      </c>
      <c r="H2183" s="104">
        <v>18.025224609375002</v>
      </c>
      <c r="O2183" s="61">
        <f t="shared" si="342"/>
        <v>0</v>
      </c>
      <c r="P2183" s="62">
        <f t="shared" si="343"/>
        <v>58.140770252324039</v>
      </c>
      <c r="Q2183" s="70">
        <v>39.49981195219123</v>
      </c>
      <c r="R2183" s="61">
        <f t="shared" si="344"/>
        <v>7.8669598937583025</v>
      </c>
      <c r="S2183" s="61">
        <f t="shared" si="345"/>
        <v>0</v>
      </c>
      <c r="T2183" s="61">
        <f t="shared" si="346"/>
        <v>0</v>
      </c>
      <c r="U2183" s="61">
        <f t="shared" si="347"/>
        <v>58.140770252324039</v>
      </c>
      <c r="V2183" s="70">
        <v>39.49981195219123</v>
      </c>
      <c r="W2183" s="61">
        <f t="shared" si="348"/>
        <v>7.8669598937583025</v>
      </c>
      <c r="X2183" s="61">
        <f t="shared" si="349"/>
        <v>0</v>
      </c>
      <c r="Y2183" s="13"/>
      <c r="Z2183" s="22"/>
      <c r="AA2183" s="54"/>
      <c r="AB2183" s="22"/>
      <c r="AC2183" s="13"/>
    </row>
    <row r="2184" spans="1:29" x14ac:dyDescent="0.3">
      <c r="A2184" s="1">
        <f t="shared" si="340"/>
        <v>45008.708333328046</v>
      </c>
      <c r="B2184" s="7">
        <v>23</v>
      </c>
      <c r="C2184" s="7" t="s">
        <v>112</v>
      </c>
      <c r="D2184">
        <f>IF(HOUR(A2184)+MINUTE(A2184)/60&lt;=18,1,IF(HOUR(A2184)+MINUTE(A2184)/60&gt;=23.25,1,LOOKUP(DAY(A2184),calendario!$A$12:$A$42,calendario!$C$12:$C$42)))</f>
        <v>1</v>
      </c>
      <c r="E2184" s="60">
        <f t="shared" si="341"/>
        <v>4.5892822265625002</v>
      </c>
      <c r="F2184" s="86">
        <v>18.357128906250001</v>
      </c>
      <c r="G2184" s="60">
        <f t="shared" si="341"/>
        <v>4.6509907226562497</v>
      </c>
      <c r="H2184" s="104">
        <v>18.603962890624999</v>
      </c>
      <c r="O2184" s="61">
        <f t="shared" si="342"/>
        <v>0</v>
      </c>
      <c r="P2184" s="62">
        <f t="shared" si="343"/>
        <v>58.140770252324039</v>
      </c>
      <c r="Q2184" s="70">
        <v>39.49981195219123</v>
      </c>
      <c r="R2184" s="61">
        <f t="shared" si="344"/>
        <v>7.8669598937583025</v>
      </c>
      <c r="S2184" s="61">
        <f t="shared" si="345"/>
        <v>0</v>
      </c>
      <c r="T2184" s="61">
        <f t="shared" si="346"/>
        <v>0</v>
      </c>
      <c r="U2184" s="61">
        <f t="shared" si="347"/>
        <v>58.140770252324039</v>
      </c>
      <c r="V2184" s="70">
        <v>39.49981195219123</v>
      </c>
      <c r="W2184" s="61">
        <f t="shared" si="348"/>
        <v>7.8669598937583025</v>
      </c>
      <c r="X2184" s="61">
        <f t="shared" si="349"/>
        <v>0</v>
      </c>
      <c r="Y2184" s="13"/>
      <c r="Z2184" s="22"/>
      <c r="AA2184" s="54"/>
      <c r="AB2184" s="22"/>
      <c r="AC2184" s="13"/>
    </row>
    <row r="2185" spans="1:29" x14ac:dyDescent="0.3">
      <c r="A2185" s="1">
        <f t="shared" si="340"/>
        <v>45008.71874999471</v>
      </c>
      <c r="B2185" s="7">
        <v>23</v>
      </c>
      <c r="C2185" s="7" t="s">
        <v>113</v>
      </c>
      <c r="D2185">
        <f>IF(HOUR(A2185)+MINUTE(A2185)/60&lt;=18,1,IF(HOUR(A2185)+MINUTE(A2185)/60&gt;=23.25,1,LOOKUP(DAY(A2185),calendario!$A$12:$A$42,calendario!$C$12:$C$42)))</f>
        <v>1</v>
      </c>
      <c r="E2185" s="60">
        <f t="shared" si="341"/>
        <v>4.6405317382812497</v>
      </c>
      <c r="F2185" s="86">
        <v>18.562126953124999</v>
      </c>
      <c r="G2185" s="60">
        <f t="shared" si="341"/>
        <v>4.6502172851562502</v>
      </c>
      <c r="H2185" s="104">
        <v>18.600869140625001</v>
      </c>
      <c r="O2185" s="61">
        <f t="shared" si="342"/>
        <v>0</v>
      </c>
      <c r="P2185" s="62">
        <f t="shared" si="343"/>
        <v>58.140770252324039</v>
      </c>
      <c r="Q2185" s="70">
        <v>28.688321381142096</v>
      </c>
      <c r="R2185" s="61">
        <f t="shared" si="344"/>
        <v>13.27270517928287</v>
      </c>
      <c r="S2185" s="61">
        <f t="shared" si="345"/>
        <v>0</v>
      </c>
      <c r="T2185" s="61">
        <f t="shared" si="346"/>
        <v>0</v>
      </c>
      <c r="U2185" s="61">
        <f t="shared" si="347"/>
        <v>58.140770252324039</v>
      </c>
      <c r="V2185" s="70">
        <v>28.688321381142096</v>
      </c>
      <c r="W2185" s="61">
        <f t="shared" si="348"/>
        <v>13.27270517928287</v>
      </c>
      <c r="X2185" s="61">
        <f t="shared" si="349"/>
        <v>0</v>
      </c>
      <c r="Y2185" s="13"/>
      <c r="Z2185" s="22"/>
      <c r="AA2185" s="54"/>
      <c r="AB2185" s="22"/>
      <c r="AC2185" s="13"/>
    </row>
    <row r="2186" spans="1:29" x14ac:dyDescent="0.3">
      <c r="A2186" s="1">
        <f t="shared" si="340"/>
        <v>45008.729166661375</v>
      </c>
      <c r="B2186" s="7">
        <v>23</v>
      </c>
      <c r="C2186" s="7" t="s">
        <v>114</v>
      </c>
      <c r="D2186">
        <f>IF(HOUR(A2186)+MINUTE(A2186)/60&lt;=18,1,IF(HOUR(A2186)+MINUTE(A2186)/60&gt;=23.25,1,LOOKUP(DAY(A2186),calendario!$A$12:$A$42,calendario!$C$12:$C$42)))</f>
        <v>1</v>
      </c>
      <c r="E2186" s="60">
        <f t="shared" si="341"/>
        <v>4.6407480468750002</v>
      </c>
      <c r="F2186" s="86">
        <v>18.562992187500001</v>
      </c>
      <c r="G2186" s="60">
        <f t="shared" si="341"/>
        <v>4.6512812500000003</v>
      </c>
      <c r="H2186" s="104">
        <v>18.605125000000001</v>
      </c>
      <c r="O2186" s="61">
        <f t="shared" si="342"/>
        <v>0</v>
      </c>
      <c r="P2186" s="62">
        <f t="shared" si="343"/>
        <v>58.140770252324039</v>
      </c>
      <c r="Q2186" s="70">
        <v>28.688321381142096</v>
      </c>
      <c r="R2186" s="61">
        <f t="shared" si="344"/>
        <v>13.27270517928287</v>
      </c>
      <c r="S2186" s="61">
        <f t="shared" si="345"/>
        <v>0</v>
      </c>
      <c r="T2186" s="61">
        <f t="shared" si="346"/>
        <v>0</v>
      </c>
      <c r="U2186" s="61">
        <f t="shared" si="347"/>
        <v>58.140770252324039</v>
      </c>
      <c r="V2186" s="70">
        <v>28.688321381142096</v>
      </c>
      <c r="W2186" s="61">
        <f t="shared" si="348"/>
        <v>13.27270517928287</v>
      </c>
      <c r="X2186" s="61">
        <f t="shared" si="349"/>
        <v>0</v>
      </c>
      <c r="Y2186" s="13"/>
      <c r="Z2186" s="22"/>
      <c r="AA2186" s="54"/>
      <c r="AB2186" s="22"/>
      <c r="AC2186" s="13"/>
    </row>
    <row r="2187" spans="1:29" x14ac:dyDescent="0.3">
      <c r="A2187" s="1">
        <f t="shared" si="340"/>
        <v>45008.739583328039</v>
      </c>
      <c r="B2187" s="7">
        <v>23</v>
      </c>
      <c r="C2187" s="7" t="s">
        <v>115</v>
      </c>
      <c r="D2187">
        <f>IF(HOUR(A2187)+MINUTE(A2187)/60&lt;=18,1,IF(HOUR(A2187)+MINUTE(A2187)/60&gt;=23.25,1,LOOKUP(DAY(A2187),calendario!$A$12:$A$42,calendario!$C$12:$C$42)))</f>
        <v>1</v>
      </c>
      <c r="E2187" s="60">
        <f t="shared" si="341"/>
        <v>4.6401723632812502</v>
      </c>
      <c r="F2187" s="86">
        <v>18.560689453125001</v>
      </c>
      <c r="G2187" s="60">
        <f t="shared" si="341"/>
        <v>4.6510410156250002</v>
      </c>
      <c r="H2187" s="104">
        <v>18.604164062500001</v>
      </c>
      <c r="O2187" s="61">
        <f t="shared" si="342"/>
        <v>0</v>
      </c>
      <c r="P2187" s="62">
        <f t="shared" si="343"/>
        <v>58.140770252324039</v>
      </c>
      <c r="Q2187" s="70">
        <v>27.428006374501994</v>
      </c>
      <c r="R2187" s="61">
        <f t="shared" si="344"/>
        <v>13.902862682602921</v>
      </c>
      <c r="S2187" s="61">
        <f t="shared" si="345"/>
        <v>0</v>
      </c>
      <c r="T2187" s="61">
        <f t="shared" si="346"/>
        <v>0</v>
      </c>
      <c r="U2187" s="61">
        <f t="shared" si="347"/>
        <v>58.140770252324039</v>
      </c>
      <c r="V2187" s="70">
        <v>27.428006374501994</v>
      </c>
      <c r="W2187" s="61">
        <f t="shared" si="348"/>
        <v>13.902862682602921</v>
      </c>
      <c r="X2187" s="61">
        <f t="shared" si="349"/>
        <v>0</v>
      </c>
      <c r="Y2187" s="13"/>
      <c r="Z2187" s="22"/>
      <c r="AA2187" s="54"/>
      <c r="AB2187" s="22"/>
      <c r="AC2187" s="13"/>
    </row>
    <row r="2188" spans="1:29" x14ac:dyDescent="0.3">
      <c r="A2188" s="1">
        <f t="shared" si="340"/>
        <v>45008.749999994703</v>
      </c>
      <c r="B2188" s="7">
        <v>23</v>
      </c>
      <c r="C2188" s="7" t="s">
        <v>116</v>
      </c>
      <c r="D2188">
        <f>IF(HOUR(A2188)+MINUTE(A2188)/60&lt;=18,1,IF(HOUR(A2188)+MINUTE(A2188)/60&gt;=23.25,1,LOOKUP(DAY(A2188),calendario!$A$12:$A$42,calendario!$C$12:$C$42)))</f>
        <v>1</v>
      </c>
      <c r="E2188" s="60">
        <f t="shared" si="341"/>
        <v>4.6396689453124997</v>
      </c>
      <c r="F2188" s="86">
        <v>18.558675781249999</v>
      </c>
      <c r="G2188" s="60">
        <f t="shared" si="341"/>
        <v>4.6510566406249998</v>
      </c>
      <c r="H2188" s="104">
        <v>18.604226562499999</v>
      </c>
      <c r="O2188" s="61">
        <f t="shared" si="342"/>
        <v>0</v>
      </c>
      <c r="P2188" s="62">
        <f t="shared" si="343"/>
        <v>58.140770252324039</v>
      </c>
      <c r="Q2188" s="70">
        <v>27.428006374501994</v>
      </c>
      <c r="R2188" s="61">
        <f t="shared" si="344"/>
        <v>13.902862682602921</v>
      </c>
      <c r="S2188" s="61">
        <f t="shared" si="345"/>
        <v>0</v>
      </c>
      <c r="T2188" s="61">
        <f t="shared" si="346"/>
        <v>0</v>
      </c>
      <c r="U2188" s="61">
        <f t="shared" si="347"/>
        <v>58.140770252324039</v>
      </c>
      <c r="V2188" s="70">
        <v>27.428006374501994</v>
      </c>
      <c r="W2188" s="61">
        <f t="shared" si="348"/>
        <v>13.902862682602921</v>
      </c>
      <c r="X2188" s="61">
        <f t="shared" si="349"/>
        <v>0</v>
      </c>
      <c r="Y2188" s="13"/>
      <c r="Z2188" s="22"/>
      <c r="AA2188" s="54"/>
      <c r="AB2188" s="22"/>
      <c r="AC2188" s="13"/>
    </row>
    <row r="2189" spans="1:29" x14ac:dyDescent="0.3">
      <c r="A2189" s="1">
        <f t="shared" si="340"/>
        <v>45008.760416661367</v>
      </c>
      <c r="B2189" s="7">
        <v>23</v>
      </c>
      <c r="C2189" s="7" t="s">
        <v>117</v>
      </c>
      <c r="D2189">
        <f>IF(HOUR(A2189)+MINUTE(A2189)/60&lt;=18,1,IF(HOUR(A2189)+MINUTE(A2189)/60&gt;=23.25,1,LOOKUP(DAY(A2189),calendario!$A$12:$A$42,calendario!$C$12:$C$42)))</f>
        <v>0</v>
      </c>
      <c r="E2189" s="60">
        <f t="shared" si="341"/>
        <v>4.2232705078124999</v>
      </c>
      <c r="F2189" s="86">
        <v>16.89308203125</v>
      </c>
      <c r="G2189" s="60">
        <f t="shared" si="341"/>
        <v>4.650390625</v>
      </c>
      <c r="H2189" s="104">
        <v>18.6015625</v>
      </c>
      <c r="O2189" s="61">
        <f t="shared" si="342"/>
        <v>0.21799251342709525</v>
      </c>
      <c r="P2189" s="62">
        <f t="shared" si="343"/>
        <v>59.256308100929608</v>
      </c>
      <c r="Q2189" s="70">
        <v>33.806728818061089</v>
      </c>
      <c r="R2189" s="61">
        <f t="shared" si="344"/>
        <v>11.243381938911018</v>
      </c>
      <c r="S2189" s="61">
        <f t="shared" si="345"/>
        <v>2.4509730882840204</v>
      </c>
      <c r="T2189" s="61">
        <f t="shared" si="346"/>
        <v>0</v>
      </c>
      <c r="U2189" s="61">
        <f t="shared" si="347"/>
        <v>59.256308100929608</v>
      </c>
      <c r="V2189" s="70">
        <v>33.806728818061089</v>
      </c>
      <c r="W2189" s="61">
        <f t="shared" si="348"/>
        <v>11.243381938911018</v>
      </c>
      <c r="X2189" s="61">
        <f t="shared" si="349"/>
        <v>0</v>
      </c>
      <c r="Y2189" s="13"/>
      <c r="Z2189" s="22"/>
      <c r="AA2189" s="54"/>
      <c r="AB2189" s="22"/>
      <c r="AC2189" s="13"/>
    </row>
    <row r="2190" spans="1:29" x14ac:dyDescent="0.3">
      <c r="A2190" s="1">
        <f t="shared" si="340"/>
        <v>45008.770833328032</v>
      </c>
      <c r="B2190" s="7">
        <v>23</v>
      </c>
      <c r="C2190" s="7" t="s">
        <v>118</v>
      </c>
      <c r="D2190">
        <f>IF(HOUR(A2190)+MINUTE(A2190)/60&lt;=18,1,IF(HOUR(A2190)+MINUTE(A2190)/60&gt;=23.25,1,LOOKUP(DAY(A2190),calendario!$A$12:$A$42,calendario!$C$12:$C$42)))</f>
        <v>0</v>
      </c>
      <c r="E2190" s="60">
        <f t="shared" si="341"/>
        <v>4.1311997070312501</v>
      </c>
      <c r="F2190" s="86">
        <v>16.524798828125</v>
      </c>
      <c r="G2190" s="60">
        <f t="shared" si="341"/>
        <v>4.6496787109374997</v>
      </c>
      <c r="H2190" s="104">
        <v>18.598714843749999</v>
      </c>
      <c r="O2190" s="61">
        <f t="shared" si="342"/>
        <v>0.31191073231947297</v>
      </c>
      <c r="P2190" s="62">
        <f t="shared" si="343"/>
        <v>59.256308100929608</v>
      </c>
      <c r="Q2190" s="70">
        <v>33.806728818061089</v>
      </c>
      <c r="R2190" s="61">
        <f t="shared" si="344"/>
        <v>11.243381938911018</v>
      </c>
      <c r="S2190" s="61">
        <f t="shared" si="345"/>
        <v>3.5069314943132714</v>
      </c>
      <c r="T2190" s="61">
        <f t="shared" si="346"/>
        <v>0</v>
      </c>
      <c r="U2190" s="61">
        <f t="shared" si="347"/>
        <v>59.256308100929608</v>
      </c>
      <c r="V2190" s="70">
        <v>33.806728818061089</v>
      </c>
      <c r="W2190" s="61">
        <f t="shared" si="348"/>
        <v>11.243381938911018</v>
      </c>
      <c r="X2190" s="61">
        <f t="shared" si="349"/>
        <v>0</v>
      </c>
      <c r="Y2190" s="13"/>
      <c r="Z2190" s="22"/>
      <c r="AA2190" s="54"/>
      <c r="AB2190" s="22"/>
      <c r="AC2190" s="13"/>
    </row>
    <row r="2191" spans="1:29" x14ac:dyDescent="0.3">
      <c r="A2191" s="1">
        <f t="shared" si="340"/>
        <v>45008.781249994696</v>
      </c>
      <c r="B2191" s="7">
        <v>23</v>
      </c>
      <c r="C2191" s="7" t="s">
        <v>119</v>
      </c>
      <c r="D2191">
        <f>IF(HOUR(A2191)+MINUTE(A2191)/60&lt;=18,1,IF(HOUR(A2191)+MINUTE(A2191)/60&gt;=23.25,1,LOOKUP(DAY(A2191),calendario!$A$12:$A$42,calendario!$C$12:$C$42)))</f>
        <v>0</v>
      </c>
      <c r="E2191" s="60">
        <f t="shared" si="341"/>
        <v>4.5798823242187501</v>
      </c>
      <c r="F2191" s="86">
        <v>18.319529296875</v>
      </c>
      <c r="G2191" s="60">
        <f t="shared" si="341"/>
        <v>4.6500732421875002</v>
      </c>
      <c r="H2191" s="104">
        <v>18.600292968750001</v>
      </c>
      <c r="O2191" s="61">
        <f t="shared" si="342"/>
        <v>0</v>
      </c>
      <c r="P2191" s="62">
        <f t="shared" si="343"/>
        <v>59.256308100929608</v>
      </c>
      <c r="Q2191" s="70">
        <v>33.882095351925628</v>
      </c>
      <c r="R2191" s="61">
        <f t="shared" si="344"/>
        <v>11.205698671978748</v>
      </c>
      <c r="S2191" s="61">
        <f t="shared" si="345"/>
        <v>0</v>
      </c>
      <c r="T2191" s="61">
        <f t="shared" si="346"/>
        <v>0</v>
      </c>
      <c r="U2191" s="61">
        <f t="shared" si="347"/>
        <v>59.256308100929608</v>
      </c>
      <c r="V2191" s="70">
        <v>33.882095351925628</v>
      </c>
      <c r="W2191" s="61">
        <f t="shared" si="348"/>
        <v>11.205698671978748</v>
      </c>
      <c r="X2191" s="61">
        <f t="shared" si="349"/>
        <v>0</v>
      </c>
      <c r="Y2191" s="13"/>
      <c r="Z2191" s="22"/>
      <c r="AA2191" s="54"/>
      <c r="AB2191" s="22"/>
      <c r="AC2191" s="13"/>
    </row>
    <row r="2192" spans="1:29" x14ac:dyDescent="0.3">
      <c r="A2192" s="1">
        <f t="shared" si="340"/>
        <v>45008.79166666136</v>
      </c>
      <c r="B2192" s="7">
        <v>23</v>
      </c>
      <c r="C2192" s="7" t="s">
        <v>120</v>
      </c>
      <c r="D2192">
        <f>IF(HOUR(A2192)+MINUTE(A2192)/60&lt;=18,1,IF(HOUR(A2192)+MINUTE(A2192)/60&gt;=23.25,1,LOOKUP(DAY(A2192),calendario!$A$12:$A$42,calendario!$C$12:$C$42)))</f>
        <v>0</v>
      </c>
      <c r="E2192" s="60">
        <f t="shared" si="341"/>
        <v>4.5798662109375003</v>
      </c>
      <c r="F2192" s="86">
        <v>18.319464843750001</v>
      </c>
      <c r="G2192" s="60">
        <f t="shared" si="341"/>
        <v>4.6483920898437496</v>
      </c>
      <c r="H2192" s="104">
        <v>18.593568359374999</v>
      </c>
      <c r="O2192" s="61">
        <f t="shared" si="342"/>
        <v>0</v>
      </c>
      <c r="P2192" s="62">
        <f t="shared" si="343"/>
        <v>59.256308100929608</v>
      </c>
      <c r="Q2192" s="70">
        <v>33.882095351925628</v>
      </c>
      <c r="R2192" s="61">
        <f t="shared" si="344"/>
        <v>11.205698671978748</v>
      </c>
      <c r="S2192" s="61">
        <f t="shared" si="345"/>
        <v>0</v>
      </c>
      <c r="T2192" s="61">
        <f t="shared" si="346"/>
        <v>0</v>
      </c>
      <c r="U2192" s="61">
        <f t="shared" si="347"/>
        <v>59.256308100929608</v>
      </c>
      <c r="V2192" s="70">
        <v>33.882095351925628</v>
      </c>
      <c r="W2192" s="61">
        <f t="shared" si="348"/>
        <v>11.205698671978748</v>
      </c>
      <c r="X2192" s="61">
        <f t="shared" si="349"/>
        <v>0</v>
      </c>
      <c r="Y2192" s="13"/>
      <c r="Z2192" s="22"/>
      <c r="AA2192" s="54"/>
      <c r="AB2192" s="22"/>
      <c r="AC2192" s="13"/>
    </row>
    <row r="2193" spans="1:29" x14ac:dyDescent="0.3">
      <c r="A2193" s="1">
        <f t="shared" si="340"/>
        <v>45008.802083328024</v>
      </c>
      <c r="B2193" s="7">
        <v>23</v>
      </c>
      <c r="C2193" s="7" t="s">
        <v>121</v>
      </c>
      <c r="D2193">
        <f>IF(HOUR(A2193)+MINUTE(A2193)/60&lt;=18,1,IF(HOUR(A2193)+MINUTE(A2193)/60&gt;=23.25,1,LOOKUP(DAY(A2193),calendario!$A$12:$A$42,calendario!$C$12:$C$42)))</f>
        <v>0</v>
      </c>
      <c r="E2193" s="60">
        <f t="shared" si="341"/>
        <v>4.579908203125</v>
      </c>
      <c r="F2193" s="86">
        <v>18.3196328125</v>
      </c>
      <c r="G2193" s="60">
        <f t="shared" si="341"/>
        <v>4.6444726562499996</v>
      </c>
      <c r="H2193" s="104">
        <v>18.577890624999998</v>
      </c>
      <c r="O2193" s="61">
        <f t="shared" si="342"/>
        <v>0</v>
      </c>
      <c r="P2193" s="62">
        <f t="shared" si="343"/>
        <v>59.256308100929608</v>
      </c>
      <c r="Q2193" s="70">
        <v>33.875653386454182</v>
      </c>
      <c r="R2193" s="61">
        <f t="shared" si="344"/>
        <v>11.208919654714471</v>
      </c>
      <c r="S2193" s="61">
        <f t="shared" si="345"/>
        <v>0</v>
      </c>
      <c r="T2193" s="61">
        <f t="shared" si="346"/>
        <v>0</v>
      </c>
      <c r="U2193" s="61">
        <f t="shared" si="347"/>
        <v>59.256308100929608</v>
      </c>
      <c r="V2193" s="70">
        <v>33.875653386454182</v>
      </c>
      <c r="W2193" s="61">
        <f t="shared" si="348"/>
        <v>11.208919654714471</v>
      </c>
      <c r="X2193" s="61">
        <f t="shared" si="349"/>
        <v>0</v>
      </c>
      <c r="Y2193" s="13"/>
      <c r="Z2193" s="22"/>
      <c r="AA2193" s="54"/>
      <c r="AB2193" s="22"/>
      <c r="AC2193" s="13"/>
    </row>
    <row r="2194" spans="1:29" x14ac:dyDescent="0.3">
      <c r="A2194" s="1">
        <f t="shared" si="340"/>
        <v>45008.812499994689</v>
      </c>
      <c r="B2194" s="7">
        <v>23</v>
      </c>
      <c r="C2194" s="7" t="s">
        <v>122</v>
      </c>
      <c r="D2194">
        <f>IF(HOUR(A2194)+MINUTE(A2194)/60&lt;=18,1,IF(HOUR(A2194)+MINUTE(A2194)/60&gt;=23.25,1,LOOKUP(DAY(A2194),calendario!$A$12:$A$42,calendario!$C$12:$C$42)))</f>
        <v>0</v>
      </c>
      <c r="E2194" s="60">
        <f t="shared" si="341"/>
        <v>4.5800844726562504</v>
      </c>
      <c r="F2194" s="86">
        <v>18.320337890625002</v>
      </c>
      <c r="G2194" s="60">
        <f t="shared" si="341"/>
        <v>4.6486010742187496</v>
      </c>
      <c r="H2194" s="104">
        <v>18.594404296874998</v>
      </c>
      <c r="O2194" s="61">
        <f t="shared" si="342"/>
        <v>0</v>
      </c>
      <c r="P2194" s="62">
        <f t="shared" si="343"/>
        <v>59.256308100929608</v>
      </c>
      <c r="Q2194" s="70">
        <v>33.875653386454182</v>
      </c>
      <c r="R2194" s="61">
        <f t="shared" si="344"/>
        <v>11.208919654714471</v>
      </c>
      <c r="S2194" s="61">
        <f t="shared" si="345"/>
        <v>0</v>
      </c>
      <c r="T2194" s="61">
        <f t="shared" si="346"/>
        <v>0</v>
      </c>
      <c r="U2194" s="61">
        <f t="shared" si="347"/>
        <v>59.256308100929608</v>
      </c>
      <c r="V2194" s="70">
        <v>33.875653386454182</v>
      </c>
      <c r="W2194" s="61">
        <f t="shared" si="348"/>
        <v>11.208919654714471</v>
      </c>
      <c r="X2194" s="61">
        <f t="shared" si="349"/>
        <v>0</v>
      </c>
      <c r="Y2194" s="13"/>
      <c r="Z2194" s="22"/>
      <c r="AA2194" s="54"/>
      <c r="AB2194" s="22"/>
      <c r="AC2194" s="13"/>
    </row>
    <row r="2195" spans="1:29" x14ac:dyDescent="0.3">
      <c r="A2195" s="1">
        <f t="shared" si="340"/>
        <v>45008.822916661353</v>
      </c>
      <c r="B2195" s="7">
        <v>23</v>
      </c>
      <c r="C2195" s="7" t="s">
        <v>123</v>
      </c>
      <c r="D2195">
        <f>IF(HOUR(A2195)+MINUTE(A2195)/60&lt;=18,1,IF(HOUR(A2195)+MINUTE(A2195)/60&gt;=23.25,1,LOOKUP(DAY(A2195),calendario!$A$12:$A$42,calendario!$C$12:$C$42)))</f>
        <v>0</v>
      </c>
      <c r="E2195" s="60">
        <f t="shared" si="341"/>
        <v>4.5800756835937504</v>
      </c>
      <c r="F2195" s="86">
        <v>18.320302734375002</v>
      </c>
      <c r="G2195" s="60">
        <f t="shared" si="341"/>
        <v>4.6487089843750002</v>
      </c>
      <c r="H2195" s="104">
        <v>18.594835937500001</v>
      </c>
      <c r="O2195" s="61">
        <f t="shared" si="342"/>
        <v>0</v>
      </c>
      <c r="P2195" s="62">
        <f t="shared" si="343"/>
        <v>59.256308100929608</v>
      </c>
      <c r="Q2195" s="70">
        <v>33.03446374501992</v>
      </c>
      <c r="R2195" s="61">
        <f t="shared" si="344"/>
        <v>11.629514475431602</v>
      </c>
      <c r="S2195" s="61">
        <f t="shared" si="345"/>
        <v>0</v>
      </c>
      <c r="T2195" s="61">
        <f t="shared" si="346"/>
        <v>0</v>
      </c>
      <c r="U2195" s="61">
        <f t="shared" si="347"/>
        <v>59.256308100929608</v>
      </c>
      <c r="V2195" s="70">
        <v>33.03446374501992</v>
      </c>
      <c r="W2195" s="61">
        <f t="shared" si="348"/>
        <v>11.629514475431602</v>
      </c>
      <c r="X2195" s="61">
        <f t="shared" si="349"/>
        <v>0</v>
      </c>
      <c r="Y2195" s="13"/>
      <c r="Z2195" s="22"/>
      <c r="AA2195" s="54"/>
      <c r="AB2195" s="22"/>
      <c r="AC2195" s="13"/>
    </row>
    <row r="2196" spans="1:29" x14ac:dyDescent="0.3">
      <c r="A2196" s="1">
        <f t="shared" si="340"/>
        <v>45008.833333328017</v>
      </c>
      <c r="B2196" s="7">
        <v>23</v>
      </c>
      <c r="C2196" s="7" t="s">
        <v>124</v>
      </c>
      <c r="D2196">
        <f>IF(HOUR(A2196)+MINUTE(A2196)/60&lt;=18,1,IF(HOUR(A2196)+MINUTE(A2196)/60&gt;=23.25,1,LOOKUP(DAY(A2196),calendario!$A$12:$A$42,calendario!$C$12:$C$42)))</f>
        <v>0</v>
      </c>
      <c r="E2196" s="60">
        <f t="shared" si="341"/>
        <v>4.5809702148437497</v>
      </c>
      <c r="F2196" s="86">
        <v>18.323880859374999</v>
      </c>
      <c r="G2196" s="60">
        <f t="shared" si="341"/>
        <v>4.6494726562500004</v>
      </c>
      <c r="H2196" s="104">
        <v>18.597890625000002</v>
      </c>
      <c r="O2196" s="61">
        <f t="shared" si="342"/>
        <v>0</v>
      </c>
      <c r="P2196" s="62">
        <f t="shared" si="343"/>
        <v>59.256308100929608</v>
      </c>
      <c r="Q2196" s="70">
        <v>33.03446374501992</v>
      </c>
      <c r="R2196" s="61">
        <f t="shared" si="344"/>
        <v>11.629514475431602</v>
      </c>
      <c r="S2196" s="61">
        <f t="shared" si="345"/>
        <v>0</v>
      </c>
      <c r="T2196" s="61">
        <f t="shared" si="346"/>
        <v>0</v>
      </c>
      <c r="U2196" s="61">
        <f t="shared" si="347"/>
        <v>59.256308100929608</v>
      </c>
      <c r="V2196" s="70">
        <v>33.03446374501992</v>
      </c>
      <c r="W2196" s="61">
        <f t="shared" si="348"/>
        <v>11.629514475431602</v>
      </c>
      <c r="X2196" s="61">
        <f t="shared" si="349"/>
        <v>0</v>
      </c>
      <c r="Y2196" s="13"/>
      <c r="Z2196" s="22"/>
      <c r="AA2196" s="54"/>
      <c r="AB2196" s="22"/>
      <c r="AC2196" s="13"/>
    </row>
    <row r="2197" spans="1:29" x14ac:dyDescent="0.3">
      <c r="A2197" s="1">
        <f t="shared" si="340"/>
        <v>45008.843749994681</v>
      </c>
      <c r="B2197" s="7">
        <v>23</v>
      </c>
      <c r="C2197" s="7" t="s">
        <v>125</v>
      </c>
      <c r="D2197">
        <f>IF(HOUR(A2197)+MINUTE(A2197)/60&lt;=18,1,IF(HOUR(A2197)+MINUTE(A2197)/60&gt;=23.25,1,LOOKUP(DAY(A2197),calendario!$A$12:$A$42,calendario!$C$12:$C$42)))</f>
        <v>0</v>
      </c>
      <c r="E2197" s="60">
        <f t="shared" si="341"/>
        <v>4.5821831054687499</v>
      </c>
      <c r="F2197" s="86">
        <v>18.328732421874999</v>
      </c>
      <c r="G2197" s="60">
        <f t="shared" si="341"/>
        <v>4.6492265625</v>
      </c>
      <c r="H2197" s="104">
        <v>18.59690625</v>
      </c>
      <c r="O2197" s="61">
        <f t="shared" si="342"/>
        <v>0</v>
      </c>
      <c r="P2197" s="62">
        <f t="shared" si="343"/>
        <v>59.256308100929608</v>
      </c>
      <c r="Q2197" s="70">
        <v>29.458939176626828</v>
      </c>
      <c r="R2197" s="61">
        <f t="shared" si="344"/>
        <v>13.417276759628148</v>
      </c>
      <c r="S2197" s="61">
        <f t="shared" si="345"/>
        <v>0</v>
      </c>
      <c r="T2197" s="61">
        <f t="shared" si="346"/>
        <v>0</v>
      </c>
      <c r="U2197" s="61">
        <f t="shared" si="347"/>
        <v>59.256308100929608</v>
      </c>
      <c r="V2197" s="70">
        <v>29.458939176626828</v>
      </c>
      <c r="W2197" s="61">
        <f t="shared" si="348"/>
        <v>13.417276759628148</v>
      </c>
      <c r="X2197" s="61">
        <f t="shared" si="349"/>
        <v>0</v>
      </c>
      <c r="Y2197" s="13"/>
      <c r="Z2197" s="22"/>
      <c r="AA2197" s="54"/>
      <c r="AB2197" s="22"/>
      <c r="AC2197" s="13"/>
    </row>
    <row r="2198" spans="1:29" x14ac:dyDescent="0.3">
      <c r="A2198" s="1">
        <f t="shared" si="340"/>
        <v>45008.854166661346</v>
      </c>
      <c r="B2198" s="7">
        <v>23</v>
      </c>
      <c r="C2198" s="7" t="s">
        <v>126</v>
      </c>
      <c r="D2198">
        <f>IF(HOUR(A2198)+MINUTE(A2198)/60&lt;=18,1,IF(HOUR(A2198)+MINUTE(A2198)/60&gt;=23.25,1,LOOKUP(DAY(A2198),calendario!$A$12:$A$42,calendario!$C$12:$C$42)))</f>
        <v>0</v>
      </c>
      <c r="E2198" s="60">
        <f t="shared" si="341"/>
        <v>4.5830239257812497</v>
      </c>
      <c r="F2198" s="86">
        <v>18.332095703124999</v>
      </c>
      <c r="G2198" s="60">
        <f t="shared" si="341"/>
        <v>4.6488549804687498</v>
      </c>
      <c r="H2198" s="104">
        <v>18.595419921874999</v>
      </c>
      <c r="O2198" s="61">
        <f t="shared" si="342"/>
        <v>0</v>
      </c>
      <c r="P2198" s="62">
        <f t="shared" si="343"/>
        <v>59.256308100929608</v>
      </c>
      <c r="Q2198" s="70">
        <v>29.458939176626828</v>
      </c>
      <c r="R2198" s="61">
        <f t="shared" si="344"/>
        <v>13.417276759628148</v>
      </c>
      <c r="S2198" s="61">
        <f t="shared" si="345"/>
        <v>0</v>
      </c>
      <c r="T2198" s="61">
        <f t="shared" si="346"/>
        <v>0</v>
      </c>
      <c r="U2198" s="61">
        <f t="shared" si="347"/>
        <v>59.256308100929608</v>
      </c>
      <c r="V2198" s="70">
        <v>29.458939176626828</v>
      </c>
      <c r="W2198" s="61">
        <f t="shared" si="348"/>
        <v>13.417276759628148</v>
      </c>
      <c r="X2198" s="61">
        <f t="shared" si="349"/>
        <v>0</v>
      </c>
      <c r="Y2198" s="13"/>
      <c r="Z2198" s="22"/>
      <c r="AA2198" s="54"/>
      <c r="AB2198" s="22"/>
      <c r="AC2198" s="13"/>
    </row>
    <row r="2199" spans="1:29" x14ac:dyDescent="0.3">
      <c r="A2199" s="1">
        <f t="shared" si="340"/>
        <v>45008.86458332801</v>
      </c>
      <c r="B2199" s="7">
        <v>23</v>
      </c>
      <c r="C2199" s="7" t="s">
        <v>127</v>
      </c>
      <c r="D2199">
        <f>IF(HOUR(A2199)+MINUTE(A2199)/60&lt;=18,1,IF(HOUR(A2199)+MINUTE(A2199)/60&gt;=23.25,1,LOOKUP(DAY(A2199),calendario!$A$12:$A$42,calendario!$C$12:$C$42)))</f>
        <v>0</v>
      </c>
      <c r="E2199" s="60">
        <f t="shared" si="341"/>
        <v>4.5832358398437503</v>
      </c>
      <c r="F2199" s="86">
        <v>18.332943359375001</v>
      </c>
      <c r="G2199" s="60">
        <f t="shared" si="341"/>
        <v>4.6490400390625002</v>
      </c>
      <c r="H2199" s="104">
        <v>18.596160156250001</v>
      </c>
      <c r="O2199" s="61">
        <f t="shared" si="342"/>
        <v>0</v>
      </c>
      <c r="P2199" s="62">
        <f t="shared" si="343"/>
        <v>59.256308100929608</v>
      </c>
      <c r="Q2199" s="70">
        <v>32.717622045152723</v>
      </c>
      <c r="R2199" s="61">
        <f t="shared" si="344"/>
        <v>11.787935325365201</v>
      </c>
      <c r="S2199" s="61">
        <f t="shared" si="345"/>
        <v>0</v>
      </c>
      <c r="T2199" s="61">
        <f t="shared" si="346"/>
        <v>0</v>
      </c>
      <c r="U2199" s="61">
        <f t="shared" si="347"/>
        <v>59.256308100929608</v>
      </c>
      <c r="V2199" s="70">
        <v>32.717622045152723</v>
      </c>
      <c r="W2199" s="61">
        <f t="shared" si="348"/>
        <v>11.787935325365201</v>
      </c>
      <c r="X2199" s="61">
        <f t="shared" si="349"/>
        <v>0</v>
      </c>
      <c r="Y2199" s="13"/>
      <c r="Z2199" s="22"/>
      <c r="AA2199" s="54"/>
      <c r="AB2199" s="22"/>
      <c r="AC2199" s="13"/>
    </row>
    <row r="2200" spans="1:29" x14ac:dyDescent="0.3">
      <c r="A2200" s="1">
        <f t="shared" si="340"/>
        <v>45008.874999994674</v>
      </c>
      <c r="B2200" s="7">
        <v>23</v>
      </c>
      <c r="C2200" s="7" t="s">
        <v>128</v>
      </c>
      <c r="D2200">
        <f>IF(HOUR(A2200)+MINUTE(A2200)/60&lt;=18,1,IF(HOUR(A2200)+MINUTE(A2200)/60&gt;=23.25,1,LOOKUP(DAY(A2200),calendario!$A$12:$A$42,calendario!$C$12:$C$42)))</f>
        <v>0</v>
      </c>
      <c r="E2200" s="60">
        <f t="shared" si="341"/>
        <v>4.5834550781249996</v>
      </c>
      <c r="F2200" s="86">
        <v>18.333820312499999</v>
      </c>
      <c r="G2200" s="60">
        <f t="shared" si="341"/>
        <v>4.6485556640625001</v>
      </c>
      <c r="H2200" s="104">
        <v>18.59422265625</v>
      </c>
      <c r="O2200" s="61">
        <f t="shared" si="342"/>
        <v>0</v>
      </c>
      <c r="P2200" s="62">
        <f t="shared" si="343"/>
        <v>59.256308100929608</v>
      </c>
      <c r="Q2200" s="70">
        <v>32.717622045152723</v>
      </c>
      <c r="R2200" s="61">
        <f t="shared" si="344"/>
        <v>11.787935325365201</v>
      </c>
      <c r="S2200" s="61">
        <f t="shared" si="345"/>
        <v>0</v>
      </c>
      <c r="T2200" s="61">
        <f t="shared" si="346"/>
        <v>0</v>
      </c>
      <c r="U2200" s="61">
        <f t="shared" si="347"/>
        <v>59.256308100929608</v>
      </c>
      <c r="V2200" s="70">
        <v>32.717622045152723</v>
      </c>
      <c r="W2200" s="61">
        <f t="shared" si="348"/>
        <v>11.787935325365201</v>
      </c>
      <c r="X2200" s="61">
        <f t="shared" si="349"/>
        <v>0</v>
      </c>
      <c r="Y2200" s="13"/>
      <c r="Z2200" s="22"/>
      <c r="AA2200" s="54"/>
      <c r="AB2200" s="22"/>
      <c r="AC2200" s="13"/>
    </row>
    <row r="2201" spans="1:29" x14ac:dyDescent="0.3">
      <c r="A2201" s="1">
        <f t="shared" si="340"/>
        <v>45008.885416661338</v>
      </c>
      <c r="B2201" s="7">
        <v>23</v>
      </c>
      <c r="C2201" s="7" t="s">
        <v>129</v>
      </c>
      <c r="D2201">
        <f>IF(HOUR(A2201)+MINUTE(A2201)/60&lt;=18,1,IF(HOUR(A2201)+MINUTE(A2201)/60&gt;=23.25,1,LOOKUP(DAY(A2201),calendario!$A$12:$A$42,calendario!$C$12:$C$42)))</f>
        <v>0</v>
      </c>
      <c r="E2201" s="60">
        <f t="shared" si="341"/>
        <v>4.5837124023437497</v>
      </c>
      <c r="F2201" s="86">
        <v>18.334849609374999</v>
      </c>
      <c r="G2201" s="60">
        <f t="shared" si="341"/>
        <v>4.6488032226562499</v>
      </c>
      <c r="H2201" s="104">
        <v>18.595212890625</v>
      </c>
      <c r="O2201" s="61">
        <f t="shared" si="342"/>
        <v>0</v>
      </c>
      <c r="P2201" s="62">
        <f t="shared" si="343"/>
        <v>59.256308100929608</v>
      </c>
      <c r="Q2201" s="70">
        <v>29.024326162018593</v>
      </c>
      <c r="R2201" s="61">
        <f t="shared" si="344"/>
        <v>13.634583266932266</v>
      </c>
      <c r="S2201" s="61">
        <f t="shared" si="345"/>
        <v>0</v>
      </c>
      <c r="T2201" s="61">
        <f t="shared" si="346"/>
        <v>0</v>
      </c>
      <c r="U2201" s="61">
        <f t="shared" si="347"/>
        <v>59.256308100929608</v>
      </c>
      <c r="V2201" s="70">
        <v>29.024326162018593</v>
      </c>
      <c r="W2201" s="61">
        <f t="shared" si="348"/>
        <v>13.634583266932266</v>
      </c>
      <c r="X2201" s="61">
        <f t="shared" si="349"/>
        <v>0</v>
      </c>
      <c r="Y2201" s="13"/>
      <c r="Z2201" s="22"/>
      <c r="AA2201" s="54"/>
      <c r="AB2201" s="22"/>
      <c r="AC2201" s="13"/>
    </row>
    <row r="2202" spans="1:29" x14ac:dyDescent="0.3">
      <c r="A2202" s="1">
        <f t="shared" si="340"/>
        <v>45008.895833328002</v>
      </c>
      <c r="B2202" s="7">
        <v>23</v>
      </c>
      <c r="C2202" s="7" t="s">
        <v>130</v>
      </c>
      <c r="D2202">
        <f>IF(HOUR(A2202)+MINUTE(A2202)/60&lt;=18,1,IF(HOUR(A2202)+MINUTE(A2202)/60&gt;=23.25,1,LOOKUP(DAY(A2202),calendario!$A$12:$A$42,calendario!$C$12:$C$42)))</f>
        <v>0</v>
      </c>
      <c r="E2202" s="60">
        <f t="shared" si="341"/>
        <v>4.5844633789062499</v>
      </c>
      <c r="F2202" s="86">
        <v>18.337853515625</v>
      </c>
      <c r="G2202" s="60">
        <f t="shared" si="341"/>
        <v>4.6486538085937497</v>
      </c>
      <c r="H2202" s="104">
        <v>18.594615234374999</v>
      </c>
      <c r="O2202" s="61">
        <f t="shared" si="342"/>
        <v>0</v>
      </c>
      <c r="P2202" s="62">
        <f t="shared" si="343"/>
        <v>59.256308100929608</v>
      </c>
      <c r="Q2202" s="70">
        <v>29.024326162018593</v>
      </c>
      <c r="R2202" s="61">
        <f t="shared" si="344"/>
        <v>13.634583266932266</v>
      </c>
      <c r="S2202" s="61">
        <f t="shared" si="345"/>
        <v>0</v>
      </c>
      <c r="T2202" s="61">
        <f t="shared" si="346"/>
        <v>0</v>
      </c>
      <c r="U2202" s="61">
        <f t="shared" si="347"/>
        <v>59.256308100929608</v>
      </c>
      <c r="V2202" s="70">
        <v>29.024326162018593</v>
      </c>
      <c r="W2202" s="61">
        <f t="shared" si="348"/>
        <v>13.634583266932266</v>
      </c>
      <c r="X2202" s="61">
        <f t="shared" si="349"/>
        <v>0</v>
      </c>
      <c r="Y2202" s="13"/>
      <c r="Z2202" s="22"/>
      <c r="AA2202" s="54"/>
      <c r="AB2202" s="22"/>
      <c r="AC2202" s="13"/>
    </row>
    <row r="2203" spans="1:29" x14ac:dyDescent="0.3">
      <c r="A2203" s="1">
        <f t="shared" si="340"/>
        <v>45008.906249994667</v>
      </c>
      <c r="B2203" s="7">
        <v>23</v>
      </c>
      <c r="C2203" s="7" t="s">
        <v>131</v>
      </c>
      <c r="D2203">
        <f>IF(HOUR(A2203)+MINUTE(A2203)/60&lt;=18,1,IF(HOUR(A2203)+MINUTE(A2203)/60&gt;=23.25,1,LOOKUP(DAY(A2203),calendario!$A$12:$A$42,calendario!$C$12:$C$42)))</f>
        <v>0</v>
      </c>
      <c r="E2203" s="60">
        <f t="shared" si="341"/>
        <v>4.58452490234375</v>
      </c>
      <c r="F2203" s="86">
        <v>18.338099609375</v>
      </c>
      <c r="G2203" s="60">
        <f t="shared" si="341"/>
        <v>4.6485595703125</v>
      </c>
      <c r="H2203" s="104">
        <v>18.59423828125</v>
      </c>
      <c r="O2203" s="61">
        <f t="shared" si="342"/>
        <v>0</v>
      </c>
      <c r="P2203" s="62">
        <f t="shared" si="343"/>
        <v>59.256308100929608</v>
      </c>
      <c r="Q2203" s="70">
        <v>29.043986985391765</v>
      </c>
      <c r="R2203" s="61">
        <f t="shared" si="344"/>
        <v>13.62475285524568</v>
      </c>
      <c r="S2203" s="61">
        <f t="shared" si="345"/>
        <v>0</v>
      </c>
      <c r="T2203" s="61">
        <f t="shared" si="346"/>
        <v>0</v>
      </c>
      <c r="U2203" s="61">
        <f t="shared" si="347"/>
        <v>59.256308100929608</v>
      </c>
      <c r="V2203" s="70">
        <v>29.043986985391765</v>
      </c>
      <c r="W2203" s="61">
        <f t="shared" si="348"/>
        <v>13.62475285524568</v>
      </c>
      <c r="X2203" s="61">
        <f t="shared" si="349"/>
        <v>0</v>
      </c>
      <c r="Y2203" s="13"/>
      <c r="Z2203" s="22"/>
      <c r="AA2203" s="54"/>
      <c r="AB2203" s="22"/>
      <c r="AC2203" s="13"/>
    </row>
    <row r="2204" spans="1:29" x14ac:dyDescent="0.3">
      <c r="A2204" s="1">
        <f t="shared" si="340"/>
        <v>45008.916666661331</v>
      </c>
      <c r="B2204" s="7">
        <v>23</v>
      </c>
      <c r="C2204" s="7" t="s">
        <v>132</v>
      </c>
      <c r="D2204">
        <f>IF(HOUR(A2204)+MINUTE(A2204)/60&lt;=18,1,IF(HOUR(A2204)+MINUTE(A2204)/60&gt;=23.25,1,LOOKUP(DAY(A2204),calendario!$A$12:$A$42,calendario!$C$12:$C$42)))</f>
        <v>0</v>
      </c>
      <c r="E2204" s="60">
        <f t="shared" si="341"/>
        <v>4.5853930664062501</v>
      </c>
      <c r="F2204" s="86">
        <v>18.341572265625</v>
      </c>
      <c r="G2204" s="60">
        <f t="shared" si="341"/>
        <v>4.6489360351562503</v>
      </c>
      <c r="H2204" s="104">
        <v>18.595744140625001</v>
      </c>
      <c r="O2204" s="61">
        <f t="shared" si="342"/>
        <v>0</v>
      </c>
      <c r="P2204" s="62">
        <f t="shared" si="343"/>
        <v>59.256308100929608</v>
      </c>
      <c r="Q2204" s="70">
        <v>29.043986985391765</v>
      </c>
      <c r="R2204" s="61">
        <f t="shared" si="344"/>
        <v>13.62475285524568</v>
      </c>
      <c r="S2204" s="61">
        <f t="shared" si="345"/>
        <v>0</v>
      </c>
      <c r="T2204" s="61">
        <f t="shared" si="346"/>
        <v>0</v>
      </c>
      <c r="U2204" s="61">
        <f t="shared" si="347"/>
        <v>59.256308100929608</v>
      </c>
      <c r="V2204" s="70">
        <v>29.043986985391765</v>
      </c>
      <c r="W2204" s="61">
        <f t="shared" si="348"/>
        <v>13.62475285524568</v>
      </c>
      <c r="X2204" s="61">
        <f t="shared" si="349"/>
        <v>0</v>
      </c>
      <c r="Y2204" s="13"/>
      <c r="Z2204" s="22"/>
      <c r="AA2204" s="54"/>
      <c r="AB2204" s="22"/>
      <c r="AC2204" s="13"/>
    </row>
    <row r="2205" spans="1:29" x14ac:dyDescent="0.3">
      <c r="A2205" s="1">
        <f t="shared" si="340"/>
        <v>45008.927083327995</v>
      </c>
      <c r="B2205" s="7">
        <v>23</v>
      </c>
      <c r="C2205" s="7" t="s">
        <v>133</v>
      </c>
      <c r="D2205">
        <f>IF(HOUR(A2205)+MINUTE(A2205)/60&lt;=18,1,IF(HOUR(A2205)+MINUTE(A2205)/60&gt;=23.25,1,LOOKUP(DAY(A2205),calendario!$A$12:$A$42,calendario!$C$12:$C$42)))</f>
        <v>0</v>
      </c>
      <c r="E2205" s="60">
        <f t="shared" si="341"/>
        <v>4.5859677734375</v>
      </c>
      <c r="F2205" s="86">
        <v>18.34387109375</v>
      </c>
      <c r="G2205" s="60">
        <f t="shared" si="341"/>
        <v>4.6488452148437496</v>
      </c>
      <c r="H2205" s="104">
        <v>18.595380859374998</v>
      </c>
      <c r="O2205" s="61">
        <f t="shared" si="342"/>
        <v>0</v>
      </c>
      <c r="P2205" s="62">
        <f t="shared" si="343"/>
        <v>59.256308100929608</v>
      </c>
      <c r="Q2205" s="70">
        <v>29.133366533864539</v>
      </c>
      <c r="R2205" s="61">
        <f t="shared" si="344"/>
        <v>13.580063081009293</v>
      </c>
      <c r="S2205" s="61">
        <f t="shared" si="345"/>
        <v>0</v>
      </c>
      <c r="T2205" s="61">
        <f t="shared" si="346"/>
        <v>0</v>
      </c>
      <c r="U2205" s="61">
        <f t="shared" si="347"/>
        <v>59.256308100929608</v>
      </c>
      <c r="V2205" s="70">
        <v>29.133366533864539</v>
      </c>
      <c r="W2205" s="61">
        <f t="shared" si="348"/>
        <v>13.580063081009293</v>
      </c>
      <c r="X2205" s="61">
        <f t="shared" si="349"/>
        <v>0</v>
      </c>
      <c r="Y2205" s="13"/>
      <c r="Z2205" s="22"/>
      <c r="AA2205" s="54"/>
      <c r="AB2205" s="22"/>
      <c r="AC2205" s="13"/>
    </row>
    <row r="2206" spans="1:29" x14ac:dyDescent="0.3">
      <c r="A2206" s="1">
        <f t="shared" si="340"/>
        <v>45008.937499994659</v>
      </c>
      <c r="B2206" s="7">
        <v>23</v>
      </c>
      <c r="C2206" s="7" t="s">
        <v>134</v>
      </c>
      <c r="D2206">
        <f>IF(HOUR(A2206)+MINUTE(A2206)/60&lt;=18,1,IF(HOUR(A2206)+MINUTE(A2206)/60&gt;=23.25,1,LOOKUP(DAY(A2206),calendario!$A$12:$A$42,calendario!$C$12:$C$42)))</f>
        <v>0</v>
      </c>
      <c r="E2206" s="60">
        <f t="shared" si="341"/>
        <v>4.5863486328125003</v>
      </c>
      <c r="F2206" s="86">
        <v>18.345394531250001</v>
      </c>
      <c r="G2206" s="60">
        <f t="shared" si="341"/>
        <v>4.6330356445312502</v>
      </c>
      <c r="H2206" s="104">
        <v>18.532142578125001</v>
      </c>
      <c r="O2206" s="61">
        <f t="shared" si="342"/>
        <v>0</v>
      </c>
      <c r="P2206" s="62">
        <f t="shared" si="343"/>
        <v>59.256308100929608</v>
      </c>
      <c r="Q2206" s="70">
        <v>29.133366533864539</v>
      </c>
      <c r="R2206" s="61">
        <f t="shared" si="344"/>
        <v>13.580063081009293</v>
      </c>
      <c r="S2206" s="61">
        <f t="shared" si="345"/>
        <v>0</v>
      </c>
      <c r="T2206" s="61">
        <f t="shared" si="346"/>
        <v>0</v>
      </c>
      <c r="U2206" s="61">
        <f t="shared" si="347"/>
        <v>59.256308100929608</v>
      </c>
      <c r="V2206" s="70">
        <v>29.133366533864539</v>
      </c>
      <c r="W2206" s="61">
        <f t="shared" si="348"/>
        <v>13.580063081009293</v>
      </c>
      <c r="X2206" s="61">
        <f t="shared" si="349"/>
        <v>0</v>
      </c>
      <c r="Y2206" s="13"/>
      <c r="Z2206" s="22"/>
      <c r="AA2206" s="54"/>
      <c r="AB2206" s="22"/>
      <c r="AC2206" s="13"/>
    </row>
    <row r="2207" spans="1:29" x14ac:dyDescent="0.3">
      <c r="A2207" s="1">
        <f t="shared" si="340"/>
        <v>45008.947916661324</v>
      </c>
      <c r="B2207" s="7">
        <v>23</v>
      </c>
      <c r="C2207" s="7" t="s">
        <v>135</v>
      </c>
      <c r="D2207">
        <f>IF(HOUR(A2207)+MINUTE(A2207)/60&lt;=18,1,IF(HOUR(A2207)+MINUTE(A2207)/60&gt;=23.25,1,LOOKUP(DAY(A2207),calendario!$A$12:$A$42,calendario!$C$12:$C$42)))</f>
        <v>0</v>
      </c>
      <c r="E2207" s="60">
        <f t="shared" si="341"/>
        <v>4.5867729492187497</v>
      </c>
      <c r="F2207" s="86">
        <v>18.347091796874999</v>
      </c>
      <c r="G2207" s="60">
        <f t="shared" si="341"/>
        <v>4.6016621093749999</v>
      </c>
      <c r="H2207" s="104">
        <v>18.406648437499999</v>
      </c>
      <c r="O2207" s="61">
        <f t="shared" si="342"/>
        <v>0</v>
      </c>
      <c r="P2207" s="62">
        <f t="shared" si="343"/>
        <v>59.256308100929608</v>
      </c>
      <c r="Q2207" s="70">
        <v>28.136443824701196</v>
      </c>
      <c r="R2207" s="61">
        <f t="shared" si="344"/>
        <v>14.078524435590964</v>
      </c>
      <c r="S2207" s="61">
        <f t="shared" si="345"/>
        <v>0</v>
      </c>
      <c r="T2207" s="61">
        <f t="shared" si="346"/>
        <v>0</v>
      </c>
      <c r="U2207" s="61">
        <f t="shared" si="347"/>
        <v>59.256308100929608</v>
      </c>
      <c r="V2207" s="70">
        <v>28.136443824701196</v>
      </c>
      <c r="W2207" s="61">
        <f t="shared" si="348"/>
        <v>14.078524435590964</v>
      </c>
      <c r="X2207" s="61">
        <f t="shared" si="349"/>
        <v>0</v>
      </c>
      <c r="Y2207" s="13"/>
      <c r="Z2207" s="22"/>
      <c r="AA2207" s="54"/>
      <c r="AB2207" s="22"/>
      <c r="AC2207" s="13"/>
    </row>
    <row r="2208" spans="1:29" x14ac:dyDescent="0.3">
      <c r="A2208" s="1">
        <f t="shared" si="340"/>
        <v>45008.958333327988</v>
      </c>
      <c r="B2208" s="7">
        <v>23</v>
      </c>
      <c r="C2208" s="7" t="s">
        <v>136</v>
      </c>
      <c r="D2208">
        <f>IF(HOUR(A2208)+MINUTE(A2208)/60&lt;=18,1,IF(HOUR(A2208)+MINUTE(A2208)/60&gt;=23.25,1,LOOKUP(DAY(A2208),calendario!$A$12:$A$42,calendario!$C$12:$C$42)))</f>
        <v>0</v>
      </c>
      <c r="E2208" s="60">
        <f t="shared" si="341"/>
        <v>4.5869829101562498</v>
      </c>
      <c r="F2208" s="86">
        <v>18.347931640624999</v>
      </c>
      <c r="G2208" s="60">
        <f t="shared" si="341"/>
        <v>4.6052133789062504</v>
      </c>
      <c r="H2208" s="104">
        <v>18.420853515625002</v>
      </c>
      <c r="O2208" s="61">
        <f t="shared" si="342"/>
        <v>0</v>
      </c>
      <c r="P2208" s="62">
        <f t="shared" si="343"/>
        <v>59.256308100929608</v>
      </c>
      <c r="Q2208" s="70">
        <v>28.136443824701196</v>
      </c>
      <c r="R2208" s="61">
        <f t="shared" si="344"/>
        <v>14.078524435590964</v>
      </c>
      <c r="S2208" s="61">
        <f t="shared" si="345"/>
        <v>0</v>
      </c>
      <c r="T2208" s="61">
        <f t="shared" si="346"/>
        <v>0</v>
      </c>
      <c r="U2208" s="61">
        <f t="shared" si="347"/>
        <v>59.256308100929608</v>
      </c>
      <c r="V2208" s="70">
        <v>28.136443824701196</v>
      </c>
      <c r="W2208" s="61">
        <f t="shared" si="348"/>
        <v>14.078524435590964</v>
      </c>
      <c r="X2208" s="61">
        <f t="shared" si="349"/>
        <v>0</v>
      </c>
      <c r="Y2208" s="13"/>
      <c r="Z2208" s="22"/>
      <c r="AA2208" s="54"/>
      <c r="AB2208" s="22"/>
      <c r="AC2208" s="13"/>
    </row>
    <row r="2209" spans="1:29" x14ac:dyDescent="0.3">
      <c r="A2209" s="1">
        <f t="shared" si="340"/>
        <v>45008.968749994652</v>
      </c>
      <c r="B2209" s="7">
        <v>23</v>
      </c>
      <c r="C2209" s="7" t="s">
        <v>137</v>
      </c>
      <c r="D2209">
        <f>IF(HOUR(A2209)+MINUTE(A2209)/60&lt;=18,1,IF(HOUR(A2209)+MINUTE(A2209)/60&gt;=23.25,1,LOOKUP(DAY(A2209),calendario!$A$12:$A$42,calendario!$C$12:$C$42)))</f>
        <v>1</v>
      </c>
      <c r="E2209" s="60">
        <f t="shared" si="341"/>
        <v>4.5868124999999997</v>
      </c>
      <c r="F2209" s="86">
        <v>18.347249999999999</v>
      </c>
      <c r="G2209" s="60">
        <f t="shared" si="341"/>
        <v>4.5742182617187499</v>
      </c>
      <c r="H2209" s="104">
        <v>18.296873046875</v>
      </c>
      <c r="O2209" s="61">
        <f t="shared" si="342"/>
        <v>0</v>
      </c>
      <c r="P2209" s="62">
        <f t="shared" si="343"/>
        <v>58.140770252324039</v>
      </c>
      <c r="Q2209" s="70">
        <v>27.803573439575032</v>
      </c>
      <c r="R2209" s="61">
        <f t="shared" si="344"/>
        <v>13.715079150066401</v>
      </c>
      <c r="S2209" s="61">
        <f t="shared" si="345"/>
        <v>0</v>
      </c>
      <c r="T2209" s="61">
        <f t="shared" si="346"/>
        <v>0</v>
      </c>
      <c r="U2209" s="61">
        <f t="shared" si="347"/>
        <v>58.140770252324039</v>
      </c>
      <c r="V2209" s="70">
        <v>27.803573439575032</v>
      </c>
      <c r="W2209" s="61">
        <f t="shared" si="348"/>
        <v>13.715079150066401</v>
      </c>
      <c r="X2209" s="61">
        <f t="shared" si="349"/>
        <v>0</v>
      </c>
      <c r="Y2209" s="13"/>
      <c r="Z2209" s="22"/>
      <c r="AA2209" s="54"/>
      <c r="AB2209" s="22"/>
      <c r="AC2209" s="13"/>
    </row>
    <row r="2210" spans="1:29" x14ac:dyDescent="0.3">
      <c r="A2210" s="1">
        <f t="shared" si="340"/>
        <v>45008.979166661316</v>
      </c>
      <c r="B2210" s="7">
        <v>23</v>
      </c>
      <c r="C2210" s="7" t="s">
        <v>138</v>
      </c>
      <c r="D2210">
        <f>IF(HOUR(A2210)+MINUTE(A2210)/60&lt;=18,1,IF(HOUR(A2210)+MINUTE(A2210)/60&gt;=23.25,1,LOOKUP(DAY(A2210),calendario!$A$12:$A$42,calendario!$C$12:$C$42)))</f>
        <v>1</v>
      </c>
      <c r="E2210" s="60">
        <f t="shared" si="341"/>
        <v>4.5029672851562497</v>
      </c>
      <c r="F2210" s="86">
        <v>18.011869140624999</v>
      </c>
      <c r="G2210" s="60">
        <f t="shared" si="341"/>
        <v>4.4958203125000002</v>
      </c>
      <c r="H2210" s="104">
        <v>17.983281250000001</v>
      </c>
      <c r="O2210" s="61">
        <f t="shared" si="342"/>
        <v>0</v>
      </c>
      <c r="P2210" s="62">
        <f t="shared" si="343"/>
        <v>58.140770252324039</v>
      </c>
      <c r="Q2210" s="70">
        <v>27.803573439575032</v>
      </c>
      <c r="R2210" s="61">
        <f t="shared" si="344"/>
        <v>13.715079150066401</v>
      </c>
      <c r="S2210" s="61">
        <f t="shared" si="345"/>
        <v>0</v>
      </c>
      <c r="T2210" s="61">
        <f t="shared" si="346"/>
        <v>0</v>
      </c>
      <c r="U2210" s="61">
        <f t="shared" si="347"/>
        <v>58.140770252324039</v>
      </c>
      <c r="V2210" s="70">
        <v>27.803573439575032</v>
      </c>
      <c r="W2210" s="61">
        <f t="shared" si="348"/>
        <v>13.715079150066401</v>
      </c>
      <c r="X2210" s="61">
        <f t="shared" si="349"/>
        <v>0</v>
      </c>
      <c r="Y2210" s="13"/>
      <c r="Z2210" s="22"/>
      <c r="AA2210" s="54"/>
      <c r="AB2210" s="22"/>
      <c r="AC2210" s="13"/>
    </row>
    <row r="2211" spans="1:29" x14ac:dyDescent="0.3">
      <c r="A2211" s="1">
        <f t="shared" si="340"/>
        <v>45008.989583327981</v>
      </c>
      <c r="B2211" s="7">
        <v>23</v>
      </c>
      <c r="C2211" s="7" t="s">
        <v>139</v>
      </c>
      <c r="D2211">
        <f>IF(HOUR(A2211)+MINUTE(A2211)/60&lt;=18,1,IF(HOUR(A2211)+MINUTE(A2211)/60&gt;=23.25,1,LOOKUP(DAY(A2211),calendario!$A$12:$A$42,calendario!$C$12:$C$42)))</f>
        <v>1</v>
      </c>
      <c r="E2211" s="60">
        <f t="shared" si="341"/>
        <v>4.5039687500000003</v>
      </c>
      <c r="F2211" s="86">
        <v>18.015875000000001</v>
      </c>
      <c r="G2211" s="60">
        <f t="shared" si="341"/>
        <v>4.4958945312500003</v>
      </c>
      <c r="H2211" s="104">
        <v>17.983578125000001</v>
      </c>
      <c r="O2211" s="61">
        <f t="shared" si="342"/>
        <v>0</v>
      </c>
      <c r="P2211" s="62">
        <f t="shared" si="343"/>
        <v>58.140770252324039</v>
      </c>
      <c r="Q2211" s="70">
        <v>27.452975033200531</v>
      </c>
      <c r="R2211" s="61">
        <f t="shared" si="344"/>
        <v>13.890378353253652</v>
      </c>
      <c r="S2211" s="61">
        <f t="shared" si="345"/>
        <v>0</v>
      </c>
      <c r="T2211" s="61">
        <f t="shared" si="346"/>
        <v>0</v>
      </c>
      <c r="U2211" s="61">
        <f t="shared" si="347"/>
        <v>58.140770252324039</v>
      </c>
      <c r="V2211" s="70">
        <v>27.452975033200531</v>
      </c>
      <c r="W2211" s="61">
        <f t="shared" si="348"/>
        <v>13.890378353253652</v>
      </c>
      <c r="X2211" s="61">
        <f t="shared" si="349"/>
        <v>0</v>
      </c>
      <c r="Y2211" s="13"/>
      <c r="Z2211" s="22"/>
      <c r="AA2211" s="54"/>
      <c r="AB2211" s="22"/>
      <c r="AC2211" s="13"/>
    </row>
    <row r="2212" spans="1:29" x14ac:dyDescent="0.3">
      <c r="A2212" s="1">
        <f t="shared" si="340"/>
        <v>45008.999999994645</v>
      </c>
      <c r="B2212" s="7">
        <v>23</v>
      </c>
      <c r="C2212" s="7" t="s">
        <v>140</v>
      </c>
      <c r="D2212">
        <f>IF(HOUR(A2212)+MINUTE(A2212)/60&lt;=18,1,IF(HOUR(A2212)+MINUTE(A2212)/60&gt;=23.25,1,LOOKUP(DAY(A2212),calendario!$A$12:$A$42,calendario!$C$12:$C$42)))</f>
        <v>1</v>
      </c>
      <c r="E2212" s="60">
        <f t="shared" si="341"/>
        <v>4.5042275390624997</v>
      </c>
      <c r="F2212" s="86">
        <v>18.016910156249999</v>
      </c>
      <c r="G2212" s="60">
        <f t="shared" si="341"/>
        <v>3.4045712890625</v>
      </c>
      <c r="H2212" s="104">
        <v>13.61828515625</v>
      </c>
      <c r="O2212" s="61">
        <f t="shared" si="342"/>
        <v>0</v>
      </c>
      <c r="P2212" s="62">
        <f t="shared" si="343"/>
        <v>58.140770252324039</v>
      </c>
      <c r="Q2212" s="70">
        <v>27.452975033200531</v>
      </c>
      <c r="R2212" s="61">
        <f t="shared" si="344"/>
        <v>13.890378353253652</v>
      </c>
      <c r="S2212" s="61">
        <f t="shared" si="345"/>
        <v>0</v>
      </c>
      <c r="T2212" s="61">
        <f t="shared" si="346"/>
        <v>1.0531190875541654</v>
      </c>
      <c r="U2212" s="61">
        <f t="shared" si="347"/>
        <v>58.140770252324039</v>
      </c>
      <c r="V2212" s="70">
        <v>27.452975033200531</v>
      </c>
      <c r="W2212" s="61">
        <f t="shared" si="348"/>
        <v>13.890378353253652</v>
      </c>
      <c r="X2212" s="61">
        <f t="shared" si="349"/>
        <v>14.628222577160617</v>
      </c>
      <c r="Y2212" s="13"/>
      <c r="Z2212" s="22"/>
      <c r="AA2212" s="54"/>
      <c r="AB2212" s="22"/>
      <c r="AC2212" s="13"/>
    </row>
    <row r="2213" spans="1:29" x14ac:dyDescent="0.3">
      <c r="A2213" s="1">
        <f t="shared" si="340"/>
        <v>45009.010416661309</v>
      </c>
      <c r="B2213" s="7">
        <v>24</v>
      </c>
      <c r="C2213" s="7" t="s">
        <v>141</v>
      </c>
      <c r="D2213">
        <f>IF(HOUR(A2213)+MINUTE(A2213)/60&lt;=18,1,IF(HOUR(A2213)+MINUTE(A2213)/60&gt;=23.25,1,LOOKUP(DAY(A2213),calendario!$A$12:$A$42,calendario!$C$12:$C$42)))</f>
        <v>1</v>
      </c>
      <c r="E2213" s="60">
        <f t="shared" si="341"/>
        <v>3.3354172363281251</v>
      </c>
      <c r="F2213" s="86">
        <v>13.341668945312501</v>
      </c>
      <c r="G2213" s="60">
        <f t="shared" si="341"/>
        <v>3.5394414062499999</v>
      </c>
      <c r="H2213" s="104">
        <v>14.157765625</v>
      </c>
      <c r="O2213" s="61">
        <f t="shared" si="342"/>
        <v>1.1236607294959255</v>
      </c>
      <c r="P2213" s="62">
        <f t="shared" si="343"/>
        <v>58.140770252324039</v>
      </c>
      <c r="Q2213" s="70">
        <v>26.743193359893759</v>
      </c>
      <c r="R2213" s="61">
        <f t="shared" si="344"/>
        <v>14.245269189907038</v>
      </c>
      <c r="S2213" s="61">
        <f t="shared" si="345"/>
        <v>16.006849569796774</v>
      </c>
      <c r="T2213" s="61">
        <f t="shared" si="346"/>
        <v>0.91554277583997612</v>
      </c>
      <c r="U2213" s="61">
        <f t="shared" si="347"/>
        <v>58.140770252324039</v>
      </c>
      <c r="V2213" s="70">
        <v>26.743193359893759</v>
      </c>
      <c r="W2213" s="61">
        <f t="shared" si="348"/>
        <v>14.245269189907038</v>
      </c>
      <c r="X2213" s="61">
        <f t="shared" si="349"/>
        <v>13.042153296715178</v>
      </c>
      <c r="Y2213" s="13"/>
      <c r="Z2213" s="22"/>
      <c r="AA2213" s="54"/>
      <c r="AB2213" s="22"/>
      <c r="AC2213" s="13"/>
    </row>
    <row r="2214" spans="1:29" x14ac:dyDescent="0.3">
      <c r="A2214" s="1">
        <f t="shared" si="340"/>
        <v>45009.020833327973</v>
      </c>
      <c r="B2214" s="7">
        <v>24</v>
      </c>
      <c r="C2214" s="7" t="s">
        <v>33</v>
      </c>
      <c r="D2214">
        <f>IF(HOUR(A2214)+MINUTE(A2214)/60&lt;=18,1,IF(HOUR(A2214)+MINUTE(A2214)/60&gt;=23.25,1,LOOKUP(DAY(A2214),calendario!$A$12:$A$42,calendario!$C$12:$C$42)))</f>
        <v>1</v>
      </c>
      <c r="E2214" s="60">
        <f t="shared" si="341"/>
        <v>5.7708606719970704E-2</v>
      </c>
      <c r="F2214" s="86">
        <v>0.23083442687988281</v>
      </c>
      <c r="G2214" s="60">
        <f t="shared" si="341"/>
        <v>4.4958676757812501</v>
      </c>
      <c r="H2214" s="104">
        <v>17.983470703125001</v>
      </c>
      <c r="O2214" s="61">
        <f t="shared" si="342"/>
        <v>4.4671372055218068</v>
      </c>
      <c r="P2214" s="62">
        <f t="shared" si="343"/>
        <v>58.140770252324039</v>
      </c>
      <c r="Q2214" s="70">
        <v>26.743193359893759</v>
      </c>
      <c r="R2214" s="61">
        <f t="shared" si="344"/>
        <v>14.245269189907038</v>
      </c>
      <c r="S2214" s="61">
        <f t="shared" si="345"/>
        <v>63.635572000907217</v>
      </c>
      <c r="T2214" s="61">
        <f t="shared" si="346"/>
        <v>0</v>
      </c>
      <c r="U2214" s="61">
        <f t="shared" si="347"/>
        <v>58.140770252324039</v>
      </c>
      <c r="V2214" s="70">
        <v>26.743193359893759</v>
      </c>
      <c r="W2214" s="61">
        <f t="shared" si="348"/>
        <v>14.245269189907038</v>
      </c>
      <c r="X2214" s="61">
        <f t="shared" si="349"/>
        <v>0</v>
      </c>
      <c r="Y2214" s="13"/>
      <c r="Z2214" s="22"/>
      <c r="AA2214" s="54"/>
      <c r="AB2214" s="22"/>
      <c r="AC2214" s="13"/>
    </row>
    <row r="2215" spans="1:29" x14ac:dyDescent="0.3">
      <c r="A2215" s="1">
        <f t="shared" si="340"/>
        <v>45009.031249994638</v>
      </c>
      <c r="B2215" s="7">
        <v>24</v>
      </c>
      <c r="C2215" s="7" t="s">
        <v>35</v>
      </c>
      <c r="D2215">
        <f>IF(HOUR(A2215)+MINUTE(A2215)/60&lt;=18,1,IF(HOUR(A2215)+MINUTE(A2215)/60&gt;=23.25,1,LOOKUP(DAY(A2215),calendario!$A$12:$A$42,calendario!$C$12:$C$42)))</f>
        <v>1</v>
      </c>
      <c r="E2215" s="60">
        <f t="shared" si="341"/>
        <v>0</v>
      </c>
      <c r="F2215" s="86">
        <v>0</v>
      </c>
      <c r="G2215" s="60">
        <f t="shared" si="341"/>
        <v>4.4958535156249999</v>
      </c>
      <c r="H2215" s="104">
        <v>17.9834140625</v>
      </c>
      <c r="O2215" s="61">
        <f t="shared" si="342"/>
        <v>4.5260037464002503</v>
      </c>
      <c r="P2215" s="62">
        <f t="shared" si="343"/>
        <v>58.140770252324039</v>
      </c>
      <c r="Q2215" s="70">
        <v>26.811799468791502</v>
      </c>
      <c r="R2215" s="61">
        <f t="shared" si="344"/>
        <v>14.210966135458166</v>
      </c>
      <c r="S2215" s="61">
        <f t="shared" si="345"/>
        <v>64.318885969050754</v>
      </c>
      <c r="T2215" s="61">
        <f t="shared" si="346"/>
        <v>0</v>
      </c>
      <c r="U2215" s="61">
        <f t="shared" si="347"/>
        <v>58.140770252324039</v>
      </c>
      <c r="V2215" s="70">
        <v>26.811799468791502</v>
      </c>
      <c r="W2215" s="61">
        <f t="shared" si="348"/>
        <v>14.210966135458166</v>
      </c>
      <c r="X2215" s="61">
        <f t="shared" si="349"/>
        <v>0</v>
      </c>
      <c r="Y2215" s="13"/>
      <c r="Z2215" s="22"/>
      <c r="AA2215" s="54"/>
      <c r="AB2215" s="22"/>
      <c r="AC2215" s="13"/>
    </row>
    <row r="2216" spans="1:29" x14ac:dyDescent="0.3">
      <c r="A2216" s="1">
        <f t="shared" si="340"/>
        <v>45009.041666661302</v>
      </c>
      <c r="B2216" s="7">
        <v>24</v>
      </c>
      <c r="C2216" s="7" t="s">
        <v>37</v>
      </c>
      <c r="D2216">
        <f>IF(HOUR(A2216)+MINUTE(A2216)/60&lt;=18,1,IF(HOUR(A2216)+MINUTE(A2216)/60&gt;=23.25,1,LOOKUP(DAY(A2216),calendario!$A$12:$A$42,calendario!$C$12:$C$42)))</f>
        <v>1</v>
      </c>
      <c r="E2216" s="60">
        <f t="shared" si="341"/>
        <v>0</v>
      </c>
      <c r="F2216" s="86">
        <v>0</v>
      </c>
      <c r="G2216" s="60">
        <f t="shared" si="341"/>
        <v>4.4958740234374996</v>
      </c>
      <c r="H2216" s="104">
        <v>17.983496093749999</v>
      </c>
      <c r="O2216" s="61">
        <f t="shared" si="342"/>
        <v>4.5260037464002503</v>
      </c>
      <c r="P2216" s="62">
        <f t="shared" si="343"/>
        <v>58.140770252324039</v>
      </c>
      <c r="Q2216" s="70">
        <v>26.811799468791502</v>
      </c>
      <c r="R2216" s="61">
        <f t="shared" si="344"/>
        <v>14.210966135458166</v>
      </c>
      <c r="S2216" s="61">
        <f t="shared" si="345"/>
        <v>64.318885969050754</v>
      </c>
      <c r="T2216" s="61">
        <f t="shared" si="346"/>
        <v>0</v>
      </c>
      <c r="U2216" s="61">
        <f t="shared" si="347"/>
        <v>58.140770252324039</v>
      </c>
      <c r="V2216" s="70">
        <v>26.811799468791502</v>
      </c>
      <c r="W2216" s="61">
        <f t="shared" si="348"/>
        <v>14.210966135458166</v>
      </c>
      <c r="X2216" s="61">
        <f t="shared" si="349"/>
        <v>0</v>
      </c>
      <c r="Y2216" s="13"/>
      <c r="Z2216" s="22"/>
      <c r="AA2216" s="54"/>
      <c r="AB2216" s="22"/>
      <c r="AC2216" s="13"/>
    </row>
    <row r="2217" spans="1:29" x14ac:dyDescent="0.3">
      <c r="A2217" s="1">
        <f t="shared" si="340"/>
        <v>45009.052083327966</v>
      </c>
      <c r="B2217" s="7">
        <v>24</v>
      </c>
      <c r="C2217" s="7" t="s">
        <v>39</v>
      </c>
      <c r="D2217">
        <f>IF(HOUR(A2217)+MINUTE(A2217)/60&lt;=18,1,IF(HOUR(A2217)+MINUTE(A2217)/60&gt;=23.25,1,LOOKUP(DAY(A2217),calendario!$A$12:$A$42,calendario!$C$12:$C$42)))</f>
        <v>1</v>
      </c>
      <c r="E2217" s="60">
        <f t="shared" si="341"/>
        <v>0</v>
      </c>
      <c r="F2217" s="86">
        <v>0</v>
      </c>
      <c r="G2217" s="60">
        <f t="shared" si="341"/>
        <v>4.4964223632812503</v>
      </c>
      <c r="H2217" s="104">
        <v>17.985689453125001</v>
      </c>
      <c r="O2217" s="61">
        <f t="shared" si="342"/>
        <v>4.5260037464002503</v>
      </c>
      <c r="P2217" s="62">
        <f t="shared" si="343"/>
        <v>58.140770252324039</v>
      </c>
      <c r="Q2217" s="70">
        <v>26.398054183266929</v>
      </c>
      <c r="R2217" s="61">
        <f t="shared" si="344"/>
        <v>14.417838778220453</v>
      </c>
      <c r="S2217" s="61">
        <f t="shared" si="345"/>
        <v>65.255192325220577</v>
      </c>
      <c r="T2217" s="61">
        <f t="shared" si="346"/>
        <v>0</v>
      </c>
      <c r="U2217" s="61">
        <f t="shared" si="347"/>
        <v>58.140770252324039</v>
      </c>
      <c r="V2217" s="70">
        <v>26.398054183266929</v>
      </c>
      <c r="W2217" s="61">
        <f t="shared" si="348"/>
        <v>14.417838778220453</v>
      </c>
      <c r="X2217" s="61">
        <f t="shared" si="349"/>
        <v>0</v>
      </c>
      <c r="Y2217" s="13"/>
      <c r="Z2217" s="22"/>
      <c r="AA2217" s="54"/>
      <c r="AB2217" s="22"/>
      <c r="AC2217" s="13"/>
    </row>
    <row r="2218" spans="1:29" x14ac:dyDescent="0.3">
      <c r="A2218" s="1">
        <f t="shared" si="340"/>
        <v>45009.06249999463</v>
      </c>
      <c r="B2218" s="7">
        <v>24</v>
      </c>
      <c r="C2218" s="7" t="s">
        <v>41</v>
      </c>
      <c r="D2218">
        <f>IF(HOUR(A2218)+MINUTE(A2218)/60&lt;=18,1,IF(HOUR(A2218)+MINUTE(A2218)/60&gt;=23.25,1,LOOKUP(DAY(A2218),calendario!$A$12:$A$42,calendario!$C$12:$C$42)))</f>
        <v>1</v>
      </c>
      <c r="E2218" s="60">
        <f t="shared" si="341"/>
        <v>0</v>
      </c>
      <c r="F2218" s="86">
        <v>0</v>
      </c>
      <c r="G2218" s="60">
        <f t="shared" si="341"/>
        <v>4.4959545898437501</v>
      </c>
      <c r="H2218" s="104">
        <v>17.983818359375</v>
      </c>
      <c r="O2218" s="61">
        <f t="shared" si="342"/>
        <v>4.5260037464002503</v>
      </c>
      <c r="P2218" s="62">
        <f t="shared" si="343"/>
        <v>58.140770252324039</v>
      </c>
      <c r="Q2218" s="70">
        <v>26.398054183266929</v>
      </c>
      <c r="R2218" s="61">
        <f t="shared" si="344"/>
        <v>14.417838778220453</v>
      </c>
      <c r="S2218" s="61">
        <f t="shared" si="345"/>
        <v>65.255192325220577</v>
      </c>
      <c r="T2218" s="61">
        <f t="shared" si="346"/>
        <v>0</v>
      </c>
      <c r="U2218" s="61">
        <f t="shared" si="347"/>
        <v>58.140770252324039</v>
      </c>
      <c r="V2218" s="70">
        <v>26.398054183266929</v>
      </c>
      <c r="W2218" s="61">
        <f t="shared" si="348"/>
        <v>14.417838778220453</v>
      </c>
      <c r="X2218" s="61">
        <f t="shared" si="349"/>
        <v>0</v>
      </c>
      <c r="Y2218" s="13"/>
      <c r="Z2218" s="22"/>
      <c r="AA2218" s="54"/>
      <c r="AB2218" s="22"/>
      <c r="AC2218" s="13"/>
    </row>
    <row r="2219" spans="1:29" x14ac:dyDescent="0.3">
      <c r="A2219" s="1">
        <f t="shared" si="340"/>
        <v>45009.072916661295</v>
      </c>
      <c r="B2219" s="7">
        <v>24</v>
      </c>
      <c r="C2219" s="7" t="s">
        <v>42</v>
      </c>
      <c r="D2219">
        <f>IF(HOUR(A2219)+MINUTE(A2219)/60&lt;=18,1,IF(HOUR(A2219)+MINUTE(A2219)/60&gt;=23.25,1,LOOKUP(DAY(A2219),calendario!$A$12:$A$42,calendario!$C$12:$C$42)))</f>
        <v>1</v>
      </c>
      <c r="E2219" s="60">
        <f t="shared" si="341"/>
        <v>0</v>
      </c>
      <c r="F2219" s="86">
        <v>0</v>
      </c>
      <c r="G2219" s="60">
        <f t="shared" si="341"/>
        <v>4.4961650390625003</v>
      </c>
      <c r="H2219" s="104">
        <v>17.984660156250001</v>
      </c>
      <c r="O2219" s="61">
        <f t="shared" si="342"/>
        <v>4.5260037464002503</v>
      </c>
      <c r="P2219" s="62">
        <f t="shared" si="343"/>
        <v>58.140770252324039</v>
      </c>
      <c r="Q2219" s="70">
        <v>26.371334926958831</v>
      </c>
      <c r="R2219" s="61">
        <f t="shared" si="344"/>
        <v>14.431198406374502</v>
      </c>
      <c r="S2219" s="61">
        <f t="shared" si="345"/>
        <v>65.315658052296314</v>
      </c>
      <c r="T2219" s="61">
        <f t="shared" si="346"/>
        <v>0</v>
      </c>
      <c r="U2219" s="61">
        <f t="shared" si="347"/>
        <v>58.140770252324039</v>
      </c>
      <c r="V2219" s="70">
        <v>26.371334926958831</v>
      </c>
      <c r="W2219" s="61">
        <f t="shared" si="348"/>
        <v>14.431198406374502</v>
      </c>
      <c r="X2219" s="61">
        <f t="shared" si="349"/>
        <v>0</v>
      </c>
      <c r="Y2219" s="13"/>
      <c r="Z2219" s="22"/>
      <c r="AA2219" s="54"/>
      <c r="AB2219" s="22"/>
      <c r="AC2219" s="13"/>
    </row>
    <row r="2220" spans="1:29" x14ac:dyDescent="0.3">
      <c r="A2220" s="1">
        <f t="shared" si="340"/>
        <v>45009.083333327959</v>
      </c>
      <c r="B2220" s="7">
        <v>24</v>
      </c>
      <c r="C2220" s="7" t="s">
        <v>44</v>
      </c>
      <c r="D2220">
        <f>IF(HOUR(A2220)+MINUTE(A2220)/60&lt;=18,1,IF(HOUR(A2220)+MINUTE(A2220)/60&gt;=23.25,1,LOOKUP(DAY(A2220),calendario!$A$12:$A$42,calendario!$C$12:$C$42)))</f>
        <v>1</v>
      </c>
      <c r="E2220" s="60">
        <f t="shared" si="341"/>
        <v>0</v>
      </c>
      <c r="F2220" s="86">
        <v>0</v>
      </c>
      <c r="G2220" s="60">
        <f t="shared" si="341"/>
        <v>4.4959086914062496</v>
      </c>
      <c r="H2220" s="104">
        <v>17.983634765624998</v>
      </c>
      <c r="O2220" s="61">
        <f t="shared" si="342"/>
        <v>4.5260037464002503</v>
      </c>
      <c r="P2220" s="62">
        <f t="shared" si="343"/>
        <v>58.140770252324039</v>
      </c>
      <c r="Q2220" s="70">
        <v>26.371334926958831</v>
      </c>
      <c r="R2220" s="61">
        <f t="shared" si="344"/>
        <v>14.431198406374502</v>
      </c>
      <c r="S2220" s="61">
        <f t="shared" si="345"/>
        <v>65.315658052296314</v>
      </c>
      <c r="T2220" s="61">
        <f t="shared" si="346"/>
        <v>0</v>
      </c>
      <c r="U2220" s="61">
        <f t="shared" si="347"/>
        <v>58.140770252324039</v>
      </c>
      <c r="V2220" s="70">
        <v>26.371334926958831</v>
      </c>
      <c r="W2220" s="61">
        <f t="shared" si="348"/>
        <v>14.431198406374502</v>
      </c>
      <c r="X2220" s="61">
        <f t="shared" si="349"/>
        <v>0</v>
      </c>
      <c r="Y2220" s="13"/>
      <c r="Z2220" s="22"/>
      <c r="AA2220" s="54"/>
      <c r="AB2220" s="22"/>
      <c r="AC2220" s="13"/>
    </row>
    <row r="2221" spans="1:29" x14ac:dyDescent="0.3">
      <c r="A2221" s="1">
        <f t="shared" si="340"/>
        <v>45009.093749994623</v>
      </c>
      <c r="B2221" s="7">
        <v>24</v>
      </c>
      <c r="C2221" s="7" t="s">
        <v>45</v>
      </c>
      <c r="D2221">
        <f>IF(HOUR(A2221)+MINUTE(A2221)/60&lt;=18,1,IF(HOUR(A2221)+MINUTE(A2221)/60&gt;=23.25,1,LOOKUP(DAY(A2221),calendario!$A$12:$A$42,calendario!$C$12:$C$42)))</f>
        <v>1</v>
      </c>
      <c r="E2221" s="60">
        <f t="shared" si="341"/>
        <v>0</v>
      </c>
      <c r="F2221" s="86">
        <v>0</v>
      </c>
      <c r="G2221" s="60">
        <f t="shared" si="341"/>
        <v>4.4956245117187503</v>
      </c>
      <c r="H2221" s="104">
        <v>17.982498046875001</v>
      </c>
      <c r="O2221" s="61">
        <f t="shared" si="342"/>
        <v>4.5260037464002503</v>
      </c>
      <c r="P2221" s="62">
        <f t="shared" si="343"/>
        <v>58.140770252324039</v>
      </c>
      <c r="Q2221" s="70">
        <v>25.356909163346611</v>
      </c>
      <c r="R2221" s="61">
        <f t="shared" si="344"/>
        <v>14.938411288180612</v>
      </c>
      <c r="S2221" s="61">
        <f t="shared" si="345"/>
        <v>67.611305455573245</v>
      </c>
      <c r="T2221" s="61">
        <f t="shared" si="346"/>
        <v>0</v>
      </c>
      <c r="U2221" s="61">
        <f t="shared" si="347"/>
        <v>58.140770252324039</v>
      </c>
      <c r="V2221" s="70">
        <v>25.356909163346611</v>
      </c>
      <c r="W2221" s="61">
        <f t="shared" si="348"/>
        <v>14.938411288180612</v>
      </c>
      <c r="X2221" s="61">
        <f t="shared" si="349"/>
        <v>0</v>
      </c>
      <c r="Y2221" s="13"/>
      <c r="Z2221" s="22"/>
      <c r="AA2221" s="54"/>
      <c r="AB2221" s="22"/>
      <c r="AC2221" s="13"/>
    </row>
    <row r="2222" spans="1:29" x14ac:dyDescent="0.3">
      <c r="A2222" s="1">
        <f t="shared" si="340"/>
        <v>45009.104166661287</v>
      </c>
      <c r="B2222" s="7">
        <v>24</v>
      </c>
      <c r="C2222" s="7" t="s">
        <v>48</v>
      </c>
      <c r="D2222">
        <f>IF(HOUR(A2222)+MINUTE(A2222)/60&lt;=18,1,IF(HOUR(A2222)+MINUTE(A2222)/60&gt;=23.25,1,LOOKUP(DAY(A2222),calendario!$A$12:$A$42,calendario!$C$12:$C$42)))</f>
        <v>1</v>
      </c>
      <c r="E2222" s="60">
        <f t="shared" si="341"/>
        <v>0</v>
      </c>
      <c r="F2222" s="86">
        <v>0</v>
      </c>
      <c r="G2222" s="60">
        <f t="shared" si="341"/>
        <v>4.4957548828125002</v>
      </c>
      <c r="H2222" s="104">
        <v>17.983019531250001</v>
      </c>
      <c r="O2222" s="61">
        <f t="shared" si="342"/>
        <v>4.5260037464002503</v>
      </c>
      <c r="P2222" s="62">
        <f t="shared" si="343"/>
        <v>58.140770252324039</v>
      </c>
      <c r="Q2222" s="70">
        <v>25.356909163346611</v>
      </c>
      <c r="R2222" s="61">
        <f t="shared" si="344"/>
        <v>14.938411288180612</v>
      </c>
      <c r="S2222" s="61">
        <f t="shared" si="345"/>
        <v>67.611305455573245</v>
      </c>
      <c r="T2222" s="61">
        <f t="shared" si="346"/>
        <v>0</v>
      </c>
      <c r="U2222" s="61">
        <f t="shared" si="347"/>
        <v>58.140770252324039</v>
      </c>
      <c r="V2222" s="70">
        <v>25.356909163346611</v>
      </c>
      <c r="W2222" s="61">
        <f t="shared" si="348"/>
        <v>14.938411288180612</v>
      </c>
      <c r="X2222" s="61">
        <f t="shared" si="349"/>
        <v>0</v>
      </c>
      <c r="Y2222" s="13"/>
      <c r="Z2222" s="22"/>
      <c r="AA2222" s="54"/>
      <c r="AB2222" s="22"/>
      <c r="AC2222" s="13"/>
    </row>
    <row r="2223" spans="1:29" x14ac:dyDescent="0.3">
      <c r="A2223" s="1">
        <f t="shared" si="340"/>
        <v>45009.114583327952</v>
      </c>
      <c r="B2223" s="7">
        <v>24</v>
      </c>
      <c r="C2223" s="7" t="s">
        <v>51</v>
      </c>
      <c r="D2223">
        <f>IF(HOUR(A2223)+MINUTE(A2223)/60&lt;=18,1,IF(HOUR(A2223)+MINUTE(A2223)/60&gt;=23.25,1,LOOKUP(DAY(A2223),calendario!$A$12:$A$42,calendario!$C$12:$C$42)))</f>
        <v>1</v>
      </c>
      <c r="E2223" s="60">
        <f t="shared" si="341"/>
        <v>0</v>
      </c>
      <c r="F2223" s="86">
        <v>0</v>
      </c>
      <c r="G2223" s="60">
        <f t="shared" si="341"/>
        <v>4.4959809570312501</v>
      </c>
      <c r="H2223" s="104">
        <v>17.983923828125</v>
      </c>
      <c r="O2223" s="61">
        <f t="shared" si="342"/>
        <v>4.5260037464002503</v>
      </c>
      <c r="P2223" s="62">
        <f t="shared" si="343"/>
        <v>58.140770252324039</v>
      </c>
      <c r="Q2223" s="70">
        <v>25.852065604249667</v>
      </c>
      <c r="R2223" s="61">
        <f t="shared" si="344"/>
        <v>14.690833067729084</v>
      </c>
      <c r="S2223" s="61">
        <f t="shared" si="345"/>
        <v>66.490765502282514</v>
      </c>
      <c r="T2223" s="61">
        <f t="shared" si="346"/>
        <v>0</v>
      </c>
      <c r="U2223" s="61">
        <f t="shared" si="347"/>
        <v>58.140770252324039</v>
      </c>
      <c r="V2223" s="70">
        <v>25.852065604249667</v>
      </c>
      <c r="W2223" s="61">
        <f t="shared" si="348"/>
        <v>14.690833067729084</v>
      </c>
      <c r="X2223" s="61">
        <f t="shared" si="349"/>
        <v>0</v>
      </c>
      <c r="Y2223" s="13"/>
      <c r="Z2223" s="22"/>
      <c r="AA2223" s="54"/>
      <c r="AB2223" s="22"/>
      <c r="AC2223" s="13"/>
    </row>
    <row r="2224" spans="1:29" x14ac:dyDescent="0.3">
      <c r="A2224" s="1">
        <f t="shared" si="340"/>
        <v>45009.124999994616</v>
      </c>
      <c r="B2224" s="7">
        <v>24</v>
      </c>
      <c r="C2224" s="7" t="s">
        <v>53</v>
      </c>
      <c r="D2224">
        <f>IF(HOUR(A2224)+MINUTE(A2224)/60&lt;=18,1,IF(HOUR(A2224)+MINUTE(A2224)/60&gt;=23.25,1,LOOKUP(DAY(A2224),calendario!$A$12:$A$42,calendario!$C$12:$C$42)))</f>
        <v>1</v>
      </c>
      <c r="E2224" s="60">
        <f t="shared" si="341"/>
        <v>0</v>
      </c>
      <c r="F2224" s="86">
        <v>0</v>
      </c>
      <c r="G2224" s="60">
        <f t="shared" si="341"/>
        <v>4.4958417968750002</v>
      </c>
      <c r="H2224" s="104">
        <v>17.983367187500001</v>
      </c>
      <c r="O2224" s="61">
        <f t="shared" si="342"/>
        <v>4.5260037464002503</v>
      </c>
      <c r="P2224" s="62">
        <f t="shared" si="343"/>
        <v>58.140770252324039</v>
      </c>
      <c r="Q2224" s="70">
        <v>25.852065604249667</v>
      </c>
      <c r="R2224" s="61">
        <f t="shared" si="344"/>
        <v>14.690833067729084</v>
      </c>
      <c r="S2224" s="61">
        <f t="shared" si="345"/>
        <v>66.490765502282514</v>
      </c>
      <c r="T2224" s="61">
        <f t="shared" si="346"/>
        <v>0</v>
      </c>
      <c r="U2224" s="61">
        <f t="shared" si="347"/>
        <v>58.140770252324039</v>
      </c>
      <c r="V2224" s="70">
        <v>25.852065604249667</v>
      </c>
      <c r="W2224" s="61">
        <f t="shared" si="348"/>
        <v>14.690833067729084</v>
      </c>
      <c r="X2224" s="61">
        <f t="shared" si="349"/>
        <v>0</v>
      </c>
      <c r="Y2224" s="13"/>
      <c r="Z2224" s="22"/>
      <c r="AA2224" s="54"/>
      <c r="AB2224" s="22"/>
      <c r="AC2224" s="13"/>
    </row>
    <row r="2225" spans="1:29" x14ac:dyDescent="0.3">
      <c r="A2225" s="1">
        <f t="shared" si="340"/>
        <v>45009.13541666128</v>
      </c>
      <c r="B2225" s="7">
        <v>24</v>
      </c>
      <c r="C2225" s="7" t="s">
        <v>54</v>
      </c>
      <c r="D2225">
        <f>IF(HOUR(A2225)+MINUTE(A2225)/60&lt;=18,1,IF(HOUR(A2225)+MINUTE(A2225)/60&gt;=23.25,1,LOOKUP(DAY(A2225),calendario!$A$12:$A$42,calendario!$C$12:$C$42)))</f>
        <v>1</v>
      </c>
      <c r="E2225" s="60">
        <f t="shared" si="341"/>
        <v>0</v>
      </c>
      <c r="F2225" s="86">
        <v>0</v>
      </c>
      <c r="G2225" s="60">
        <f t="shared" si="341"/>
        <v>4.4958500976562501</v>
      </c>
      <c r="H2225" s="104">
        <v>17.983400390625</v>
      </c>
      <c r="O2225" s="61">
        <f t="shared" si="342"/>
        <v>4.5260037464002503</v>
      </c>
      <c r="P2225" s="62">
        <f t="shared" si="343"/>
        <v>58.140770252324039</v>
      </c>
      <c r="Q2225" s="70">
        <v>25.814340239043823</v>
      </c>
      <c r="R2225" s="61">
        <f t="shared" si="344"/>
        <v>14.709695750332006</v>
      </c>
      <c r="S2225" s="61">
        <f t="shared" si="345"/>
        <v>66.576138074410494</v>
      </c>
      <c r="T2225" s="61">
        <f t="shared" si="346"/>
        <v>0</v>
      </c>
      <c r="U2225" s="61">
        <f t="shared" si="347"/>
        <v>58.140770252324039</v>
      </c>
      <c r="V2225" s="70">
        <v>25.814340239043823</v>
      </c>
      <c r="W2225" s="61">
        <f t="shared" si="348"/>
        <v>14.709695750332006</v>
      </c>
      <c r="X2225" s="61">
        <f t="shared" si="349"/>
        <v>0</v>
      </c>
      <c r="Y2225" s="13"/>
      <c r="Z2225" s="22"/>
      <c r="AA2225" s="54"/>
      <c r="AB2225" s="22"/>
      <c r="AC2225" s="13"/>
    </row>
    <row r="2226" spans="1:29" x14ac:dyDescent="0.3">
      <c r="A2226" s="1">
        <f t="shared" si="340"/>
        <v>45009.145833327944</v>
      </c>
      <c r="B2226" s="7">
        <v>24</v>
      </c>
      <c r="C2226" s="7" t="s">
        <v>55</v>
      </c>
      <c r="D2226">
        <f>IF(HOUR(A2226)+MINUTE(A2226)/60&lt;=18,1,IF(HOUR(A2226)+MINUTE(A2226)/60&gt;=23.25,1,LOOKUP(DAY(A2226),calendario!$A$12:$A$42,calendario!$C$12:$C$42)))</f>
        <v>1</v>
      </c>
      <c r="E2226" s="60">
        <f t="shared" si="341"/>
        <v>0</v>
      </c>
      <c r="F2226" s="86">
        <v>0</v>
      </c>
      <c r="G2226" s="60">
        <f t="shared" si="341"/>
        <v>4.49560986328125</v>
      </c>
      <c r="H2226" s="104">
        <v>17.982439453125</v>
      </c>
      <c r="O2226" s="61">
        <f t="shared" si="342"/>
        <v>4.5260037464002503</v>
      </c>
      <c r="P2226" s="62">
        <f t="shared" si="343"/>
        <v>58.140770252324039</v>
      </c>
      <c r="Q2226" s="70">
        <v>25.814340239043823</v>
      </c>
      <c r="R2226" s="61">
        <f t="shared" si="344"/>
        <v>14.709695750332006</v>
      </c>
      <c r="S2226" s="61">
        <f t="shared" si="345"/>
        <v>66.576138074410494</v>
      </c>
      <c r="T2226" s="61">
        <f t="shared" si="346"/>
        <v>0</v>
      </c>
      <c r="U2226" s="61">
        <f t="shared" si="347"/>
        <v>58.140770252324039</v>
      </c>
      <c r="V2226" s="70">
        <v>25.814340239043823</v>
      </c>
      <c r="W2226" s="61">
        <f t="shared" si="348"/>
        <v>14.709695750332006</v>
      </c>
      <c r="X2226" s="61">
        <f t="shared" si="349"/>
        <v>0</v>
      </c>
      <c r="Y2226" s="13"/>
      <c r="Z2226" s="22"/>
      <c r="AA2226" s="54"/>
      <c r="AB2226" s="22"/>
      <c r="AC2226" s="13"/>
    </row>
    <row r="2227" spans="1:29" x14ac:dyDescent="0.3">
      <c r="A2227" s="1">
        <f t="shared" si="340"/>
        <v>45009.156249994609</v>
      </c>
      <c r="B2227" s="7">
        <v>24</v>
      </c>
      <c r="C2227" s="7" t="s">
        <v>56</v>
      </c>
      <c r="D2227">
        <f>IF(HOUR(A2227)+MINUTE(A2227)/60&lt;=18,1,IF(HOUR(A2227)+MINUTE(A2227)/60&gt;=23.25,1,LOOKUP(DAY(A2227),calendario!$A$12:$A$42,calendario!$C$12:$C$42)))</f>
        <v>1</v>
      </c>
      <c r="E2227" s="60">
        <f t="shared" si="341"/>
        <v>0</v>
      </c>
      <c r="F2227" s="86">
        <v>0</v>
      </c>
      <c r="G2227" s="60">
        <f t="shared" si="341"/>
        <v>4.4957431640624996</v>
      </c>
      <c r="H2227" s="104">
        <v>17.982972656249999</v>
      </c>
      <c r="O2227" s="61">
        <f t="shared" si="342"/>
        <v>4.5260037464002503</v>
      </c>
      <c r="P2227" s="62">
        <f t="shared" si="343"/>
        <v>58.140770252324039</v>
      </c>
      <c r="Q2227" s="70">
        <v>25.756732536520584</v>
      </c>
      <c r="R2227" s="61">
        <f t="shared" si="344"/>
        <v>14.738499601593626</v>
      </c>
      <c r="S2227" s="61">
        <f t="shared" si="345"/>
        <v>66.706504413131341</v>
      </c>
      <c r="T2227" s="61">
        <f t="shared" si="346"/>
        <v>0</v>
      </c>
      <c r="U2227" s="61">
        <f t="shared" si="347"/>
        <v>58.140770252324039</v>
      </c>
      <c r="V2227" s="70">
        <v>25.756732536520584</v>
      </c>
      <c r="W2227" s="61">
        <f t="shared" si="348"/>
        <v>14.738499601593626</v>
      </c>
      <c r="X2227" s="61">
        <f t="shared" si="349"/>
        <v>0</v>
      </c>
      <c r="Y2227" s="13"/>
      <c r="Z2227" s="22"/>
      <c r="AA2227" s="54"/>
      <c r="AB2227" s="22"/>
      <c r="AC2227" s="13"/>
    </row>
    <row r="2228" spans="1:29" x14ac:dyDescent="0.3">
      <c r="A2228" s="1">
        <f t="shared" si="340"/>
        <v>45009.166666661273</v>
      </c>
      <c r="B2228" s="7">
        <v>24</v>
      </c>
      <c r="C2228" s="7" t="s">
        <v>57</v>
      </c>
      <c r="D2228">
        <f>IF(HOUR(A2228)+MINUTE(A2228)/60&lt;=18,1,IF(HOUR(A2228)+MINUTE(A2228)/60&gt;=23.25,1,LOOKUP(DAY(A2228),calendario!$A$12:$A$42,calendario!$C$12:$C$42)))</f>
        <v>1</v>
      </c>
      <c r="E2228" s="60">
        <f t="shared" si="341"/>
        <v>0</v>
      </c>
      <c r="F2228" s="86">
        <v>0</v>
      </c>
      <c r="G2228" s="60">
        <f t="shared" si="341"/>
        <v>4.4960795898437498</v>
      </c>
      <c r="H2228" s="104">
        <v>17.984318359374999</v>
      </c>
      <c r="O2228" s="61">
        <f t="shared" si="342"/>
        <v>4.5260037464002503</v>
      </c>
      <c r="P2228" s="62">
        <f t="shared" si="343"/>
        <v>58.140770252324039</v>
      </c>
      <c r="Q2228" s="70">
        <v>25.756732536520584</v>
      </c>
      <c r="R2228" s="61">
        <f t="shared" si="344"/>
        <v>14.738499601593626</v>
      </c>
      <c r="S2228" s="61">
        <f t="shared" si="345"/>
        <v>66.706504413131341</v>
      </c>
      <c r="T2228" s="61">
        <f t="shared" si="346"/>
        <v>0</v>
      </c>
      <c r="U2228" s="61">
        <f t="shared" si="347"/>
        <v>58.140770252324039</v>
      </c>
      <c r="V2228" s="70">
        <v>25.756732536520584</v>
      </c>
      <c r="W2228" s="61">
        <f t="shared" si="348"/>
        <v>14.738499601593626</v>
      </c>
      <c r="X2228" s="61">
        <f t="shared" si="349"/>
        <v>0</v>
      </c>
      <c r="Y2228" s="13"/>
      <c r="Z2228" s="22"/>
      <c r="AA2228" s="54"/>
      <c r="AB2228" s="22"/>
      <c r="AC2228" s="13"/>
    </row>
    <row r="2229" spans="1:29" x14ac:dyDescent="0.3">
      <c r="A2229" s="1">
        <f t="shared" si="340"/>
        <v>45009.177083327937</v>
      </c>
      <c r="B2229" s="7">
        <v>24</v>
      </c>
      <c r="C2229" s="7" t="s">
        <v>59</v>
      </c>
      <c r="D2229">
        <f>IF(HOUR(A2229)+MINUTE(A2229)/60&lt;=18,1,IF(HOUR(A2229)+MINUTE(A2229)/60&gt;=23.25,1,LOOKUP(DAY(A2229),calendario!$A$12:$A$42,calendario!$C$12:$C$42)))</f>
        <v>1</v>
      </c>
      <c r="E2229" s="60">
        <f t="shared" si="341"/>
        <v>0</v>
      </c>
      <c r="F2229" s="86">
        <v>0</v>
      </c>
      <c r="G2229" s="60">
        <f t="shared" si="341"/>
        <v>4.4963168945312502</v>
      </c>
      <c r="H2229" s="104">
        <v>17.985267578125001</v>
      </c>
      <c r="O2229" s="61">
        <f t="shared" si="342"/>
        <v>4.5260037464002503</v>
      </c>
      <c r="P2229" s="62">
        <f t="shared" si="343"/>
        <v>58.140770252324039</v>
      </c>
      <c r="Q2229" s="70">
        <v>25.376183798140769</v>
      </c>
      <c r="R2229" s="61">
        <f t="shared" si="344"/>
        <v>14.928773970783533</v>
      </c>
      <c r="S2229" s="61">
        <f t="shared" si="345"/>
        <v>67.567686920928807</v>
      </c>
      <c r="T2229" s="61">
        <f t="shared" si="346"/>
        <v>0</v>
      </c>
      <c r="U2229" s="61">
        <f t="shared" si="347"/>
        <v>58.140770252324039</v>
      </c>
      <c r="V2229" s="70">
        <v>25.376183798140769</v>
      </c>
      <c r="W2229" s="61">
        <f t="shared" si="348"/>
        <v>14.928773970783533</v>
      </c>
      <c r="X2229" s="61">
        <f t="shared" si="349"/>
        <v>0</v>
      </c>
      <c r="Y2229" s="13"/>
      <c r="Z2229" s="22"/>
      <c r="AA2229" s="54"/>
      <c r="AB2229" s="22"/>
      <c r="AC2229" s="13"/>
    </row>
    <row r="2230" spans="1:29" x14ac:dyDescent="0.3">
      <c r="A2230" s="1">
        <f t="shared" si="340"/>
        <v>45009.187499994601</v>
      </c>
      <c r="B2230" s="7">
        <v>24</v>
      </c>
      <c r="C2230" s="7" t="s">
        <v>60</v>
      </c>
      <c r="D2230">
        <f>IF(HOUR(A2230)+MINUTE(A2230)/60&lt;=18,1,IF(HOUR(A2230)+MINUTE(A2230)/60&gt;=23.25,1,LOOKUP(DAY(A2230),calendario!$A$12:$A$42,calendario!$C$12:$C$42)))</f>
        <v>1</v>
      </c>
      <c r="E2230" s="60">
        <f t="shared" si="341"/>
        <v>0</v>
      </c>
      <c r="F2230" s="86">
        <v>0</v>
      </c>
      <c r="G2230" s="60">
        <f t="shared" si="341"/>
        <v>4.4964501953124998</v>
      </c>
      <c r="H2230" s="104">
        <v>17.985800781249999</v>
      </c>
      <c r="O2230" s="61">
        <f t="shared" si="342"/>
        <v>4.5260037464002503</v>
      </c>
      <c r="P2230" s="62">
        <f t="shared" si="343"/>
        <v>58.140770252324039</v>
      </c>
      <c r="Q2230" s="70">
        <v>25.376183798140769</v>
      </c>
      <c r="R2230" s="61">
        <f t="shared" si="344"/>
        <v>14.928773970783533</v>
      </c>
      <c r="S2230" s="61">
        <f t="shared" si="345"/>
        <v>67.567686920928807</v>
      </c>
      <c r="T2230" s="61">
        <f t="shared" si="346"/>
        <v>0</v>
      </c>
      <c r="U2230" s="61">
        <f t="shared" si="347"/>
        <v>58.140770252324039</v>
      </c>
      <c r="V2230" s="70">
        <v>25.376183798140769</v>
      </c>
      <c r="W2230" s="61">
        <f t="shared" si="348"/>
        <v>14.928773970783533</v>
      </c>
      <c r="X2230" s="61">
        <f t="shared" si="349"/>
        <v>0</v>
      </c>
      <c r="Y2230" s="13"/>
      <c r="Z2230" s="22"/>
      <c r="AA2230" s="54"/>
      <c r="AB2230" s="22"/>
      <c r="AC2230" s="13"/>
    </row>
    <row r="2231" spans="1:29" x14ac:dyDescent="0.3">
      <c r="A2231" s="1">
        <f t="shared" si="340"/>
        <v>45009.197916661265</v>
      </c>
      <c r="B2231" s="7">
        <v>24</v>
      </c>
      <c r="C2231" s="7" t="s">
        <v>61</v>
      </c>
      <c r="D2231">
        <f>IF(HOUR(A2231)+MINUTE(A2231)/60&lt;=18,1,IF(HOUR(A2231)+MINUTE(A2231)/60&gt;=23.25,1,LOOKUP(DAY(A2231),calendario!$A$12:$A$42,calendario!$C$12:$C$42)))</f>
        <v>1</v>
      </c>
      <c r="E2231" s="60">
        <f t="shared" si="341"/>
        <v>0</v>
      </c>
      <c r="F2231" s="86">
        <v>0</v>
      </c>
      <c r="G2231" s="60">
        <f t="shared" si="341"/>
        <v>4.4963281249999998</v>
      </c>
      <c r="H2231" s="104">
        <v>17.985312499999999</v>
      </c>
      <c r="O2231" s="61">
        <f t="shared" si="342"/>
        <v>4.5260037464002503</v>
      </c>
      <c r="P2231" s="62">
        <f t="shared" si="343"/>
        <v>58.140770252324039</v>
      </c>
      <c r="Q2231" s="70">
        <v>25.933847543160688</v>
      </c>
      <c r="R2231" s="61">
        <f t="shared" si="344"/>
        <v>14.649942098273574</v>
      </c>
      <c r="S2231" s="61">
        <f t="shared" si="345"/>
        <v>66.30569282133294</v>
      </c>
      <c r="T2231" s="61">
        <f t="shared" si="346"/>
        <v>0</v>
      </c>
      <c r="U2231" s="61">
        <f t="shared" si="347"/>
        <v>58.140770252324039</v>
      </c>
      <c r="V2231" s="70">
        <v>25.933847543160688</v>
      </c>
      <c r="W2231" s="61">
        <f t="shared" si="348"/>
        <v>14.649942098273574</v>
      </c>
      <c r="X2231" s="61">
        <f t="shared" si="349"/>
        <v>0</v>
      </c>
      <c r="Y2231" s="13"/>
      <c r="Z2231" s="22"/>
      <c r="AA2231" s="54"/>
      <c r="AB2231" s="22"/>
      <c r="AC2231" s="13"/>
    </row>
    <row r="2232" spans="1:29" x14ac:dyDescent="0.3">
      <c r="A2232" s="1">
        <f t="shared" si="340"/>
        <v>45009.20833332793</v>
      </c>
      <c r="B2232" s="7">
        <v>24</v>
      </c>
      <c r="C2232" s="7" t="s">
        <v>62</v>
      </c>
      <c r="D2232">
        <f>IF(HOUR(A2232)+MINUTE(A2232)/60&lt;=18,1,IF(HOUR(A2232)+MINUTE(A2232)/60&gt;=23.25,1,LOOKUP(DAY(A2232),calendario!$A$12:$A$42,calendario!$C$12:$C$42)))</f>
        <v>1</v>
      </c>
      <c r="E2232" s="60">
        <f t="shared" si="341"/>
        <v>0</v>
      </c>
      <c r="F2232" s="86">
        <v>0</v>
      </c>
      <c r="G2232" s="60">
        <f t="shared" si="341"/>
        <v>4.4969658203125</v>
      </c>
      <c r="H2232" s="104">
        <v>17.98786328125</v>
      </c>
      <c r="O2232" s="61">
        <f t="shared" si="342"/>
        <v>4.5260037464002503</v>
      </c>
      <c r="P2232" s="62">
        <f t="shared" si="343"/>
        <v>58.140770252324039</v>
      </c>
      <c r="Q2232" s="70">
        <v>25.933847543160688</v>
      </c>
      <c r="R2232" s="61">
        <f t="shared" si="344"/>
        <v>14.649942098273574</v>
      </c>
      <c r="S2232" s="61">
        <f t="shared" si="345"/>
        <v>66.30569282133294</v>
      </c>
      <c r="T2232" s="61">
        <f t="shared" si="346"/>
        <v>0</v>
      </c>
      <c r="U2232" s="61">
        <f t="shared" si="347"/>
        <v>58.140770252324039</v>
      </c>
      <c r="V2232" s="70">
        <v>25.933847543160688</v>
      </c>
      <c r="W2232" s="61">
        <f t="shared" si="348"/>
        <v>14.649942098273574</v>
      </c>
      <c r="X2232" s="61">
        <f t="shared" si="349"/>
        <v>0</v>
      </c>
      <c r="Y2232" s="13"/>
      <c r="Z2232" s="22"/>
      <c r="AA2232" s="54"/>
      <c r="AB2232" s="22"/>
      <c r="AC2232" s="13"/>
    </row>
    <row r="2233" spans="1:29" x14ac:dyDescent="0.3">
      <c r="A2233" s="1">
        <f t="shared" si="340"/>
        <v>45009.218749994594</v>
      </c>
      <c r="B2233" s="7">
        <v>24</v>
      </c>
      <c r="C2233" s="7" t="s">
        <v>63</v>
      </c>
      <c r="D2233">
        <f>IF(HOUR(A2233)+MINUTE(A2233)/60&lt;=18,1,IF(HOUR(A2233)+MINUTE(A2233)/60&gt;=23.25,1,LOOKUP(DAY(A2233),calendario!$A$12:$A$42,calendario!$C$12:$C$42)))</f>
        <v>1</v>
      </c>
      <c r="E2233" s="60">
        <f t="shared" si="341"/>
        <v>0</v>
      </c>
      <c r="F2233" s="86">
        <v>0</v>
      </c>
      <c r="G2233" s="60">
        <f t="shared" si="341"/>
        <v>4.4972475585937497</v>
      </c>
      <c r="H2233" s="104">
        <v>17.988990234374999</v>
      </c>
      <c r="O2233" s="61">
        <f t="shared" si="342"/>
        <v>4.5260037464002503</v>
      </c>
      <c r="P2233" s="62">
        <f t="shared" si="343"/>
        <v>58.140770252324039</v>
      </c>
      <c r="Q2233" s="70">
        <v>25.854267994687913</v>
      </c>
      <c r="R2233" s="61">
        <f t="shared" si="344"/>
        <v>14.689731872509961</v>
      </c>
      <c r="S2233" s="61">
        <f t="shared" si="345"/>
        <v>66.485781488595251</v>
      </c>
      <c r="T2233" s="61">
        <f t="shared" si="346"/>
        <v>0</v>
      </c>
      <c r="U2233" s="61">
        <f t="shared" si="347"/>
        <v>58.140770252324039</v>
      </c>
      <c r="V2233" s="70">
        <v>25.854267994687913</v>
      </c>
      <c r="W2233" s="61">
        <f t="shared" si="348"/>
        <v>14.689731872509961</v>
      </c>
      <c r="X2233" s="61">
        <f t="shared" si="349"/>
        <v>0</v>
      </c>
      <c r="Y2233" s="13"/>
      <c r="Z2233" s="22"/>
      <c r="AA2233" s="54"/>
      <c r="AB2233" s="22"/>
      <c r="AC2233" s="13"/>
    </row>
    <row r="2234" spans="1:29" x14ac:dyDescent="0.3">
      <c r="A2234" s="1">
        <f t="shared" si="340"/>
        <v>45009.229166661258</v>
      </c>
      <c r="B2234" s="7">
        <v>24</v>
      </c>
      <c r="C2234" s="7" t="s">
        <v>64</v>
      </c>
      <c r="D2234">
        <f>IF(HOUR(A2234)+MINUTE(A2234)/60&lt;=18,1,IF(HOUR(A2234)+MINUTE(A2234)/60&gt;=23.25,1,LOOKUP(DAY(A2234),calendario!$A$12:$A$42,calendario!$C$12:$C$42)))</f>
        <v>1</v>
      </c>
      <c r="E2234" s="60">
        <f t="shared" si="341"/>
        <v>0</v>
      </c>
      <c r="F2234" s="86">
        <v>0</v>
      </c>
      <c r="G2234" s="60">
        <f t="shared" si="341"/>
        <v>4.4970083007812498</v>
      </c>
      <c r="H2234" s="104">
        <v>17.988033203124999</v>
      </c>
      <c r="O2234" s="61">
        <f t="shared" si="342"/>
        <v>4.5260037464002503</v>
      </c>
      <c r="P2234" s="62">
        <f t="shared" si="343"/>
        <v>58.140770252324039</v>
      </c>
      <c r="Q2234" s="70">
        <v>25.854267994687913</v>
      </c>
      <c r="R2234" s="61">
        <f t="shared" si="344"/>
        <v>14.689731872509961</v>
      </c>
      <c r="S2234" s="61">
        <f t="shared" si="345"/>
        <v>66.485781488595251</v>
      </c>
      <c r="T2234" s="61">
        <f t="shared" si="346"/>
        <v>0</v>
      </c>
      <c r="U2234" s="61">
        <f t="shared" si="347"/>
        <v>58.140770252324039</v>
      </c>
      <c r="V2234" s="70">
        <v>25.854267994687913</v>
      </c>
      <c r="W2234" s="61">
        <f t="shared" si="348"/>
        <v>14.689731872509961</v>
      </c>
      <c r="X2234" s="61">
        <f t="shared" si="349"/>
        <v>0</v>
      </c>
      <c r="Y2234" s="13"/>
      <c r="Z2234" s="22"/>
      <c r="AA2234" s="54"/>
      <c r="AB2234" s="22"/>
      <c r="AC2234" s="13"/>
    </row>
    <row r="2235" spans="1:29" x14ac:dyDescent="0.3">
      <c r="A2235" s="1">
        <f t="shared" si="340"/>
        <v>45009.239583327922</v>
      </c>
      <c r="B2235" s="7">
        <v>24</v>
      </c>
      <c r="C2235" s="7" t="s">
        <v>65</v>
      </c>
      <c r="D2235">
        <f>IF(HOUR(A2235)+MINUTE(A2235)/60&lt;=18,1,IF(HOUR(A2235)+MINUTE(A2235)/60&gt;=23.25,1,LOOKUP(DAY(A2235),calendario!$A$12:$A$42,calendario!$C$12:$C$42)))</f>
        <v>1</v>
      </c>
      <c r="E2235" s="60">
        <f t="shared" si="341"/>
        <v>0</v>
      </c>
      <c r="F2235" s="86">
        <v>0</v>
      </c>
      <c r="G2235" s="60">
        <f t="shared" si="341"/>
        <v>4.4974418945312502</v>
      </c>
      <c r="H2235" s="104">
        <v>17.989767578125001</v>
      </c>
      <c r="O2235" s="61">
        <f t="shared" si="342"/>
        <v>4.5260037464002503</v>
      </c>
      <c r="P2235" s="62">
        <f t="shared" si="343"/>
        <v>58.140770252324039</v>
      </c>
      <c r="Q2235" s="70">
        <v>26.388189375830013</v>
      </c>
      <c r="R2235" s="61">
        <f t="shared" si="344"/>
        <v>14.422771181938911</v>
      </c>
      <c r="S2235" s="61">
        <f t="shared" si="345"/>
        <v>65.277516402929081</v>
      </c>
      <c r="T2235" s="61">
        <f t="shared" si="346"/>
        <v>0</v>
      </c>
      <c r="U2235" s="61">
        <f t="shared" si="347"/>
        <v>58.140770252324039</v>
      </c>
      <c r="V2235" s="70">
        <v>26.388189375830013</v>
      </c>
      <c r="W2235" s="61">
        <f t="shared" si="348"/>
        <v>14.422771181938911</v>
      </c>
      <c r="X2235" s="61">
        <f t="shared" si="349"/>
        <v>0</v>
      </c>
      <c r="Y2235" s="13"/>
      <c r="Z2235" s="22"/>
      <c r="AA2235" s="54"/>
      <c r="AB2235" s="22"/>
      <c r="AC2235" s="13"/>
    </row>
    <row r="2236" spans="1:29" x14ac:dyDescent="0.3">
      <c r="A2236" s="1">
        <f t="shared" si="340"/>
        <v>45009.249999994587</v>
      </c>
      <c r="B2236" s="7">
        <v>24</v>
      </c>
      <c r="C2236" s="7" t="s">
        <v>66</v>
      </c>
      <c r="D2236">
        <f>IF(HOUR(A2236)+MINUTE(A2236)/60&lt;=18,1,IF(HOUR(A2236)+MINUTE(A2236)/60&gt;=23.25,1,LOOKUP(DAY(A2236),calendario!$A$12:$A$42,calendario!$C$12:$C$42)))</f>
        <v>1</v>
      </c>
      <c r="E2236" s="60">
        <f t="shared" si="341"/>
        <v>0</v>
      </c>
      <c r="F2236" s="86">
        <v>0</v>
      </c>
      <c r="G2236" s="60">
        <f t="shared" si="341"/>
        <v>4.4975639648437502</v>
      </c>
      <c r="H2236" s="104">
        <v>17.990255859375001</v>
      </c>
      <c r="O2236" s="61">
        <f t="shared" si="342"/>
        <v>4.5260037464002503</v>
      </c>
      <c r="P2236" s="62">
        <f t="shared" si="343"/>
        <v>58.140770252324039</v>
      </c>
      <c r="Q2236" s="70">
        <v>26.388189375830013</v>
      </c>
      <c r="R2236" s="61">
        <f t="shared" si="344"/>
        <v>14.422771181938911</v>
      </c>
      <c r="S2236" s="61">
        <f t="shared" si="345"/>
        <v>65.277516402929081</v>
      </c>
      <c r="T2236" s="61">
        <f t="shared" si="346"/>
        <v>0</v>
      </c>
      <c r="U2236" s="61">
        <f t="shared" si="347"/>
        <v>58.140770252324039</v>
      </c>
      <c r="V2236" s="70">
        <v>26.388189375830013</v>
      </c>
      <c r="W2236" s="61">
        <f t="shared" si="348"/>
        <v>14.422771181938911</v>
      </c>
      <c r="X2236" s="61">
        <f t="shared" si="349"/>
        <v>0</v>
      </c>
      <c r="Y2236" s="13"/>
      <c r="Z2236" s="22"/>
      <c r="AA2236" s="54"/>
      <c r="AB2236" s="22"/>
      <c r="AC2236" s="13"/>
    </row>
    <row r="2237" spans="1:29" x14ac:dyDescent="0.3">
      <c r="A2237" s="1">
        <f t="shared" si="340"/>
        <v>45009.260416661251</v>
      </c>
      <c r="B2237" s="7">
        <v>24</v>
      </c>
      <c r="C2237" s="7" t="s">
        <v>67</v>
      </c>
      <c r="D2237">
        <f>IF(HOUR(A2237)+MINUTE(A2237)/60&lt;=18,1,IF(HOUR(A2237)+MINUTE(A2237)/60&gt;=23.25,1,LOOKUP(DAY(A2237),calendario!$A$12:$A$42,calendario!$C$12:$C$42)))</f>
        <v>1</v>
      </c>
      <c r="E2237" s="60">
        <f t="shared" si="341"/>
        <v>0</v>
      </c>
      <c r="F2237" s="86">
        <v>0</v>
      </c>
      <c r="G2237" s="60">
        <f t="shared" si="341"/>
        <v>4.4975971679687499</v>
      </c>
      <c r="H2237" s="104">
        <v>17.990388671874999</v>
      </c>
      <c r="O2237" s="61">
        <f t="shared" si="342"/>
        <v>4.5260037464002503</v>
      </c>
      <c r="P2237" s="62">
        <f t="shared" si="343"/>
        <v>58.140770252324039</v>
      </c>
      <c r="Q2237" s="70">
        <v>26.450033997343958</v>
      </c>
      <c r="R2237" s="61">
        <f t="shared" si="344"/>
        <v>14.391848871181939</v>
      </c>
      <c r="S2237" s="61">
        <f t="shared" si="345"/>
        <v>65.137561908595671</v>
      </c>
      <c r="T2237" s="61">
        <f t="shared" si="346"/>
        <v>0</v>
      </c>
      <c r="U2237" s="61">
        <f t="shared" si="347"/>
        <v>58.140770252324039</v>
      </c>
      <c r="V2237" s="70">
        <v>26.450033997343958</v>
      </c>
      <c r="W2237" s="61">
        <f t="shared" si="348"/>
        <v>14.391848871181939</v>
      </c>
      <c r="X2237" s="61">
        <f t="shared" si="349"/>
        <v>0</v>
      </c>
      <c r="Y2237" s="13"/>
      <c r="Z2237" s="22"/>
      <c r="AA2237" s="54"/>
      <c r="AB2237" s="22"/>
      <c r="AC2237" s="13"/>
    </row>
    <row r="2238" spans="1:29" x14ac:dyDescent="0.3">
      <c r="A2238" s="1">
        <f t="shared" si="340"/>
        <v>45009.270833327915</v>
      </c>
      <c r="B2238" s="7">
        <v>24</v>
      </c>
      <c r="C2238" s="7" t="s">
        <v>68</v>
      </c>
      <c r="D2238">
        <f>IF(HOUR(A2238)+MINUTE(A2238)/60&lt;=18,1,IF(HOUR(A2238)+MINUTE(A2238)/60&gt;=23.25,1,LOOKUP(DAY(A2238),calendario!$A$12:$A$42,calendario!$C$12:$C$42)))</f>
        <v>1</v>
      </c>
      <c r="E2238" s="60">
        <f t="shared" si="341"/>
        <v>0</v>
      </c>
      <c r="F2238" s="86">
        <v>0</v>
      </c>
      <c r="G2238" s="60">
        <f t="shared" si="341"/>
        <v>4.4984462890624997</v>
      </c>
      <c r="H2238" s="104">
        <v>17.993785156249999</v>
      </c>
      <c r="O2238" s="61">
        <f t="shared" si="342"/>
        <v>4.5260037464002503</v>
      </c>
      <c r="P2238" s="62">
        <f t="shared" si="343"/>
        <v>58.140770252324039</v>
      </c>
      <c r="Q2238" s="70">
        <v>26.450033997343958</v>
      </c>
      <c r="R2238" s="61">
        <f t="shared" si="344"/>
        <v>14.391848871181939</v>
      </c>
      <c r="S2238" s="61">
        <f t="shared" si="345"/>
        <v>65.137561908595671</v>
      </c>
      <c r="T2238" s="61">
        <f t="shared" si="346"/>
        <v>0</v>
      </c>
      <c r="U2238" s="61">
        <f t="shared" si="347"/>
        <v>58.140770252324039</v>
      </c>
      <c r="V2238" s="70">
        <v>26.450033997343958</v>
      </c>
      <c r="W2238" s="61">
        <f t="shared" si="348"/>
        <v>14.391848871181939</v>
      </c>
      <c r="X2238" s="61">
        <f t="shared" si="349"/>
        <v>0</v>
      </c>
      <c r="Y2238" s="13"/>
      <c r="Z2238" s="22"/>
      <c r="AA2238" s="54"/>
      <c r="AB2238" s="22"/>
      <c r="AC2238" s="13"/>
    </row>
    <row r="2239" spans="1:29" x14ac:dyDescent="0.3">
      <c r="A2239" s="1">
        <f t="shared" si="340"/>
        <v>45009.281249994579</v>
      </c>
      <c r="B2239" s="7">
        <v>24</v>
      </c>
      <c r="C2239" s="7" t="s">
        <v>69</v>
      </c>
      <c r="D2239">
        <f>IF(HOUR(A2239)+MINUTE(A2239)/60&lt;=18,1,IF(HOUR(A2239)+MINUTE(A2239)/60&gt;=23.25,1,LOOKUP(DAY(A2239),calendario!$A$12:$A$42,calendario!$C$12:$C$42)))</f>
        <v>1</v>
      </c>
      <c r="E2239" s="60">
        <f t="shared" si="341"/>
        <v>0</v>
      </c>
      <c r="F2239" s="86">
        <v>0</v>
      </c>
      <c r="G2239" s="60">
        <f t="shared" si="341"/>
        <v>4.4979062499999998</v>
      </c>
      <c r="H2239" s="104">
        <v>17.991624999999999</v>
      </c>
      <c r="O2239" s="61">
        <f t="shared" si="342"/>
        <v>4.5260037464002503</v>
      </c>
      <c r="P2239" s="62">
        <f t="shared" si="343"/>
        <v>58.140770252324039</v>
      </c>
      <c r="Q2239" s="70">
        <v>27.48809508632138</v>
      </c>
      <c r="R2239" s="61">
        <f t="shared" si="344"/>
        <v>13.872818326693228</v>
      </c>
      <c r="S2239" s="61">
        <f t="shared" si="345"/>
        <v>62.788427719743602</v>
      </c>
      <c r="T2239" s="61">
        <f t="shared" si="346"/>
        <v>0</v>
      </c>
      <c r="U2239" s="61">
        <f t="shared" si="347"/>
        <v>58.140770252324039</v>
      </c>
      <c r="V2239" s="70">
        <v>27.48809508632138</v>
      </c>
      <c r="W2239" s="61">
        <f t="shared" si="348"/>
        <v>13.872818326693228</v>
      </c>
      <c r="X2239" s="61">
        <f t="shared" si="349"/>
        <v>0</v>
      </c>
      <c r="Y2239" s="13"/>
      <c r="Z2239" s="22"/>
      <c r="AA2239" s="54"/>
      <c r="AB2239" s="22"/>
      <c r="AC2239" s="13"/>
    </row>
    <row r="2240" spans="1:29" x14ac:dyDescent="0.3">
      <c r="A2240" s="1">
        <f t="shared" si="340"/>
        <v>45009.291666661244</v>
      </c>
      <c r="B2240" s="7">
        <v>24</v>
      </c>
      <c r="C2240" s="7" t="s">
        <v>70</v>
      </c>
      <c r="D2240">
        <f>IF(HOUR(A2240)+MINUTE(A2240)/60&lt;=18,1,IF(HOUR(A2240)+MINUTE(A2240)/60&gt;=23.25,1,LOOKUP(DAY(A2240),calendario!$A$12:$A$42,calendario!$C$12:$C$42)))</f>
        <v>1</v>
      </c>
      <c r="E2240" s="60">
        <f t="shared" si="341"/>
        <v>2.8056774902343751</v>
      </c>
      <c r="F2240" s="86">
        <v>11.2227099609375</v>
      </c>
      <c r="G2240" s="60">
        <f t="shared" si="341"/>
        <v>4.4987875976562499</v>
      </c>
      <c r="H2240" s="104">
        <v>17.995150390625</v>
      </c>
      <c r="O2240" s="61">
        <f t="shared" si="342"/>
        <v>1.6640298042455985</v>
      </c>
      <c r="P2240" s="62">
        <f t="shared" si="343"/>
        <v>58.140770252324039</v>
      </c>
      <c r="Q2240" s="70">
        <v>27.48809508632138</v>
      </c>
      <c r="R2240" s="61">
        <f t="shared" si="344"/>
        <v>13.872818326693228</v>
      </c>
      <c r="S2240" s="61">
        <f t="shared" si="345"/>
        <v>23.084783164502085</v>
      </c>
      <c r="T2240" s="61">
        <f t="shared" si="346"/>
        <v>0</v>
      </c>
      <c r="U2240" s="61">
        <f t="shared" si="347"/>
        <v>58.140770252324039</v>
      </c>
      <c r="V2240" s="70">
        <v>27.48809508632138</v>
      </c>
      <c r="W2240" s="61">
        <f t="shared" si="348"/>
        <v>13.872818326693228</v>
      </c>
      <c r="X2240" s="61">
        <f t="shared" si="349"/>
        <v>0</v>
      </c>
      <c r="Y2240" s="13"/>
      <c r="Z2240" s="22"/>
      <c r="AA2240" s="54"/>
      <c r="AB2240" s="22"/>
      <c r="AC2240" s="13"/>
    </row>
    <row r="2241" spans="1:29" x14ac:dyDescent="0.3">
      <c r="A2241" s="1">
        <f t="shared" si="340"/>
        <v>45009.302083327908</v>
      </c>
      <c r="B2241" s="7">
        <v>24</v>
      </c>
      <c r="C2241" s="7" t="s">
        <v>71</v>
      </c>
      <c r="D2241">
        <f>IF(HOUR(A2241)+MINUTE(A2241)/60&lt;=18,1,IF(HOUR(A2241)+MINUTE(A2241)/60&gt;=23.25,1,LOOKUP(DAY(A2241),calendario!$A$12:$A$42,calendario!$C$12:$C$42)))</f>
        <v>1</v>
      </c>
      <c r="E2241" s="60">
        <f t="shared" si="341"/>
        <v>4.5011586914062498</v>
      </c>
      <c r="F2241" s="86">
        <v>18.004634765624999</v>
      </c>
      <c r="G2241" s="60">
        <f t="shared" si="341"/>
        <v>4.4990590820312502</v>
      </c>
      <c r="H2241" s="104">
        <v>17.996236328125001</v>
      </c>
      <c r="O2241" s="61">
        <f t="shared" si="342"/>
        <v>0</v>
      </c>
      <c r="P2241" s="62">
        <f t="shared" si="343"/>
        <v>58.140770252324039</v>
      </c>
      <c r="Q2241" s="70">
        <v>28.069438512616202</v>
      </c>
      <c r="R2241" s="61">
        <f t="shared" si="344"/>
        <v>13.582146613545817</v>
      </c>
      <c r="S2241" s="61">
        <f t="shared" si="345"/>
        <v>0</v>
      </c>
      <c r="T2241" s="61">
        <f t="shared" si="346"/>
        <v>0</v>
      </c>
      <c r="U2241" s="61">
        <f t="shared" si="347"/>
        <v>58.140770252324039</v>
      </c>
      <c r="V2241" s="70">
        <v>28.069438512616202</v>
      </c>
      <c r="W2241" s="61">
        <f t="shared" si="348"/>
        <v>13.582146613545817</v>
      </c>
      <c r="X2241" s="61">
        <f t="shared" si="349"/>
        <v>0</v>
      </c>
      <c r="Y2241" s="13"/>
      <c r="Z2241" s="22"/>
      <c r="AA2241" s="54"/>
      <c r="AB2241" s="22"/>
      <c r="AC2241" s="13"/>
    </row>
    <row r="2242" spans="1:29" x14ac:dyDescent="0.3">
      <c r="A2242" s="1">
        <f t="shared" si="340"/>
        <v>45009.312499994572</v>
      </c>
      <c r="B2242" s="7">
        <v>24</v>
      </c>
      <c r="C2242" s="7" t="s">
        <v>72</v>
      </c>
      <c r="D2242">
        <f>IF(HOUR(A2242)+MINUTE(A2242)/60&lt;=18,1,IF(HOUR(A2242)+MINUTE(A2242)/60&gt;=23.25,1,LOOKUP(DAY(A2242),calendario!$A$12:$A$42,calendario!$C$12:$C$42)))</f>
        <v>1</v>
      </c>
      <c r="E2242" s="60">
        <f t="shared" si="341"/>
        <v>4.5033735351562498</v>
      </c>
      <c r="F2242" s="86">
        <v>18.013494140624999</v>
      </c>
      <c r="G2242" s="60">
        <f t="shared" si="341"/>
        <v>4.4990185546874999</v>
      </c>
      <c r="H2242" s="104">
        <v>17.99607421875</v>
      </c>
      <c r="O2242" s="61">
        <f t="shared" si="342"/>
        <v>0</v>
      </c>
      <c r="P2242" s="62">
        <f t="shared" si="343"/>
        <v>58.140770252324039</v>
      </c>
      <c r="Q2242" s="70">
        <v>28.069438512616202</v>
      </c>
      <c r="R2242" s="61">
        <f t="shared" si="344"/>
        <v>13.582146613545817</v>
      </c>
      <c r="S2242" s="61">
        <f t="shared" si="345"/>
        <v>0</v>
      </c>
      <c r="T2242" s="61">
        <f t="shared" si="346"/>
        <v>0</v>
      </c>
      <c r="U2242" s="61">
        <f t="shared" si="347"/>
        <v>58.140770252324039</v>
      </c>
      <c r="V2242" s="70">
        <v>28.069438512616202</v>
      </c>
      <c r="W2242" s="61">
        <f t="shared" si="348"/>
        <v>13.582146613545817</v>
      </c>
      <c r="X2242" s="61">
        <f t="shared" si="349"/>
        <v>0</v>
      </c>
      <c r="Y2242" s="13"/>
      <c r="Z2242" s="22"/>
      <c r="AA2242" s="54"/>
      <c r="AB2242" s="22"/>
      <c r="AC2242" s="13"/>
    </row>
    <row r="2243" spans="1:29" x14ac:dyDescent="0.3">
      <c r="A2243" s="1">
        <f t="shared" si="340"/>
        <v>45009.322916661236</v>
      </c>
      <c r="B2243" s="7">
        <v>24</v>
      </c>
      <c r="C2243" s="7" t="s">
        <v>73</v>
      </c>
      <c r="D2243">
        <f>IF(HOUR(A2243)+MINUTE(A2243)/60&lt;=18,1,IF(HOUR(A2243)+MINUTE(A2243)/60&gt;=23.25,1,LOOKUP(DAY(A2243),calendario!$A$12:$A$42,calendario!$C$12:$C$42)))</f>
        <v>1</v>
      </c>
      <c r="E2243" s="60">
        <f t="shared" si="341"/>
        <v>4.5031420898437498</v>
      </c>
      <c r="F2243" s="86">
        <v>18.012568359374999</v>
      </c>
      <c r="G2243" s="60">
        <f t="shared" si="341"/>
        <v>4.4992089843749996</v>
      </c>
      <c r="H2243" s="104">
        <v>17.996835937499998</v>
      </c>
      <c r="O2243" s="61">
        <f t="shared" si="342"/>
        <v>0</v>
      </c>
      <c r="P2243" s="62">
        <f t="shared" si="343"/>
        <v>58.140770252324039</v>
      </c>
      <c r="Q2243" s="70">
        <v>28.479439575033197</v>
      </c>
      <c r="R2243" s="61">
        <f t="shared" si="344"/>
        <v>13.377146082337319</v>
      </c>
      <c r="S2243" s="61">
        <f t="shared" si="345"/>
        <v>0</v>
      </c>
      <c r="T2243" s="61">
        <f t="shared" si="346"/>
        <v>0</v>
      </c>
      <c r="U2243" s="61">
        <f t="shared" si="347"/>
        <v>58.140770252324039</v>
      </c>
      <c r="V2243" s="70">
        <v>28.479439575033197</v>
      </c>
      <c r="W2243" s="61">
        <f t="shared" si="348"/>
        <v>13.377146082337319</v>
      </c>
      <c r="X2243" s="61">
        <f t="shared" si="349"/>
        <v>0</v>
      </c>
      <c r="Y2243" s="13"/>
      <c r="Z2243" s="22"/>
      <c r="AA2243" s="54"/>
      <c r="AB2243" s="22"/>
      <c r="AC2243" s="13"/>
    </row>
    <row r="2244" spans="1:29" x14ac:dyDescent="0.3">
      <c r="A2244" s="1">
        <f t="shared" si="340"/>
        <v>45009.333333327901</v>
      </c>
      <c r="B2244" s="7">
        <v>24</v>
      </c>
      <c r="C2244" s="7" t="s">
        <v>74</v>
      </c>
      <c r="D2244">
        <f>IF(HOUR(A2244)+MINUTE(A2244)/60&lt;=18,1,IF(HOUR(A2244)+MINUTE(A2244)/60&gt;=23.25,1,LOOKUP(DAY(A2244),calendario!$A$12:$A$42,calendario!$C$12:$C$42)))</f>
        <v>1</v>
      </c>
      <c r="E2244" s="60">
        <f t="shared" si="341"/>
        <v>4.5024653320312504</v>
      </c>
      <c r="F2244" s="86">
        <v>18.009861328125002</v>
      </c>
      <c r="G2244" s="60">
        <f t="shared" si="341"/>
        <v>4.4987285156250003</v>
      </c>
      <c r="H2244" s="104">
        <v>17.994914062500001</v>
      </c>
      <c r="O2244" s="61">
        <f t="shared" si="342"/>
        <v>0</v>
      </c>
      <c r="P2244" s="62">
        <f t="shared" si="343"/>
        <v>58.140770252324039</v>
      </c>
      <c r="Q2244" s="70">
        <v>28.479439575033197</v>
      </c>
      <c r="R2244" s="61">
        <f t="shared" si="344"/>
        <v>13.377146082337319</v>
      </c>
      <c r="S2244" s="61">
        <f t="shared" si="345"/>
        <v>0</v>
      </c>
      <c r="T2244" s="61">
        <f t="shared" si="346"/>
        <v>0</v>
      </c>
      <c r="U2244" s="61">
        <f t="shared" si="347"/>
        <v>58.140770252324039</v>
      </c>
      <c r="V2244" s="70">
        <v>28.479439575033197</v>
      </c>
      <c r="W2244" s="61">
        <f t="shared" si="348"/>
        <v>13.377146082337319</v>
      </c>
      <c r="X2244" s="61">
        <f t="shared" si="349"/>
        <v>0</v>
      </c>
      <c r="Y2244" s="13"/>
      <c r="Z2244" s="22"/>
      <c r="AA2244" s="54"/>
      <c r="AB2244" s="22"/>
      <c r="AC2244" s="13"/>
    </row>
    <row r="2245" spans="1:29" x14ac:dyDescent="0.3">
      <c r="A2245" s="1">
        <f t="shared" si="340"/>
        <v>45009.343749994565</v>
      </c>
      <c r="B2245" s="7">
        <v>24</v>
      </c>
      <c r="C2245" s="7" t="s">
        <v>75</v>
      </c>
      <c r="D2245">
        <f>IF(HOUR(A2245)+MINUTE(A2245)/60&lt;=18,1,IF(HOUR(A2245)+MINUTE(A2245)/60&gt;=23.25,1,LOOKUP(DAY(A2245),calendario!$A$12:$A$42,calendario!$C$12:$C$42)))</f>
        <v>1</v>
      </c>
      <c r="E2245" s="60">
        <f t="shared" si="341"/>
        <v>4.5019721679687503</v>
      </c>
      <c r="F2245" s="86">
        <v>18.007888671875001</v>
      </c>
      <c r="G2245" s="60">
        <f t="shared" si="341"/>
        <v>4.4984370117187504</v>
      </c>
      <c r="H2245" s="104">
        <v>17.993748046875002</v>
      </c>
      <c r="O2245" s="61">
        <f t="shared" si="342"/>
        <v>0</v>
      </c>
      <c r="P2245" s="62">
        <f t="shared" si="343"/>
        <v>58.140770252324039</v>
      </c>
      <c r="Q2245" s="70">
        <v>29.793480212483399</v>
      </c>
      <c r="R2245" s="61">
        <f t="shared" si="344"/>
        <v>12.720125763612218</v>
      </c>
      <c r="S2245" s="61">
        <f t="shared" si="345"/>
        <v>0</v>
      </c>
      <c r="T2245" s="61">
        <f t="shared" si="346"/>
        <v>0</v>
      </c>
      <c r="U2245" s="61">
        <f t="shared" si="347"/>
        <v>58.140770252324039</v>
      </c>
      <c r="V2245" s="70">
        <v>29.793480212483399</v>
      </c>
      <c r="W2245" s="61">
        <f t="shared" si="348"/>
        <v>12.720125763612218</v>
      </c>
      <c r="X2245" s="61">
        <f t="shared" si="349"/>
        <v>0</v>
      </c>
      <c r="Y2245" s="13"/>
      <c r="Z2245" s="22"/>
      <c r="AA2245" s="54"/>
      <c r="AB2245" s="22"/>
      <c r="AC2245" s="13"/>
    </row>
    <row r="2246" spans="1:29" x14ac:dyDescent="0.3">
      <c r="A2246" s="1">
        <f t="shared" ref="A2246:A2309" si="350">A2245+0.0104166666666667</f>
        <v>45009.354166661229</v>
      </c>
      <c r="B2246" s="7">
        <v>24</v>
      </c>
      <c r="C2246" s="7" t="s">
        <v>76</v>
      </c>
      <c r="D2246">
        <f>IF(HOUR(A2246)+MINUTE(A2246)/60&lt;=18,1,IF(HOUR(A2246)+MINUTE(A2246)/60&gt;=23.25,1,LOOKUP(DAY(A2246),calendario!$A$12:$A$42,calendario!$C$12:$C$42)))</f>
        <v>1</v>
      </c>
      <c r="E2246" s="60">
        <f t="shared" ref="E2246:G2309" si="351">F2246/4</f>
        <v>4.5016621093750002</v>
      </c>
      <c r="F2246" s="86">
        <v>18.006648437500001</v>
      </c>
      <c r="G2246" s="60">
        <f t="shared" si="351"/>
        <v>4.4985102539062503</v>
      </c>
      <c r="H2246" s="104">
        <v>17.994041015625001</v>
      </c>
      <c r="O2246" s="61">
        <f t="shared" ref="O2246:O2309" si="352">IF(($K$2*95%/4-E2246)*$M$8*$M$9&lt;0,0,($K$2*95%/4-E2246)*$M$8*$M$9)</f>
        <v>0</v>
      </c>
      <c r="P2246" s="62">
        <f t="shared" ref="P2246:P2309" si="353">IF(B2246&lt;=3,IF(D2246=1,$L$14*10/$K$11,$K$14*10/$K$11),IF(D2246=1,$L$15*10/$K$11,$K$15*10/$K$11))</f>
        <v>58.140770252324039</v>
      </c>
      <c r="Q2246" s="70">
        <v>29.793480212483399</v>
      </c>
      <c r="R2246" s="61">
        <f t="shared" ref="R2246:R2309" si="354">IF((P2246*95%-Q2246)/2&lt;0,0,(P2246*95%-Q2246)/2)</f>
        <v>12.720125763612218</v>
      </c>
      <c r="S2246" s="61">
        <f t="shared" ref="S2246:S2309" si="355">R2246*O2246</f>
        <v>0</v>
      </c>
      <c r="T2246" s="61">
        <f t="shared" ref="T2246:T2309" si="356">IF(($K$3*95%/4-G2246)*$M$8*$M$9&lt;0,0,($K$3*95%/4-G2246)*$M$8*$M$9)</f>
        <v>0</v>
      </c>
      <c r="U2246" s="61">
        <f t="shared" ref="U2246:U2309" si="357">IF(B2246&lt;=3,IF(D2246=1,$L$14*10/$K$11,$K$14*10/$K$11),IF(D2246=1,$L$15*10/$K$11,$K$15*10/$K$11))</f>
        <v>58.140770252324039</v>
      </c>
      <c r="V2246" s="70">
        <v>29.793480212483399</v>
      </c>
      <c r="W2246" s="61">
        <f t="shared" ref="W2246:W2309" si="358">IF((U2246*95%-V2246)/2&lt;0,0,(U2246*95%-V2246)/2)</f>
        <v>12.720125763612218</v>
      </c>
      <c r="X2246" s="61">
        <f t="shared" ref="X2246:X2309" si="359">W2246*T2246</f>
        <v>0</v>
      </c>
      <c r="Y2246" s="13"/>
      <c r="Z2246" s="22"/>
      <c r="AA2246" s="54"/>
      <c r="AB2246" s="22"/>
      <c r="AC2246" s="13"/>
    </row>
    <row r="2247" spans="1:29" x14ac:dyDescent="0.3">
      <c r="A2247" s="1">
        <f t="shared" si="350"/>
        <v>45009.364583327893</v>
      </c>
      <c r="B2247" s="7">
        <v>24</v>
      </c>
      <c r="C2247" s="7" t="s">
        <v>77</v>
      </c>
      <c r="D2247">
        <f>IF(HOUR(A2247)+MINUTE(A2247)/60&lt;=18,1,IF(HOUR(A2247)+MINUTE(A2247)/60&gt;=23.25,1,LOOKUP(DAY(A2247),calendario!$A$12:$A$42,calendario!$C$12:$C$42)))</f>
        <v>1</v>
      </c>
      <c r="E2247" s="60">
        <f t="shared" si="351"/>
        <v>4.5011020507812498</v>
      </c>
      <c r="F2247" s="86">
        <v>18.004408203124999</v>
      </c>
      <c r="G2247" s="60">
        <f t="shared" si="351"/>
        <v>4.4984189453125003</v>
      </c>
      <c r="H2247" s="104">
        <v>17.993675781250001</v>
      </c>
      <c r="O2247" s="61">
        <f t="shared" si="352"/>
        <v>0</v>
      </c>
      <c r="P2247" s="62">
        <f t="shared" si="353"/>
        <v>58.140770252324039</v>
      </c>
      <c r="Q2247" s="70">
        <v>34.901131739707836</v>
      </c>
      <c r="R2247" s="61">
        <f t="shared" si="354"/>
        <v>10.1663</v>
      </c>
      <c r="S2247" s="61">
        <f t="shared" si="355"/>
        <v>0</v>
      </c>
      <c r="T2247" s="61">
        <f t="shared" si="356"/>
        <v>0</v>
      </c>
      <c r="U2247" s="61">
        <f t="shared" si="357"/>
        <v>58.140770252324039</v>
      </c>
      <c r="V2247" s="70">
        <v>34.901131739707836</v>
      </c>
      <c r="W2247" s="61">
        <f t="shared" si="358"/>
        <v>10.1663</v>
      </c>
      <c r="X2247" s="61">
        <f t="shared" si="359"/>
        <v>0</v>
      </c>
      <c r="Y2247" s="13"/>
      <c r="Z2247" s="22"/>
      <c r="AA2247" s="54"/>
      <c r="AB2247" s="22"/>
      <c r="AC2247" s="13"/>
    </row>
    <row r="2248" spans="1:29" x14ac:dyDescent="0.3">
      <c r="A2248" s="1">
        <f t="shared" si="350"/>
        <v>45009.374999994558</v>
      </c>
      <c r="B2248" s="7">
        <v>24</v>
      </c>
      <c r="C2248" s="7" t="s">
        <v>78</v>
      </c>
      <c r="D2248">
        <f>IF(HOUR(A2248)+MINUTE(A2248)/60&lt;=18,1,IF(HOUR(A2248)+MINUTE(A2248)/60&gt;=23.25,1,LOOKUP(DAY(A2248),calendario!$A$12:$A$42,calendario!$C$12:$C$42)))</f>
        <v>1</v>
      </c>
      <c r="E2248" s="60">
        <f t="shared" si="351"/>
        <v>4.5007202148437502</v>
      </c>
      <c r="F2248" s="86">
        <v>18.002880859375001</v>
      </c>
      <c r="G2248" s="60">
        <f t="shared" si="351"/>
        <v>4.4980410156249997</v>
      </c>
      <c r="H2248" s="104">
        <v>17.992164062499999</v>
      </c>
      <c r="O2248" s="61">
        <f t="shared" si="352"/>
        <v>0</v>
      </c>
      <c r="P2248" s="62">
        <f t="shared" si="353"/>
        <v>58.140770252324039</v>
      </c>
      <c r="Q2248" s="70">
        <v>34.901131739707836</v>
      </c>
      <c r="R2248" s="61">
        <f t="shared" si="354"/>
        <v>10.1663</v>
      </c>
      <c r="S2248" s="61">
        <f t="shared" si="355"/>
        <v>0</v>
      </c>
      <c r="T2248" s="61">
        <f t="shared" si="356"/>
        <v>0</v>
      </c>
      <c r="U2248" s="61">
        <f t="shared" si="357"/>
        <v>58.140770252324039</v>
      </c>
      <c r="V2248" s="70">
        <v>34.901131739707836</v>
      </c>
      <c r="W2248" s="61">
        <f t="shared" si="358"/>
        <v>10.1663</v>
      </c>
      <c r="X2248" s="61">
        <f t="shared" si="359"/>
        <v>0</v>
      </c>
      <c r="Y2248" s="13"/>
      <c r="Z2248" s="22"/>
      <c r="AA2248" s="54"/>
      <c r="AB2248" s="22"/>
      <c r="AC2248" s="13"/>
    </row>
    <row r="2249" spans="1:29" x14ac:dyDescent="0.3">
      <c r="A2249" s="1">
        <f t="shared" si="350"/>
        <v>45009.385416661222</v>
      </c>
      <c r="B2249" s="7">
        <v>24</v>
      </c>
      <c r="C2249" s="7" t="s">
        <v>79</v>
      </c>
      <c r="D2249">
        <f>IF(HOUR(A2249)+MINUTE(A2249)/60&lt;=18,1,IF(HOUR(A2249)+MINUTE(A2249)/60&gt;=23.25,1,LOOKUP(DAY(A2249),calendario!$A$12:$A$42,calendario!$C$12:$C$42)))</f>
        <v>1</v>
      </c>
      <c r="E2249" s="60">
        <f t="shared" si="351"/>
        <v>4.4996865234375001</v>
      </c>
      <c r="F2249" s="86">
        <v>17.99874609375</v>
      </c>
      <c r="G2249" s="60">
        <f t="shared" si="351"/>
        <v>4.4977587890624999</v>
      </c>
      <c r="H2249" s="104">
        <v>17.99103515625</v>
      </c>
      <c r="O2249" s="61">
        <f t="shared" si="352"/>
        <v>0</v>
      </c>
      <c r="P2249" s="62">
        <f t="shared" si="353"/>
        <v>58.140770252324039</v>
      </c>
      <c r="Q2249" s="70">
        <v>34.877683930942894</v>
      </c>
      <c r="R2249" s="61">
        <f t="shared" si="354"/>
        <v>10.178023904382471</v>
      </c>
      <c r="S2249" s="61">
        <f t="shared" si="355"/>
        <v>0</v>
      </c>
      <c r="T2249" s="61">
        <f t="shared" si="356"/>
        <v>0</v>
      </c>
      <c r="U2249" s="61">
        <f t="shared" si="357"/>
        <v>58.140770252324039</v>
      </c>
      <c r="V2249" s="70">
        <v>34.877683930942894</v>
      </c>
      <c r="W2249" s="61">
        <f t="shared" si="358"/>
        <v>10.178023904382471</v>
      </c>
      <c r="X2249" s="61">
        <f t="shared" si="359"/>
        <v>0</v>
      </c>
      <c r="Y2249" s="13"/>
      <c r="Z2249" s="22"/>
      <c r="AA2249" s="54"/>
      <c r="AB2249" s="22"/>
      <c r="AC2249" s="13"/>
    </row>
    <row r="2250" spans="1:29" x14ac:dyDescent="0.3">
      <c r="A2250" s="1">
        <f t="shared" si="350"/>
        <v>45009.395833327886</v>
      </c>
      <c r="B2250" s="7">
        <v>24</v>
      </c>
      <c r="C2250" s="7" t="s">
        <v>80</v>
      </c>
      <c r="D2250">
        <f>IF(HOUR(A2250)+MINUTE(A2250)/60&lt;=18,1,IF(HOUR(A2250)+MINUTE(A2250)/60&gt;=23.25,1,LOOKUP(DAY(A2250),calendario!$A$12:$A$42,calendario!$C$12:$C$42)))</f>
        <v>1</v>
      </c>
      <c r="E2250" s="60">
        <f t="shared" si="351"/>
        <v>4.4982021484374997</v>
      </c>
      <c r="F2250" s="86">
        <v>17.992808593749999</v>
      </c>
      <c r="G2250" s="60">
        <f t="shared" si="351"/>
        <v>4.4975493164062499</v>
      </c>
      <c r="H2250" s="104">
        <v>17.990197265625</v>
      </c>
      <c r="O2250" s="61">
        <f t="shared" si="352"/>
        <v>0</v>
      </c>
      <c r="P2250" s="62">
        <f t="shared" si="353"/>
        <v>58.140770252324039</v>
      </c>
      <c r="Q2250" s="70">
        <v>34.877683930942894</v>
      </c>
      <c r="R2250" s="61">
        <f t="shared" si="354"/>
        <v>10.178023904382471</v>
      </c>
      <c r="S2250" s="61">
        <f t="shared" si="355"/>
        <v>0</v>
      </c>
      <c r="T2250" s="61">
        <f t="shared" si="356"/>
        <v>0</v>
      </c>
      <c r="U2250" s="61">
        <f t="shared" si="357"/>
        <v>58.140770252324039</v>
      </c>
      <c r="V2250" s="70">
        <v>34.877683930942894</v>
      </c>
      <c r="W2250" s="61">
        <f t="shared" si="358"/>
        <v>10.178023904382471</v>
      </c>
      <c r="X2250" s="61">
        <f t="shared" si="359"/>
        <v>0</v>
      </c>
      <c r="Y2250" s="13"/>
      <c r="Z2250" s="22"/>
      <c r="AA2250" s="54"/>
      <c r="AB2250" s="22"/>
      <c r="AC2250" s="13"/>
    </row>
    <row r="2251" spans="1:29" x14ac:dyDescent="0.3">
      <c r="A2251" s="1">
        <f t="shared" si="350"/>
        <v>45009.40624999455</v>
      </c>
      <c r="B2251" s="7">
        <v>24</v>
      </c>
      <c r="C2251" s="7" t="s">
        <v>81</v>
      </c>
      <c r="D2251">
        <f>IF(HOUR(A2251)+MINUTE(A2251)/60&lt;=18,1,IF(HOUR(A2251)+MINUTE(A2251)/60&gt;=23.25,1,LOOKUP(DAY(A2251),calendario!$A$12:$A$42,calendario!$C$12:$C$42)))</f>
        <v>1</v>
      </c>
      <c r="E2251" s="60">
        <f t="shared" si="351"/>
        <v>4.49714892578125</v>
      </c>
      <c r="F2251" s="86">
        <v>17.988595703125</v>
      </c>
      <c r="G2251" s="60">
        <f t="shared" si="351"/>
        <v>4.4977231445312498</v>
      </c>
      <c r="H2251" s="104">
        <v>17.990892578124999</v>
      </c>
      <c r="O2251" s="61">
        <f t="shared" si="352"/>
        <v>0</v>
      </c>
      <c r="P2251" s="62">
        <f t="shared" si="353"/>
        <v>58.140770252324039</v>
      </c>
      <c r="Q2251" s="70">
        <v>34.793370783532531</v>
      </c>
      <c r="R2251" s="61">
        <f t="shared" si="354"/>
        <v>10.220180478087652</v>
      </c>
      <c r="S2251" s="61">
        <f t="shared" si="355"/>
        <v>0</v>
      </c>
      <c r="T2251" s="61">
        <f t="shared" si="356"/>
        <v>0</v>
      </c>
      <c r="U2251" s="61">
        <f t="shared" si="357"/>
        <v>58.140770252324039</v>
      </c>
      <c r="V2251" s="70">
        <v>34.793370783532531</v>
      </c>
      <c r="W2251" s="61">
        <f t="shared" si="358"/>
        <v>10.220180478087652</v>
      </c>
      <c r="X2251" s="61">
        <f t="shared" si="359"/>
        <v>0</v>
      </c>
      <c r="Y2251" s="13"/>
      <c r="Z2251" s="22"/>
      <c r="AA2251" s="54"/>
      <c r="AB2251" s="22"/>
      <c r="AC2251" s="13"/>
    </row>
    <row r="2252" spans="1:29" x14ac:dyDescent="0.3">
      <c r="A2252" s="1">
        <f t="shared" si="350"/>
        <v>45009.416666661215</v>
      </c>
      <c r="B2252" s="7">
        <v>24</v>
      </c>
      <c r="C2252" s="7" t="s">
        <v>82</v>
      </c>
      <c r="D2252">
        <f>IF(HOUR(A2252)+MINUTE(A2252)/60&lt;=18,1,IF(HOUR(A2252)+MINUTE(A2252)/60&gt;=23.25,1,LOOKUP(DAY(A2252),calendario!$A$12:$A$42,calendario!$C$12:$C$42)))</f>
        <v>1</v>
      </c>
      <c r="E2252" s="60">
        <f t="shared" si="351"/>
        <v>4.4967607421875</v>
      </c>
      <c r="F2252" s="86">
        <v>17.98704296875</v>
      </c>
      <c r="G2252" s="60">
        <f t="shared" si="351"/>
        <v>4.4974790039062498</v>
      </c>
      <c r="H2252" s="104">
        <v>17.989916015624999</v>
      </c>
      <c r="O2252" s="61">
        <f t="shared" si="352"/>
        <v>0</v>
      </c>
      <c r="P2252" s="62">
        <f t="shared" si="353"/>
        <v>58.140770252324039</v>
      </c>
      <c r="Q2252" s="70">
        <v>34.793370783532531</v>
      </c>
      <c r="R2252" s="61">
        <f t="shared" si="354"/>
        <v>10.220180478087652</v>
      </c>
      <c r="S2252" s="61">
        <f t="shared" si="355"/>
        <v>0</v>
      </c>
      <c r="T2252" s="61">
        <f t="shared" si="356"/>
        <v>0</v>
      </c>
      <c r="U2252" s="61">
        <f t="shared" si="357"/>
        <v>58.140770252324039</v>
      </c>
      <c r="V2252" s="70">
        <v>34.793370783532531</v>
      </c>
      <c r="W2252" s="61">
        <f t="shared" si="358"/>
        <v>10.220180478087652</v>
      </c>
      <c r="X2252" s="61">
        <f t="shared" si="359"/>
        <v>0</v>
      </c>
      <c r="Y2252" s="13"/>
      <c r="Z2252" s="22"/>
      <c r="AA2252" s="54"/>
      <c r="AB2252" s="22"/>
      <c r="AC2252" s="13"/>
    </row>
    <row r="2253" spans="1:29" x14ac:dyDescent="0.3">
      <c r="A2253" s="1">
        <f t="shared" si="350"/>
        <v>45009.427083327879</v>
      </c>
      <c r="B2253" s="7">
        <v>24</v>
      </c>
      <c r="C2253" s="7" t="s">
        <v>83</v>
      </c>
      <c r="D2253">
        <f>IF(HOUR(A2253)+MINUTE(A2253)/60&lt;=18,1,IF(HOUR(A2253)+MINUTE(A2253)/60&gt;=23.25,1,LOOKUP(DAY(A2253),calendario!$A$12:$A$42,calendario!$C$12:$C$42)))</f>
        <v>1</v>
      </c>
      <c r="E2253" s="60">
        <f t="shared" si="351"/>
        <v>4.4967456054687496</v>
      </c>
      <c r="F2253" s="86">
        <v>17.986982421874998</v>
      </c>
      <c r="G2253" s="60">
        <f t="shared" si="351"/>
        <v>4.4971752929687501</v>
      </c>
      <c r="H2253" s="104">
        <v>17.988701171875</v>
      </c>
      <c r="O2253" s="61">
        <f t="shared" si="352"/>
        <v>0</v>
      </c>
      <c r="P2253" s="62">
        <f t="shared" si="353"/>
        <v>58.140770252324039</v>
      </c>
      <c r="Q2253" s="70">
        <v>40.833005577689242</v>
      </c>
      <c r="R2253" s="61">
        <f t="shared" si="354"/>
        <v>7.2003630810092965</v>
      </c>
      <c r="S2253" s="61">
        <f t="shared" si="355"/>
        <v>0</v>
      </c>
      <c r="T2253" s="61">
        <f t="shared" si="356"/>
        <v>0</v>
      </c>
      <c r="U2253" s="61">
        <f t="shared" si="357"/>
        <v>58.140770252324039</v>
      </c>
      <c r="V2253" s="70">
        <v>40.833005577689242</v>
      </c>
      <c r="W2253" s="61">
        <f t="shared" si="358"/>
        <v>7.2003630810092965</v>
      </c>
      <c r="X2253" s="61">
        <f t="shared" si="359"/>
        <v>0</v>
      </c>
      <c r="Y2253" s="13"/>
      <c r="Z2253" s="22"/>
      <c r="AA2253" s="54"/>
      <c r="AB2253" s="22"/>
      <c r="AC2253" s="13"/>
    </row>
    <row r="2254" spans="1:29" x14ac:dyDescent="0.3">
      <c r="A2254" s="1">
        <f t="shared" si="350"/>
        <v>45009.437499994543</v>
      </c>
      <c r="B2254" s="7">
        <v>24</v>
      </c>
      <c r="C2254" s="7" t="s">
        <v>84</v>
      </c>
      <c r="D2254">
        <f>IF(HOUR(A2254)+MINUTE(A2254)/60&lt;=18,1,IF(HOUR(A2254)+MINUTE(A2254)/60&gt;=23.25,1,LOOKUP(DAY(A2254),calendario!$A$12:$A$42,calendario!$C$12:$C$42)))</f>
        <v>1</v>
      </c>
      <c r="E2254" s="60">
        <f t="shared" si="351"/>
        <v>4.496677734375</v>
      </c>
      <c r="F2254" s="86">
        <v>17.9867109375</v>
      </c>
      <c r="G2254" s="60">
        <f t="shared" si="351"/>
        <v>4.4972573242187499</v>
      </c>
      <c r="H2254" s="104">
        <v>17.989029296875</v>
      </c>
      <c r="O2254" s="61">
        <f t="shared" si="352"/>
        <v>0</v>
      </c>
      <c r="P2254" s="62">
        <f t="shared" si="353"/>
        <v>58.140770252324039</v>
      </c>
      <c r="Q2254" s="70">
        <v>40.833005577689242</v>
      </c>
      <c r="R2254" s="61">
        <f t="shared" si="354"/>
        <v>7.2003630810092965</v>
      </c>
      <c r="S2254" s="61">
        <f t="shared" si="355"/>
        <v>0</v>
      </c>
      <c r="T2254" s="61">
        <f t="shared" si="356"/>
        <v>0</v>
      </c>
      <c r="U2254" s="61">
        <f t="shared" si="357"/>
        <v>58.140770252324039</v>
      </c>
      <c r="V2254" s="70">
        <v>40.833005577689242</v>
      </c>
      <c r="W2254" s="61">
        <f t="shared" si="358"/>
        <v>7.2003630810092965</v>
      </c>
      <c r="X2254" s="61">
        <f t="shared" si="359"/>
        <v>0</v>
      </c>
      <c r="Y2254" s="13"/>
      <c r="Z2254" s="22"/>
      <c r="AA2254" s="54"/>
      <c r="AB2254" s="22"/>
      <c r="AC2254" s="13"/>
    </row>
    <row r="2255" spans="1:29" x14ac:dyDescent="0.3">
      <c r="A2255" s="1">
        <f t="shared" si="350"/>
        <v>45009.447916661207</v>
      </c>
      <c r="B2255" s="7">
        <v>24</v>
      </c>
      <c r="C2255" s="7" t="s">
        <v>85</v>
      </c>
      <c r="D2255">
        <f>IF(HOUR(A2255)+MINUTE(A2255)/60&lt;=18,1,IF(HOUR(A2255)+MINUTE(A2255)/60&gt;=23.25,1,LOOKUP(DAY(A2255),calendario!$A$12:$A$42,calendario!$C$12:$C$42)))</f>
        <v>1</v>
      </c>
      <c r="E2255" s="60">
        <f t="shared" si="351"/>
        <v>4.4964531250000004</v>
      </c>
      <c r="F2255" s="86">
        <v>17.985812500000002</v>
      </c>
      <c r="G2255" s="60">
        <f t="shared" si="351"/>
        <v>4.497427734375</v>
      </c>
      <c r="H2255" s="104">
        <v>17.9897109375</v>
      </c>
      <c r="O2255" s="61">
        <f t="shared" si="352"/>
        <v>0</v>
      </c>
      <c r="P2255" s="62">
        <f t="shared" si="353"/>
        <v>58.140770252324039</v>
      </c>
      <c r="Q2255" s="70">
        <v>34.781955112881803</v>
      </c>
      <c r="R2255" s="61">
        <f t="shared" si="354"/>
        <v>10.225888313413016</v>
      </c>
      <c r="S2255" s="61">
        <f t="shared" si="355"/>
        <v>0</v>
      </c>
      <c r="T2255" s="61">
        <f t="shared" si="356"/>
        <v>0</v>
      </c>
      <c r="U2255" s="61">
        <f t="shared" si="357"/>
        <v>58.140770252324039</v>
      </c>
      <c r="V2255" s="70">
        <v>34.781955112881803</v>
      </c>
      <c r="W2255" s="61">
        <f t="shared" si="358"/>
        <v>10.225888313413016</v>
      </c>
      <c r="X2255" s="61">
        <f t="shared" si="359"/>
        <v>0</v>
      </c>
      <c r="Y2255" s="13"/>
      <c r="Z2255" s="22"/>
      <c r="AA2255" s="54"/>
      <c r="AB2255" s="22"/>
      <c r="AC2255" s="13"/>
    </row>
    <row r="2256" spans="1:29" x14ac:dyDescent="0.3">
      <c r="A2256" s="1">
        <f t="shared" si="350"/>
        <v>45009.458333327872</v>
      </c>
      <c r="B2256" s="7">
        <v>24</v>
      </c>
      <c r="C2256" s="7" t="s">
        <v>86</v>
      </c>
      <c r="D2256">
        <f>IF(HOUR(A2256)+MINUTE(A2256)/60&lt;=18,1,IF(HOUR(A2256)+MINUTE(A2256)/60&gt;=23.25,1,LOOKUP(DAY(A2256),calendario!$A$12:$A$42,calendario!$C$12:$C$42)))</f>
        <v>1</v>
      </c>
      <c r="E2256" s="60">
        <f t="shared" si="351"/>
        <v>4.4961518554687503</v>
      </c>
      <c r="F2256" s="86">
        <v>17.984607421875001</v>
      </c>
      <c r="G2256" s="60">
        <f t="shared" si="351"/>
        <v>4.4979067382812499</v>
      </c>
      <c r="H2256" s="104">
        <v>17.991626953124999</v>
      </c>
      <c r="O2256" s="61">
        <f t="shared" si="352"/>
        <v>0</v>
      </c>
      <c r="P2256" s="62">
        <f t="shared" si="353"/>
        <v>58.140770252324039</v>
      </c>
      <c r="Q2256" s="70">
        <v>34.781955112881803</v>
      </c>
      <c r="R2256" s="61">
        <f t="shared" si="354"/>
        <v>10.225888313413016</v>
      </c>
      <c r="S2256" s="61">
        <f t="shared" si="355"/>
        <v>0</v>
      </c>
      <c r="T2256" s="61">
        <f t="shared" si="356"/>
        <v>0</v>
      </c>
      <c r="U2256" s="61">
        <f t="shared" si="357"/>
        <v>58.140770252324039</v>
      </c>
      <c r="V2256" s="70">
        <v>34.781955112881803</v>
      </c>
      <c r="W2256" s="61">
        <f t="shared" si="358"/>
        <v>10.225888313413016</v>
      </c>
      <c r="X2256" s="61">
        <f t="shared" si="359"/>
        <v>0</v>
      </c>
      <c r="Y2256" s="13"/>
      <c r="Z2256" s="22"/>
      <c r="AA2256" s="54"/>
      <c r="AB2256" s="22"/>
      <c r="AC2256" s="13"/>
    </row>
    <row r="2257" spans="1:29" x14ac:dyDescent="0.3">
      <c r="A2257" s="1">
        <f t="shared" si="350"/>
        <v>45009.468749994536</v>
      </c>
      <c r="B2257" s="7">
        <v>24</v>
      </c>
      <c r="C2257" s="7" t="s">
        <v>87</v>
      </c>
      <c r="D2257">
        <f>IF(HOUR(A2257)+MINUTE(A2257)/60&lt;=18,1,IF(HOUR(A2257)+MINUTE(A2257)/60&gt;=23.25,1,LOOKUP(DAY(A2257),calendario!$A$12:$A$42,calendario!$C$12:$C$42)))</f>
        <v>1</v>
      </c>
      <c r="E2257" s="60">
        <f t="shared" si="351"/>
        <v>4.4957377929687503</v>
      </c>
      <c r="F2257" s="86">
        <v>17.982951171875001</v>
      </c>
      <c r="G2257" s="60">
        <f t="shared" si="351"/>
        <v>4.4975981445312501</v>
      </c>
      <c r="H2257" s="104">
        <v>17.990392578125</v>
      </c>
      <c r="O2257" s="61">
        <f t="shared" si="352"/>
        <v>0</v>
      </c>
      <c r="P2257" s="62">
        <f t="shared" si="353"/>
        <v>58.140770252324039</v>
      </c>
      <c r="Q2257" s="70">
        <v>40.80459176626826</v>
      </c>
      <c r="R2257" s="61">
        <f t="shared" si="354"/>
        <v>7.2145699867197877</v>
      </c>
      <c r="S2257" s="61">
        <f t="shared" si="355"/>
        <v>0</v>
      </c>
      <c r="T2257" s="61">
        <f t="shared" si="356"/>
        <v>0</v>
      </c>
      <c r="U2257" s="61">
        <f t="shared" si="357"/>
        <v>58.140770252324039</v>
      </c>
      <c r="V2257" s="70">
        <v>40.80459176626826</v>
      </c>
      <c r="W2257" s="61">
        <f t="shared" si="358"/>
        <v>7.2145699867197877</v>
      </c>
      <c r="X2257" s="61">
        <f t="shared" si="359"/>
        <v>0</v>
      </c>
      <c r="Y2257" s="13"/>
      <c r="Z2257" s="22"/>
      <c r="AA2257" s="54"/>
      <c r="AB2257" s="22"/>
      <c r="AC2257" s="13"/>
    </row>
    <row r="2258" spans="1:29" x14ac:dyDescent="0.3">
      <c r="A2258" s="1">
        <f t="shared" si="350"/>
        <v>45009.4791666612</v>
      </c>
      <c r="B2258" s="7">
        <v>24</v>
      </c>
      <c r="C2258" s="7" t="s">
        <v>88</v>
      </c>
      <c r="D2258">
        <f>IF(HOUR(A2258)+MINUTE(A2258)/60&lt;=18,1,IF(HOUR(A2258)+MINUTE(A2258)/60&gt;=23.25,1,LOOKUP(DAY(A2258),calendario!$A$12:$A$42,calendario!$C$12:$C$42)))</f>
        <v>1</v>
      </c>
      <c r="E2258" s="60">
        <f t="shared" si="351"/>
        <v>4.4965732421875</v>
      </c>
      <c r="F2258" s="86">
        <v>17.98629296875</v>
      </c>
      <c r="G2258" s="60">
        <f t="shared" si="351"/>
        <v>4.4973823242187496</v>
      </c>
      <c r="H2258" s="104">
        <v>17.989529296874998</v>
      </c>
      <c r="O2258" s="61">
        <f t="shared" si="352"/>
        <v>0</v>
      </c>
      <c r="P2258" s="62">
        <f t="shared" si="353"/>
        <v>58.140770252324039</v>
      </c>
      <c r="Q2258" s="70">
        <v>40.80459176626826</v>
      </c>
      <c r="R2258" s="61">
        <f t="shared" si="354"/>
        <v>7.2145699867197877</v>
      </c>
      <c r="S2258" s="61">
        <f t="shared" si="355"/>
        <v>0</v>
      </c>
      <c r="T2258" s="61">
        <f t="shared" si="356"/>
        <v>0</v>
      </c>
      <c r="U2258" s="61">
        <f t="shared" si="357"/>
        <v>58.140770252324039</v>
      </c>
      <c r="V2258" s="70">
        <v>40.80459176626826</v>
      </c>
      <c r="W2258" s="61">
        <f t="shared" si="358"/>
        <v>7.2145699867197877</v>
      </c>
      <c r="X2258" s="61">
        <f t="shared" si="359"/>
        <v>0</v>
      </c>
      <c r="Y2258" s="13"/>
      <c r="Z2258" s="22"/>
      <c r="AA2258" s="54"/>
      <c r="AB2258" s="22"/>
      <c r="AC2258" s="13"/>
    </row>
    <row r="2259" spans="1:29" x14ac:dyDescent="0.3">
      <c r="A2259" s="1">
        <f t="shared" si="350"/>
        <v>45009.489583327864</v>
      </c>
      <c r="B2259" s="7">
        <v>24</v>
      </c>
      <c r="C2259" s="7" t="s">
        <v>89</v>
      </c>
      <c r="D2259">
        <f>IF(HOUR(A2259)+MINUTE(A2259)/60&lt;=18,1,IF(HOUR(A2259)+MINUTE(A2259)/60&gt;=23.25,1,LOOKUP(DAY(A2259),calendario!$A$12:$A$42,calendario!$C$12:$C$42)))</f>
        <v>1</v>
      </c>
      <c r="E2259" s="60">
        <f t="shared" si="351"/>
        <v>4.4964316406249996</v>
      </c>
      <c r="F2259" s="86">
        <v>17.985726562499998</v>
      </c>
      <c r="G2259" s="60">
        <f t="shared" si="351"/>
        <v>4.4975678710937501</v>
      </c>
      <c r="H2259" s="104">
        <v>17.990271484375</v>
      </c>
      <c r="O2259" s="61">
        <f t="shared" si="352"/>
        <v>0</v>
      </c>
      <c r="P2259" s="62">
        <f t="shared" si="353"/>
        <v>58.140770252324039</v>
      </c>
      <c r="Q2259" s="70">
        <v>34.215931208499335</v>
      </c>
      <c r="R2259" s="61">
        <f t="shared" si="354"/>
        <v>10.50890026560425</v>
      </c>
      <c r="S2259" s="61">
        <f t="shared" si="355"/>
        <v>0</v>
      </c>
      <c r="T2259" s="61">
        <f t="shared" si="356"/>
        <v>0</v>
      </c>
      <c r="U2259" s="61">
        <f t="shared" si="357"/>
        <v>58.140770252324039</v>
      </c>
      <c r="V2259" s="70">
        <v>34.215931208499335</v>
      </c>
      <c r="W2259" s="61">
        <f t="shared" si="358"/>
        <v>10.50890026560425</v>
      </c>
      <c r="X2259" s="61">
        <f t="shared" si="359"/>
        <v>0</v>
      </c>
      <c r="Y2259" s="13"/>
      <c r="Z2259" s="22"/>
      <c r="AA2259" s="54"/>
      <c r="AB2259" s="22"/>
      <c r="AC2259" s="13"/>
    </row>
    <row r="2260" spans="1:29" x14ac:dyDescent="0.3">
      <c r="A2260" s="1">
        <f t="shared" si="350"/>
        <v>45009.499999994528</v>
      </c>
      <c r="B2260" s="7">
        <v>24</v>
      </c>
      <c r="C2260" s="7" t="s">
        <v>90</v>
      </c>
      <c r="D2260">
        <f>IF(HOUR(A2260)+MINUTE(A2260)/60&lt;=18,1,IF(HOUR(A2260)+MINUTE(A2260)/60&gt;=23.25,1,LOOKUP(DAY(A2260),calendario!$A$12:$A$42,calendario!$C$12:$C$42)))</f>
        <v>1</v>
      </c>
      <c r="E2260" s="60">
        <f t="shared" si="351"/>
        <v>4.4965312500000003</v>
      </c>
      <c r="F2260" s="86">
        <v>17.986125000000001</v>
      </c>
      <c r="G2260" s="60">
        <f t="shared" si="351"/>
        <v>4.4975795898437498</v>
      </c>
      <c r="H2260" s="104">
        <v>17.990318359374999</v>
      </c>
      <c r="O2260" s="61">
        <f t="shared" si="352"/>
        <v>0</v>
      </c>
      <c r="P2260" s="62">
        <f t="shared" si="353"/>
        <v>58.140770252324039</v>
      </c>
      <c r="Q2260" s="70">
        <v>34.215931208499335</v>
      </c>
      <c r="R2260" s="61">
        <f t="shared" si="354"/>
        <v>10.50890026560425</v>
      </c>
      <c r="S2260" s="61">
        <f t="shared" si="355"/>
        <v>0</v>
      </c>
      <c r="T2260" s="61">
        <f t="shared" si="356"/>
        <v>0</v>
      </c>
      <c r="U2260" s="61">
        <f t="shared" si="357"/>
        <v>58.140770252324039</v>
      </c>
      <c r="V2260" s="70">
        <v>34.215931208499335</v>
      </c>
      <c r="W2260" s="61">
        <f t="shared" si="358"/>
        <v>10.50890026560425</v>
      </c>
      <c r="X2260" s="61">
        <f t="shared" si="359"/>
        <v>0</v>
      </c>
      <c r="Y2260" s="13"/>
      <c r="Z2260" s="22"/>
      <c r="AA2260" s="54"/>
      <c r="AB2260" s="22"/>
      <c r="AC2260" s="13"/>
    </row>
    <row r="2261" spans="1:29" x14ac:dyDescent="0.3">
      <c r="A2261" s="1">
        <f t="shared" si="350"/>
        <v>45009.510416661193</v>
      </c>
      <c r="B2261" s="7">
        <v>24</v>
      </c>
      <c r="C2261" s="7" t="s">
        <v>92</v>
      </c>
      <c r="D2261">
        <f>IF(HOUR(A2261)+MINUTE(A2261)/60&lt;=18,1,IF(HOUR(A2261)+MINUTE(A2261)/60&gt;=23.25,1,LOOKUP(DAY(A2261),calendario!$A$12:$A$42,calendario!$C$12:$C$42)))</f>
        <v>1</v>
      </c>
      <c r="E2261" s="60">
        <f t="shared" si="351"/>
        <v>4.4963100585937497</v>
      </c>
      <c r="F2261" s="86">
        <v>17.985240234374999</v>
      </c>
      <c r="G2261" s="60">
        <f t="shared" si="351"/>
        <v>4.4970415039062503</v>
      </c>
      <c r="H2261" s="104">
        <v>17.988166015625001</v>
      </c>
      <c r="O2261" s="61">
        <f t="shared" si="352"/>
        <v>0</v>
      </c>
      <c r="P2261" s="62">
        <f t="shared" si="353"/>
        <v>58.140770252324039</v>
      </c>
      <c r="Q2261" s="70">
        <v>34.738004780876494</v>
      </c>
      <c r="R2261" s="61">
        <f t="shared" si="354"/>
        <v>10.24786347941567</v>
      </c>
      <c r="S2261" s="61">
        <f t="shared" si="355"/>
        <v>0</v>
      </c>
      <c r="T2261" s="61">
        <f t="shared" si="356"/>
        <v>0</v>
      </c>
      <c r="U2261" s="61">
        <f t="shared" si="357"/>
        <v>58.140770252324039</v>
      </c>
      <c r="V2261" s="70">
        <v>34.738004780876494</v>
      </c>
      <c r="W2261" s="61">
        <f t="shared" si="358"/>
        <v>10.24786347941567</v>
      </c>
      <c r="X2261" s="61">
        <f t="shared" si="359"/>
        <v>0</v>
      </c>
      <c r="Y2261" s="13"/>
      <c r="Z2261" s="22"/>
      <c r="AA2261" s="54"/>
      <c r="AB2261" s="22"/>
      <c r="AC2261" s="13"/>
    </row>
    <row r="2262" spans="1:29" x14ac:dyDescent="0.3">
      <c r="A2262" s="1">
        <f t="shared" si="350"/>
        <v>45009.520833327857</v>
      </c>
      <c r="B2262" s="7">
        <v>24</v>
      </c>
      <c r="C2262" s="7" t="s">
        <v>93</v>
      </c>
      <c r="D2262">
        <f>IF(HOUR(A2262)+MINUTE(A2262)/60&lt;=18,1,IF(HOUR(A2262)+MINUTE(A2262)/60&gt;=23.25,1,LOOKUP(DAY(A2262),calendario!$A$12:$A$42,calendario!$C$12:$C$42)))</f>
        <v>1</v>
      </c>
      <c r="E2262" s="60">
        <f t="shared" si="351"/>
        <v>4.4958613281249997</v>
      </c>
      <c r="F2262" s="86">
        <v>17.983445312499999</v>
      </c>
      <c r="G2262" s="60">
        <f t="shared" si="351"/>
        <v>4.4969633789062504</v>
      </c>
      <c r="H2262" s="104">
        <v>17.987853515625002</v>
      </c>
      <c r="O2262" s="61">
        <f t="shared" si="352"/>
        <v>0</v>
      </c>
      <c r="P2262" s="62">
        <f t="shared" si="353"/>
        <v>58.140770252324039</v>
      </c>
      <c r="Q2262" s="70">
        <v>34.738004780876494</v>
      </c>
      <c r="R2262" s="61">
        <f t="shared" si="354"/>
        <v>10.24786347941567</v>
      </c>
      <c r="S2262" s="61">
        <f t="shared" si="355"/>
        <v>0</v>
      </c>
      <c r="T2262" s="61">
        <f t="shared" si="356"/>
        <v>0</v>
      </c>
      <c r="U2262" s="61">
        <f t="shared" si="357"/>
        <v>58.140770252324039</v>
      </c>
      <c r="V2262" s="70">
        <v>34.738004780876494</v>
      </c>
      <c r="W2262" s="61">
        <f t="shared" si="358"/>
        <v>10.24786347941567</v>
      </c>
      <c r="X2262" s="61">
        <f t="shared" si="359"/>
        <v>0</v>
      </c>
      <c r="Y2262" s="13"/>
      <c r="Z2262" s="22"/>
      <c r="AA2262" s="54"/>
      <c r="AB2262" s="22"/>
      <c r="AC2262" s="13"/>
    </row>
    <row r="2263" spans="1:29" x14ac:dyDescent="0.3">
      <c r="A2263" s="1">
        <f t="shared" si="350"/>
        <v>45009.531249994521</v>
      </c>
      <c r="B2263" s="7">
        <v>24</v>
      </c>
      <c r="C2263" s="7" t="s">
        <v>95</v>
      </c>
      <c r="D2263">
        <f>IF(HOUR(A2263)+MINUTE(A2263)/60&lt;=18,1,IF(HOUR(A2263)+MINUTE(A2263)/60&gt;=23.25,1,LOOKUP(DAY(A2263),calendario!$A$12:$A$42,calendario!$C$12:$C$42)))</f>
        <v>1</v>
      </c>
      <c r="E2263" s="60">
        <f t="shared" si="351"/>
        <v>4.4958310546874998</v>
      </c>
      <c r="F2263" s="86">
        <v>17.983324218749999</v>
      </c>
      <c r="G2263" s="60">
        <f t="shared" si="351"/>
        <v>4.4968320312500003</v>
      </c>
      <c r="H2263" s="104">
        <v>17.987328125000001</v>
      </c>
      <c r="O2263" s="61">
        <f t="shared" si="352"/>
        <v>0</v>
      </c>
      <c r="P2263" s="62">
        <f t="shared" si="353"/>
        <v>58.140770252324039</v>
      </c>
      <c r="Q2263" s="70">
        <v>34.60079096945551</v>
      </c>
      <c r="R2263" s="61">
        <f t="shared" si="354"/>
        <v>10.316470385126163</v>
      </c>
      <c r="S2263" s="61">
        <f t="shared" si="355"/>
        <v>0</v>
      </c>
      <c r="T2263" s="61">
        <f t="shared" si="356"/>
        <v>0</v>
      </c>
      <c r="U2263" s="61">
        <f t="shared" si="357"/>
        <v>58.140770252324039</v>
      </c>
      <c r="V2263" s="70">
        <v>34.60079096945551</v>
      </c>
      <c r="W2263" s="61">
        <f t="shared" si="358"/>
        <v>10.316470385126163</v>
      </c>
      <c r="X2263" s="61">
        <f t="shared" si="359"/>
        <v>0</v>
      </c>
      <c r="Y2263" s="13"/>
      <c r="Z2263" s="22"/>
      <c r="AA2263" s="54"/>
      <c r="AB2263" s="22"/>
      <c r="AC2263" s="13"/>
    </row>
    <row r="2264" spans="1:29" x14ac:dyDescent="0.3">
      <c r="A2264" s="1">
        <f t="shared" si="350"/>
        <v>45009.541666661185</v>
      </c>
      <c r="B2264" s="7">
        <v>24</v>
      </c>
      <c r="C2264" s="7" t="s">
        <v>96</v>
      </c>
      <c r="D2264">
        <f>IF(HOUR(A2264)+MINUTE(A2264)/60&lt;=18,1,IF(HOUR(A2264)+MINUTE(A2264)/60&gt;=23.25,1,LOOKUP(DAY(A2264),calendario!$A$12:$A$42,calendario!$C$12:$C$42)))</f>
        <v>1</v>
      </c>
      <c r="E2264" s="60">
        <f t="shared" si="351"/>
        <v>4.4962880859374996</v>
      </c>
      <c r="F2264" s="86">
        <v>17.985152343749998</v>
      </c>
      <c r="G2264" s="60">
        <f t="shared" si="351"/>
        <v>4.4965590820312498</v>
      </c>
      <c r="H2264" s="104">
        <v>17.986236328124999</v>
      </c>
      <c r="O2264" s="61">
        <f t="shared" si="352"/>
        <v>0</v>
      </c>
      <c r="P2264" s="62">
        <f t="shared" si="353"/>
        <v>58.140770252324039</v>
      </c>
      <c r="Q2264" s="70">
        <v>34.60079096945551</v>
      </c>
      <c r="R2264" s="61">
        <f t="shared" si="354"/>
        <v>10.316470385126163</v>
      </c>
      <c r="S2264" s="61">
        <f t="shared" si="355"/>
        <v>0</v>
      </c>
      <c r="T2264" s="61">
        <f t="shared" si="356"/>
        <v>0</v>
      </c>
      <c r="U2264" s="61">
        <f t="shared" si="357"/>
        <v>58.140770252324039</v>
      </c>
      <c r="V2264" s="70">
        <v>34.60079096945551</v>
      </c>
      <c r="W2264" s="61">
        <f t="shared" si="358"/>
        <v>10.316470385126163</v>
      </c>
      <c r="X2264" s="61">
        <f t="shared" si="359"/>
        <v>0</v>
      </c>
      <c r="Y2264" s="13"/>
      <c r="Z2264" s="22"/>
      <c r="AA2264" s="54"/>
      <c r="AB2264" s="22"/>
      <c r="AC2264" s="13"/>
    </row>
    <row r="2265" spans="1:29" x14ac:dyDescent="0.3">
      <c r="A2265" s="1">
        <f t="shared" si="350"/>
        <v>45009.55208332785</v>
      </c>
      <c r="B2265" s="7">
        <v>24</v>
      </c>
      <c r="C2265" s="7" t="s">
        <v>97</v>
      </c>
      <c r="D2265">
        <f>IF(HOUR(A2265)+MINUTE(A2265)/60&lt;=18,1,IF(HOUR(A2265)+MINUTE(A2265)/60&gt;=23.25,1,LOOKUP(DAY(A2265),calendario!$A$12:$A$42,calendario!$C$12:$C$42)))</f>
        <v>1</v>
      </c>
      <c r="E2265" s="60">
        <f t="shared" si="351"/>
        <v>4.4957358398437499</v>
      </c>
      <c r="F2265" s="86">
        <v>17.982943359375</v>
      </c>
      <c r="G2265" s="60">
        <f t="shared" si="351"/>
        <v>4.4961279296874999</v>
      </c>
      <c r="H2265" s="104">
        <v>17.984511718749999</v>
      </c>
      <c r="O2265" s="61">
        <f t="shared" si="352"/>
        <v>0</v>
      </c>
      <c r="P2265" s="62">
        <f t="shared" si="353"/>
        <v>58.140770252324039</v>
      </c>
      <c r="Q2265" s="70">
        <v>33.030993094289506</v>
      </c>
      <c r="R2265" s="61">
        <f t="shared" si="354"/>
        <v>11.101369322709164</v>
      </c>
      <c r="S2265" s="61">
        <f t="shared" si="355"/>
        <v>0</v>
      </c>
      <c r="T2265" s="61">
        <f t="shared" si="356"/>
        <v>0</v>
      </c>
      <c r="U2265" s="61">
        <f t="shared" si="357"/>
        <v>58.140770252324039</v>
      </c>
      <c r="V2265" s="70">
        <v>33.030993094289506</v>
      </c>
      <c r="W2265" s="61">
        <f t="shared" si="358"/>
        <v>11.101369322709164</v>
      </c>
      <c r="X2265" s="61">
        <f t="shared" si="359"/>
        <v>0</v>
      </c>
      <c r="Y2265" s="13"/>
      <c r="Z2265" s="22"/>
      <c r="AA2265" s="54"/>
      <c r="AB2265" s="22"/>
      <c r="AC2265" s="13"/>
    </row>
    <row r="2266" spans="1:29" x14ac:dyDescent="0.3">
      <c r="A2266" s="1">
        <f t="shared" si="350"/>
        <v>45009.562499994514</v>
      </c>
      <c r="B2266" s="7">
        <v>24</v>
      </c>
      <c r="C2266" s="7" t="s">
        <v>98</v>
      </c>
      <c r="D2266">
        <f>IF(HOUR(A2266)+MINUTE(A2266)/60&lt;=18,1,IF(HOUR(A2266)+MINUTE(A2266)/60&gt;=23.25,1,LOOKUP(DAY(A2266),calendario!$A$12:$A$42,calendario!$C$12:$C$42)))</f>
        <v>1</v>
      </c>
      <c r="E2266" s="60">
        <f t="shared" si="351"/>
        <v>4.4958071289062502</v>
      </c>
      <c r="F2266" s="86">
        <v>17.983228515625001</v>
      </c>
      <c r="G2266" s="60">
        <f t="shared" si="351"/>
        <v>4.4956938476562502</v>
      </c>
      <c r="H2266" s="104">
        <v>17.982775390625001</v>
      </c>
      <c r="O2266" s="61">
        <f t="shared" si="352"/>
        <v>0</v>
      </c>
      <c r="P2266" s="62">
        <f t="shared" si="353"/>
        <v>58.140770252324039</v>
      </c>
      <c r="Q2266" s="70">
        <v>33.030993094289506</v>
      </c>
      <c r="R2266" s="61">
        <f t="shared" si="354"/>
        <v>11.101369322709164</v>
      </c>
      <c r="S2266" s="61">
        <f t="shared" si="355"/>
        <v>0</v>
      </c>
      <c r="T2266" s="61">
        <f t="shared" si="356"/>
        <v>0</v>
      </c>
      <c r="U2266" s="61">
        <f t="shared" si="357"/>
        <v>58.140770252324039</v>
      </c>
      <c r="V2266" s="70">
        <v>33.030993094289506</v>
      </c>
      <c r="W2266" s="61">
        <f t="shared" si="358"/>
        <v>11.101369322709164</v>
      </c>
      <c r="X2266" s="61">
        <f t="shared" si="359"/>
        <v>0</v>
      </c>
      <c r="Y2266" s="13"/>
      <c r="Z2266" s="22"/>
      <c r="AA2266" s="54"/>
      <c r="AB2266" s="22"/>
      <c r="AC2266" s="13"/>
    </row>
    <row r="2267" spans="1:29" x14ac:dyDescent="0.3">
      <c r="A2267" s="1">
        <f t="shared" si="350"/>
        <v>45009.572916661178</v>
      </c>
      <c r="B2267" s="7">
        <v>24</v>
      </c>
      <c r="C2267" s="7" t="s">
        <v>99</v>
      </c>
      <c r="D2267">
        <f>IF(HOUR(A2267)+MINUTE(A2267)/60&lt;=18,1,IF(HOUR(A2267)+MINUTE(A2267)/60&gt;=23.25,1,LOOKUP(DAY(A2267),calendario!$A$12:$A$42,calendario!$C$12:$C$42)))</f>
        <v>1</v>
      </c>
      <c r="E2267" s="60">
        <f t="shared" si="351"/>
        <v>4.4962597656250001</v>
      </c>
      <c r="F2267" s="86">
        <v>17.9850390625</v>
      </c>
      <c r="G2267" s="60">
        <f t="shared" si="351"/>
        <v>4.49631591796875</v>
      </c>
      <c r="H2267" s="104">
        <v>17.985263671875</v>
      </c>
      <c r="O2267" s="61">
        <f t="shared" si="352"/>
        <v>0</v>
      </c>
      <c r="P2267" s="62">
        <f t="shared" si="353"/>
        <v>58.140770252324039</v>
      </c>
      <c r="Q2267" s="70">
        <v>33.553243824701191</v>
      </c>
      <c r="R2267" s="61">
        <f t="shared" si="354"/>
        <v>10.840243957503322</v>
      </c>
      <c r="S2267" s="61">
        <f t="shared" si="355"/>
        <v>0</v>
      </c>
      <c r="T2267" s="61">
        <f t="shared" si="356"/>
        <v>0</v>
      </c>
      <c r="U2267" s="61">
        <f t="shared" si="357"/>
        <v>58.140770252324039</v>
      </c>
      <c r="V2267" s="70">
        <v>33.553243824701191</v>
      </c>
      <c r="W2267" s="61">
        <f t="shared" si="358"/>
        <v>10.840243957503322</v>
      </c>
      <c r="X2267" s="61">
        <f t="shared" si="359"/>
        <v>0</v>
      </c>
      <c r="Y2267" s="13"/>
      <c r="Z2267" s="22"/>
      <c r="AA2267" s="54"/>
      <c r="AB2267" s="22"/>
      <c r="AC2267" s="13"/>
    </row>
    <row r="2268" spans="1:29" x14ac:dyDescent="0.3">
      <c r="A2268" s="1">
        <f t="shared" si="350"/>
        <v>45009.583333327842</v>
      </c>
      <c r="B2268" s="7">
        <v>24</v>
      </c>
      <c r="C2268" s="7" t="s">
        <v>100</v>
      </c>
      <c r="D2268">
        <f>IF(HOUR(A2268)+MINUTE(A2268)/60&lt;=18,1,IF(HOUR(A2268)+MINUTE(A2268)/60&gt;=23.25,1,LOOKUP(DAY(A2268),calendario!$A$12:$A$42,calendario!$C$12:$C$42)))</f>
        <v>1</v>
      </c>
      <c r="E2268" s="60">
        <f t="shared" si="351"/>
        <v>4.4966958007812501</v>
      </c>
      <c r="F2268" s="86">
        <v>17.986783203125</v>
      </c>
      <c r="G2268" s="60">
        <f t="shared" si="351"/>
        <v>4.4961674804687499</v>
      </c>
      <c r="H2268" s="104">
        <v>17.984669921875</v>
      </c>
      <c r="O2268" s="61">
        <f t="shared" si="352"/>
        <v>0</v>
      </c>
      <c r="P2268" s="62">
        <f t="shared" si="353"/>
        <v>58.140770252324039</v>
      </c>
      <c r="Q2268" s="70">
        <v>33.553243824701191</v>
      </c>
      <c r="R2268" s="61">
        <f t="shared" si="354"/>
        <v>10.840243957503322</v>
      </c>
      <c r="S2268" s="61">
        <f t="shared" si="355"/>
        <v>0</v>
      </c>
      <c r="T2268" s="61">
        <f t="shared" si="356"/>
        <v>0</v>
      </c>
      <c r="U2268" s="61">
        <f t="shared" si="357"/>
        <v>58.140770252324039</v>
      </c>
      <c r="V2268" s="70">
        <v>33.553243824701191</v>
      </c>
      <c r="W2268" s="61">
        <f t="shared" si="358"/>
        <v>10.840243957503322</v>
      </c>
      <c r="X2268" s="61">
        <f t="shared" si="359"/>
        <v>0</v>
      </c>
      <c r="Y2268" s="13"/>
      <c r="Z2268" s="22"/>
      <c r="AA2268" s="54"/>
      <c r="AB2268" s="22"/>
      <c r="AC2268" s="13"/>
    </row>
    <row r="2269" spans="1:29" x14ac:dyDescent="0.3">
      <c r="A2269" s="1">
        <f t="shared" si="350"/>
        <v>45009.593749994507</v>
      </c>
      <c r="B2269" s="7">
        <v>24</v>
      </c>
      <c r="C2269" s="7" t="s">
        <v>101</v>
      </c>
      <c r="D2269">
        <f>IF(HOUR(A2269)+MINUTE(A2269)/60&lt;=18,1,IF(HOUR(A2269)+MINUTE(A2269)/60&gt;=23.25,1,LOOKUP(DAY(A2269),calendario!$A$12:$A$42,calendario!$C$12:$C$42)))</f>
        <v>1</v>
      </c>
      <c r="E2269" s="60">
        <f t="shared" si="351"/>
        <v>4.4966645507812499</v>
      </c>
      <c r="F2269" s="86">
        <v>17.986658203125</v>
      </c>
      <c r="G2269" s="60">
        <f t="shared" si="351"/>
        <v>4.49619384765625</v>
      </c>
      <c r="H2269" s="104">
        <v>17.984775390625</v>
      </c>
      <c r="O2269" s="61">
        <f t="shared" si="352"/>
        <v>0</v>
      </c>
      <c r="P2269" s="62">
        <f t="shared" si="353"/>
        <v>58.140770252324039</v>
      </c>
      <c r="Q2269" s="70">
        <v>34.542845418326692</v>
      </c>
      <c r="R2269" s="61">
        <f t="shared" si="354"/>
        <v>10.345443160690571</v>
      </c>
      <c r="S2269" s="61">
        <f t="shared" si="355"/>
        <v>0</v>
      </c>
      <c r="T2269" s="61">
        <f t="shared" si="356"/>
        <v>0</v>
      </c>
      <c r="U2269" s="61">
        <f t="shared" si="357"/>
        <v>58.140770252324039</v>
      </c>
      <c r="V2269" s="70">
        <v>34.542845418326692</v>
      </c>
      <c r="W2269" s="61">
        <f t="shared" si="358"/>
        <v>10.345443160690571</v>
      </c>
      <c r="X2269" s="61">
        <f t="shared" si="359"/>
        <v>0</v>
      </c>
      <c r="Y2269" s="13"/>
      <c r="Z2269" s="22"/>
      <c r="AA2269" s="54"/>
      <c r="AB2269" s="22"/>
      <c r="AC2269" s="13"/>
    </row>
    <row r="2270" spans="1:29" x14ac:dyDescent="0.3">
      <c r="A2270" s="1">
        <f t="shared" si="350"/>
        <v>45009.604166661171</v>
      </c>
      <c r="B2270" s="7">
        <v>24</v>
      </c>
      <c r="C2270" s="7" t="s">
        <v>102</v>
      </c>
      <c r="D2270">
        <f>IF(HOUR(A2270)+MINUTE(A2270)/60&lt;=18,1,IF(HOUR(A2270)+MINUTE(A2270)/60&gt;=23.25,1,LOOKUP(DAY(A2270),calendario!$A$12:$A$42,calendario!$C$12:$C$42)))</f>
        <v>1</v>
      </c>
      <c r="E2270" s="60">
        <f t="shared" si="351"/>
        <v>4.4967910156249999</v>
      </c>
      <c r="F2270" s="86">
        <v>17.9871640625</v>
      </c>
      <c r="G2270" s="60">
        <f t="shared" si="351"/>
        <v>4.4958974609375</v>
      </c>
      <c r="H2270" s="104">
        <v>17.98358984375</v>
      </c>
      <c r="O2270" s="61">
        <f t="shared" si="352"/>
        <v>0</v>
      </c>
      <c r="P2270" s="62">
        <f t="shared" si="353"/>
        <v>58.140770252324039</v>
      </c>
      <c r="Q2270" s="70">
        <v>34.542845418326692</v>
      </c>
      <c r="R2270" s="61">
        <f t="shared" si="354"/>
        <v>10.345443160690571</v>
      </c>
      <c r="S2270" s="61">
        <f t="shared" si="355"/>
        <v>0</v>
      </c>
      <c r="T2270" s="61">
        <f t="shared" si="356"/>
        <v>0</v>
      </c>
      <c r="U2270" s="61">
        <f t="shared" si="357"/>
        <v>58.140770252324039</v>
      </c>
      <c r="V2270" s="70">
        <v>34.542845418326692</v>
      </c>
      <c r="W2270" s="61">
        <f t="shared" si="358"/>
        <v>10.345443160690571</v>
      </c>
      <c r="X2270" s="61">
        <f t="shared" si="359"/>
        <v>0</v>
      </c>
      <c r="Y2270" s="13"/>
      <c r="Z2270" s="22"/>
      <c r="AA2270" s="54"/>
      <c r="AB2270" s="22"/>
      <c r="AC2270" s="13"/>
    </row>
    <row r="2271" spans="1:29" x14ac:dyDescent="0.3">
      <c r="A2271" s="1">
        <f t="shared" si="350"/>
        <v>45009.614583327835</v>
      </c>
      <c r="B2271" s="7">
        <v>24</v>
      </c>
      <c r="C2271" s="7" t="s">
        <v>103</v>
      </c>
      <c r="D2271">
        <f>IF(HOUR(A2271)+MINUTE(A2271)/60&lt;=18,1,IF(HOUR(A2271)+MINUTE(A2271)/60&gt;=23.25,1,LOOKUP(DAY(A2271),calendario!$A$12:$A$42,calendario!$C$12:$C$42)))</f>
        <v>1</v>
      </c>
      <c r="E2271" s="60">
        <f t="shared" si="351"/>
        <v>4.4967436523437501</v>
      </c>
      <c r="F2271" s="86">
        <v>17.986974609375</v>
      </c>
      <c r="G2271" s="60">
        <f t="shared" si="351"/>
        <v>4.49581494140625</v>
      </c>
      <c r="H2271" s="104">
        <v>17.983259765625</v>
      </c>
      <c r="O2271" s="61">
        <f t="shared" si="352"/>
        <v>0</v>
      </c>
      <c r="P2271" s="62">
        <f t="shared" si="353"/>
        <v>58.140770252324039</v>
      </c>
      <c r="Q2271" s="70">
        <v>35.118601328021242</v>
      </c>
      <c r="R2271" s="61">
        <f t="shared" si="354"/>
        <v>10.057565205843296</v>
      </c>
      <c r="S2271" s="61">
        <f t="shared" si="355"/>
        <v>0</v>
      </c>
      <c r="T2271" s="61">
        <f t="shared" si="356"/>
        <v>0</v>
      </c>
      <c r="U2271" s="61">
        <f t="shared" si="357"/>
        <v>58.140770252324039</v>
      </c>
      <c r="V2271" s="70">
        <v>35.118601328021242</v>
      </c>
      <c r="W2271" s="61">
        <f t="shared" si="358"/>
        <v>10.057565205843296</v>
      </c>
      <c r="X2271" s="61">
        <f t="shared" si="359"/>
        <v>0</v>
      </c>
      <c r="Y2271" s="13"/>
      <c r="Z2271" s="22"/>
      <c r="AA2271" s="54"/>
      <c r="AB2271" s="22"/>
      <c r="AC2271" s="13"/>
    </row>
    <row r="2272" spans="1:29" x14ac:dyDescent="0.3">
      <c r="A2272" s="1">
        <f t="shared" si="350"/>
        <v>45009.624999994499</v>
      </c>
      <c r="B2272" s="7">
        <v>24</v>
      </c>
      <c r="C2272" s="7" t="s">
        <v>104</v>
      </c>
      <c r="D2272">
        <f>IF(HOUR(A2272)+MINUTE(A2272)/60&lt;=18,1,IF(HOUR(A2272)+MINUTE(A2272)/60&gt;=23.25,1,LOOKUP(DAY(A2272),calendario!$A$12:$A$42,calendario!$C$12:$C$42)))</f>
        <v>1</v>
      </c>
      <c r="E2272" s="60">
        <f t="shared" si="351"/>
        <v>4.4967104492187504</v>
      </c>
      <c r="F2272" s="86">
        <v>17.986841796875002</v>
      </c>
      <c r="G2272" s="60">
        <f t="shared" si="351"/>
        <v>4.4961489257812497</v>
      </c>
      <c r="H2272" s="104">
        <v>17.984595703124999</v>
      </c>
      <c r="O2272" s="61">
        <f t="shared" si="352"/>
        <v>0</v>
      </c>
      <c r="P2272" s="62">
        <f t="shared" si="353"/>
        <v>58.140770252324039</v>
      </c>
      <c r="Q2272" s="70">
        <v>35.118601328021242</v>
      </c>
      <c r="R2272" s="61">
        <f t="shared" si="354"/>
        <v>10.057565205843296</v>
      </c>
      <c r="S2272" s="61">
        <f t="shared" si="355"/>
        <v>0</v>
      </c>
      <c r="T2272" s="61">
        <f t="shared" si="356"/>
        <v>0</v>
      </c>
      <c r="U2272" s="61">
        <f t="shared" si="357"/>
        <v>58.140770252324039</v>
      </c>
      <c r="V2272" s="70">
        <v>35.118601328021242</v>
      </c>
      <c r="W2272" s="61">
        <f t="shared" si="358"/>
        <v>10.057565205843296</v>
      </c>
      <c r="X2272" s="61">
        <f t="shared" si="359"/>
        <v>0</v>
      </c>
      <c r="Y2272" s="13"/>
      <c r="Z2272" s="22"/>
      <c r="AA2272" s="54"/>
      <c r="AB2272" s="22"/>
      <c r="AC2272" s="13"/>
    </row>
    <row r="2273" spans="1:29" x14ac:dyDescent="0.3">
      <c r="A2273" s="1">
        <f t="shared" si="350"/>
        <v>45009.635416661164</v>
      </c>
      <c r="B2273" s="7">
        <v>24</v>
      </c>
      <c r="C2273" s="7" t="s">
        <v>105</v>
      </c>
      <c r="D2273">
        <f>IF(HOUR(A2273)+MINUTE(A2273)/60&lt;=18,1,IF(HOUR(A2273)+MINUTE(A2273)/60&gt;=23.25,1,LOOKUP(DAY(A2273),calendario!$A$12:$A$42,calendario!$C$12:$C$42)))</f>
        <v>1</v>
      </c>
      <c r="E2273" s="60">
        <f t="shared" si="351"/>
        <v>4.4964833984375003</v>
      </c>
      <c r="F2273" s="86">
        <v>17.985933593750001</v>
      </c>
      <c r="G2273" s="60">
        <f t="shared" si="351"/>
        <v>4.4965136718750003</v>
      </c>
      <c r="H2273" s="104">
        <v>17.986054687500001</v>
      </c>
      <c r="O2273" s="61">
        <f t="shared" si="352"/>
        <v>0</v>
      </c>
      <c r="P2273" s="62">
        <f t="shared" si="353"/>
        <v>58.140770252324039</v>
      </c>
      <c r="Q2273" s="70">
        <v>40.890236918990702</v>
      </c>
      <c r="R2273" s="61">
        <f t="shared" si="354"/>
        <v>7.1717474103585666</v>
      </c>
      <c r="S2273" s="61">
        <f t="shared" si="355"/>
        <v>0</v>
      </c>
      <c r="T2273" s="61">
        <f t="shared" si="356"/>
        <v>0</v>
      </c>
      <c r="U2273" s="61">
        <f t="shared" si="357"/>
        <v>58.140770252324039</v>
      </c>
      <c r="V2273" s="70">
        <v>40.890236918990702</v>
      </c>
      <c r="W2273" s="61">
        <f t="shared" si="358"/>
        <v>7.1717474103585666</v>
      </c>
      <c r="X2273" s="61">
        <f t="shared" si="359"/>
        <v>0</v>
      </c>
      <c r="Y2273" s="13"/>
      <c r="Z2273" s="22"/>
      <c r="AA2273" s="54"/>
      <c r="AB2273" s="22"/>
      <c r="AC2273" s="13"/>
    </row>
    <row r="2274" spans="1:29" x14ac:dyDescent="0.3">
      <c r="A2274" s="1">
        <f t="shared" si="350"/>
        <v>45009.645833327828</v>
      </c>
      <c r="B2274" s="7">
        <v>24</v>
      </c>
      <c r="C2274" s="7" t="s">
        <v>106</v>
      </c>
      <c r="D2274">
        <f>IF(HOUR(A2274)+MINUTE(A2274)/60&lt;=18,1,IF(HOUR(A2274)+MINUTE(A2274)/60&gt;=23.25,1,LOOKUP(DAY(A2274),calendario!$A$12:$A$42,calendario!$C$12:$C$42)))</f>
        <v>1</v>
      </c>
      <c r="E2274" s="60">
        <f t="shared" si="351"/>
        <v>4.4967050781250002</v>
      </c>
      <c r="F2274" s="86">
        <v>17.986820312500001</v>
      </c>
      <c r="G2274" s="60">
        <f t="shared" si="351"/>
        <v>4.4960898437500001</v>
      </c>
      <c r="H2274" s="104">
        <v>17.984359375</v>
      </c>
      <c r="O2274" s="61">
        <f t="shared" si="352"/>
        <v>0</v>
      </c>
      <c r="P2274" s="62">
        <f t="shared" si="353"/>
        <v>58.140770252324039</v>
      </c>
      <c r="Q2274" s="70">
        <v>40.890236918990702</v>
      </c>
      <c r="R2274" s="61">
        <f t="shared" si="354"/>
        <v>7.1717474103585666</v>
      </c>
      <c r="S2274" s="61">
        <f t="shared" si="355"/>
        <v>0</v>
      </c>
      <c r="T2274" s="61">
        <f t="shared" si="356"/>
        <v>0</v>
      </c>
      <c r="U2274" s="61">
        <f t="shared" si="357"/>
        <v>58.140770252324039</v>
      </c>
      <c r="V2274" s="70">
        <v>40.890236918990702</v>
      </c>
      <c r="W2274" s="61">
        <f t="shared" si="358"/>
        <v>7.1717474103585666</v>
      </c>
      <c r="X2274" s="61">
        <f t="shared" si="359"/>
        <v>0</v>
      </c>
      <c r="Y2274" s="13"/>
      <c r="Z2274" s="22"/>
      <c r="AA2274" s="54"/>
      <c r="AB2274" s="22"/>
      <c r="AC2274" s="13"/>
    </row>
    <row r="2275" spans="1:29" x14ac:dyDescent="0.3">
      <c r="A2275" s="1">
        <f t="shared" si="350"/>
        <v>45009.656249994492</v>
      </c>
      <c r="B2275" s="7">
        <v>24</v>
      </c>
      <c r="C2275" s="7" t="s">
        <v>107</v>
      </c>
      <c r="D2275">
        <f>IF(HOUR(A2275)+MINUTE(A2275)/60&lt;=18,1,IF(HOUR(A2275)+MINUTE(A2275)/60&gt;=23.25,1,LOOKUP(DAY(A2275),calendario!$A$12:$A$42,calendario!$C$12:$C$42)))</f>
        <v>1</v>
      </c>
      <c r="E2275" s="60">
        <f t="shared" si="351"/>
        <v>4.4964492187499996</v>
      </c>
      <c r="F2275" s="86">
        <v>17.985796874999998</v>
      </c>
      <c r="G2275" s="60">
        <f t="shared" si="351"/>
        <v>4.4959458007812501</v>
      </c>
      <c r="H2275" s="104">
        <v>17.983783203125</v>
      </c>
      <c r="O2275" s="61">
        <f t="shared" si="352"/>
        <v>0</v>
      </c>
      <c r="P2275" s="62">
        <f t="shared" si="353"/>
        <v>58.140770252324039</v>
      </c>
      <c r="Q2275" s="70">
        <v>40.03827118193891</v>
      </c>
      <c r="R2275" s="61">
        <f t="shared" si="354"/>
        <v>7.5977302788844625</v>
      </c>
      <c r="S2275" s="61">
        <f t="shared" si="355"/>
        <v>0</v>
      </c>
      <c r="T2275" s="61">
        <f t="shared" si="356"/>
        <v>0</v>
      </c>
      <c r="U2275" s="61">
        <f t="shared" si="357"/>
        <v>58.140770252324039</v>
      </c>
      <c r="V2275" s="70">
        <v>40.03827118193891</v>
      </c>
      <c r="W2275" s="61">
        <f t="shared" si="358"/>
        <v>7.5977302788844625</v>
      </c>
      <c r="X2275" s="61">
        <f t="shared" si="359"/>
        <v>0</v>
      </c>
      <c r="Y2275" s="13"/>
      <c r="Z2275" s="22"/>
      <c r="AA2275" s="54"/>
      <c r="AB2275" s="22"/>
      <c r="AC2275" s="13"/>
    </row>
    <row r="2276" spans="1:29" x14ac:dyDescent="0.3">
      <c r="A2276" s="1">
        <f t="shared" si="350"/>
        <v>45009.666666661156</v>
      </c>
      <c r="B2276" s="7">
        <v>24</v>
      </c>
      <c r="C2276" s="7" t="s">
        <v>108</v>
      </c>
      <c r="D2276">
        <f>IF(HOUR(A2276)+MINUTE(A2276)/60&lt;=18,1,IF(HOUR(A2276)+MINUTE(A2276)/60&gt;=23.25,1,LOOKUP(DAY(A2276),calendario!$A$12:$A$42,calendario!$C$12:$C$42)))</f>
        <v>1</v>
      </c>
      <c r="E2276" s="60">
        <f t="shared" si="351"/>
        <v>4.49628125</v>
      </c>
      <c r="F2276" s="86">
        <v>17.985125</v>
      </c>
      <c r="G2276" s="60">
        <f t="shared" si="351"/>
        <v>4.4961577148437497</v>
      </c>
      <c r="H2276" s="104">
        <v>17.984630859374999</v>
      </c>
      <c r="O2276" s="61">
        <f t="shared" si="352"/>
        <v>0</v>
      </c>
      <c r="P2276" s="62">
        <f t="shared" si="353"/>
        <v>58.140770252324039</v>
      </c>
      <c r="Q2276" s="70">
        <v>40.03827118193891</v>
      </c>
      <c r="R2276" s="61">
        <f t="shared" si="354"/>
        <v>7.5977302788844625</v>
      </c>
      <c r="S2276" s="61">
        <f t="shared" si="355"/>
        <v>0</v>
      </c>
      <c r="T2276" s="61">
        <f t="shared" si="356"/>
        <v>0</v>
      </c>
      <c r="U2276" s="61">
        <f t="shared" si="357"/>
        <v>58.140770252324039</v>
      </c>
      <c r="V2276" s="70">
        <v>40.03827118193891</v>
      </c>
      <c r="W2276" s="61">
        <f t="shared" si="358"/>
        <v>7.5977302788844625</v>
      </c>
      <c r="X2276" s="61">
        <f t="shared" si="359"/>
        <v>0</v>
      </c>
      <c r="Y2276" s="13"/>
      <c r="Z2276" s="22"/>
      <c r="AA2276" s="54"/>
      <c r="AB2276" s="22"/>
      <c r="AC2276" s="13"/>
    </row>
    <row r="2277" spans="1:29" x14ac:dyDescent="0.3">
      <c r="A2277" s="1">
        <f t="shared" si="350"/>
        <v>45009.677083327821</v>
      </c>
      <c r="B2277" s="7">
        <v>24</v>
      </c>
      <c r="C2277" s="7" t="s">
        <v>109</v>
      </c>
      <c r="D2277">
        <f>IF(HOUR(A2277)+MINUTE(A2277)/60&lt;=18,1,IF(HOUR(A2277)+MINUTE(A2277)/60&gt;=23.25,1,LOOKUP(DAY(A2277),calendario!$A$12:$A$42,calendario!$C$12:$C$42)))</f>
        <v>1</v>
      </c>
      <c r="E2277" s="60">
        <f t="shared" si="351"/>
        <v>4.4959291992187502</v>
      </c>
      <c r="F2277" s="86">
        <v>17.983716796875001</v>
      </c>
      <c r="G2277" s="60">
        <f t="shared" si="351"/>
        <v>4.4960068359375001</v>
      </c>
      <c r="H2277" s="104">
        <v>17.98402734375</v>
      </c>
      <c r="O2277" s="61">
        <f t="shared" si="352"/>
        <v>0</v>
      </c>
      <c r="P2277" s="62">
        <f t="shared" si="353"/>
        <v>58.140770252324039</v>
      </c>
      <c r="Q2277" s="70">
        <v>40.033549003984064</v>
      </c>
      <c r="R2277" s="61">
        <f t="shared" si="354"/>
        <v>7.6000913678618858</v>
      </c>
      <c r="S2277" s="61">
        <f t="shared" si="355"/>
        <v>0</v>
      </c>
      <c r="T2277" s="61">
        <f t="shared" si="356"/>
        <v>0</v>
      </c>
      <c r="U2277" s="61">
        <f t="shared" si="357"/>
        <v>58.140770252324039</v>
      </c>
      <c r="V2277" s="70">
        <v>40.033549003984064</v>
      </c>
      <c r="W2277" s="61">
        <f t="shared" si="358"/>
        <v>7.6000913678618858</v>
      </c>
      <c r="X2277" s="61">
        <f t="shared" si="359"/>
        <v>0</v>
      </c>
      <c r="Y2277" s="13"/>
      <c r="Z2277" s="22"/>
      <c r="AA2277" s="54"/>
      <c r="AB2277" s="22"/>
      <c r="AC2277" s="13"/>
    </row>
    <row r="2278" spans="1:29" x14ac:dyDescent="0.3">
      <c r="A2278" s="1">
        <f t="shared" si="350"/>
        <v>45009.687499994485</v>
      </c>
      <c r="B2278" s="7">
        <v>24</v>
      </c>
      <c r="C2278" s="7" t="s">
        <v>110</v>
      </c>
      <c r="D2278">
        <f>IF(HOUR(A2278)+MINUTE(A2278)/60&lt;=18,1,IF(HOUR(A2278)+MINUTE(A2278)/60&gt;=23.25,1,LOOKUP(DAY(A2278),calendario!$A$12:$A$42,calendario!$C$12:$C$42)))</f>
        <v>1</v>
      </c>
      <c r="E2278" s="60">
        <f t="shared" si="351"/>
        <v>4.4962182617187496</v>
      </c>
      <c r="F2278" s="86">
        <v>17.984873046874998</v>
      </c>
      <c r="G2278" s="60">
        <f t="shared" si="351"/>
        <v>4.4963637695312499</v>
      </c>
      <c r="H2278" s="104">
        <v>17.985455078125</v>
      </c>
      <c r="O2278" s="61">
        <f t="shared" si="352"/>
        <v>0</v>
      </c>
      <c r="P2278" s="62">
        <f t="shared" si="353"/>
        <v>58.140770252324039</v>
      </c>
      <c r="Q2278" s="70">
        <v>40.033549003984064</v>
      </c>
      <c r="R2278" s="61">
        <f t="shared" si="354"/>
        <v>7.6000913678618858</v>
      </c>
      <c r="S2278" s="61">
        <f t="shared" si="355"/>
        <v>0</v>
      </c>
      <c r="T2278" s="61">
        <f t="shared" si="356"/>
        <v>0</v>
      </c>
      <c r="U2278" s="61">
        <f t="shared" si="357"/>
        <v>58.140770252324039</v>
      </c>
      <c r="V2278" s="70">
        <v>40.033549003984064</v>
      </c>
      <c r="W2278" s="61">
        <f t="shared" si="358"/>
        <v>7.6000913678618858</v>
      </c>
      <c r="X2278" s="61">
        <f t="shared" si="359"/>
        <v>0</v>
      </c>
      <c r="Y2278" s="13"/>
      <c r="Z2278" s="22"/>
      <c r="AA2278" s="54"/>
      <c r="AB2278" s="22"/>
      <c r="AC2278" s="13"/>
    </row>
    <row r="2279" spans="1:29" x14ac:dyDescent="0.3">
      <c r="A2279" s="1">
        <f t="shared" si="350"/>
        <v>45009.697916661149</v>
      </c>
      <c r="B2279" s="7">
        <v>24</v>
      </c>
      <c r="C2279" s="7" t="s">
        <v>111</v>
      </c>
      <c r="D2279">
        <f>IF(HOUR(A2279)+MINUTE(A2279)/60&lt;=18,1,IF(HOUR(A2279)+MINUTE(A2279)/60&gt;=23.25,1,LOOKUP(DAY(A2279),calendario!$A$12:$A$42,calendario!$C$12:$C$42)))</f>
        <v>1</v>
      </c>
      <c r="E2279" s="60">
        <f t="shared" si="351"/>
        <v>4.5048623046875003</v>
      </c>
      <c r="F2279" s="86">
        <v>18.019449218750001</v>
      </c>
      <c r="G2279" s="60">
        <f t="shared" si="351"/>
        <v>4.5099667968750001</v>
      </c>
      <c r="H2279" s="104">
        <v>18.039867187500001</v>
      </c>
      <c r="O2279" s="61">
        <f t="shared" si="352"/>
        <v>0</v>
      </c>
      <c r="P2279" s="62">
        <f t="shared" si="353"/>
        <v>58.140770252324039</v>
      </c>
      <c r="Q2279" s="70">
        <v>28.83935962815405</v>
      </c>
      <c r="R2279" s="61">
        <f t="shared" si="354"/>
        <v>13.197186055776893</v>
      </c>
      <c r="S2279" s="61">
        <f t="shared" si="355"/>
        <v>0</v>
      </c>
      <c r="T2279" s="61">
        <f t="shared" si="356"/>
        <v>0</v>
      </c>
      <c r="U2279" s="61">
        <f t="shared" si="357"/>
        <v>58.140770252324039</v>
      </c>
      <c r="V2279" s="70">
        <v>28.83935962815405</v>
      </c>
      <c r="W2279" s="61">
        <f t="shared" si="358"/>
        <v>13.197186055776893</v>
      </c>
      <c r="X2279" s="61">
        <f t="shared" si="359"/>
        <v>0</v>
      </c>
      <c r="Y2279" s="13"/>
      <c r="Z2279" s="22"/>
      <c r="AA2279" s="54"/>
      <c r="AB2279" s="22"/>
      <c r="AC2279" s="13"/>
    </row>
    <row r="2280" spans="1:29" x14ac:dyDescent="0.3">
      <c r="A2280" s="1">
        <f t="shared" si="350"/>
        <v>45009.708333327813</v>
      </c>
      <c r="B2280" s="7">
        <v>24</v>
      </c>
      <c r="C2280" s="7" t="s">
        <v>112</v>
      </c>
      <c r="D2280">
        <f>IF(HOUR(A2280)+MINUTE(A2280)/60&lt;=18,1,IF(HOUR(A2280)+MINUTE(A2280)/60&gt;=23.25,1,LOOKUP(DAY(A2280),calendario!$A$12:$A$42,calendario!$C$12:$C$42)))</f>
        <v>1</v>
      </c>
      <c r="E2280" s="60">
        <f t="shared" si="351"/>
        <v>4.6398374023437503</v>
      </c>
      <c r="F2280" s="86">
        <v>18.559349609375001</v>
      </c>
      <c r="G2280" s="60">
        <f t="shared" si="351"/>
        <v>4.6280371093749997</v>
      </c>
      <c r="H2280" s="104">
        <v>18.512148437499999</v>
      </c>
      <c r="O2280" s="61">
        <f t="shared" si="352"/>
        <v>0</v>
      </c>
      <c r="P2280" s="62">
        <f t="shared" si="353"/>
        <v>58.140770252324039</v>
      </c>
      <c r="Q2280" s="70">
        <v>28.83935962815405</v>
      </c>
      <c r="R2280" s="61">
        <f t="shared" si="354"/>
        <v>13.197186055776893</v>
      </c>
      <c r="S2280" s="61">
        <f t="shared" si="355"/>
        <v>0</v>
      </c>
      <c r="T2280" s="61">
        <f t="shared" si="356"/>
        <v>0</v>
      </c>
      <c r="U2280" s="61">
        <f t="shared" si="357"/>
        <v>58.140770252324039</v>
      </c>
      <c r="V2280" s="70">
        <v>28.83935962815405</v>
      </c>
      <c r="W2280" s="61">
        <f t="shared" si="358"/>
        <v>13.197186055776893</v>
      </c>
      <c r="X2280" s="61">
        <f t="shared" si="359"/>
        <v>0</v>
      </c>
      <c r="Y2280" s="13"/>
      <c r="Z2280" s="22"/>
      <c r="AA2280" s="54"/>
      <c r="AB2280" s="22"/>
      <c r="AC2280" s="13"/>
    </row>
    <row r="2281" spans="1:29" x14ac:dyDescent="0.3">
      <c r="A2281" s="1">
        <f t="shared" si="350"/>
        <v>45009.718749994478</v>
      </c>
      <c r="B2281" s="7">
        <v>24</v>
      </c>
      <c r="C2281" s="7" t="s">
        <v>113</v>
      </c>
      <c r="D2281">
        <f>IF(HOUR(A2281)+MINUTE(A2281)/60&lt;=18,1,IF(HOUR(A2281)+MINUTE(A2281)/60&gt;=23.25,1,LOOKUP(DAY(A2281),calendario!$A$12:$A$42,calendario!$C$12:$C$42)))</f>
        <v>1</v>
      </c>
      <c r="E2281" s="60">
        <f t="shared" si="351"/>
        <v>4.6399541015625001</v>
      </c>
      <c r="F2281" s="86">
        <v>18.55981640625</v>
      </c>
      <c r="G2281" s="60">
        <f t="shared" si="351"/>
        <v>4.6240024414062502</v>
      </c>
      <c r="H2281" s="104">
        <v>18.496009765625001</v>
      </c>
      <c r="O2281" s="61">
        <f t="shared" si="352"/>
        <v>0</v>
      </c>
      <c r="P2281" s="62">
        <f t="shared" si="353"/>
        <v>58.140770252324039</v>
      </c>
      <c r="Q2281" s="70">
        <v>27.634709163346614</v>
      </c>
      <c r="R2281" s="61">
        <f t="shared" si="354"/>
        <v>13.799511288180611</v>
      </c>
      <c r="S2281" s="61">
        <f t="shared" si="355"/>
        <v>0</v>
      </c>
      <c r="T2281" s="61">
        <f t="shared" si="356"/>
        <v>0</v>
      </c>
      <c r="U2281" s="61">
        <f t="shared" si="357"/>
        <v>58.140770252324039</v>
      </c>
      <c r="V2281" s="70">
        <v>27.634709163346614</v>
      </c>
      <c r="W2281" s="61">
        <f t="shared" si="358"/>
        <v>13.799511288180611</v>
      </c>
      <c r="X2281" s="61">
        <f t="shared" si="359"/>
        <v>0</v>
      </c>
      <c r="Y2281" s="13"/>
      <c r="Z2281" s="22"/>
      <c r="AA2281" s="54"/>
      <c r="AB2281" s="22"/>
      <c r="AC2281" s="13"/>
    </row>
    <row r="2282" spans="1:29" x14ac:dyDescent="0.3">
      <c r="A2282" s="1">
        <f t="shared" si="350"/>
        <v>45009.729166661142</v>
      </c>
      <c r="B2282" s="7">
        <v>24</v>
      </c>
      <c r="C2282" s="7" t="s">
        <v>114</v>
      </c>
      <c r="D2282">
        <f>IF(HOUR(A2282)+MINUTE(A2282)/60&lt;=18,1,IF(HOUR(A2282)+MINUTE(A2282)/60&gt;=23.25,1,LOOKUP(DAY(A2282),calendario!$A$12:$A$42,calendario!$C$12:$C$42)))</f>
        <v>1</v>
      </c>
      <c r="E2282" s="60">
        <f t="shared" si="351"/>
        <v>4.6404140624999997</v>
      </c>
      <c r="F2282" s="86">
        <v>18.561656249999999</v>
      </c>
      <c r="G2282" s="60">
        <f t="shared" si="351"/>
        <v>4.6293354492187504</v>
      </c>
      <c r="H2282" s="104">
        <v>18.517341796875002</v>
      </c>
      <c r="O2282" s="61">
        <f t="shared" si="352"/>
        <v>0</v>
      </c>
      <c r="P2282" s="62">
        <f t="shared" si="353"/>
        <v>58.140770252324039</v>
      </c>
      <c r="Q2282" s="70">
        <v>27.634709163346614</v>
      </c>
      <c r="R2282" s="61">
        <f t="shared" si="354"/>
        <v>13.799511288180611</v>
      </c>
      <c r="S2282" s="61">
        <f t="shared" si="355"/>
        <v>0</v>
      </c>
      <c r="T2282" s="61">
        <f t="shared" si="356"/>
        <v>0</v>
      </c>
      <c r="U2282" s="61">
        <f t="shared" si="357"/>
        <v>58.140770252324039</v>
      </c>
      <c r="V2282" s="70">
        <v>27.634709163346614</v>
      </c>
      <c r="W2282" s="61">
        <f t="shared" si="358"/>
        <v>13.799511288180611</v>
      </c>
      <c r="X2282" s="61">
        <f t="shared" si="359"/>
        <v>0</v>
      </c>
      <c r="Y2282" s="13"/>
      <c r="Z2282" s="22"/>
      <c r="AA2282" s="54"/>
      <c r="AB2282" s="22"/>
      <c r="AC2282" s="13"/>
    </row>
    <row r="2283" spans="1:29" x14ac:dyDescent="0.3">
      <c r="A2283" s="1">
        <f t="shared" si="350"/>
        <v>45009.739583327806</v>
      </c>
      <c r="B2283" s="7">
        <v>24</v>
      </c>
      <c r="C2283" s="7" t="s">
        <v>115</v>
      </c>
      <c r="D2283">
        <f>IF(HOUR(A2283)+MINUTE(A2283)/60&lt;=18,1,IF(HOUR(A2283)+MINUTE(A2283)/60&gt;=23.25,1,LOOKUP(DAY(A2283),calendario!$A$12:$A$42,calendario!$C$12:$C$42)))</f>
        <v>1</v>
      </c>
      <c r="E2283" s="60">
        <f t="shared" si="351"/>
        <v>4.64035888671875</v>
      </c>
      <c r="F2283" s="86">
        <v>18.561435546875</v>
      </c>
      <c r="G2283" s="60">
        <f t="shared" si="351"/>
        <v>4.6452158203125</v>
      </c>
      <c r="H2283" s="104">
        <v>18.58086328125</v>
      </c>
      <c r="O2283" s="61">
        <f t="shared" si="352"/>
        <v>0</v>
      </c>
      <c r="P2283" s="62">
        <f t="shared" si="353"/>
        <v>58.140770252324039</v>
      </c>
      <c r="Q2283" s="70">
        <v>27.434653652058433</v>
      </c>
      <c r="R2283" s="61">
        <f t="shared" si="354"/>
        <v>13.899539043824701</v>
      </c>
      <c r="S2283" s="61">
        <f t="shared" si="355"/>
        <v>0</v>
      </c>
      <c r="T2283" s="61">
        <f t="shared" si="356"/>
        <v>0</v>
      </c>
      <c r="U2283" s="61">
        <f t="shared" si="357"/>
        <v>58.140770252324039</v>
      </c>
      <c r="V2283" s="70">
        <v>27.434653652058433</v>
      </c>
      <c r="W2283" s="61">
        <f t="shared" si="358"/>
        <v>13.899539043824701</v>
      </c>
      <c r="X2283" s="61">
        <f t="shared" si="359"/>
        <v>0</v>
      </c>
      <c r="Y2283" s="13"/>
      <c r="Z2283" s="22"/>
      <c r="AA2283" s="54"/>
      <c r="AB2283" s="22"/>
      <c r="AC2283" s="13"/>
    </row>
    <row r="2284" spans="1:29" x14ac:dyDescent="0.3">
      <c r="A2284" s="1">
        <f t="shared" si="350"/>
        <v>45009.74999999447</v>
      </c>
      <c r="B2284" s="7">
        <v>24</v>
      </c>
      <c r="C2284" s="7" t="s">
        <v>116</v>
      </c>
      <c r="D2284">
        <f>IF(HOUR(A2284)+MINUTE(A2284)/60&lt;=18,1,IF(HOUR(A2284)+MINUTE(A2284)/60&gt;=23.25,1,LOOKUP(DAY(A2284),calendario!$A$12:$A$42,calendario!$C$12:$C$42)))</f>
        <v>1</v>
      </c>
      <c r="E2284" s="60">
        <f t="shared" si="351"/>
        <v>4.6346367187500004</v>
      </c>
      <c r="F2284" s="86">
        <v>18.538546875000002</v>
      </c>
      <c r="G2284" s="60">
        <f t="shared" si="351"/>
        <v>4.6371699218750004</v>
      </c>
      <c r="H2284" s="104">
        <v>18.548679687500002</v>
      </c>
      <c r="O2284" s="61">
        <f t="shared" si="352"/>
        <v>0</v>
      </c>
      <c r="P2284" s="62">
        <f t="shared" si="353"/>
        <v>58.140770252324039</v>
      </c>
      <c r="Q2284" s="70">
        <v>27.434653652058433</v>
      </c>
      <c r="R2284" s="61">
        <f t="shared" si="354"/>
        <v>13.899539043824701</v>
      </c>
      <c r="S2284" s="61">
        <f t="shared" si="355"/>
        <v>0</v>
      </c>
      <c r="T2284" s="61">
        <f t="shared" si="356"/>
        <v>0</v>
      </c>
      <c r="U2284" s="61">
        <f t="shared" si="357"/>
        <v>58.140770252324039</v>
      </c>
      <c r="V2284" s="70">
        <v>27.434653652058433</v>
      </c>
      <c r="W2284" s="61">
        <f t="shared" si="358"/>
        <v>13.899539043824701</v>
      </c>
      <c r="X2284" s="61">
        <f t="shared" si="359"/>
        <v>0</v>
      </c>
      <c r="Y2284" s="13"/>
      <c r="Z2284" s="22"/>
      <c r="AA2284" s="54"/>
      <c r="AB2284" s="22"/>
      <c r="AC2284" s="13"/>
    </row>
    <row r="2285" spans="1:29" x14ac:dyDescent="0.3">
      <c r="A2285" s="1">
        <f t="shared" si="350"/>
        <v>45009.760416661135</v>
      </c>
      <c r="B2285" s="7">
        <v>24</v>
      </c>
      <c r="C2285" s="7" t="s">
        <v>117</v>
      </c>
      <c r="D2285">
        <f>IF(HOUR(A2285)+MINUTE(A2285)/60&lt;=18,1,IF(HOUR(A2285)+MINUTE(A2285)/60&gt;=23.25,1,LOOKUP(DAY(A2285),calendario!$A$12:$A$42,calendario!$C$12:$C$42)))</f>
        <v>0</v>
      </c>
      <c r="E2285" s="60">
        <f t="shared" si="351"/>
        <v>4.6404750976562497</v>
      </c>
      <c r="F2285" s="86">
        <v>18.561900390624999</v>
      </c>
      <c r="G2285" s="60">
        <f t="shared" si="351"/>
        <v>4.5731274414062497</v>
      </c>
      <c r="H2285" s="104">
        <v>18.292509765624999</v>
      </c>
      <c r="O2285" s="61">
        <f t="shared" si="352"/>
        <v>0</v>
      </c>
      <c r="P2285" s="62">
        <f t="shared" si="353"/>
        <v>59.256308100929608</v>
      </c>
      <c r="Q2285" s="70">
        <v>27.489331208499337</v>
      </c>
      <c r="R2285" s="61">
        <f t="shared" si="354"/>
        <v>14.402080743691894</v>
      </c>
      <c r="S2285" s="61">
        <f t="shared" si="355"/>
        <v>0</v>
      </c>
      <c r="T2285" s="61">
        <f t="shared" si="356"/>
        <v>0</v>
      </c>
      <c r="U2285" s="61">
        <f t="shared" si="357"/>
        <v>59.256308100929608</v>
      </c>
      <c r="V2285" s="70">
        <v>27.489331208499337</v>
      </c>
      <c r="W2285" s="61">
        <f t="shared" si="358"/>
        <v>14.402080743691894</v>
      </c>
      <c r="X2285" s="61">
        <f t="shared" si="359"/>
        <v>0</v>
      </c>
      <c r="Y2285" s="13"/>
      <c r="Z2285" s="22"/>
      <c r="AA2285" s="54"/>
      <c r="AB2285" s="22"/>
      <c r="AC2285" s="13"/>
    </row>
    <row r="2286" spans="1:29" x14ac:dyDescent="0.3">
      <c r="A2286" s="1">
        <f t="shared" si="350"/>
        <v>45009.770833327799</v>
      </c>
      <c r="B2286" s="7">
        <v>24</v>
      </c>
      <c r="C2286" s="7" t="s">
        <v>118</v>
      </c>
      <c r="D2286">
        <f>IF(HOUR(A2286)+MINUTE(A2286)/60&lt;=18,1,IF(HOUR(A2286)+MINUTE(A2286)/60&gt;=23.25,1,LOOKUP(DAY(A2286),calendario!$A$12:$A$42,calendario!$C$12:$C$42)))</f>
        <v>0</v>
      </c>
      <c r="E2286" s="60">
        <f t="shared" si="351"/>
        <v>4.6404160156250001</v>
      </c>
      <c r="F2286" s="86">
        <v>18.5616640625</v>
      </c>
      <c r="G2286" s="60">
        <f t="shared" si="351"/>
        <v>4.58646923828125</v>
      </c>
      <c r="H2286" s="104">
        <v>18.345876953125</v>
      </c>
      <c r="O2286" s="61">
        <f t="shared" si="352"/>
        <v>0</v>
      </c>
      <c r="P2286" s="62">
        <f t="shared" si="353"/>
        <v>59.256308100929608</v>
      </c>
      <c r="Q2286" s="70">
        <v>27.489331208499337</v>
      </c>
      <c r="R2286" s="61">
        <f t="shared" si="354"/>
        <v>14.402080743691894</v>
      </c>
      <c r="S2286" s="61">
        <f t="shared" si="355"/>
        <v>0</v>
      </c>
      <c r="T2286" s="61">
        <f t="shared" si="356"/>
        <v>0</v>
      </c>
      <c r="U2286" s="61">
        <f t="shared" si="357"/>
        <v>59.256308100929608</v>
      </c>
      <c r="V2286" s="70">
        <v>27.489331208499337</v>
      </c>
      <c r="W2286" s="61">
        <f t="shared" si="358"/>
        <v>14.402080743691894</v>
      </c>
      <c r="X2286" s="61">
        <f t="shared" si="359"/>
        <v>0</v>
      </c>
      <c r="Y2286" s="13"/>
      <c r="Z2286" s="22"/>
      <c r="AA2286" s="54"/>
      <c r="AB2286" s="22"/>
      <c r="AC2286" s="13"/>
    </row>
    <row r="2287" spans="1:29" x14ac:dyDescent="0.3">
      <c r="A2287" s="1">
        <f t="shared" si="350"/>
        <v>45009.781249994463</v>
      </c>
      <c r="B2287" s="7">
        <v>24</v>
      </c>
      <c r="C2287" s="7" t="s">
        <v>119</v>
      </c>
      <c r="D2287">
        <f>IF(HOUR(A2287)+MINUTE(A2287)/60&lt;=18,1,IF(HOUR(A2287)+MINUTE(A2287)/60&gt;=23.25,1,LOOKUP(DAY(A2287),calendario!$A$12:$A$42,calendario!$C$12:$C$42)))</f>
        <v>0</v>
      </c>
      <c r="E2287" s="60">
        <f t="shared" si="351"/>
        <v>4.6408388671875</v>
      </c>
      <c r="F2287" s="86">
        <v>18.56335546875</v>
      </c>
      <c r="G2287" s="60">
        <f t="shared" si="351"/>
        <v>4.62200048828125</v>
      </c>
      <c r="H2287" s="104">
        <v>18.488001953125</v>
      </c>
      <c r="O2287" s="61">
        <f t="shared" si="352"/>
        <v>0</v>
      </c>
      <c r="P2287" s="62">
        <f t="shared" si="353"/>
        <v>59.256308100929608</v>
      </c>
      <c r="Q2287" s="70">
        <v>32.007440637450202</v>
      </c>
      <c r="R2287" s="61">
        <f t="shared" si="354"/>
        <v>12.143026029216461</v>
      </c>
      <c r="S2287" s="61">
        <f t="shared" si="355"/>
        <v>0</v>
      </c>
      <c r="T2287" s="61">
        <f t="shared" si="356"/>
        <v>0</v>
      </c>
      <c r="U2287" s="61">
        <f t="shared" si="357"/>
        <v>59.256308100929608</v>
      </c>
      <c r="V2287" s="70">
        <v>32.007440637450202</v>
      </c>
      <c r="W2287" s="61">
        <f t="shared" si="358"/>
        <v>12.143026029216461</v>
      </c>
      <c r="X2287" s="61">
        <f t="shared" si="359"/>
        <v>0</v>
      </c>
      <c r="Y2287" s="13"/>
      <c r="Z2287" s="22"/>
      <c r="AA2287" s="54"/>
      <c r="AB2287" s="22"/>
      <c r="AC2287" s="13"/>
    </row>
    <row r="2288" spans="1:29" x14ac:dyDescent="0.3">
      <c r="A2288" s="1">
        <f t="shared" si="350"/>
        <v>45009.791666661127</v>
      </c>
      <c r="B2288" s="7">
        <v>24</v>
      </c>
      <c r="C2288" s="7" t="s">
        <v>120</v>
      </c>
      <c r="D2288">
        <f>IF(HOUR(A2288)+MINUTE(A2288)/60&lt;=18,1,IF(HOUR(A2288)+MINUTE(A2288)/60&gt;=23.25,1,LOOKUP(DAY(A2288),calendario!$A$12:$A$42,calendario!$C$12:$C$42)))</f>
        <v>0</v>
      </c>
      <c r="E2288" s="60">
        <f t="shared" si="351"/>
        <v>4.6407812499999999</v>
      </c>
      <c r="F2288" s="86">
        <v>18.563124999999999</v>
      </c>
      <c r="G2288" s="60">
        <f t="shared" si="351"/>
        <v>4.6487031249999999</v>
      </c>
      <c r="H2288" s="104">
        <v>18.5948125</v>
      </c>
      <c r="O2288" s="61">
        <f t="shared" si="352"/>
        <v>0</v>
      </c>
      <c r="P2288" s="62">
        <f t="shared" si="353"/>
        <v>59.256308100929608</v>
      </c>
      <c r="Q2288" s="70">
        <v>32.007440637450202</v>
      </c>
      <c r="R2288" s="61">
        <f t="shared" si="354"/>
        <v>12.143026029216461</v>
      </c>
      <c r="S2288" s="61">
        <f t="shared" si="355"/>
        <v>0</v>
      </c>
      <c r="T2288" s="61">
        <f t="shared" si="356"/>
        <v>0</v>
      </c>
      <c r="U2288" s="61">
        <f t="shared" si="357"/>
        <v>59.256308100929608</v>
      </c>
      <c r="V2288" s="70">
        <v>32.007440637450202</v>
      </c>
      <c r="W2288" s="61">
        <f t="shared" si="358"/>
        <v>12.143026029216461</v>
      </c>
      <c r="X2288" s="61">
        <f t="shared" si="359"/>
        <v>0</v>
      </c>
      <c r="Y2288" s="13"/>
      <c r="Z2288" s="22"/>
      <c r="AA2288" s="54"/>
      <c r="AB2288" s="22"/>
      <c r="AC2288" s="13"/>
    </row>
    <row r="2289" spans="1:29" x14ac:dyDescent="0.3">
      <c r="A2289" s="1">
        <f t="shared" si="350"/>
        <v>45009.802083327791</v>
      </c>
      <c r="B2289" s="7">
        <v>24</v>
      </c>
      <c r="C2289" s="7" t="s">
        <v>121</v>
      </c>
      <c r="D2289">
        <f>IF(HOUR(A2289)+MINUTE(A2289)/60&lt;=18,1,IF(HOUR(A2289)+MINUTE(A2289)/60&gt;=23.25,1,LOOKUP(DAY(A2289),calendario!$A$12:$A$42,calendario!$C$12:$C$42)))</f>
        <v>0</v>
      </c>
      <c r="E2289" s="60">
        <f t="shared" si="351"/>
        <v>4.6408198242187497</v>
      </c>
      <c r="F2289" s="86">
        <v>18.563279296874999</v>
      </c>
      <c r="G2289" s="60">
        <f t="shared" si="351"/>
        <v>4.6490048828125001</v>
      </c>
      <c r="H2289" s="104">
        <v>18.596019531250001</v>
      </c>
      <c r="O2289" s="61">
        <f t="shared" si="352"/>
        <v>0</v>
      </c>
      <c r="P2289" s="62">
        <f t="shared" si="353"/>
        <v>59.256308100929608</v>
      </c>
      <c r="Q2289" s="70">
        <v>31.132517397078352</v>
      </c>
      <c r="R2289" s="61">
        <f t="shared" si="354"/>
        <v>12.580487649402386</v>
      </c>
      <c r="S2289" s="61">
        <f t="shared" si="355"/>
        <v>0</v>
      </c>
      <c r="T2289" s="61">
        <f t="shared" si="356"/>
        <v>0</v>
      </c>
      <c r="U2289" s="61">
        <f t="shared" si="357"/>
        <v>59.256308100929608</v>
      </c>
      <c r="V2289" s="70">
        <v>31.132517397078352</v>
      </c>
      <c r="W2289" s="61">
        <f t="shared" si="358"/>
        <v>12.580487649402386</v>
      </c>
      <c r="X2289" s="61">
        <f t="shared" si="359"/>
        <v>0</v>
      </c>
      <c r="Y2289" s="13"/>
      <c r="Z2289" s="22"/>
      <c r="AA2289" s="54"/>
      <c r="AB2289" s="22"/>
      <c r="AC2289" s="13"/>
    </row>
    <row r="2290" spans="1:29" x14ac:dyDescent="0.3">
      <c r="A2290" s="1">
        <f t="shared" si="350"/>
        <v>45009.812499994456</v>
      </c>
      <c r="B2290" s="7">
        <v>24</v>
      </c>
      <c r="C2290" s="7" t="s">
        <v>122</v>
      </c>
      <c r="D2290">
        <f>IF(HOUR(A2290)+MINUTE(A2290)/60&lt;=18,1,IF(HOUR(A2290)+MINUTE(A2290)/60&gt;=23.25,1,LOOKUP(DAY(A2290),calendario!$A$12:$A$42,calendario!$C$12:$C$42)))</f>
        <v>0</v>
      </c>
      <c r="E2290" s="60">
        <f t="shared" si="351"/>
        <v>4.64090380859375</v>
      </c>
      <c r="F2290" s="86">
        <v>18.563615234375</v>
      </c>
      <c r="G2290" s="60">
        <f t="shared" si="351"/>
        <v>4.6488588867187497</v>
      </c>
      <c r="H2290" s="104">
        <v>18.595435546874999</v>
      </c>
      <c r="O2290" s="61">
        <f t="shared" si="352"/>
        <v>0</v>
      </c>
      <c r="P2290" s="62">
        <f t="shared" si="353"/>
        <v>59.256308100929608</v>
      </c>
      <c r="Q2290" s="70">
        <v>31.132517397078352</v>
      </c>
      <c r="R2290" s="61">
        <f t="shared" si="354"/>
        <v>12.580487649402386</v>
      </c>
      <c r="S2290" s="61">
        <f t="shared" si="355"/>
        <v>0</v>
      </c>
      <c r="T2290" s="61">
        <f t="shared" si="356"/>
        <v>0</v>
      </c>
      <c r="U2290" s="61">
        <f t="shared" si="357"/>
        <v>59.256308100929608</v>
      </c>
      <c r="V2290" s="70">
        <v>31.132517397078352</v>
      </c>
      <c r="W2290" s="61">
        <f t="shared" si="358"/>
        <v>12.580487649402386</v>
      </c>
      <c r="X2290" s="61">
        <f t="shared" si="359"/>
        <v>0</v>
      </c>
      <c r="Y2290" s="13"/>
      <c r="Z2290" s="22"/>
      <c r="AA2290" s="54"/>
      <c r="AB2290" s="22"/>
      <c r="AC2290" s="13"/>
    </row>
    <row r="2291" spans="1:29" x14ac:dyDescent="0.3">
      <c r="A2291" s="1">
        <f t="shared" si="350"/>
        <v>45009.82291666112</v>
      </c>
      <c r="B2291" s="7">
        <v>24</v>
      </c>
      <c r="C2291" s="7" t="s">
        <v>123</v>
      </c>
      <c r="D2291">
        <f>IF(HOUR(A2291)+MINUTE(A2291)/60&lt;=18,1,IF(HOUR(A2291)+MINUTE(A2291)/60&gt;=23.25,1,LOOKUP(DAY(A2291),calendario!$A$12:$A$42,calendario!$C$12:$C$42)))</f>
        <v>0</v>
      </c>
      <c r="E2291" s="60">
        <f t="shared" si="351"/>
        <v>4.6408022460937497</v>
      </c>
      <c r="F2291" s="86">
        <v>18.563208984374999</v>
      </c>
      <c r="G2291" s="60">
        <f t="shared" si="351"/>
        <v>4.64898681640625</v>
      </c>
      <c r="H2291" s="104">
        <v>18.595947265625</v>
      </c>
      <c r="O2291" s="61">
        <f t="shared" si="352"/>
        <v>0</v>
      </c>
      <c r="P2291" s="62">
        <f t="shared" si="353"/>
        <v>59.256308100929608</v>
      </c>
      <c r="Q2291" s="70">
        <v>27.55619760956175</v>
      </c>
      <c r="R2291" s="61">
        <f t="shared" si="354"/>
        <v>14.368647543160687</v>
      </c>
      <c r="S2291" s="61">
        <f t="shared" si="355"/>
        <v>0</v>
      </c>
      <c r="T2291" s="61">
        <f t="shared" si="356"/>
        <v>0</v>
      </c>
      <c r="U2291" s="61">
        <f t="shared" si="357"/>
        <v>59.256308100929608</v>
      </c>
      <c r="V2291" s="70">
        <v>27.55619760956175</v>
      </c>
      <c r="W2291" s="61">
        <f t="shared" si="358"/>
        <v>14.368647543160687</v>
      </c>
      <c r="X2291" s="61">
        <f t="shared" si="359"/>
        <v>0</v>
      </c>
      <c r="Y2291" s="13"/>
      <c r="Z2291" s="22"/>
      <c r="AA2291" s="54"/>
      <c r="AB2291" s="22"/>
      <c r="AC2291" s="13"/>
    </row>
    <row r="2292" spans="1:29" x14ac:dyDescent="0.3">
      <c r="A2292" s="1">
        <f t="shared" si="350"/>
        <v>45009.833333327784</v>
      </c>
      <c r="B2292" s="7">
        <v>24</v>
      </c>
      <c r="C2292" s="7" t="s">
        <v>124</v>
      </c>
      <c r="D2292">
        <f>IF(HOUR(A2292)+MINUTE(A2292)/60&lt;=18,1,IF(HOUR(A2292)+MINUTE(A2292)/60&gt;=23.25,1,LOOKUP(DAY(A2292),calendario!$A$12:$A$42,calendario!$C$12:$C$42)))</f>
        <v>0</v>
      </c>
      <c r="E2292" s="60">
        <f t="shared" si="351"/>
        <v>4.6409267578125002</v>
      </c>
      <c r="F2292" s="86">
        <v>18.563707031250001</v>
      </c>
      <c r="G2292" s="60">
        <f t="shared" si="351"/>
        <v>4.6488032226562499</v>
      </c>
      <c r="H2292" s="104">
        <v>18.595212890625</v>
      </c>
      <c r="O2292" s="61">
        <f t="shared" si="352"/>
        <v>0</v>
      </c>
      <c r="P2292" s="62">
        <f t="shared" si="353"/>
        <v>59.256308100929608</v>
      </c>
      <c r="Q2292" s="70">
        <v>27.55619760956175</v>
      </c>
      <c r="R2292" s="61">
        <f t="shared" si="354"/>
        <v>14.368647543160687</v>
      </c>
      <c r="S2292" s="61">
        <f t="shared" si="355"/>
        <v>0</v>
      </c>
      <c r="T2292" s="61">
        <f t="shared" si="356"/>
        <v>0</v>
      </c>
      <c r="U2292" s="61">
        <f t="shared" si="357"/>
        <v>59.256308100929608</v>
      </c>
      <c r="V2292" s="70">
        <v>27.55619760956175</v>
      </c>
      <c r="W2292" s="61">
        <f t="shared" si="358"/>
        <v>14.368647543160687</v>
      </c>
      <c r="X2292" s="61">
        <f t="shared" si="359"/>
        <v>0</v>
      </c>
      <c r="Y2292" s="13"/>
      <c r="Z2292" s="22"/>
      <c r="AA2292" s="54"/>
      <c r="AB2292" s="22"/>
      <c r="AC2292" s="13"/>
    </row>
    <row r="2293" spans="1:29" x14ac:dyDescent="0.3">
      <c r="A2293" s="1">
        <f t="shared" si="350"/>
        <v>45009.843749994448</v>
      </c>
      <c r="B2293" s="7">
        <v>24</v>
      </c>
      <c r="C2293" s="7" t="s">
        <v>125</v>
      </c>
      <c r="D2293">
        <f>IF(HOUR(A2293)+MINUTE(A2293)/60&lt;=18,1,IF(HOUR(A2293)+MINUTE(A2293)/60&gt;=23.25,1,LOOKUP(DAY(A2293),calendario!$A$12:$A$42,calendario!$C$12:$C$42)))</f>
        <v>0</v>
      </c>
      <c r="E2293" s="60">
        <f t="shared" si="351"/>
        <v>4.6413842773437501</v>
      </c>
      <c r="F2293" s="86">
        <v>18.565537109375001</v>
      </c>
      <c r="G2293" s="60">
        <f t="shared" si="351"/>
        <v>4.6489267578125002</v>
      </c>
      <c r="H2293" s="104">
        <v>18.595707031250001</v>
      </c>
      <c r="O2293" s="61">
        <f t="shared" si="352"/>
        <v>0</v>
      </c>
      <c r="P2293" s="62">
        <f t="shared" si="353"/>
        <v>59.256308100929608</v>
      </c>
      <c r="Q2293" s="70">
        <v>27.524705710491368</v>
      </c>
      <c r="R2293" s="61">
        <f t="shared" si="354"/>
        <v>14.384393492695878</v>
      </c>
      <c r="S2293" s="61">
        <f t="shared" si="355"/>
        <v>0</v>
      </c>
      <c r="T2293" s="61">
        <f t="shared" si="356"/>
        <v>0</v>
      </c>
      <c r="U2293" s="61">
        <f t="shared" si="357"/>
        <v>59.256308100929608</v>
      </c>
      <c r="V2293" s="70">
        <v>27.524705710491368</v>
      </c>
      <c r="W2293" s="61">
        <f t="shared" si="358"/>
        <v>14.384393492695878</v>
      </c>
      <c r="X2293" s="61">
        <f t="shared" si="359"/>
        <v>0</v>
      </c>
      <c r="Y2293" s="13"/>
      <c r="Z2293" s="22"/>
      <c r="AA2293" s="54"/>
      <c r="AB2293" s="22"/>
      <c r="AC2293" s="13"/>
    </row>
    <row r="2294" spans="1:29" x14ac:dyDescent="0.3">
      <c r="A2294" s="1">
        <f t="shared" si="350"/>
        <v>45009.854166661113</v>
      </c>
      <c r="B2294" s="7">
        <v>24</v>
      </c>
      <c r="C2294" s="7" t="s">
        <v>126</v>
      </c>
      <c r="D2294">
        <f>IF(HOUR(A2294)+MINUTE(A2294)/60&lt;=18,1,IF(HOUR(A2294)+MINUTE(A2294)/60&gt;=23.25,1,LOOKUP(DAY(A2294),calendario!$A$12:$A$42,calendario!$C$12:$C$42)))</f>
        <v>0</v>
      </c>
      <c r="E2294" s="60">
        <f t="shared" si="351"/>
        <v>4.6413588867187503</v>
      </c>
      <c r="F2294" s="86">
        <v>18.565435546875001</v>
      </c>
      <c r="G2294" s="60">
        <f t="shared" si="351"/>
        <v>4.6488920898437502</v>
      </c>
      <c r="H2294" s="104">
        <v>18.595568359375001</v>
      </c>
      <c r="O2294" s="61">
        <f t="shared" si="352"/>
        <v>0</v>
      </c>
      <c r="P2294" s="62">
        <f t="shared" si="353"/>
        <v>59.256308100929608</v>
      </c>
      <c r="Q2294" s="70">
        <v>27.524705710491368</v>
      </c>
      <c r="R2294" s="61">
        <f t="shared" si="354"/>
        <v>14.384393492695878</v>
      </c>
      <c r="S2294" s="61">
        <f t="shared" si="355"/>
        <v>0</v>
      </c>
      <c r="T2294" s="61">
        <f t="shared" si="356"/>
        <v>0</v>
      </c>
      <c r="U2294" s="61">
        <f t="shared" si="357"/>
        <v>59.256308100929608</v>
      </c>
      <c r="V2294" s="70">
        <v>27.524705710491368</v>
      </c>
      <c r="W2294" s="61">
        <f t="shared" si="358"/>
        <v>14.384393492695878</v>
      </c>
      <c r="X2294" s="61">
        <f t="shared" si="359"/>
        <v>0</v>
      </c>
      <c r="Y2294" s="13"/>
      <c r="Z2294" s="22"/>
      <c r="AA2294" s="54"/>
      <c r="AB2294" s="22"/>
      <c r="AC2294" s="13"/>
    </row>
    <row r="2295" spans="1:29" x14ac:dyDescent="0.3">
      <c r="A2295" s="1">
        <f t="shared" si="350"/>
        <v>45009.864583327777</v>
      </c>
      <c r="B2295" s="7">
        <v>24</v>
      </c>
      <c r="C2295" s="7" t="s">
        <v>127</v>
      </c>
      <c r="D2295">
        <f>IF(HOUR(A2295)+MINUTE(A2295)/60&lt;=18,1,IF(HOUR(A2295)+MINUTE(A2295)/60&gt;=23.25,1,LOOKUP(DAY(A2295),calendario!$A$12:$A$42,calendario!$C$12:$C$42)))</f>
        <v>0</v>
      </c>
      <c r="E2295" s="60">
        <f t="shared" si="351"/>
        <v>4.6415898437500003</v>
      </c>
      <c r="F2295" s="86">
        <v>18.566359375000001</v>
      </c>
      <c r="G2295" s="60">
        <f t="shared" si="351"/>
        <v>4.6489829101562501</v>
      </c>
      <c r="H2295" s="104">
        <v>18.595931640625</v>
      </c>
      <c r="O2295" s="61">
        <f t="shared" si="352"/>
        <v>0</v>
      </c>
      <c r="P2295" s="62">
        <f t="shared" si="353"/>
        <v>59.256308100929608</v>
      </c>
      <c r="Q2295" s="70">
        <v>27.557386719787516</v>
      </c>
      <c r="R2295" s="61">
        <f t="shared" si="354"/>
        <v>14.368052988047804</v>
      </c>
      <c r="S2295" s="61">
        <f t="shared" si="355"/>
        <v>0</v>
      </c>
      <c r="T2295" s="61">
        <f t="shared" si="356"/>
        <v>0</v>
      </c>
      <c r="U2295" s="61">
        <f t="shared" si="357"/>
        <v>59.256308100929608</v>
      </c>
      <c r="V2295" s="70">
        <v>27.557386719787516</v>
      </c>
      <c r="W2295" s="61">
        <f t="shared" si="358"/>
        <v>14.368052988047804</v>
      </c>
      <c r="X2295" s="61">
        <f t="shared" si="359"/>
        <v>0</v>
      </c>
      <c r="Y2295" s="13"/>
      <c r="Z2295" s="22"/>
      <c r="AA2295" s="54"/>
      <c r="AB2295" s="22"/>
      <c r="AC2295" s="13"/>
    </row>
    <row r="2296" spans="1:29" x14ac:dyDescent="0.3">
      <c r="A2296" s="1">
        <f t="shared" si="350"/>
        <v>45009.874999994441</v>
      </c>
      <c r="B2296" s="7">
        <v>24</v>
      </c>
      <c r="C2296" s="7" t="s">
        <v>128</v>
      </c>
      <c r="D2296">
        <f>IF(HOUR(A2296)+MINUTE(A2296)/60&lt;=18,1,IF(HOUR(A2296)+MINUTE(A2296)/60&gt;=23.25,1,LOOKUP(DAY(A2296),calendario!$A$12:$A$42,calendario!$C$12:$C$42)))</f>
        <v>0</v>
      </c>
      <c r="E2296" s="60">
        <f t="shared" si="351"/>
        <v>4.6424741210937501</v>
      </c>
      <c r="F2296" s="86">
        <v>18.569896484375001</v>
      </c>
      <c r="G2296" s="60">
        <f t="shared" si="351"/>
        <v>4.6472812499999998</v>
      </c>
      <c r="H2296" s="104">
        <v>18.589124999999999</v>
      </c>
      <c r="O2296" s="61">
        <f t="shared" si="352"/>
        <v>0</v>
      </c>
      <c r="P2296" s="62">
        <f t="shared" si="353"/>
        <v>59.256308100929608</v>
      </c>
      <c r="Q2296" s="70">
        <v>27.557386719787516</v>
      </c>
      <c r="R2296" s="61">
        <f t="shared" si="354"/>
        <v>14.368052988047804</v>
      </c>
      <c r="S2296" s="61">
        <f t="shared" si="355"/>
        <v>0</v>
      </c>
      <c r="T2296" s="61">
        <f t="shared" si="356"/>
        <v>0</v>
      </c>
      <c r="U2296" s="61">
        <f t="shared" si="357"/>
        <v>59.256308100929608</v>
      </c>
      <c r="V2296" s="70">
        <v>27.557386719787516</v>
      </c>
      <c r="W2296" s="61">
        <f t="shared" si="358"/>
        <v>14.368052988047804</v>
      </c>
      <c r="X2296" s="61">
        <f t="shared" si="359"/>
        <v>0</v>
      </c>
      <c r="Y2296" s="13"/>
      <c r="Z2296" s="22"/>
      <c r="AA2296" s="54"/>
      <c r="AB2296" s="22"/>
      <c r="AC2296" s="13"/>
    </row>
    <row r="2297" spans="1:29" x14ac:dyDescent="0.3">
      <c r="A2297" s="1">
        <f t="shared" si="350"/>
        <v>45009.885416661105</v>
      </c>
      <c r="B2297" s="7">
        <v>24</v>
      </c>
      <c r="C2297" s="7" t="s">
        <v>129</v>
      </c>
      <c r="D2297">
        <f>IF(HOUR(A2297)+MINUTE(A2297)/60&lt;=18,1,IF(HOUR(A2297)+MINUTE(A2297)/60&gt;=23.25,1,LOOKUP(DAY(A2297),calendario!$A$12:$A$42,calendario!$C$12:$C$42)))</f>
        <v>0</v>
      </c>
      <c r="E2297" s="60">
        <f t="shared" si="351"/>
        <v>4.6433710937499999</v>
      </c>
      <c r="F2297" s="86">
        <v>18.573484375</v>
      </c>
      <c r="G2297" s="60">
        <f t="shared" si="351"/>
        <v>4.6488583984374996</v>
      </c>
      <c r="H2297" s="104">
        <v>18.595433593749998</v>
      </c>
      <c r="O2297" s="61">
        <f t="shared" si="352"/>
        <v>0</v>
      </c>
      <c r="P2297" s="62">
        <f t="shared" si="353"/>
        <v>59.256308100929608</v>
      </c>
      <c r="Q2297" s="70">
        <v>27.603827357237716</v>
      </c>
      <c r="R2297" s="61">
        <f t="shared" si="354"/>
        <v>14.344832669322704</v>
      </c>
      <c r="S2297" s="61">
        <f t="shared" si="355"/>
        <v>0</v>
      </c>
      <c r="T2297" s="61">
        <f t="shared" si="356"/>
        <v>0</v>
      </c>
      <c r="U2297" s="61">
        <f t="shared" si="357"/>
        <v>59.256308100929608</v>
      </c>
      <c r="V2297" s="70">
        <v>27.603827357237716</v>
      </c>
      <c r="W2297" s="61">
        <f t="shared" si="358"/>
        <v>14.344832669322704</v>
      </c>
      <c r="X2297" s="61">
        <f t="shared" si="359"/>
        <v>0</v>
      </c>
      <c r="Y2297" s="13"/>
      <c r="Z2297" s="22"/>
      <c r="AA2297" s="54"/>
      <c r="AB2297" s="22"/>
      <c r="AC2297" s="13"/>
    </row>
    <row r="2298" spans="1:29" x14ac:dyDescent="0.3">
      <c r="A2298" s="1">
        <f t="shared" si="350"/>
        <v>45009.89583332777</v>
      </c>
      <c r="B2298" s="7">
        <v>24</v>
      </c>
      <c r="C2298" s="7" t="s">
        <v>130</v>
      </c>
      <c r="D2298">
        <f>IF(HOUR(A2298)+MINUTE(A2298)/60&lt;=18,1,IF(HOUR(A2298)+MINUTE(A2298)/60&gt;=23.25,1,LOOKUP(DAY(A2298),calendario!$A$12:$A$42,calendario!$C$12:$C$42)))</f>
        <v>0</v>
      </c>
      <c r="E2298" s="60">
        <f t="shared" si="351"/>
        <v>4.6436474609375002</v>
      </c>
      <c r="F2298" s="86">
        <v>18.574589843750001</v>
      </c>
      <c r="G2298" s="60">
        <f t="shared" si="351"/>
        <v>4.64878173828125</v>
      </c>
      <c r="H2298" s="104">
        <v>18.595126953125</v>
      </c>
      <c r="O2298" s="61">
        <f t="shared" si="352"/>
        <v>0</v>
      </c>
      <c r="P2298" s="62">
        <f t="shared" si="353"/>
        <v>59.256308100929608</v>
      </c>
      <c r="Q2298" s="70">
        <v>27.603827357237716</v>
      </c>
      <c r="R2298" s="61">
        <f t="shared" si="354"/>
        <v>14.344832669322704</v>
      </c>
      <c r="S2298" s="61">
        <f t="shared" si="355"/>
        <v>0</v>
      </c>
      <c r="T2298" s="61">
        <f t="shared" si="356"/>
        <v>0</v>
      </c>
      <c r="U2298" s="61">
        <f t="shared" si="357"/>
        <v>59.256308100929608</v>
      </c>
      <c r="V2298" s="70">
        <v>27.603827357237716</v>
      </c>
      <c r="W2298" s="61">
        <f t="shared" si="358"/>
        <v>14.344832669322704</v>
      </c>
      <c r="X2298" s="61">
        <f t="shared" si="359"/>
        <v>0</v>
      </c>
      <c r="Y2298" s="13"/>
      <c r="Z2298" s="22"/>
      <c r="AA2298" s="54"/>
      <c r="AB2298" s="22"/>
      <c r="AC2298" s="13"/>
    </row>
    <row r="2299" spans="1:29" x14ac:dyDescent="0.3">
      <c r="A2299" s="1">
        <f t="shared" si="350"/>
        <v>45009.906249994434</v>
      </c>
      <c r="B2299" s="7">
        <v>24</v>
      </c>
      <c r="C2299" s="7" t="s">
        <v>131</v>
      </c>
      <c r="D2299">
        <f>IF(HOUR(A2299)+MINUTE(A2299)/60&lt;=18,1,IF(HOUR(A2299)+MINUTE(A2299)/60&gt;=23.25,1,LOOKUP(DAY(A2299),calendario!$A$12:$A$42,calendario!$C$12:$C$42)))</f>
        <v>0</v>
      </c>
      <c r="E2299" s="60">
        <f t="shared" si="351"/>
        <v>4.6437299804687502</v>
      </c>
      <c r="F2299" s="86">
        <v>18.574919921875001</v>
      </c>
      <c r="G2299" s="60">
        <f t="shared" si="351"/>
        <v>4.6488266601562502</v>
      </c>
      <c r="H2299" s="104">
        <v>18.595306640625001</v>
      </c>
      <c r="O2299" s="61">
        <f t="shared" si="352"/>
        <v>0</v>
      </c>
      <c r="P2299" s="62">
        <f t="shared" si="353"/>
        <v>59.256308100929608</v>
      </c>
      <c r="Q2299" s="70">
        <v>28.013222841965472</v>
      </c>
      <c r="R2299" s="61">
        <f t="shared" si="354"/>
        <v>14.140134926958826</v>
      </c>
      <c r="S2299" s="61">
        <f t="shared" si="355"/>
        <v>0</v>
      </c>
      <c r="T2299" s="61">
        <f t="shared" si="356"/>
        <v>0</v>
      </c>
      <c r="U2299" s="61">
        <f t="shared" si="357"/>
        <v>59.256308100929608</v>
      </c>
      <c r="V2299" s="70">
        <v>28.013222841965472</v>
      </c>
      <c r="W2299" s="61">
        <f t="shared" si="358"/>
        <v>14.140134926958826</v>
      </c>
      <c r="X2299" s="61">
        <f t="shared" si="359"/>
        <v>0</v>
      </c>
      <c r="Y2299" s="13"/>
      <c r="Z2299" s="22"/>
      <c r="AA2299" s="54"/>
      <c r="AB2299" s="22"/>
      <c r="AC2299" s="13"/>
    </row>
    <row r="2300" spans="1:29" x14ac:dyDescent="0.3">
      <c r="A2300" s="1">
        <f t="shared" si="350"/>
        <v>45009.916666661098</v>
      </c>
      <c r="B2300" s="7">
        <v>24</v>
      </c>
      <c r="C2300" s="7" t="s">
        <v>132</v>
      </c>
      <c r="D2300">
        <f>IF(HOUR(A2300)+MINUTE(A2300)/60&lt;=18,1,IF(HOUR(A2300)+MINUTE(A2300)/60&gt;=23.25,1,LOOKUP(DAY(A2300),calendario!$A$12:$A$42,calendario!$C$12:$C$42)))</f>
        <v>0</v>
      </c>
      <c r="E2300" s="60">
        <f t="shared" si="351"/>
        <v>4.6448295898437504</v>
      </c>
      <c r="F2300" s="86">
        <v>18.579318359375002</v>
      </c>
      <c r="G2300" s="60">
        <f t="shared" si="351"/>
        <v>4.6487006835937503</v>
      </c>
      <c r="H2300" s="104">
        <v>18.594802734375001</v>
      </c>
      <c r="O2300" s="61">
        <f t="shared" si="352"/>
        <v>0</v>
      </c>
      <c r="P2300" s="62">
        <f t="shared" si="353"/>
        <v>59.256308100929608</v>
      </c>
      <c r="Q2300" s="70">
        <v>28.013222841965472</v>
      </c>
      <c r="R2300" s="61">
        <f t="shared" si="354"/>
        <v>14.140134926958826</v>
      </c>
      <c r="S2300" s="61">
        <f t="shared" si="355"/>
        <v>0</v>
      </c>
      <c r="T2300" s="61">
        <f t="shared" si="356"/>
        <v>0</v>
      </c>
      <c r="U2300" s="61">
        <f t="shared" si="357"/>
        <v>59.256308100929608</v>
      </c>
      <c r="V2300" s="70">
        <v>28.013222841965472</v>
      </c>
      <c r="W2300" s="61">
        <f t="shared" si="358"/>
        <v>14.140134926958826</v>
      </c>
      <c r="X2300" s="61">
        <f t="shared" si="359"/>
        <v>0</v>
      </c>
      <c r="Y2300" s="13"/>
      <c r="Z2300" s="22"/>
      <c r="AA2300" s="54"/>
      <c r="AB2300" s="22"/>
      <c r="AC2300" s="13"/>
    </row>
    <row r="2301" spans="1:29" x14ac:dyDescent="0.3">
      <c r="A2301" s="1">
        <f t="shared" si="350"/>
        <v>45009.927083327762</v>
      </c>
      <c r="B2301" s="7">
        <v>24</v>
      </c>
      <c r="C2301" s="7" t="s">
        <v>133</v>
      </c>
      <c r="D2301">
        <f>IF(HOUR(A2301)+MINUTE(A2301)/60&lt;=18,1,IF(HOUR(A2301)+MINUTE(A2301)/60&gt;=23.25,1,LOOKUP(DAY(A2301),calendario!$A$12:$A$42,calendario!$C$12:$C$42)))</f>
        <v>0</v>
      </c>
      <c r="E2301" s="60">
        <f t="shared" si="351"/>
        <v>4.6458027343749997</v>
      </c>
      <c r="F2301" s="86">
        <v>18.583210937499999</v>
      </c>
      <c r="G2301" s="60">
        <f t="shared" si="351"/>
        <v>4.6482958984374996</v>
      </c>
      <c r="H2301" s="104">
        <v>18.593183593749998</v>
      </c>
      <c r="O2301" s="61">
        <f t="shared" si="352"/>
        <v>0</v>
      </c>
      <c r="P2301" s="62">
        <f t="shared" si="353"/>
        <v>59.256308100929608</v>
      </c>
      <c r="Q2301" s="70">
        <v>28.393288711819391</v>
      </c>
      <c r="R2301" s="61">
        <f t="shared" si="354"/>
        <v>13.950101992031867</v>
      </c>
      <c r="S2301" s="61">
        <f t="shared" si="355"/>
        <v>0</v>
      </c>
      <c r="T2301" s="61">
        <f t="shared" si="356"/>
        <v>0</v>
      </c>
      <c r="U2301" s="61">
        <f t="shared" si="357"/>
        <v>59.256308100929608</v>
      </c>
      <c r="V2301" s="70">
        <v>28.393288711819391</v>
      </c>
      <c r="W2301" s="61">
        <f t="shared" si="358"/>
        <v>13.950101992031867</v>
      </c>
      <c r="X2301" s="61">
        <f t="shared" si="359"/>
        <v>0</v>
      </c>
      <c r="Y2301" s="13"/>
      <c r="Z2301" s="22"/>
      <c r="AA2301" s="54"/>
      <c r="AB2301" s="22"/>
      <c r="AC2301" s="13"/>
    </row>
    <row r="2302" spans="1:29" x14ac:dyDescent="0.3">
      <c r="A2302" s="1">
        <f t="shared" si="350"/>
        <v>45009.937499994427</v>
      </c>
      <c r="B2302" s="7">
        <v>24</v>
      </c>
      <c r="C2302" s="7" t="s">
        <v>134</v>
      </c>
      <c r="D2302">
        <f>IF(HOUR(A2302)+MINUTE(A2302)/60&lt;=18,1,IF(HOUR(A2302)+MINUTE(A2302)/60&gt;=23.25,1,LOOKUP(DAY(A2302),calendario!$A$12:$A$42,calendario!$C$12:$C$42)))</f>
        <v>0</v>
      </c>
      <c r="E2302" s="60">
        <f t="shared" si="351"/>
        <v>4.64650634765625</v>
      </c>
      <c r="F2302" s="86">
        <v>18.586025390625</v>
      </c>
      <c r="G2302" s="60">
        <f t="shared" si="351"/>
        <v>4.6482563476562504</v>
      </c>
      <c r="H2302" s="104">
        <v>18.593025390625002</v>
      </c>
      <c r="O2302" s="61">
        <f t="shared" si="352"/>
        <v>0</v>
      </c>
      <c r="P2302" s="62">
        <f t="shared" si="353"/>
        <v>59.256308100929608</v>
      </c>
      <c r="Q2302" s="70">
        <v>28.393288711819391</v>
      </c>
      <c r="R2302" s="61">
        <f t="shared" si="354"/>
        <v>13.950101992031867</v>
      </c>
      <c r="S2302" s="61">
        <f t="shared" si="355"/>
        <v>0</v>
      </c>
      <c r="T2302" s="61">
        <f t="shared" si="356"/>
        <v>0</v>
      </c>
      <c r="U2302" s="61">
        <f t="shared" si="357"/>
        <v>59.256308100929608</v>
      </c>
      <c r="V2302" s="70">
        <v>28.393288711819391</v>
      </c>
      <c r="W2302" s="61">
        <f t="shared" si="358"/>
        <v>13.950101992031867</v>
      </c>
      <c r="X2302" s="61">
        <f t="shared" si="359"/>
        <v>0</v>
      </c>
      <c r="Y2302" s="13"/>
      <c r="Z2302" s="22"/>
      <c r="AA2302" s="54"/>
      <c r="AB2302" s="22"/>
      <c r="AC2302" s="13"/>
    </row>
    <row r="2303" spans="1:29" x14ac:dyDescent="0.3">
      <c r="A2303" s="1">
        <f t="shared" si="350"/>
        <v>45009.947916661091</v>
      </c>
      <c r="B2303" s="7">
        <v>24</v>
      </c>
      <c r="C2303" s="7" t="s">
        <v>135</v>
      </c>
      <c r="D2303">
        <f>IF(HOUR(A2303)+MINUTE(A2303)/60&lt;=18,1,IF(HOUR(A2303)+MINUTE(A2303)/60&gt;=23.25,1,LOOKUP(DAY(A2303),calendario!$A$12:$A$42,calendario!$C$12:$C$42)))</f>
        <v>0</v>
      </c>
      <c r="E2303" s="60">
        <f t="shared" si="351"/>
        <v>4.646484375</v>
      </c>
      <c r="F2303" s="86">
        <v>18.5859375</v>
      </c>
      <c r="G2303" s="60">
        <f t="shared" si="351"/>
        <v>4.6474272460937502</v>
      </c>
      <c r="H2303" s="104">
        <v>18.589708984375001</v>
      </c>
      <c r="O2303" s="61">
        <f t="shared" si="352"/>
        <v>0</v>
      </c>
      <c r="P2303" s="62">
        <f t="shared" si="353"/>
        <v>59.256308100929608</v>
      </c>
      <c r="Q2303" s="70">
        <v>27.104414873837982</v>
      </c>
      <c r="R2303" s="61">
        <f t="shared" si="354"/>
        <v>14.594538911022571</v>
      </c>
      <c r="S2303" s="61">
        <f t="shared" si="355"/>
        <v>0</v>
      </c>
      <c r="T2303" s="61">
        <f t="shared" si="356"/>
        <v>0</v>
      </c>
      <c r="U2303" s="61">
        <f t="shared" si="357"/>
        <v>59.256308100929608</v>
      </c>
      <c r="V2303" s="70">
        <v>27.104414873837982</v>
      </c>
      <c r="W2303" s="61">
        <f t="shared" si="358"/>
        <v>14.594538911022571</v>
      </c>
      <c r="X2303" s="61">
        <f t="shared" si="359"/>
        <v>0</v>
      </c>
      <c r="Y2303" s="13"/>
      <c r="Z2303" s="22"/>
      <c r="AA2303" s="54"/>
      <c r="AB2303" s="22"/>
      <c r="AC2303" s="13"/>
    </row>
    <row r="2304" spans="1:29" x14ac:dyDescent="0.3">
      <c r="A2304" s="1">
        <f t="shared" si="350"/>
        <v>45009.958333327755</v>
      </c>
      <c r="B2304" s="7">
        <v>24</v>
      </c>
      <c r="C2304" s="7" t="s">
        <v>136</v>
      </c>
      <c r="D2304">
        <f>IF(HOUR(A2304)+MINUTE(A2304)/60&lt;=18,1,IF(HOUR(A2304)+MINUTE(A2304)/60&gt;=23.25,1,LOOKUP(DAY(A2304),calendario!$A$12:$A$42,calendario!$C$12:$C$42)))</f>
        <v>0</v>
      </c>
      <c r="E2304" s="60">
        <f t="shared" si="351"/>
        <v>4.6459663085937501</v>
      </c>
      <c r="F2304" s="86">
        <v>18.583865234375001</v>
      </c>
      <c r="G2304" s="60">
        <f t="shared" si="351"/>
        <v>4.6486215820312502</v>
      </c>
      <c r="H2304" s="104">
        <v>18.594486328125001</v>
      </c>
      <c r="O2304" s="61">
        <f t="shared" si="352"/>
        <v>0</v>
      </c>
      <c r="P2304" s="62">
        <f t="shared" si="353"/>
        <v>59.256308100929608</v>
      </c>
      <c r="Q2304" s="70">
        <v>27.104414873837982</v>
      </c>
      <c r="R2304" s="61">
        <f t="shared" si="354"/>
        <v>14.594538911022571</v>
      </c>
      <c r="S2304" s="61">
        <f t="shared" si="355"/>
        <v>0</v>
      </c>
      <c r="T2304" s="61">
        <f t="shared" si="356"/>
        <v>0</v>
      </c>
      <c r="U2304" s="61">
        <f t="shared" si="357"/>
        <v>59.256308100929608</v>
      </c>
      <c r="V2304" s="70">
        <v>27.104414873837982</v>
      </c>
      <c r="W2304" s="61">
        <f t="shared" si="358"/>
        <v>14.594538911022571</v>
      </c>
      <c r="X2304" s="61">
        <f t="shared" si="359"/>
        <v>0</v>
      </c>
      <c r="Y2304" s="13"/>
      <c r="Z2304" s="22"/>
      <c r="AA2304" s="54"/>
      <c r="AB2304" s="22"/>
      <c r="AC2304" s="13"/>
    </row>
    <row r="2305" spans="1:29" x14ac:dyDescent="0.3">
      <c r="A2305" s="1">
        <f t="shared" si="350"/>
        <v>45009.968749994419</v>
      </c>
      <c r="B2305" s="7">
        <v>24</v>
      </c>
      <c r="C2305" s="7" t="s">
        <v>137</v>
      </c>
      <c r="D2305">
        <f>IF(HOUR(A2305)+MINUTE(A2305)/60&lt;=18,1,IF(HOUR(A2305)+MINUTE(A2305)/60&gt;=23.25,1,LOOKUP(DAY(A2305),calendario!$A$12:$A$42,calendario!$C$12:$C$42)))</f>
        <v>1</v>
      </c>
      <c r="E2305" s="60">
        <f t="shared" si="351"/>
        <v>4.6250126953124999</v>
      </c>
      <c r="F2305" s="86">
        <v>18.50005078125</v>
      </c>
      <c r="G2305" s="60">
        <f t="shared" si="351"/>
        <v>4.6055512695312499</v>
      </c>
      <c r="H2305" s="104">
        <v>18.422205078125</v>
      </c>
      <c r="O2305" s="61">
        <f t="shared" si="352"/>
        <v>0</v>
      </c>
      <c r="P2305" s="62">
        <f t="shared" si="353"/>
        <v>58.140770252324039</v>
      </c>
      <c r="Q2305" s="70">
        <v>26.272228685258963</v>
      </c>
      <c r="R2305" s="61">
        <f t="shared" si="354"/>
        <v>14.480751527224436</v>
      </c>
      <c r="S2305" s="61">
        <f t="shared" si="355"/>
        <v>0</v>
      </c>
      <c r="T2305" s="61">
        <f t="shared" si="356"/>
        <v>0</v>
      </c>
      <c r="U2305" s="61">
        <f t="shared" si="357"/>
        <v>58.140770252324039</v>
      </c>
      <c r="V2305" s="70">
        <v>26.272228685258963</v>
      </c>
      <c r="W2305" s="61">
        <f t="shared" si="358"/>
        <v>14.480751527224436</v>
      </c>
      <c r="X2305" s="61">
        <f t="shared" si="359"/>
        <v>0</v>
      </c>
      <c r="Y2305" s="13"/>
      <c r="Z2305" s="22"/>
      <c r="AA2305" s="54"/>
      <c r="AB2305" s="22"/>
      <c r="AC2305" s="13"/>
    </row>
    <row r="2306" spans="1:29" x14ac:dyDescent="0.3">
      <c r="A2306" s="1">
        <f t="shared" si="350"/>
        <v>45009.979166661084</v>
      </c>
      <c r="B2306" s="7">
        <v>24</v>
      </c>
      <c r="C2306" s="7" t="s">
        <v>138</v>
      </c>
      <c r="D2306">
        <f>IF(HOUR(A2306)+MINUTE(A2306)/60&lt;=18,1,IF(HOUR(A2306)+MINUTE(A2306)/60&gt;=23.25,1,LOOKUP(DAY(A2306),calendario!$A$12:$A$42,calendario!$C$12:$C$42)))</f>
        <v>1</v>
      </c>
      <c r="E2306" s="60">
        <f t="shared" si="351"/>
        <v>4.5008666992187498</v>
      </c>
      <c r="F2306" s="86">
        <v>18.003466796874999</v>
      </c>
      <c r="G2306" s="60">
        <f t="shared" si="351"/>
        <v>4.4952309570312501</v>
      </c>
      <c r="H2306" s="104">
        <v>17.980923828125</v>
      </c>
      <c r="O2306" s="61">
        <f t="shared" si="352"/>
        <v>0</v>
      </c>
      <c r="P2306" s="62">
        <f t="shared" si="353"/>
        <v>58.140770252324039</v>
      </c>
      <c r="Q2306" s="70">
        <v>26.272228685258963</v>
      </c>
      <c r="R2306" s="61">
        <f t="shared" si="354"/>
        <v>14.480751527224436</v>
      </c>
      <c r="S2306" s="61">
        <f t="shared" si="355"/>
        <v>0</v>
      </c>
      <c r="T2306" s="61">
        <f t="shared" si="356"/>
        <v>0</v>
      </c>
      <c r="U2306" s="61">
        <f t="shared" si="357"/>
        <v>58.140770252324039</v>
      </c>
      <c r="V2306" s="70">
        <v>26.272228685258963</v>
      </c>
      <c r="W2306" s="61">
        <f t="shared" si="358"/>
        <v>14.480751527224436</v>
      </c>
      <c r="X2306" s="61">
        <f t="shared" si="359"/>
        <v>0</v>
      </c>
      <c r="Y2306" s="13"/>
      <c r="Z2306" s="22"/>
      <c r="AA2306" s="54"/>
      <c r="AB2306" s="22"/>
      <c r="AC2306" s="13"/>
    </row>
    <row r="2307" spans="1:29" x14ac:dyDescent="0.3">
      <c r="A2307" s="1">
        <f t="shared" si="350"/>
        <v>45009.989583327748</v>
      </c>
      <c r="B2307" s="7">
        <v>24</v>
      </c>
      <c r="C2307" s="7" t="s">
        <v>139</v>
      </c>
      <c r="D2307">
        <f>IF(HOUR(A2307)+MINUTE(A2307)/60&lt;=18,1,IF(HOUR(A2307)+MINUTE(A2307)/60&gt;=23.25,1,LOOKUP(DAY(A2307),calendario!$A$12:$A$42,calendario!$C$12:$C$42)))</f>
        <v>1</v>
      </c>
      <c r="E2307" s="60">
        <f t="shared" si="351"/>
        <v>4.5019072265625004</v>
      </c>
      <c r="F2307" s="86">
        <v>18.007628906250002</v>
      </c>
      <c r="G2307" s="60">
        <f t="shared" si="351"/>
        <v>4.49530029296875</v>
      </c>
      <c r="H2307" s="104">
        <v>17.981201171875</v>
      </c>
      <c r="O2307" s="61">
        <f t="shared" si="352"/>
        <v>0</v>
      </c>
      <c r="P2307" s="62">
        <f t="shared" si="353"/>
        <v>58.140770252324039</v>
      </c>
      <c r="Q2307" s="70">
        <v>26.262176892430276</v>
      </c>
      <c r="R2307" s="61">
        <f t="shared" si="354"/>
        <v>14.48577742363878</v>
      </c>
      <c r="S2307" s="61">
        <f t="shared" si="355"/>
        <v>0</v>
      </c>
      <c r="T2307" s="61">
        <f t="shared" si="356"/>
        <v>0</v>
      </c>
      <c r="U2307" s="61">
        <f t="shared" si="357"/>
        <v>58.140770252324039</v>
      </c>
      <c r="V2307" s="70">
        <v>26.262176892430276</v>
      </c>
      <c r="W2307" s="61">
        <f t="shared" si="358"/>
        <v>14.48577742363878</v>
      </c>
      <c r="X2307" s="61">
        <f t="shared" si="359"/>
        <v>0</v>
      </c>
      <c r="Y2307" s="13"/>
      <c r="Z2307" s="22"/>
      <c r="AA2307" s="54"/>
      <c r="AB2307" s="22"/>
      <c r="AC2307" s="13"/>
    </row>
    <row r="2308" spans="1:29" x14ac:dyDescent="0.3">
      <c r="A2308" s="1">
        <f t="shared" si="350"/>
        <v>45009.999999994412</v>
      </c>
      <c r="B2308" s="7">
        <v>24</v>
      </c>
      <c r="C2308" s="7" t="s">
        <v>140</v>
      </c>
      <c r="D2308">
        <f>IF(HOUR(A2308)+MINUTE(A2308)/60&lt;=18,1,IF(HOUR(A2308)+MINUTE(A2308)/60&gt;=23.25,1,LOOKUP(DAY(A2308),calendario!$A$12:$A$42,calendario!$C$12:$C$42)))</f>
        <v>1</v>
      </c>
      <c r="E2308" s="60">
        <f t="shared" si="351"/>
        <v>4.5036933593750001</v>
      </c>
      <c r="F2308" s="86">
        <v>18.014773437500001</v>
      </c>
      <c r="G2308" s="60">
        <f t="shared" si="351"/>
        <v>4.4950224609375002</v>
      </c>
      <c r="H2308" s="104">
        <v>17.980089843750001</v>
      </c>
      <c r="O2308" s="61">
        <f t="shared" si="352"/>
        <v>0</v>
      </c>
      <c r="P2308" s="62">
        <f t="shared" si="353"/>
        <v>58.140770252324039</v>
      </c>
      <c r="Q2308" s="70">
        <v>26.262176892430276</v>
      </c>
      <c r="R2308" s="61">
        <f t="shared" si="354"/>
        <v>14.48577742363878</v>
      </c>
      <c r="S2308" s="61">
        <f t="shared" si="355"/>
        <v>0</v>
      </c>
      <c r="T2308" s="61">
        <f t="shared" si="356"/>
        <v>0</v>
      </c>
      <c r="U2308" s="61">
        <f t="shared" si="357"/>
        <v>58.140770252324039</v>
      </c>
      <c r="V2308" s="70">
        <v>26.262176892430276</v>
      </c>
      <c r="W2308" s="61">
        <f t="shared" si="358"/>
        <v>14.48577742363878</v>
      </c>
      <c r="X2308" s="61">
        <f t="shared" si="359"/>
        <v>0</v>
      </c>
      <c r="Y2308" s="13"/>
      <c r="Z2308" s="22"/>
      <c r="AA2308" s="54"/>
      <c r="AB2308" s="22"/>
      <c r="AC2308" s="13"/>
    </row>
    <row r="2309" spans="1:29" x14ac:dyDescent="0.3">
      <c r="A2309" s="1">
        <f t="shared" si="350"/>
        <v>45010.010416661076</v>
      </c>
      <c r="B2309" s="7">
        <v>25</v>
      </c>
      <c r="C2309" s="7" t="s">
        <v>141</v>
      </c>
      <c r="D2309">
        <f>IF(HOUR(A2309)+MINUTE(A2309)/60&lt;=18,1,IF(HOUR(A2309)+MINUTE(A2309)/60&gt;=23.25,1,LOOKUP(DAY(A2309),calendario!$A$12:$A$42,calendario!$C$12:$C$42)))</f>
        <v>1</v>
      </c>
      <c r="E2309" s="60">
        <f t="shared" si="351"/>
        <v>3.0708583984375002</v>
      </c>
      <c r="F2309" s="86">
        <v>12.283433593750001</v>
      </c>
      <c r="G2309" s="60">
        <f t="shared" si="351"/>
        <v>4.48292333984375</v>
      </c>
      <c r="H2309" s="104">
        <v>17.931693359375</v>
      </c>
      <c r="O2309" s="61">
        <f t="shared" si="352"/>
        <v>1.3935279907350051</v>
      </c>
      <c r="P2309" s="62">
        <f t="shared" si="353"/>
        <v>58.140770252324039</v>
      </c>
      <c r="Q2309" s="70">
        <v>26.306043027888446</v>
      </c>
      <c r="R2309" s="61">
        <f t="shared" si="354"/>
        <v>14.463844355909695</v>
      </c>
      <c r="S2309" s="61">
        <f t="shared" si="355"/>
        <v>20.155771963594681</v>
      </c>
      <c r="T2309" s="61">
        <f t="shared" si="356"/>
        <v>0</v>
      </c>
      <c r="U2309" s="61">
        <f t="shared" si="357"/>
        <v>58.140770252324039</v>
      </c>
      <c r="V2309" s="70">
        <v>26.306043027888446</v>
      </c>
      <c r="W2309" s="61">
        <f t="shared" si="358"/>
        <v>14.463844355909695</v>
      </c>
      <c r="X2309" s="61">
        <f t="shared" si="359"/>
        <v>0</v>
      </c>
      <c r="Y2309" s="13"/>
      <c r="Z2309" s="22"/>
      <c r="AA2309" s="54"/>
      <c r="AB2309" s="22"/>
      <c r="AC2309" s="13"/>
    </row>
    <row r="2310" spans="1:29" x14ac:dyDescent="0.3">
      <c r="A2310" s="1">
        <f t="shared" ref="A2310:A2373" si="360">A2309+0.0104166666666667</f>
        <v>45010.020833327741</v>
      </c>
      <c r="B2310" s="7">
        <v>25</v>
      </c>
      <c r="C2310" s="7" t="s">
        <v>33</v>
      </c>
      <c r="D2310">
        <f>IF(HOUR(A2310)+MINUTE(A2310)/60&lt;=18,1,IF(HOUR(A2310)+MINUTE(A2310)/60&gt;=23.25,1,LOOKUP(DAY(A2310),calendario!$A$12:$A$42,calendario!$C$12:$C$42)))</f>
        <v>1</v>
      </c>
      <c r="E2310" s="60">
        <f t="shared" ref="E2310:G2373" si="361">F2310/4</f>
        <v>5.9865299224853515E-2</v>
      </c>
      <c r="F2310" s="86">
        <v>0.23946119689941406</v>
      </c>
      <c r="G2310" s="60">
        <f t="shared" si="361"/>
        <v>0.70497515869140626</v>
      </c>
      <c r="H2310" s="104">
        <v>2.819900634765625</v>
      </c>
      <c r="O2310" s="61">
        <f t="shared" ref="O2310:O2373" si="362">IF(($K$2*95%/4-E2310)*$M$8*$M$9&lt;0,0,($K$2*95%/4-E2310)*$M$8*$M$9)</f>
        <v>4.4649372385720429</v>
      </c>
      <c r="P2310" s="62">
        <f t="shared" ref="P2310:P2373" si="363">IF(B2310&lt;=3,IF(D2310=1,$L$14*10/$K$11,$K$14*10/$K$11),IF(D2310=1,$L$15*10/$K$11,$K$15*10/$K$11))</f>
        <v>58.140770252324039</v>
      </c>
      <c r="Q2310" s="70">
        <v>26.306043027888446</v>
      </c>
      <c r="R2310" s="61">
        <f t="shared" ref="R2310:R2373" si="364">IF((P2310*95%-Q2310)/2&lt;0,0,(P2310*95%-Q2310)/2)</f>
        <v>14.463844355909695</v>
      </c>
      <c r="S2310" s="61">
        <f t="shared" ref="S2310:S2373" si="365">R2310*O2310</f>
        <v>64.580157277611264</v>
      </c>
      <c r="T2310" s="61">
        <f t="shared" ref="T2310:T2373" si="366">IF(($K$3*95%/4-G2310)*$M$8*$M$9&lt;0,0,($K$3*95%/4-G2310)*$M$8*$M$9)</f>
        <v>3.8068831272044199</v>
      </c>
      <c r="U2310" s="61">
        <f t="shared" ref="U2310:U2373" si="367">IF(B2310&lt;=3,IF(D2310=1,$L$14*10/$K$11,$K$14*10/$K$11),IF(D2310=1,$L$15*10/$K$11,$K$15*10/$K$11))</f>
        <v>58.140770252324039</v>
      </c>
      <c r="V2310" s="70">
        <v>26.306043027888446</v>
      </c>
      <c r="W2310" s="61">
        <f t="shared" ref="W2310:W2373" si="368">IF((U2310*95%-V2310)/2&lt;0,0,(U2310*95%-V2310)/2)</f>
        <v>14.463844355909695</v>
      </c>
      <c r="X2310" s="61">
        <f t="shared" ref="X2310:X2373" si="369">W2310*T2310</f>
        <v>55.062165033023497</v>
      </c>
      <c r="Y2310" s="13"/>
      <c r="Z2310" s="22"/>
      <c r="AA2310" s="54"/>
      <c r="AB2310" s="22"/>
      <c r="AC2310" s="13"/>
    </row>
    <row r="2311" spans="1:29" x14ac:dyDescent="0.3">
      <c r="A2311" s="1">
        <f t="shared" si="360"/>
        <v>45010.031249994405</v>
      </c>
      <c r="B2311" s="7">
        <v>25</v>
      </c>
      <c r="C2311" s="7" t="s">
        <v>35</v>
      </c>
      <c r="D2311">
        <f>IF(HOUR(A2311)+MINUTE(A2311)/60&lt;=18,1,IF(HOUR(A2311)+MINUTE(A2311)/60&gt;=23.25,1,LOOKUP(DAY(A2311),calendario!$A$12:$A$42,calendario!$C$12:$C$42)))</f>
        <v>1</v>
      </c>
      <c r="E2311" s="60">
        <f t="shared" si="361"/>
        <v>0</v>
      </c>
      <c r="F2311" s="86">
        <v>0</v>
      </c>
      <c r="G2311" s="60">
        <f t="shared" si="361"/>
        <v>0</v>
      </c>
      <c r="H2311" s="104">
        <v>0</v>
      </c>
      <c r="O2311" s="61">
        <f t="shared" si="362"/>
        <v>4.5260037464002503</v>
      </c>
      <c r="P2311" s="62">
        <f t="shared" si="363"/>
        <v>58.140770252324039</v>
      </c>
      <c r="Q2311" s="70">
        <v>26.167057901726427</v>
      </c>
      <c r="R2311" s="61">
        <f t="shared" si="364"/>
        <v>14.533336918990704</v>
      </c>
      <c r="S2311" s="61">
        <f t="shared" si="365"/>
        <v>65.777937343049004</v>
      </c>
      <c r="T2311" s="61">
        <f t="shared" si="366"/>
        <v>4.5260037464002503</v>
      </c>
      <c r="U2311" s="61">
        <f t="shared" si="367"/>
        <v>58.140770252324039</v>
      </c>
      <c r="V2311" s="70">
        <v>26.167057901726427</v>
      </c>
      <c r="W2311" s="61">
        <f t="shared" si="368"/>
        <v>14.533336918990704</v>
      </c>
      <c r="X2311" s="61">
        <f t="shared" si="369"/>
        <v>65.777937343049004</v>
      </c>
      <c r="Y2311" s="13"/>
      <c r="Z2311" s="22"/>
      <c r="AA2311" s="54"/>
      <c r="AB2311" s="22"/>
      <c r="AC2311" s="13"/>
    </row>
    <row r="2312" spans="1:29" x14ac:dyDescent="0.3">
      <c r="A2312" s="1">
        <f t="shared" si="360"/>
        <v>45010.041666661069</v>
      </c>
      <c r="B2312" s="7">
        <v>25</v>
      </c>
      <c r="C2312" s="7" t="s">
        <v>37</v>
      </c>
      <c r="D2312">
        <f>IF(HOUR(A2312)+MINUTE(A2312)/60&lt;=18,1,IF(HOUR(A2312)+MINUTE(A2312)/60&gt;=23.25,1,LOOKUP(DAY(A2312),calendario!$A$12:$A$42,calendario!$C$12:$C$42)))</f>
        <v>1</v>
      </c>
      <c r="E2312" s="60">
        <f t="shared" si="361"/>
        <v>0</v>
      </c>
      <c r="F2312" s="86">
        <v>0</v>
      </c>
      <c r="G2312" s="60">
        <f t="shared" si="361"/>
        <v>0</v>
      </c>
      <c r="H2312" s="104">
        <v>0</v>
      </c>
      <c r="O2312" s="61">
        <f t="shared" si="362"/>
        <v>4.5260037464002503</v>
      </c>
      <c r="P2312" s="62">
        <f t="shared" si="363"/>
        <v>58.140770252324039</v>
      </c>
      <c r="Q2312" s="70">
        <v>26.167057901726427</v>
      </c>
      <c r="R2312" s="61">
        <f t="shared" si="364"/>
        <v>14.533336918990704</v>
      </c>
      <c r="S2312" s="61">
        <f t="shared" si="365"/>
        <v>65.777937343049004</v>
      </c>
      <c r="T2312" s="61">
        <f t="shared" si="366"/>
        <v>4.5260037464002503</v>
      </c>
      <c r="U2312" s="61">
        <f t="shared" si="367"/>
        <v>58.140770252324039</v>
      </c>
      <c r="V2312" s="70">
        <v>26.167057901726427</v>
      </c>
      <c r="W2312" s="61">
        <f t="shared" si="368"/>
        <v>14.533336918990704</v>
      </c>
      <c r="X2312" s="61">
        <f t="shared" si="369"/>
        <v>65.777937343049004</v>
      </c>
      <c r="Y2312" s="13"/>
      <c r="Z2312" s="22"/>
      <c r="AA2312" s="54"/>
      <c r="AB2312" s="22"/>
      <c r="AC2312" s="13"/>
    </row>
    <row r="2313" spans="1:29" x14ac:dyDescent="0.3">
      <c r="A2313" s="1">
        <f t="shared" si="360"/>
        <v>45010.052083327733</v>
      </c>
      <c r="B2313" s="7">
        <v>25</v>
      </c>
      <c r="C2313" s="7" t="s">
        <v>39</v>
      </c>
      <c r="D2313">
        <f>IF(HOUR(A2313)+MINUTE(A2313)/60&lt;=18,1,IF(HOUR(A2313)+MINUTE(A2313)/60&gt;=23.25,1,LOOKUP(DAY(A2313),calendario!$A$12:$A$42,calendario!$C$12:$C$42)))</f>
        <v>1</v>
      </c>
      <c r="E2313" s="60">
        <f t="shared" si="361"/>
        <v>0</v>
      </c>
      <c r="F2313" s="86">
        <v>0</v>
      </c>
      <c r="G2313" s="60">
        <f t="shared" si="361"/>
        <v>0</v>
      </c>
      <c r="H2313" s="104">
        <v>0</v>
      </c>
      <c r="O2313" s="61">
        <f t="shared" si="362"/>
        <v>4.5260037464002503</v>
      </c>
      <c r="P2313" s="62">
        <f t="shared" si="363"/>
        <v>58.140770252324039</v>
      </c>
      <c r="Q2313" s="70">
        <v>25.854883665338644</v>
      </c>
      <c r="R2313" s="61">
        <f t="shared" si="364"/>
        <v>14.689424037184596</v>
      </c>
      <c r="S2313" s="61">
        <f t="shared" si="365"/>
        <v>66.484388224759371</v>
      </c>
      <c r="T2313" s="61">
        <f t="shared" si="366"/>
        <v>4.5260037464002503</v>
      </c>
      <c r="U2313" s="61">
        <f t="shared" si="367"/>
        <v>58.140770252324039</v>
      </c>
      <c r="V2313" s="70">
        <v>25.854883665338644</v>
      </c>
      <c r="W2313" s="61">
        <f t="shared" si="368"/>
        <v>14.689424037184596</v>
      </c>
      <c r="X2313" s="61">
        <f t="shared" si="369"/>
        <v>66.484388224759371</v>
      </c>
      <c r="Y2313" s="13"/>
      <c r="Z2313" s="22"/>
      <c r="AA2313" s="54"/>
      <c r="AB2313" s="22"/>
      <c r="AC2313" s="13"/>
    </row>
    <row r="2314" spans="1:29" x14ac:dyDescent="0.3">
      <c r="A2314" s="1">
        <f t="shared" si="360"/>
        <v>45010.062499994398</v>
      </c>
      <c r="B2314" s="7">
        <v>25</v>
      </c>
      <c r="C2314" s="7" t="s">
        <v>41</v>
      </c>
      <c r="D2314">
        <f>IF(HOUR(A2314)+MINUTE(A2314)/60&lt;=18,1,IF(HOUR(A2314)+MINUTE(A2314)/60&gt;=23.25,1,LOOKUP(DAY(A2314),calendario!$A$12:$A$42,calendario!$C$12:$C$42)))</f>
        <v>1</v>
      </c>
      <c r="E2314" s="60">
        <f t="shared" si="361"/>
        <v>0</v>
      </c>
      <c r="F2314" s="86">
        <v>0</v>
      </c>
      <c r="G2314" s="60">
        <f t="shared" si="361"/>
        <v>0</v>
      </c>
      <c r="H2314" s="104">
        <v>0</v>
      </c>
      <c r="O2314" s="61">
        <f t="shared" si="362"/>
        <v>4.5260037464002503</v>
      </c>
      <c r="P2314" s="62">
        <f t="shared" si="363"/>
        <v>58.140770252324039</v>
      </c>
      <c r="Q2314" s="70">
        <v>25.854883665338644</v>
      </c>
      <c r="R2314" s="61">
        <f t="shared" si="364"/>
        <v>14.689424037184596</v>
      </c>
      <c r="S2314" s="61">
        <f t="shared" si="365"/>
        <v>66.484388224759371</v>
      </c>
      <c r="T2314" s="61">
        <f t="shared" si="366"/>
        <v>4.5260037464002503</v>
      </c>
      <c r="U2314" s="61">
        <f t="shared" si="367"/>
        <v>58.140770252324039</v>
      </c>
      <c r="V2314" s="70">
        <v>25.854883665338644</v>
      </c>
      <c r="W2314" s="61">
        <f t="shared" si="368"/>
        <v>14.689424037184596</v>
      </c>
      <c r="X2314" s="61">
        <f t="shared" si="369"/>
        <v>66.484388224759371</v>
      </c>
      <c r="Y2314" s="13"/>
      <c r="Z2314" s="22"/>
      <c r="AA2314" s="54"/>
      <c r="AB2314" s="22"/>
      <c r="AC2314" s="13"/>
    </row>
    <row r="2315" spans="1:29" x14ac:dyDescent="0.3">
      <c r="A2315" s="1">
        <f t="shared" si="360"/>
        <v>45010.072916661062</v>
      </c>
      <c r="B2315" s="7">
        <v>25</v>
      </c>
      <c r="C2315" s="7" t="s">
        <v>42</v>
      </c>
      <c r="D2315">
        <f>IF(HOUR(A2315)+MINUTE(A2315)/60&lt;=18,1,IF(HOUR(A2315)+MINUTE(A2315)/60&gt;=23.25,1,LOOKUP(DAY(A2315),calendario!$A$12:$A$42,calendario!$C$12:$C$42)))</f>
        <v>1</v>
      </c>
      <c r="E2315" s="60">
        <f t="shared" si="361"/>
        <v>0</v>
      </c>
      <c r="F2315" s="86">
        <v>0</v>
      </c>
      <c r="G2315" s="60">
        <f t="shared" si="361"/>
        <v>0</v>
      </c>
      <c r="H2315" s="104">
        <v>0</v>
      </c>
      <c r="O2315" s="61">
        <f t="shared" si="362"/>
        <v>4.5260037464002503</v>
      </c>
      <c r="P2315" s="62">
        <f t="shared" si="363"/>
        <v>58.140770252324039</v>
      </c>
      <c r="Q2315" s="70">
        <v>25.64901567065073</v>
      </c>
      <c r="R2315" s="61">
        <f t="shared" si="364"/>
        <v>14.792358034528553</v>
      </c>
      <c r="S2315" s="61">
        <f t="shared" si="365"/>
        <v>66.950267882370071</v>
      </c>
      <c r="T2315" s="61">
        <f t="shared" si="366"/>
        <v>4.5260037464002503</v>
      </c>
      <c r="U2315" s="61">
        <f t="shared" si="367"/>
        <v>58.140770252324039</v>
      </c>
      <c r="V2315" s="70">
        <v>25.64901567065073</v>
      </c>
      <c r="W2315" s="61">
        <f t="shared" si="368"/>
        <v>14.792358034528553</v>
      </c>
      <c r="X2315" s="61">
        <f t="shared" si="369"/>
        <v>66.950267882370071</v>
      </c>
      <c r="Y2315" s="13"/>
      <c r="Z2315" s="22"/>
      <c r="AA2315" s="54"/>
      <c r="AB2315" s="22"/>
      <c r="AC2315" s="13"/>
    </row>
    <row r="2316" spans="1:29" x14ac:dyDescent="0.3">
      <c r="A2316" s="1">
        <f t="shared" si="360"/>
        <v>45010.083333327726</v>
      </c>
      <c r="B2316" s="7">
        <v>25</v>
      </c>
      <c r="C2316" s="7" t="s">
        <v>44</v>
      </c>
      <c r="D2316">
        <f>IF(HOUR(A2316)+MINUTE(A2316)/60&lt;=18,1,IF(HOUR(A2316)+MINUTE(A2316)/60&gt;=23.25,1,LOOKUP(DAY(A2316),calendario!$A$12:$A$42,calendario!$C$12:$C$42)))</f>
        <v>1</v>
      </c>
      <c r="E2316" s="60">
        <f t="shared" si="361"/>
        <v>0</v>
      </c>
      <c r="F2316" s="86">
        <v>0</v>
      </c>
      <c r="G2316" s="60">
        <f t="shared" si="361"/>
        <v>0</v>
      </c>
      <c r="H2316" s="104">
        <v>0</v>
      </c>
      <c r="O2316" s="61">
        <f t="shared" si="362"/>
        <v>4.5260037464002503</v>
      </c>
      <c r="P2316" s="62">
        <f t="shared" si="363"/>
        <v>58.140770252324039</v>
      </c>
      <c r="Q2316" s="70">
        <v>25.64901567065073</v>
      </c>
      <c r="R2316" s="61">
        <f t="shared" si="364"/>
        <v>14.792358034528553</v>
      </c>
      <c r="S2316" s="61">
        <f t="shared" si="365"/>
        <v>66.950267882370071</v>
      </c>
      <c r="T2316" s="61">
        <f t="shared" si="366"/>
        <v>4.5260037464002503</v>
      </c>
      <c r="U2316" s="61">
        <f t="shared" si="367"/>
        <v>58.140770252324039</v>
      </c>
      <c r="V2316" s="70">
        <v>25.64901567065073</v>
      </c>
      <c r="W2316" s="61">
        <f t="shared" si="368"/>
        <v>14.792358034528553</v>
      </c>
      <c r="X2316" s="61">
        <f t="shared" si="369"/>
        <v>66.950267882370071</v>
      </c>
      <c r="Y2316" s="13"/>
      <c r="Z2316" s="22"/>
      <c r="AA2316" s="54"/>
      <c r="AB2316" s="22"/>
      <c r="AC2316" s="13"/>
    </row>
    <row r="2317" spans="1:29" x14ac:dyDescent="0.3">
      <c r="A2317" s="1">
        <f t="shared" si="360"/>
        <v>45010.09374999439</v>
      </c>
      <c r="B2317" s="7">
        <v>25</v>
      </c>
      <c r="C2317" s="7" t="s">
        <v>45</v>
      </c>
      <c r="D2317">
        <f>IF(HOUR(A2317)+MINUTE(A2317)/60&lt;=18,1,IF(HOUR(A2317)+MINUTE(A2317)/60&gt;=23.25,1,LOOKUP(DAY(A2317),calendario!$A$12:$A$42,calendario!$C$12:$C$42)))</f>
        <v>1</v>
      </c>
      <c r="E2317" s="60">
        <f t="shared" si="361"/>
        <v>0</v>
      </c>
      <c r="F2317" s="86">
        <v>0</v>
      </c>
      <c r="G2317" s="60">
        <f t="shared" si="361"/>
        <v>0</v>
      </c>
      <c r="H2317" s="104">
        <v>0</v>
      </c>
      <c r="O2317" s="61">
        <f t="shared" si="362"/>
        <v>4.5260037464002503</v>
      </c>
      <c r="P2317" s="62">
        <f t="shared" si="363"/>
        <v>58.140770252324039</v>
      </c>
      <c r="Q2317" s="70">
        <v>25.669112084993358</v>
      </c>
      <c r="R2317" s="61">
        <f t="shared" si="364"/>
        <v>14.782309827357238</v>
      </c>
      <c r="S2317" s="61">
        <f t="shared" si="365"/>
        <v>66.904789659068101</v>
      </c>
      <c r="T2317" s="61">
        <f t="shared" si="366"/>
        <v>4.5260037464002503</v>
      </c>
      <c r="U2317" s="61">
        <f t="shared" si="367"/>
        <v>58.140770252324039</v>
      </c>
      <c r="V2317" s="70">
        <v>25.669112084993358</v>
      </c>
      <c r="W2317" s="61">
        <f t="shared" si="368"/>
        <v>14.782309827357238</v>
      </c>
      <c r="X2317" s="61">
        <f t="shared" si="369"/>
        <v>66.904789659068101</v>
      </c>
      <c r="Y2317" s="13"/>
      <c r="Z2317" s="22"/>
      <c r="AA2317" s="54"/>
      <c r="AB2317" s="22"/>
      <c r="AC2317" s="13"/>
    </row>
    <row r="2318" spans="1:29" x14ac:dyDescent="0.3">
      <c r="A2318" s="1">
        <f t="shared" si="360"/>
        <v>45010.104166661054</v>
      </c>
      <c r="B2318" s="7">
        <v>25</v>
      </c>
      <c r="C2318" s="7" t="s">
        <v>48</v>
      </c>
      <c r="D2318">
        <f>IF(HOUR(A2318)+MINUTE(A2318)/60&lt;=18,1,IF(HOUR(A2318)+MINUTE(A2318)/60&gt;=23.25,1,LOOKUP(DAY(A2318),calendario!$A$12:$A$42,calendario!$C$12:$C$42)))</f>
        <v>1</v>
      </c>
      <c r="E2318" s="60">
        <f t="shared" si="361"/>
        <v>0</v>
      </c>
      <c r="F2318" s="86">
        <v>0</v>
      </c>
      <c r="G2318" s="60">
        <f t="shared" si="361"/>
        <v>0</v>
      </c>
      <c r="H2318" s="104">
        <v>0</v>
      </c>
      <c r="O2318" s="61">
        <f t="shared" si="362"/>
        <v>4.5260037464002503</v>
      </c>
      <c r="P2318" s="62">
        <f t="shared" si="363"/>
        <v>58.140770252324039</v>
      </c>
      <c r="Q2318" s="70">
        <v>25.669112084993358</v>
      </c>
      <c r="R2318" s="61">
        <f t="shared" si="364"/>
        <v>14.782309827357238</v>
      </c>
      <c r="S2318" s="61">
        <f t="shared" si="365"/>
        <v>66.904789659068101</v>
      </c>
      <c r="T2318" s="61">
        <f t="shared" si="366"/>
        <v>4.5260037464002503</v>
      </c>
      <c r="U2318" s="61">
        <f t="shared" si="367"/>
        <v>58.140770252324039</v>
      </c>
      <c r="V2318" s="70">
        <v>25.669112084993358</v>
      </c>
      <c r="W2318" s="61">
        <f t="shared" si="368"/>
        <v>14.782309827357238</v>
      </c>
      <c r="X2318" s="61">
        <f t="shared" si="369"/>
        <v>66.904789659068101</v>
      </c>
      <c r="Y2318" s="13"/>
      <c r="Z2318" s="22"/>
      <c r="AA2318" s="54"/>
      <c r="AB2318" s="22"/>
      <c r="AC2318" s="13"/>
    </row>
    <row r="2319" spans="1:29" x14ac:dyDescent="0.3">
      <c r="A2319" s="1">
        <f t="shared" si="360"/>
        <v>45010.114583327719</v>
      </c>
      <c r="B2319" s="7">
        <v>25</v>
      </c>
      <c r="C2319" s="7" t="s">
        <v>51</v>
      </c>
      <c r="D2319">
        <f>IF(HOUR(A2319)+MINUTE(A2319)/60&lt;=18,1,IF(HOUR(A2319)+MINUTE(A2319)/60&gt;=23.25,1,LOOKUP(DAY(A2319),calendario!$A$12:$A$42,calendario!$C$12:$C$42)))</f>
        <v>1</v>
      </c>
      <c r="E2319" s="60">
        <f t="shared" si="361"/>
        <v>0</v>
      </c>
      <c r="F2319" s="86">
        <v>0</v>
      </c>
      <c r="G2319" s="60">
        <f t="shared" si="361"/>
        <v>0</v>
      </c>
      <c r="H2319" s="104">
        <v>0</v>
      </c>
      <c r="O2319" s="61">
        <f t="shared" si="362"/>
        <v>4.5260037464002503</v>
      </c>
      <c r="P2319" s="62">
        <f t="shared" si="363"/>
        <v>58.140770252324039</v>
      </c>
      <c r="Q2319" s="70">
        <v>25.557638247011951</v>
      </c>
      <c r="R2319" s="61">
        <f t="shared" si="364"/>
        <v>14.838046746347942</v>
      </c>
      <c r="S2319" s="61">
        <f t="shared" si="365"/>
        <v>67.157055163232826</v>
      </c>
      <c r="T2319" s="61">
        <f t="shared" si="366"/>
        <v>4.5260037464002503</v>
      </c>
      <c r="U2319" s="61">
        <f t="shared" si="367"/>
        <v>58.140770252324039</v>
      </c>
      <c r="V2319" s="70">
        <v>25.557638247011951</v>
      </c>
      <c r="W2319" s="61">
        <f t="shared" si="368"/>
        <v>14.838046746347942</v>
      </c>
      <c r="X2319" s="61">
        <f t="shared" si="369"/>
        <v>67.157055163232826</v>
      </c>
      <c r="Y2319" s="13"/>
      <c r="Z2319" s="22"/>
      <c r="AA2319" s="54"/>
      <c r="AB2319" s="22"/>
      <c r="AC2319" s="13"/>
    </row>
    <row r="2320" spans="1:29" x14ac:dyDescent="0.3">
      <c r="A2320" s="1">
        <f t="shared" si="360"/>
        <v>45010.124999994383</v>
      </c>
      <c r="B2320" s="7">
        <v>25</v>
      </c>
      <c r="C2320" s="7" t="s">
        <v>53</v>
      </c>
      <c r="D2320">
        <f>IF(HOUR(A2320)+MINUTE(A2320)/60&lt;=18,1,IF(HOUR(A2320)+MINUTE(A2320)/60&gt;=23.25,1,LOOKUP(DAY(A2320),calendario!$A$12:$A$42,calendario!$C$12:$C$42)))</f>
        <v>1</v>
      </c>
      <c r="E2320" s="60">
        <f t="shared" si="361"/>
        <v>0</v>
      </c>
      <c r="F2320" s="86">
        <v>0</v>
      </c>
      <c r="G2320" s="60">
        <f t="shared" si="361"/>
        <v>0</v>
      </c>
      <c r="H2320" s="104">
        <v>0</v>
      </c>
      <c r="O2320" s="61">
        <f t="shared" si="362"/>
        <v>4.5260037464002503</v>
      </c>
      <c r="P2320" s="62">
        <f t="shared" si="363"/>
        <v>58.140770252324039</v>
      </c>
      <c r="Q2320" s="70">
        <v>25.557638247011951</v>
      </c>
      <c r="R2320" s="61">
        <f t="shared" si="364"/>
        <v>14.838046746347942</v>
      </c>
      <c r="S2320" s="61">
        <f t="shared" si="365"/>
        <v>67.157055163232826</v>
      </c>
      <c r="T2320" s="61">
        <f t="shared" si="366"/>
        <v>4.5260037464002503</v>
      </c>
      <c r="U2320" s="61">
        <f t="shared" si="367"/>
        <v>58.140770252324039</v>
      </c>
      <c r="V2320" s="70">
        <v>25.557638247011951</v>
      </c>
      <c r="W2320" s="61">
        <f t="shared" si="368"/>
        <v>14.838046746347942</v>
      </c>
      <c r="X2320" s="61">
        <f t="shared" si="369"/>
        <v>67.157055163232826</v>
      </c>
      <c r="Y2320" s="13"/>
      <c r="Z2320" s="22"/>
      <c r="AA2320" s="54"/>
      <c r="AB2320" s="22"/>
      <c r="AC2320" s="13"/>
    </row>
    <row r="2321" spans="1:29" x14ac:dyDescent="0.3">
      <c r="A2321" s="1">
        <f t="shared" si="360"/>
        <v>45010.135416661047</v>
      </c>
      <c r="B2321" s="7">
        <v>25</v>
      </c>
      <c r="C2321" s="7" t="s">
        <v>54</v>
      </c>
      <c r="D2321">
        <f>IF(HOUR(A2321)+MINUTE(A2321)/60&lt;=18,1,IF(HOUR(A2321)+MINUTE(A2321)/60&gt;=23.25,1,LOOKUP(DAY(A2321),calendario!$A$12:$A$42,calendario!$C$12:$C$42)))</f>
        <v>1</v>
      </c>
      <c r="E2321" s="60">
        <f t="shared" si="361"/>
        <v>0</v>
      </c>
      <c r="F2321" s="86">
        <v>0</v>
      </c>
      <c r="G2321" s="60">
        <f t="shared" si="361"/>
        <v>0</v>
      </c>
      <c r="H2321" s="104">
        <v>0</v>
      </c>
      <c r="O2321" s="61">
        <f t="shared" si="362"/>
        <v>4.5260037464002503</v>
      </c>
      <c r="P2321" s="62">
        <f t="shared" si="363"/>
        <v>58.140770252324039</v>
      </c>
      <c r="Q2321" s="70">
        <v>25.570181938911023</v>
      </c>
      <c r="R2321" s="61">
        <f t="shared" si="364"/>
        <v>14.831774900398406</v>
      </c>
      <c r="S2321" s="61">
        <f t="shared" si="365"/>
        <v>67.128668764968381</v>
      </c>
      <c r="T2321" s="61">
        <f t="shared" si="366"/>
        <v>4.5260037464002503</v>
      </c>
      <c r="U2321" s="61">
        <f t="shared" si="367"/>
        <v>58.140770252324039</v>
      </c>
      <c r="V2321" s="70">
        <v>25.570181938911023</v>
      </c>
      <c r="W2321" s="61">
        <f t="shared" si="368"/>
        <v>14.831774900398406</v>
      </c>
      <c r="X2321" s="61">
        <f t="shared" si="369"/>
        <v>67.128668764968381</v>
      </c>
      <c r="Y2321" s="13"/>
      <c r="Z2321" s="22"/>
      <c r="AA2321" s="54"/>
      <c r="AB2321" s="22"/>
      <c r="AC2321" s="13"/>
    </row>
    <row r="2322" spans="1:29" x14ac:dyDescent="0.3">
      <c r="A2322" s="1">
        <f t="shared" si="360"/>
        <v>45010.145833327711</v>
      </c>
      <c r="B2322" s="7">
        <v>25</v>
      </c>
      <c r="C2322" s="7" t="s">
        <v>55</v>
      </c>
      <c r="D2322">
        <f>IF(HOUR(A2322)+MINUTE(A2322)/60&lt;=18,1,IF(HOUR(A2322)+MINUTE(A2322)/60&gt;=23.25,1,LOOKUP(DAY(A2322),calendario!$A$12:$A$42,calendario!$C$12:$C$42)))</f>
        <v>1</v>
      </c>
      <c r="E2322" s="60">
        <f t="shared" si="361"/>
        <v>0</v>
      </c>
      <c r="F2322" s="86">
        <v>0</v>
      </c>
      <c r="G2322" s="60">
        <f t="shared" si="361"/>
        <v>0</v>
      </c>
      <c r="H2322" s="104">
        <v>0</v>
      </c>
      <c r="O2322" s="61">
        <f t="shared" si="362"/>
        <v>4.5260037464002503</v>
      </c>
      <c r="P2322" s="62">
        <f t="shared" si="363"/>
        <v>58.140770252324039</v>
      </c>
      <c r="Q2322" s="70">
        <v>25.570181938911023</v>
      </c>
      <c r="R2322" s="61">
        <f t="shared" si="364"/>
        <v>14.831774900398406</v>
      </c>
      <c r="S2322" s="61">
        <f t="shared" si="365"/>
        <v>67.128668764968381</v>
      </c>
      <c r="T2322" s="61">
        <f t="shared" si="366"/>
        <v>4.5260037464002503</v>
      </c>
      <c r="U2322" s="61">
        <f t="shared" si="367"/>
        <v>58.140770252324039</v>
      </c>
      <c r="V2322" s="70">
        <v>25.570181938911023</v>
      </c>
      <c r="W2322" s="61">
        <f t="shared" si="368"/>
        <v>14.831774900398406</v>
      </c>
      <c r="X2322" s="61">
        <f t="shared" si="369"/>
        <v>67.128668764968381</v>
      </c>
      <c r="Y2322" s="13"/>
      <c r="Z2322" s="22"/>
      <c r="AA2322" s="54"/>
      <c r="AB2322" s="22"/>
      <c r="AC2322" s="13"/>
    </row>
    <row r="2323" spans="1:29" x14ac:dyDescent="0.3">
      <c r="A2323" s="1">
        <f t="shared" si="360"/>
        <v>45010.156249994376</v>
      </c>
      <c r="B2323" s="7">
        <v>25</v>
      </c>
      <c r="C2323" s="7" t="s">
        <v>56</v>
      </c>
      <c r="D2323">
        <f>IF(HOUR(A2323)+MINUTE(A2323)/60&lt;=18,1,IF(HOUR(A2323)+MINUTE(A2323)/60&gt;=23.25,1,LOOKUP(DAY(A2323),calendario!$A$12:$A$42,calendario!$C$12:$C$42)))</f>
        <v>1</v>
      </c>
      <c r="E2323" s="60">
        <f t="shared" si="361"/>
        <v>0</v>
      </c>
      <c r="F2323" s="86">
        <v>0</v>
      </c>
      <c r="G2323" s="60">
        <f t="shared" si="361"/>
        <v>0</v>
      </c>
      <c r="H2323" s="104">
        <v>0</v>
      </c>
      <c r="O2323" s="61">
        <f t="shared" si="362"/>
        <v>4.5260037464002503</v>
      </c>
      <c r="P2323" s="62">
        <f t="shared" si="363"/>
        <v>58.140770252324039</v>
      </c>
      <c r="Q2323" s="70">
        <v>25.588420185922974</v>
      </c>
      <c r="R2323" s="61">
        <f t="shared" si="364"/>
        <v>14.822655776892431</v>
      </c>
      <c r="S2323" s="61">
        <f t="shared" si="365"/>
        <v>67.087395577816451</v>
      </c>
      <c r="T2323" s="61">
        <f t="shared" si="366"/>
        <v>4.5260037464002503</v>
      </c>
      <c r="U2323" s="61">
        <f t="shared" si="367"/>
        <v>58.140770252324039</v>
      </c>
      <c r="V2323" s="70">
        <v>25.588420185922974</v>
      </c>
      <c r="W2323" s="61">
        <f t="shared" si="368"/>
        <v>14.822655776892431</v>
      </c>
      <c r="X2323" s="61">
        <f t="shared" si="369"/>
        <v>67.087395577816451</v>
      </c>
      <c r="Y2323" s="13"/>
      <c r="Z2323" s="22"/>
      <c r="AA2323" s="54"/>
      <c r="AB2323" s="22"/>
      <c r="AC2323" s="13"/>
    </row>
    <row r="2324" spans="1:29" x14ac:dyDescent="0.3">
      <c r="A2324" s="1">
        <f t="shared" si="360"/>
        <v>45010.16666666104</v>
      </c>
      <c r="B2324" s="7">
        <v>25</v>
      </c>
      <c r="C2324" s="7" t="s">
        <v>57</v>
      </c>
      <c r="D2324">
        <f>IF(HOUR(A2324)+MINUTE(A2324)/60&lt;=18,1,IF(HOUR(A2324)+MINUTE(A2324)/60&gt;=23.25,1,LOOKUP(DAY(A2324),calendario!$A$12:$A$42,calendario!$C$12:$C$42)))</f>
        <v>1</v>
      </c>
      <c r="E2324" s="60">
        <f t="shared" si="361"/>
        <v>0</v>
      </c>
      <c r="F2324" s="86">
        <v>0</v>
      </c>
      <c r="G2324" s="60">
        <f t="shared" si="361"/>
        <v>0</v>
      </c>
      <c r="H2324" s="104">
        <v>0</v>
      </c>
      <c r="O2324" s="61">
        <f t="shared" si="362"/>
        <v>4.5260037464002503</v>
      </c>
      <c r="P2324" s="62">
        <f t="shared" si="363"/>
        <v>58.140770252324039</v>
      </c>
      <c r="Q2324" s="70">
        <v>25.588420185922974</v>
      </c>
      <c r="R2324" s="61">
        <f t="shared" si="364"/>
        <v>14.822655776892431</v>
      </c>
      <c r="S2324" s="61">
        <f t="shared" si="365"/>
        <v>67.087395577816451</v>
      </c>
      <c r="T2324" s="61">
        <f t="shared" si="366"/>
        <v>4.5260037464002503</v>
      </c>
      <c r="U2324" s="61">
        <f t="shared" si="367"/>
        <v>58.140770252324039</v>
      </c>
      <c r="V2324" s="70">
        <v>25.588420185922974</v>
      </c>
      <c r="W2324" s="61">
        <f t="shared" si="368"/>
        <v>14.822655776892431</v>
      </c>
      <c r="X2324" s="61">
        <f t="shared" si="369"/>
        <v>67.087395577816451</v>
      </c>
      <c r="Y2324" s="13"/>
      <c r="Z2324" s="22"/>
      <c r="AA2324" s="54"/>
      <c r="AB2324" s="22"/>
      <c r="AC2324" s="13"/>
    </row>
    <row r="2325" spans="1:29" x14ac:dyDescent="0.3">
      <c r="A2325" s="1">
        <f t="shared" si="360"/>
        <v>45010.177083327704</v>
      </c>
      <c r="B2325" s="7">
        <v>25</v>
      </c>
      <c r="C2325" s="7" t="s">
        <v>59</v>
      </c>
      <c r="D2325">
        <f>IF(HOUR(A2325)+MINUTE(A2325)/60&lt;=18,1,IF(HOUR(A2325)+MINUTE(A2325)/60&gt;=23.25,1,LOOKUP(DAY(A2325),calendario!$A$12:$A$42,calendario!$C$12:$C$42)))</f>
        <v>1</v>
      </c>
      <c r="E2325" s="60">
        <f t="shared" si="361"/>
        <v>0</v>
      </c>
      <c r="F2325" s="86">
        <v>0</v>
      </c>
      <c r="G2325" s="60">
        <f t="shared" si="361"/>
        <v>0</v>
      </c>
      <c r="H2325" s="104">
        <v>0</v>
      </c>
      <c r="O2325" s="61">
        <f t="shared" si="362"/>
        <v>4.5260037464002503</v>
      </c>
      <c r="P2325" s="62">
        <f t="shared" si="363"/>
        <v>58.140770252324039</v>
      </c>
      <c r="Q2325" s="70">
        <v>25.599632934926955</v>
      </c>
      <c r="R2325" s="61">
        <f t="shared" si="364"/>
        <v>14.81704940239044</v>
      </c>
      <c r="S2325" s="61">
        <f t="shared" si="365"/>
        <v>67.062021105816726</v>
      </c>
      <c r="T2325" s="61">
        <f t="shared" si="366"/>
        <v>4.5260037464002503</v>
      </c>
      <c r="U2325" s="61">
        <f t="shared" si="367"/>
        <v>58.140770252324039</v>
      </c>
      <c r="V2325" s="70">
        <v>25.599632934926955</v>
      </c>
      <c r="W2325" s="61">
        <f t="shared" si="368"/>
        <v>14.81704940239044</v>
      </c>
      <c r="X2325" s="61">
        <f t="shared" si="369"/>
        <v>67.062021105816726</v>
      </c>
      <c r="Y2325" s="13"/>
      <c r="Z2325" s="22"/>
      <c r="AA2325" s="54"/>
      <c r="AB2325" s="22"/>
      <c r="AC2325" s="13"/>
    </row>
    <row r="2326" spans="1:29" x14ac:dyDescent="0.3">
      <c r="A2326" s="1">
        <f t="shared" si="360"/>
        <v>45010.187499994368</v>
      </c>
      <c r="B2326" s="7">
        <v>25</v>
      </c>
      <c r="C2326" s="7" t="s">
        <v>60</v>
      </c>
      <c r="D2326">
        <f>IF(HOUR(A2326)+MINUTE(A2326)/60&lt;=18,1,IF(HOUR(A2326)+MINUTE(A2326)/60&gt;=23.25,1,LOOKUP(DAY(A2326),calendario!$A$12:$A$42,calendario!$C$12:$C$42)))</f>
        <v>1</v>
      </c>
      <c r="E2326" s="60">
        <f t="shared" si="361"/>
        <v>0</v>
      </c>
      <c r="F2326" s="86">
        <v>0</v>
      </c>
      <c r="G2326" s="60">
        <f t="shared" si="361"/>
        <v>0</v>
      </c>
      <c r="H2326" s="104">
        <v>0</v>
      </c>
      <c r="O2326" s="61">
        <f t="shared" si="362"/>
        <v>4.5260037464002503</v>
      </c>
      <c r="P2326" s="62">
        <f t="shared" si="363"/>
        <v>58.140770252324039</v>
      </c>
      <c r="Q2326" s="70">
        <v>25.599632934926955</v>
      </c>
      <c r="R2326" s="61">
        <f t="shared" si="364"/>
        <v>14.81704940239044</v>
      </c>
      <c r="S2326" s="61">
        <f t="shared" si="365"/>
        <v>67.062021105816726</v>
      </c>
      <c r="T2326" s="61">
        <f t="shared" si="366"/>
        <v>4.5260037464002503</v>
      </c>
      <c r="U2326" s="61">
        <f t="shared" si="367"/>
        <v>58.140770252324039</v>
      </c>
      <c r="V2326" s="70">
        <v>25.599632934926955</v>
      </c>
      <c r="W2326" s="61">
        <f t="shared" si="368"/>
        <v>14.81704940239044</v>
      </c>
      <c r="X2326" s="61">
        <f t="shared" si="369"/>
        <v>67.062021105816726</v>
      </c>
      <c r="Y2326" s="13"/>
      <c r="Z2326" s="22"/>
      <c r="AA2326" s="54"/>
      <c r="AB2326" s="22"/>
      <c r="AC2326" s="13"/>
    </row>
    <row r="2327" spans="1:29" x14ac:dyDescent="0.3">
      <c r="A2327" s="1">
        <f t="shared" si="360"/>
        <v>45010.197916661033</v>
      </c>
      <c r="B2327" s="7">
        <v>25</v>
      </c>
      <c r="C2327" s="7" t="s">
        <v>61</v>
      </c>
      <c r="D2327">
        <f>IF(HOUR(A2327)+MINUTE(A2327)/60&lt;=18,1,IF(HOUR(A2327)+MINUTE(A2327)/60&gt;=23.25,1,LOOKUP(DAY(A2327),calendario!$A$12:$A$42,calendario!$C$12:$C$42)))</f>
        <v>1</v>
      </c>
      <c r="E2327" s="60">
        <f t="shared" si="361"/>
        <v>0</v>
      </c>
      <c r="F2327" s="86">
        <v>0</v>
      </c>
      <c r="G2327" s="60">
        <f t="shared" si="361"/>
        <v>0</v>
      </c>
      <c r="H2327" s="104">
        <v>0</v>
      </c>
      <c r="O2327" s="61">
        <f t="shared" si="362"/>
        <v>4.5260037464002503</v>
      </c>
      <c r="P2327" s="62">
        <f t="shared" si="363"/>
        <v>58.140770252324039</v>
      </c>
      <c r="Q2327" s="70">
        <v>25.539882868525893</v>
      </c>
      <c r="R2327" s="61">
        <f t="shared" si="364"/>
        <v>14.846924435590971</v>
      </c>
      <c r="S2327" s="61">
        <f t="shared" si="365"/>
        <v>67.197235618006161</v>
      </c>
      <c r="T2327" s="61">
        <f t="shared" si="366"/>
        <v>4.5260037464002503</v>
      </c>
      <c r="U2327" s="61">
        <f t="shared" si="367"/>
        <v>58.140770252324039</v>
      </c>
      <c r="V2327" s="70">
        <v>25.539882868525893</v>
      </c>
      <c r="W2327" s="61">
        <f t="shared" si="368"/>
        <v>14.846924435590971</v>
      </c>
      <c r="X2327" s="61">
        <f t="shared" si="369"/>
        <v>67.197235618006161</v>
      </c>
      <c r="Y2327" s="13"/>
      <c r="Z2327" s="22"/>
      <c r="AA2327" s="54"/>
      <c r="AB2327" s="22"/>
      <c r="AC2327" s="13"/>
    </row>
    <row r="2328" spans="1:29" x14ac:dyDescent="0.3">
      <c r="A2328" s="1">
        <f t="shared" si="360"/>
        <v>45010.208333327697</v>
      </c>
      <c r="B2328" s="7">
        <v>25</v>
      </c>
      <c r="C2328" s="7" t="s">
        <v>62</v>
      </c>
      <c r="D2328">
        <f>IF(HOUR(A2328)+MINUTE(A2328)/60&lt;=18,1,IF(HOUR(A2328)+MINUTE(A2328)/60&gt;=23.25,1,LOOKUP(DAY(A2328),calendario!$A$12:$A$42,calendario!$C$12:$C$42)))</f>
        <v>1</v>
      </c>
      <c r="E2328" s="60">
        <f t="shared" si="361"/>
        <v>0</v>
      </c>
      <c r="F2328" s="86">
        <v>0</v>
      </c>
      <c r="G2328" s="60">
        <f t="shared" si="361"/>
        <v>0</v>
      </c>
      <c r="H2328" s="104">
        <v>0</v>
      </c>
      <c r="O2328" s="61">
        <f t="shared" si="362"/>
        <v>4.5260037464002503</v>
      </c>
      <c r="P2328" s="62">
        <f t="shared" si="363"/>
        <v>58.140770252324039</v>
      </c>
      <c r="Q2328" s="70">
        <v>25.539882868525893</v>
      </c>
      <c r="R2328" s="61">
        <f t="shared" si="364"/>
        <v>14.846924435590971</v>
      </c>
      <c r="S2328" s="61">
        <f t="shared" si="365"/>
        <v>67.197235618006161</v>
      </c>
      <c r="T2328" s="61">
        <f t="shared" si="366"/>
        <v>4.5260037464002503</v>
      </c>
      <c r="U2328" s="61">
        <f t="shared" si="367"/>
        <v>58.140770252324039</v>
      </c>
      <c r="V2328" s="70">
        <v>25.539882868525893</v>
      </c>
      <c r="W2328" s="61">
        <f t="shared" si="368"/>
        <v>14.846924435590971</v>
      </c>
      <c r="X2328" s="61">
        <f t="shared" si="369"/>
        <v>67.197235618006161</v>
      </c>
      <c r="Y2328" s="13"/>
      <c r="Z2328" s="22"/>
      <c r="AA2328" s="54"/>
      <c r="AB2328" s="22"/>
      <c r="AC2328" s="13"/>
    </row>
    <row r="2329" spans="1:29" x14ac:dyDescent="0.3">
      <c r="A2329" s="1">
        <f t="shared" si="360"/>
        <v>45010.218749994361</v>
      </c>
      <c r="B2329" s="7">
        <v>25</v>
      </c>
      <c r="C2329" s="7" t="s">
        <v>63</v>
      </c>
      <c r="D2329">
        <f>IF(HOUR(A2329)+MINUTE(A2329)/60&lt;=18,1,IF(HOUR(A2329)+MINUTE(A2329)/60&gt;=23.25,1,LOOKUP(DAY(A2329),calendario!$A$12:$A$42,calendario!$C$12:$C$42)))</f>
        <v>1</v>
      </c>
      <c r="E2329" s="60">
        <f t="shared" si="361"/>
        <v>0</v>
      </c>
      <c r="F2329" s="86">
        <v>0</v>
      </c>
      <c r="G2329" s="60">
        <f t="shared" si="361"/>
        <v>0</v>
      </c>
      <c r="H2329" s="104">
        <v>0</v>
      </c>
      <c r="O2329" s="61">
        <f t="shared" si="362"/>
        <v>4.5260037464002503</v>
      </c>
      <c r="P2329" s="62">
        <f t="shared" si="363"/>
        <v>58.140770252324039</v>
      </c>
      <c r="Q2329" s="70">
        <v>25.748574767596278</v>
      </c>
      <c r="R2329" s="61">
        <f t="shared" si="364"/>
        <v>14.742578486055779</v>
      </c>
      <c r="S2329" s="61">
        <f t="shared" si="365"/>
        <v>66.724965459488189</v>
      </c>
      <c r="T2329" s="61">
        <f t="shared" si="366"/>
        <v>4.5260037464002503</v>
      </c>
      <c r="U2329" s="61">
        <f t="shared" si="367"/>
        <v>58.140770252324039</v>
      </c>
      <c r="V2329" s="70">
        <v>25.748574767596278</v>
      </c>
      <c r="W2329" s="61">
        <f t="shared" si="368"/>
        <v>14.742578486055779</v>
      </c>
      <c r="X2329" s="61">
        <f t="shared" si="369"/>
        <v>66.724965459488189</v>
      </c>
      <c r="Y2329" s="13"/>
      <c r="Z2329" s="22"/>
      <c r="AA2329" s="54"/>
      <c r="AB2329" s="22"/>
      <c r="AC2329" s="13"/>
    </row>
    <row r="2330" spans="1:29" x14ac:dyDescent="0.3">
      <c r="A2330" s="1">
        <f t="shared" si="360"/>
        <v>45010.229166661025</v>
      </c>
      <c r="B2330" s="7">
        <v>25</v>
      </c>
      <c r="C2330" s="7" t="s">
        <v>64</v>
      </c>
      <c r="D2330">
        <f>IF(HOUR(A2330)+MINUTE(A2330)/60&lt;=18,1,IF(HOUR(A2330)+MINUTE(A2330)/60&gt;=23.25,1,LOOKUP(DAY(A2330),calendario!$A$12:$A$42,calendario!$C$12:$C$42)))</f>
        <v>1</v>
      </c>
      <c r="E2330" s="60">
        <f t="shared" si="361"/>
        <v>0</v>
      </c>
      <c r="F2330" s="86">
        <v>0</v>
      </c>
      <c r="G2330" s="60">
        <f t="shared" si="361"/>
        <v>0</v>
      </c>
      <c r="H2330" s="104">
        <v>0</v>
      </c>
      <c r="O2330" s="61">
        <f t="shared" si="362"/>
        <v>4.5260037464002503</v>
      </c>
      <c r="P2330" s="62">
        <f t="shared" si="363"/>
        <v>58.140770252324039</v>
      </c>
      <c r="Q2330" s="70">
        <v>25.748574767596278</v>
      </c>
      <c r="R2330" s="61">
        <f t="shared" si="364"/>
        <v>14.742578486055779</v>
      </c>
      <c r="S2330" s="61">
        <f t="shared" si="365"/>
        <v>66.724965459488189</v>
      </c>
      <c r="T2330" s="61">
        <f t="shared" si="366"/>
        <v>4.5260037464002503</v>
      </c>
      <c r="U2330" s="61">
        <f t="shared" si="367"/>
        <v>58.140770252324039</v>
      </c>
      <c r="V2330" s="70">
        <v>25.748574767596278</v>
      </c>
      <c r="W2330" s="61">
        <f t="shared" si="368"/>
        <v>14.742578486055779</v>
      </c>
      <c r="X2330" s="61">
        <f t="shared" si="369"/>
        <v>66.724965459488189</v>
      </c>
      <c r="Y2330" s="13"/>
      <c r="Z2330" s="22"/>
      <c r="AA2330" s="54"/>
      <c r="AB2330" s="22"/>
      <c r="AC2330" s="13"/>
    </row>
    <row r="2331" spans="1:29" x14ac:dyDescent="0.3">
      <c r="A2331" s="1">
        <f t="shared" si="360"/>
        <v>45010.23958332769</v>
      </c>
      <c r="B2331" s="7">
        <v>25</v>
      </c>
      <c r="C2331" s="7" t="s">
        <v>65</v>
      </c>
      <c r="D2331">
        <f>IF(HOUR(A2331)+MINUTE(A2331)/60&lt;=18,1,IF(HOUR(A2331)+MINUTE(A2331)/60&gt;=23.25,1,LOOKUP(DAY(A2331),calendario!$A$12:$A$42,calendario!$C$12:$C$42)))</f>
        <v>1</v>
      </c>
      <c r="E2331" s="60">
        <f t="shared" si="361"/>
        <v>0</v>
      </c>
      <c r="F2331" s="86">
        <v>0</v>
      </c>
      <c r="G2331" s="60">
        <f t="shared" si="361"/>
        <v>0</v>
      </c>
      <c r="H2331" s="104">
        <v>0</v>
      </c>
      <c r="O2331" s="61">
        <f t="shared" si="362"/>
        <v>4.5260037464002503</v>
      </c>
      <c r="P2331" s="62">
        <f t="shared" si="363"/>
        <v>58.140770252324039</v>
      </c>
      <c r="Q2331" s="70">
        <v>25.889653386454185</v>
      </c>
      <c r="R2331" s="61">
        <f t="shared" si="364"/>
        <v>14.672039176626825</v>
      </c>
      <c r="S2331" s="61">
        <f t="shared" si="365"/>
        <v>66.40570428074426</v>
      </c>
      <c r="T2331" s="61">
        <f t="shared" si="366"/>
        <v>4.5260037464002503</v>
      </c>
      <c r="U2331" s="61">
        <f t="shared" si="367"/>
        <v>58.140770252324039</v>
      </c>
      <c r="V2331" s="70">
        <v>25.889653386454185</v>
      </c>
      <c r="W2331" s="61">
        <f t="shared" si="368"/>
        <v>14.672039176626825</v>
      </c>
      <c r="X2331" s="61">
        <f t="shared" si="369"/>
        <v>66.40570428074426</v>
      </c>
      <c r="Y2331" s="13"/>
      <c r="Z2331" s="22"/>
      <c r="AA2331" s="54"/>
      <c r="AB2331" s="22"/>
      <c r="AC2331" s="13"/>
    </row>
    <row r="2332" spans="1:29" x14ac:dyDescent="0.3">
      <c r="A2332" s="1">
        <f t="shared" si="360"/>
        <v>45010.249999994354</v>
      </c>
      <c r="B2332" s="7">
        <v>25</v>
      </c>
      <c r="C2332" s="7" t="s">
        <v>66</v>
      </c>
      <c r="D2332">
        <f>IF(HOUR(A2332)+MINUTE(A2332)/60&lt;=18,1,IF(HOUR(A2332)+MINUTE(A2332)/60&gt;=23.25,1,LOOKUP(DAY(A2332),calendario!$A$12:$A$42,calendario!$C$12:$C$42)))</f>
        <v>1</v>
      </c>
      <c r="E2332" s="60">
        <f t="shared" si="361"/>
        <v>0</v>
      </c>
      <c r="F2332" s="86">
        <v>0</v>
      </c>
      <c r="G2332" s="60">
        <f t="shared" si="361"/>
        <v>0.19185620117187499</v>
      </c>
      <c r="H2332" s="104">
        <v>0.76742480468749996</v>
      </c>
      <c r="O2332" s="61">
        <f t="shared" si="362"/>
        <v>4.5260037464002503</v>
      </c>
      <c r="P2332" s="62">
        <f t="shared" si="363"/>
        <v>58.140770252324039</v>
      </c>
      <c r="Q2332" s="70">
        <v>25.889653386454185</v>
      </c>
      <c r="R2332" s="61">
        <f t="shared" si="364"/>
        <v>14.672039176626825</v>
      </c>
      <c r="S2332" s="61">
        <f t="shared" si="365"/>
        <v>66.40570428074426</v>
      </c>
      <c r="T2332" s="61">
        <f t="shared" si="366"/>
        <v>4.3302979140991829</v>
      </c>
      <c r="U2332" s="61">
        <f t="shared" si="367"/>
        <v>58.140770252324039</v>
      </c>
      <c r="V2332" s="70">
        <v>25.889653386454185</v>
      </c>
      <c r="W2332" s="61">
        <f t="shared" si="368"/>
        <v>14.672039176626825</v>
      </c>
      <c r="X2332" s="61">
        <f t="shared" si="369"/>
        <v>63.534300642128635</v>
      </c>
      <c r="Y2332" s="13"/>
      <c r="Z2332" s="22"/>
      <c r="AA2332" s="54"/>
      <c r="AB2332" s="22"/>
      <c r="AC2332" s="13"/>
    </row>
    <row r="2333" spans="1:29" x14ac:dyDescent="0.3">
      <c r="A2333" s="1">
        <f t="shared" si="360"/>
        <v>45010.260416661018</v>
      </c>
      <c r="B2333" s="7">
        <v>25</v>
      </c>
      <c r="C2333" s="7" t="s">
        <v>67</v>
      </c>
      <c r="D2333">
        <f>IF(HOUR(A2333)+MINUTE(A2333)/60&lt;=18,1,IF(HOUR(A2333)+MINUTE(A2333)/60&gt;=23.25,1,LOOKUP(DAY(A2333),calendario!$A$12:$A$42,calendario!$C$12:$C$42)))</f>
        <v>1</v>
      </c>
      <c r="E2333" s="60">
        <f t="shared" si="361"/>
        <v>0</v>
      </c>
      <c r="F2333" s="86">
        <v>0</v>
      </c>
      <c r="G2333" s="60">
        <f t="shared" si="361"/>
        <v>3.9566425781249999</v>
      </c>
      <c r="H2333" s="104">
        <v>15.826570312499999</v>
      </c>
      <c r="O2333" s="61">
        <f t="shared" si="362"/>
        <v>4.5260037464002503</v>
      </c>
      <c r="P2333" s="62">
        <f t="shared" si="363"/>
        <v>58.140770252324039</v>
      </c>
      <c r="Q2333" s="70">
        <v>25.666604249667994</v>
      </c>
      <c r="R2333" s="61">
        <f t="shared" si="364"/>
        <v>14.78356374501992</v>
      </c>
      <c r="S2333" s="61">
        <f t="shared" si="365"/>
        <v>66.910464895107069</v>
      </c>
      <c r="T2333" s="61">
        <f t="shared" si="366"/>
        <v>0.48997038318308161</v>
      </c>
      <c r="U2333" s="61">
        <f t="shared" si="367"/>
        <v>58.140770252324039</v>
      </c>
      <c r="V2333" s="70">
        <v>25.666604249667994</v>
      </c>
      <c r="W2333" s="61">
        <f t="shared" si="368"/>
        <v>14.78356374501992</v>
      </c>
      <c r="X2333" s="61">
        <f t="shared" si="369"/>
        <v>7.2435083929589235</v>
      </c>
      <c r="Y2333" s="13"/>
      <c r="Z2333" s="22"/>
      <c r="AA2333" s="54"/>
      <c r="AB2333" s="22"/>
      <c r="AC2333" s="13"/>
    </row>
    <row r="2334" spans="1:29" x14ac:dyDescent="0.3">
      <c r="A2334" s="1">
        <f t="shared" si="360"/>
        <v>45010.270833327682</v>
      </c>
      <c r="B2334" s="7">
        <v>25</v>
      </c>
      <c r="C2334" s="7" t="s">
        <v>68</v>
      </c>
      <c r="D2334">
        <f>IF(HOUR(A2334)+MINUTE(A2334)/60&lt;=18,1,IF(HOUR(A2334)+MINUTE(A2334)/60&gt;=23.25,1,LOOKUP(DAY(A2334),calendario!$A$12:$A$42,calendario!$C$12:$C$42)))</f>
        <v>1</v>
      </c>
      <c r="E2334" s="60">
        <f t="shared" si="361"/>
        <v>0</v>
      </c>
      <c r="F2334" s="86">
        <v>0</v>
      </c>
      <c r="G2334" s="60">
        <f t="shared" si="361"/>
        <v>4.4961630859374999</v>
      </c>
      <c r="H2334" s="104">
        <v>17.98465234375</v>
      </c>
      <c r="O2334" s="61">
        <f t="shared" si="362"/>
        <v>4.5260037464002503</v>
      </c>
      <c r="P2334" s="62">
        <f t="shared" si="363"/>
        <v>58.140770252324039</v>
      </c>
      <c r="Q2334" s="70">
        <v>25.666604249667994</v>
      </c>
      <c r="R2334" s="61">
        <f t="shared" si="364"/>
        <v>14.78356374501992</v>
      </c>
      <c r="S2334" s="61">
        <f t="shared" si="365"/>
        <v>66.910464895107069</v>
      </c>
      <c r="T2334" s="61">
        <f t="shared" si="366"/>
        <v>0</v>
      </c>
      <c r="U2334" s="61">
        <f t="shared" si="367"/>
        <v>58.140770252324039</v>
      </c>
      <c r="V2334" s="70">
        <v>25.666604249667994</v>
      </c>
      <c r="W2334" s="61">
        <f t="shared" si="368"/>
        <v>14.78356374501992</v>
      </c>
      <c r="X2334" s="61">
        <f t="shared" si="369"/>
        <v>0</v>
      </c>
      <c r="Y2334" s="13"/>
      <c r="Z2334" s="22"/>
      <c r="AA2334" s="54"/>
      <c r="AB2334" s="22"/>
      <c r="AC2334" s="13"/>
    </row>
    <row r="2335" spans="1:29" x14ac:dyDescent="0.3">
      <c r="A2335" s="1">
        <f t="shared" si="360"/>
        <v>45010.281249994347</v>
      </c>
      <c r="B2335" s="7">
        <v>25</v>
      </c>
      <c r="C2335" s="7" t="s">
        <v>69</v>
      </c>
      <c r="D2335">
        <f>IF(HOUR(A2335)+MINUTE(A2335)/60&lt;=18,1,IF(HOUR(A2335)+MINUTE(A2335)/60&gt;=23.25,1,LOOKUP(DAY(A2335),calendario!$A$12:$A$42,calendario!$C$12:$C$42)))</f>
        <v>1</v>
      </c>
      <c r="E2335" s="60">
        <f t="shared" si="361"/>
        <v>0</v>
      </c>
      <c r="F2335" s="86">
        <v>0</v>
      </c>
      <c r="G2335" s="60">
        <f t="shared" si="361"/>
        <v>4.4983056640625003</v>
      </c>
      <c r="H2335" s="104">
        <v>17.993222656250001</v>
      </c>
      <c r="O2335" s="61">
        <f t="shared" si="362"/>
        <v>4.5260037464002503</v>
      </c>
      <c r="P2335" s="62">
        <f t="shared" si="363"/>
        <v>58.140770252324039</v>
      </c>
      <c r="Q2335" s="70">
        <v>25.167148738379815</v>
      </c>
      <c r="R2335" s="61">
        <f t="shared" si="364"/>
        <v>15.03329150066401</v>
      </c>
      <c r="S2335" s="61">
        <f t="shared" si="365"/>
        <v>68.040733652732357</v>
      </c>
      <c r="T2335" s="61">
        <f t="shared" si="366"/>
        <v>0</v>
      </c>
      <c r="U2335" s="61">
        <f t="shared" si="367"/>
        <v>58.140770252324039</v>
      </c>
      <c r="V2335" s="70">
        <v>25.167148738379815</v>
      </c>
      <c r="W2335" s="61">
        <f t="shared" si="368"/>
        <v>15.03329150066401</v>
      </c>
      <c r="X2335" s="61">
        <f t="shared" si="369"/>
        <v>0</v>
      </c>
      <c r="Y2335" s="13"/>
      <c r="Z2335" s="22"/>
      <c r="AA2335" s="54"/>
      <c r="AB2335" s="22"/>
      <c r="AC2335" s="13"/>
    </row>
    <row r="2336" spans="1:29" x14ac:dyDescent="0.3">
      <c r="A2336" s="1">
        <f t="shared" si="360"/>
        <v>45010.291666661011</v>
      </c>
      <c r="B2336" s="7">
        <v>25</v>
      </c>
      <c r="C2336" s="7" t="s">
        <v>70</v>
      </c>
      <c r="D2336">
        <f>IF(HOUR(A2336)+MINUTE(A2336)/60&lt;=18,1,IF(HOUR(A2336)+MINUTE(A2336)/60&gt;=23.25,1,LOOKUP(DAY(A2336),calendario!$A$12:$A$42,calendario!$C$12:$C$42)))</f>
        <v>1</v>
      </c>
      <c r="E2336" s="60">
        <f t="shared" si="361"/>
        <v>0</v>
      </c>
      <c r="F2336" s="86">
        <v>0</v>
      </c>
      <c r="G2336" s="60">
        <f t="shared" si="361"/>
        <v>4.4987348632812498</v>
      </c>
      <c r="H2336" s="104">
        <v>17.994939453124999</v>
      </c>
      <c r="O2336" s="61">
        <f t="shared" si="362"/>
        <v>4.5260037464002503</v>
      </c>
      <c r="P2336" s="62">
        <f t="shared" si="363"/>
        <v>58.140770252324039</v>
      </c>
      <c r="Q2336" s="70">
        <v>25.167148738379815</v>
      </c>
      <c r="R2336" s="61">
        <f t="shared" si="364"/>
        <v>15.03329150066401</v>
      </c>
      <c r="S2336" s="61">
        <f t="shared" si="365"/>
        <v>68.040733652732357</v>
      </c>
      <c r="T2336" s="61">
        <f t="shared" si="366"/>
        <v>0</v>
      </c>
      <c r="U2336" s="61">
        <f t="shared" si="367"/>
        <v>58.140770252324039</v>
      </c>
      <c r="V2336" s="70">
        <v>25.167148738379815</v>
      </c>
      <c r="W2336" s="61">
        <f t="shared" si="368"/>
        <v>15.03329150066401</v>
      </c>
      <c r="X2336" s="61">
        <f t="shared" si="369"/>
        <v>0</v>
      </c>
      <c r="Y2336" s="13"/>
      <c r="Z2336" s="22"/>
      <c r="AA2336" s="54"/>
      <c r="AB2336" s="22"/>
      <c r="AC2336" s="13"/>
    </row>
    <row r="2337" spans="1:29" x14ac:dyDescent="0.3">
      <c r="A2337" s="1">
        <f t="shared" si="360"/>
        <v>45010.302083327675</v>
      </c>
      <c r="B2337" s="7">
        <v>25</v>
      </c>
      <c r="C2337" s="7" t="s">
        <v>71</v>
      </c>
      <c r="D2337">
        <f>IF(HOUR(A2337)+MINUTE(A2337)/60&lt;=18,1,IF(HOUR(A2337)+MINUTE(A2337)/60&gt;=23.25,1,LOOKUP(DAY(A2337),calendario!$A$12:$A$42,calendario!$C$12:$C$42)))</f>
        <v>1</v>
      </c>
      <c r="E2337" s="60">
        <f t="shared" si="361"/>
        <v>0</v>
      </c>
      <c r="F2337" s="86">
        <v>0</v>
      </c>
      <c r="G2337" s="60">
        <f t="shared" si="361"/>
        <v>4.498818359375</v>
      </c>
      <c r="H2337" s="104">
        <v>17.9952734375</v>
      </c>
      <c r="O2337" s="61">
        <f t="shared" si="362"/>
        <v>4.5260037464002503</v>
      </c>
      <c r="P2337" s="62">
        <f t="shared" si="363"/>
        <v>58.140770252324039</v>
      </c>
      <c r="Q2337" s="70">
        <v>26.579802921646746</v>
      </c>
      <c r="R2337" s="61">
        <f t="shared" si="364"/>
        <v>14.326964409030545</v>
      </c>
      <c r="S2337" s="61">
        <f t="shared" si="365"/>
        <v>64.843894589815292</v>
      </c>
      <c r="T2337" s="61">
        <f t="shared" si="366"/>
        <v>0</v>
      </c>
      <c r="U2337" s="61">
        <f t="shared" si="367"/>
        <v>58.140770252324039</v>
      </c>
      <c r="V2337" s="70">
        <v>26.579802921646746</v>
      </c>
      <c r="W2337" s="61">
        <f t="shared" si="368"/>
        <v>14.326964409030545</v>
      </c>
      <c r="X2337" s="61">
        <f t="shared" si="369"/>
        <v>0</v>
      </c>
      <c r="Y2337" s="13"/>
      <c r="Z2337" s="22"/>
      <c r="AA2337" s="54"/>
      <c r="AB2337" s="22"/>
      <c r="AC2337" s="13"/>
    </row>
    <row r="2338" spans="1:29" x14ac:dyDescent="0.3">
      <c r="A2338" s="1">
        <f t="shared" si="360"/>
        <v>45010.312499994339</v>
      </c>
      <c r="B2338" s="7">
        <v>25</v>
      </c>
      <c r="C2338" s="7" t="s">
        <v>72</v>
      </c>
      <c r="D2338">
        <f>IF(HOUR(A2338)+MINUTE(A2338)/60&lt;=18,1,IF(HOUR(A2338)+MINUTE(A2338)/60&gt;=23.25,1,LOOKUP(DAY(A2338),calendario!$A$12:$A$42,calendario!$C$12:$C$42)))</f>
        <v>1</v>
      </c>
      <c r="E2338" s="60">
        <f t="shared" si="361"/>
        <v>0</v>
      </c>
      <c r="F2338" s="86">
        <v>0</v>
      </c>
      <c r="G2338" s="60">
        <f t="shared" si="361"/>
        <v>4.4989301757812497</v>
      </c>
      <c r="H2338" s="104">
        <v>17.995720703124999</v>
      </c>
      <c r="O2338" s="61">
        <f t="shared" si="362"/>
        <v>4.5260037464002503</v>
      </c>
      <c r="P2338" s="62">
        <f t="shared" si="363"/>
        <v>58.140770252324039</v>
      </c>
      <c r="Q2338" s="70">
        <v>26.579802921646746</v>
      </c>
      <c r="R2338" s="61">
        <f t="shared" si="364"/>
        <v>14.326964409030545</v>
      </c>
      <c r="S2338" s="61">
        <f t="shared" si="365"/>
        <v>64.843894589815292</v>
      </c>
      <c r="T2338" s="61">
        <f t="shared" si="366"/>
        <v>0</v>
      </c>
      <c r="U2338" s="61">
        <f t="shared" si="367"/>
        <v>58.140770252324039</v>
      </c>
      <c r="V2338" s="70">
        <v>26.579802921646746</v>
      </c>
      <c r="W2338" s="61">
        <f t="shared" si="368"/>
        <v>14.326964409030545</v>
      </c>
      <c r="X2338" s="61">
        <f t="shared" si="369"/>
        <v>0</v>
      </c>
      <c r="Y2338" s="13"/>
      <c r="Z2338" s="22"/>
      <c r="AA2338" s="54"/>
      <c r="AB2338" s="22"/>
      <c r="AC2338" s="13"/>
    </row>
    <row r="2339" spans="1:29" x14ac:dyDescent="0.3">
      <c r="A2339" s="1">
        <f t="shared" si="360"/>
        <v>45010.322916661004</v>
      </c>
      <c r="B2339" s="7">
        <v>25</v>
      </c>
      <c r="C2339" s="7" t="s">
        <v>73</v>
      </c>
      <c r="D2339">
        <f>IF(HOUR(A2339)+MINUTE(A2339)/60&lt;=18,1,IF(HOUR(A2339)+MINUTE(A2339)/60&gt;=23.25,1,LOOKUP(DAY(A2339),calendario!$A$12:$A$42,calendario!$C$12:$C$42)))</f>
        <v>1</v>
      </c>
      <c r="E2339" s="60">
        <f t="shared" si="361"/>
        <v>0</v>
      </c>
      <c r="F2339" s="86">
        <v>0</v>
      </c>
      <c r="G2339" s="60">
        <f t="shared" si="361"/>
        <v>4.4985092773437501</v>
      </c>
      <c r="H2339" s="104">
        <v>17.994037109375</v>
      </c>
      <c r="O2339" s="61">
        <f t="shared" si="362"/>
        <v>4.5260037464002503</v>
      </c>
      <c r="P2339" s="62">
        <f t="shared" si="363"/>
        <v>58.140770252324039</v>
      </c>
      <c r="Q2339" s="70">
        <v>27.208775033200531</v>
      </c>
      <c r="R2339" s="61">
        <f t="shared" si="364"/>
        <v>14.012478353253652</v>
      </c>
      <c r="S2339" s="61">
        <f t="shared" si="365"/>
        <v>63.420529523178438</v>
      </c>
      <c r="T2339" s="61">
        <f t="shared" si="366"/>
        <v>0</v>
      </c>
      <c r="U2339" s="61">
        <f t="shared" si="367"/>
        <v>58.140770252324039</v>
      </c>
      <c r="V2339" s="70">
        <v>27.208775033200531</v>
      </c>
      <c r="W2339" s="61">
        <f t="shared" si="368"/>
        <v>14.012478353253652</v>
      </c>
      <c r="X2339" s="61">
        <f t="shared" si="369"/>
        <v>0</v>
      </c>
      <c r="Y2339" s="13"/>
      <c r="Z2339" s="22"/>
      <c r="AA2339" s="54"/>
      <c r="AB2339" s="22"/>
      <c r="AC2339" s="13"/>
    </row>
    <row r="2340" spans="1:29" x14ac:dyDescent="0.3">
      <c r="A2340" s="1">
        <f t="shared" si="360"/>
        <v>45010.333333327668</v>
      </c>
      <c r="B2340" s="7">
        <v>25</v>
      </c>
      <c r="C2340" s="7" t="s">
        <v>74</v>
      </c>
      <c r="D2340">
        <f>IF(HOUR(A2340)+MINUTE(A2340)/60&lt;=18,1,IF(HOUR(A2340)+MINUTE(A2340)/60&gt;=23.25,1,LOOKUP(DAY(A2340),calendario!$A$12:$A$42,calendario!$C$12:$C$42)))</f>
        <v>1</v>
      </c>
      <c r="E2340" s="60">
        <f t="shared" si="361"/>
        <v>0</v>
      </c>
      <c r="F2340" s="86">
        <v>0</v>
      </c>
      <c r="G2340" s="60">
        <f t="shared" si="361"/>
        <v>4.4985332031249996</v>
      </c>
      <c r="H2340" s="104">
        <v>17.994132812499998</v>
      </c>
      <c r="O2340" s="61">
        <f t="shared" si="362"/>
        <v>4.5260037464002503</v>
      </c>
      <c r="P2340" s="62">
        <f t="shared" si="363"/>
        <v>58.140770252324039</v>
      </c>
      <c r="Q2340" s="70">
        <v>27.208775033200531</v>
      </c>
      <c r="R2340" s="61">
        <f t="shared" si="364"/>
        <v>14.012478353253652</v>
      </c>
      <c r="S2340" s="61">
        <f t="shared" si="365"/>
        <v>63.420529523178438</v>
      </c>
      <c r="T2340" s="61">
        <f t="shared" si="366"/>
        <v>0</v>
      </c>
      <c r="U2340" s="61">
        <f t="shared" si="367"/>
        <v>58.140770252324039</v>
      </c>
      <c r="V2340" s="70">
        <v>27.208775033200531</v>
      </c>
      <c r="W2340" s="61">
        <f t="shared" si="368"/>
        <v>14.012478353253652</v>
      </c>
      <c r="X2340" s="61">
        <f t="shared" si="369"/>
        <v>0</v>
      </c>
      <c r="Y2340" s="13"/>
      <c r="Z2340" s="22"/>
      <c r="AA2340" s="54"/>
      <c r="AB2340" s="22"/>
      <c r="AC2340" s="13"/>
    </row>
    <row r="2341" spans="1:29" x14ac:dyDescent="0.3">
      <c r="A2341" s="1">
        <f t="shared" si="360"/>
        <v>45010.343749994332</v>
      </c>
      <c r="B2341" s="7">
        <v>25</v>
      </c>
      <c r="C2341" s="7" t="s">
        <v>75</v>
      </c>
      <c r="D2341">
        <f>IF(HOUR(A2341)+MINUTE(A2341)/60&lt;=18,1,IF(HOUR(A2341)+MINUTE(A2341)/60&gt;=23.25,1,LOOKUP(DAY(A2341),calendario!$A$12:$A$42,calendario!$C$12:$C$42)))</f>
        <v>1</v>
      </c>
      <c r="E2341" s="60">
        <f t="shared" si="361"/>
        <v>0</v>
      </c>
      <c r="F2341" s="86">
        <v>0</v>
      </c>
      <c r="G2341" s="60">
        <f t="shared" si="361"/>
        <v>4.4957700195312498</v>
      </c>
      <c r="H2341" s="104">
        <v>17.983080078124999</v>
      </c>
      <c r="O2341" s="61">
        <f t="shared" si="362"/>
        <v>4.5260037464002503</v>
      </c>
      <c r="P2341" s="62">
        <f t="shared" si="363"/>
        <v>58.140770252324039</v>
      </c>
      <c r="Q2341" s="70">
        <v>27.694006905710491</v>
      </c>
      <c r="R2341" s="61">
        <f t="shared" si="364"/>
        <v>13.769862416998672</v>
      </c>
      <c r="S2341" s="61">
        <f t="shared" si="365"/>
        <v>62.322448886751992</v>
      </c>
      <c r="T2341" s="61">
        <f t="shared" si="366"/>
        <v>0</v>
      </c>
      <c r="U2341" s="61">
        <f t="shared" si="367"/>
        <v>58.140770252324039</v>
      </c>
      <c r="V2341" s="70">
        <v>27.694006905710491</v>
      </c>
      <c r="W2341" s="61">
        <f t="shared" si="368"/>
        <v>13.769862416998672</v>
      </c>
      <c r="X2341" s="61">
        <f t="shared" si="369"/>
        <v>0</v>
      </c>
      <c r="Y2341" s="13"/>
      <c r="Z2341" s="22"/>
      <c r="AA2341" s="54"/>
      <c r="AB2341" s="22"/>
      <c r="AC2341" s="13"/>
    </row>
    <row r="2342" spans="1:29" x14ac:dyDescent="0.3">
      <c r="A2342" s="1">
        <f t="shared" si="360"/>
        <v>45010.354166660996</v>
      </c>
      <c r="B2342" s="7">
        <v>25</v>
      </c>
      <c r="C2342" s="7" t="s">
        <v>76</v>
      </c>
      <c r="D2342">
        <f>IF(HOUR(A2342)+MINUTE(A2342)/60&lt;=18,1,IF(HOUR(A2342)+MINUTE(A2342)/60&gt;=23.25,1,LOOKUP(DAY(A2342),calendario!$A$12:$A$42,calendario!$C$12:$C$42)))</f>
        <v>1</v>
      </c>
      <c r="E2342" s="60">
        <f t="shared" si="361"/>
        <v>0</v>
      </c>
      <c r="F2342" s="86">
        <v>0</v>
      </c>
      <c r="G2342" s="60">
        <f t="shared" si="361"/>
        <v>4.4804365234374997</v>
      </c>
      <c r="H2342" s="104">
        <v>17.921746093749999</v>
      </c>
      <c r="O2342" s="61">
        <f t="shared" si="362"/>
        <v>4.5260037464002503</v>
      </c>
      <c r="P2342" s="62">
        <f t="shared" si="363"/>
        <v>58.140770252324039</v>
      </c>
      <c r="Q2342" s="70">
        <v>27.694006905710491</v>
      </c>
      <c r="R2342" s="61">
        <f t="shared" si="364"/>
        <v>13.769862416998672</v>
      </c>
      <c r="S2342" s="61">
        <f t="shared" si="365"/>
        <v>62.322448886751992</v>
      </c>
      <c r="T2342" s="61">
        <f t="shared" si="366"/>
        <v>0</v>
      </c>
      <c r="U2342" s="61">
        <f t="shared" si="367"/>
        <v>58.140770252324039</v>
      </c>
      <c r="V2342" s="70">
        <v>27.694006905710491</v>
      </c>
      <c r="W2342" s="61">
        <f t="shared" si="368"/>
        <v>13.769862416998672</v>
      </c>
      <c r="X2342" s="61">
        <f t="shared" si="369"/>
        <v>0</v>
      </c>
      <c r="Y2342" s="13"/>
      <c r="Z2342" s="22"/>
      <c r="AA2342" s="54"/>
      <c r="AB2342" s="22"/>
      <c r="AC2342" s="13"/>
    </row>
    <row r="2343" spans="1:29" x14ac:dyDescent="0.3">
      <c r="A2343" s="1">
        <f t="shared" si="360"/>
        <v>45010.364583327661</v>
      </c>
      <c r="B2343" s="7">
        <v>25</v>
      </c>
      <c r="C2343" s="7" t="s">
        <v>77</v>
      </c>
      <c r="D2343">
        <f>IF(HOUR(A2343)+MINUTE(A2343)/60&lt;=18,1,IF(HOUR(A2343)+MINUTE(A2343)/60&gt;=23.25,1,LOOKUP(DAY(A2343),calendario!$A$12:$A$42,calendario!$C$12:$C$42)))</f>
        <v>1</v>
      </c>
      <c r="E2343" s="60">
        <f t="shared" si="361"/>
        <v>0</v>
      </c>
      <c r="F2343" s="86">
        <v>0</v>
      </c>
      <c r="G2343" s="60">
        <f t="shared" si="361"/>
        <v>4.4953637695312496</v>
      </c>
      <c r="H2343" s="104">
        <v>17.981455078124998</v>
      </c>
      <c r="O2343" s="61">
        <f t="shared" si="362"/>
        <v>4.5260037464002503</v>
      </c>
      <c r="P2343" s="62">
        <f t="shared" si="363"/>
        <v>58.140770252324039</v>
      </c>
      <c r="Q2343" s="70">
        <v>27.963910491367859</v>
      </c>
      <c r="R2343" s="61">
        <f t="shared" si="364"/>
        <v>13.634910624169988</v>
      </c>
      <c r="S2343" s="61">
        <f t="shared" si="365"/>
        <v>61.711656566825944</v>
      </c>
      <c r="T2343" s="61">
        <f t="shared" si="366"/>
        <v>0</v>
      </c>
      <c r="U2343" s="61">
        <f t="shared" si="367"/>
        <v>58.140770252324039</v>
      </c>
      <c r="V2343" s="70">
        <v>27.963910491367859</v>
      </c>
      <c r="W2343" s="61">
        <f t="shared" si="368"/>
        <v>13.634910624169988</v>
      </c>
      <c r="X2343" s="61">
        <f t="shared" si="369"/>
        <v>0</v>
      </c>
      <c r="Y2343" s="13"/>
      <c r="Z2343" s="22"/>
      <c r="AA2343" s="54"/>
      <c r="AB2343" s="22"/>
      <c r="AC2343" s="13"/>
    </row>
    <row r="2344" spans="1:29" x14ac:dyDescent="0.3">
      <c r="A2344" s="1">
        <f t="shared" si="360"/>
        <v>45010.374999994325</v>
      </c>
      <c r="B2344" s="7">
        <v>25</v>
      </c>
      <c r="C2344" s="7" t="s">
        <v>78</v>
      </c>
      <c r="D2344">
        <f>IF(HOUR(A2344)+MINUTE(A2344)/60&lt;=18,1,IF(HOUR(A2344)+MINUTE(A2344)/60&gt;=23.25,1,LOOKUP(DAY(A2344),calendario!$A$12:$A$42,calendario!$C$12:$C$42)))</f>
        <v>1</v>
      </c>
      <c r="E2344" s="60">
        <f t="shared" si="361"/>
        <v>0</v>
      </c>
      <c r="F2344" s="86">
        <v>0</v>
      </c>
      <c r="G2344" s="60">
        <f t="shared" si="361"/>
        <v>4.4978916015625003</v>
      </c>
      <c r="H2344" s="104">
        <v>17.991566406250001</v>
      </c>
      <c r="O2344" s="61">
        <f t="shared" si="362"/>
        <v>4.5260037464002503</v>
      </c>
      <c r="P2344" s="62">
        <f t="shared" si="363"/>
        <v>58.140770252324039</v>
      </c>
      <c r="Q2344" s="70">
        <v>27.963910491367859</v>
      </c>
      <c r="R2344" s="61">
        <f t="shared" si="364"/>
        <v>13.634910624169988</v>
      </c>
      <c r="S2344" s="61">
        <f t="shared" si="365"/>
        <v>61.711656566825944</v>
      </c>
      <c r="T2344" s="61">
        <f t="shared" si="366"/>
        <v>0</v>
      </c>
      <c r="U2344" s="61">
        <f t="shared" si="367"/>
        <v>58.140770252324039</v>
      </c>
      <c r="V2344" s="70">
        <v>27.963910491367859</v>
      </c>
      <c r="W2344" s="61">
        <f t="shared" si="368"/>
        <v>13.634910624169988</v>
      </c>
      <c r="X2344" s="61">
        <f t="shared" si="369"/>
        <v>0</v>
      </c>
      <c r="Y2344" s="13"/>
      <c r="Z2344" s="22"/>
      <c r="AA2344" s="54"/>
      <c r="AB2344" s="22"/>
      <c r="AC2344" s="13"/>
    </row>
    <row r="2345" spans="1:29" x14ac:dyDescent="0.3">
      <c r="A2345" s="1">
        <f t="shared" si="360"/>
        <v>45010.385416660989</v>
      </c>
      <c r="B2345" s="7">
        <v>25</v>
      </c>
      <c r="C2345" s="7" t="s">
        <v>79</v>
      </c>
      <c r="D2345">
        <f>IF(HOUR(A2345)+MINUTE(A2345)/60&lt;=18,1,IF(HOUR(A2345)+MINUTE(A2345)/60&gt;=23.25,1,LOOKUP(DAY(A2345),calendario!$A$12:$A$42,calendario!$C$12:$C$42)))</f>
        <v>1</v>
      </c>
      <c r="E2345" s="60">
        <f t="shared" si="361"/>
        <v>0</v>
      </c>
      <c r="F2345" s="86">
        <v>0</v>
      </c>
      <c r="G2345" s="60">
        <f t="shared" si="361"/>
        <v>4.4976445312499997</v>
      </c>
      <c r="H2345" s="104">
        <v>17.990578124999999</v>
      </c>
      <c r="O2345" s="61">
        <f t="shared" si="362"/>
        <v>4.5260037464002503</v>
      </c>
      <c r="P2345" s="62">
        <f t="shared" si="363"/>
        <v>58.140770252324039</v>
      </c>
      <c r="Q2345" s="70">
        <v>28.329346879150066</v>
      </c>
      <c r="R2345" s="61">
        <f t="shared" si="364"/>
        <v>13.452192430278885</v>
      </c>
      <c r="S2345" s="61">
        <f t="shared" si="365"/>
        <v>60.884673336739318</v>
      </c>
      <c r="T2345" s="61">
        <f t="shared" si="366"/>
        <v>0</v>
      </c>
      <c r="U2345" s="61">
        <f t="shared" si="367"/>
        <v>58.140770252324039</v>
      </c>
      <c r="V2345" s="70">
        <v>28.329346879150066</v>
      </c>
      <c r="W2345" s="61">
        <f t="shared" si="368"/>
        <v>13.452192430278885</v>
      </c>
      <c r="X2345" s="61">
        <f t="shared" si="369"/>
        <v>0</v>
      </c>
      <c r="Y2345" s="13"/>
      <c r="Z2345" s="22"/>
      <c r="AA2345" s="54"/>
      <c r="AB2345" s="22"/>
      <c r="AC2345" s="13"/>
    </row>
    <row r="2346" spans="1:29" x14ac:dyDescent="0.3">
      <c r="A2346" s="1">
        <f t="shared" si="360"/>
        <v>45010.395833327653</v>
      </c>
      <c r="B2346" s="7">
        <v>25</v>
      </c>
      <c r="C2346" s="7" t="s">
        <v>80</v>
      </c>
      <c r="D2346">
        <f>IF(HOUR(A2346)+MINUTE(A2346)/60&lt;=18,1,IF(HOUR(A2346)+MINUTE(A2346)/60&gt;=23.25,1,LOOKUP(DAY(A2346),calendario!$A$12:$A$42,calendario!$C$12:$C$42)))</f>
        <v>1</v>
      </c>
      <c r="E2346" s="60">
        <f t="shared" si="361"/>
        <v>0</v>
      </c>
      <c r="F2346" s="86">
        <v>0</v>
      </c>
      <c r="G2346" s="60">
        <f t="shared" si="361"/>
        <v>4.4978164062500001</v>
      </c>
      <c r="H2346" s="104">
        <v>17.991265625</v>
      </c>
      <c r="O2346" s="61">
        <f t="shared" si="362"/>
        <v>4.5260037464002503</v>
      </c>
      <c r="P2346" s="62">
        <f t="shared" si="363"/>
        <v>58.140770252324039</v>
      </c>
      <c r="Q2346" s="70">
        <v>28.329346879150066</v>
      </c>
      <c r="R2346" s="61">
        <f t="shared" si="364"/>
        <v>13.452192430278885</v>
      </c>
      <c r="S2346" s="61">
        <f t="shared" si="365"/>
        <v>60.884673336739318</v>
      </c>
      <c r="T2346" s="61">
        <f t="shared" si="366"/>
        <v>0</v>
      </c>
      <c r="U2346" s="61">
        <f t="shared" si="367"/>
        <v>58.140770252324039</v>
      </c>
      <c r="V2346" s="70">
        <v>28.329346879150066</v>
      </c>
      <c r="W2346" s="61">
        <f t="shared" si="368"/>
        <v>13.452192430278885</v>
      </c>
      <c r="X2346" s="61">
        <f t="shared" si="369"/>
        <v>0</v>
      </c>
      <c r="Y2346" s="13"/>
      <c r="Z2346" s="22"/>
      <c r="AA2346" s="54"/>
      <c r="AB2346" s="22"/>
      <c r="AC2346" s="13"/>
    </row>
    <row r="2347" spans="1:29" x14ac:dyDescent="0.3">
      <c r="A2347" s="1">
        <f t="shared" si="360"/>
        <v>45010.406249994317</v>
      </c>
      <c r="B2347" s="7">
        <v>25</v>
      </c>
      <c r="C2347" s="7" t="s">
        <v>81</v>
      </c>
      <c r="D2347">
        <f>IF(HOUR(A2347)+MINUTE(A2347)/60&lt;=18,1,IF(HOUR(A2347)+MINUTE(A2347)/60&gt;=23.25,1,LOOKUP(DAY(A2347),calendario!$A$12:$A$42,calendario!$C$12:$C$42)))</f>
        <v>1</v>
      </c>
      <c r="E2347" s="60">
        <f t="shared" si="361"/>
        <v>0</v>
      </c>
      <c r="F2347" s="86">
        <v>0</v>
      </c>
      <c r="G2347" s="60">
        <f t="shared" si="361"/>
        <v>4.4978330078125</v>
      </c>
      <c r="H2347" s="104">
        <v>17.99133203125</v>
      </c>
      <c r="O2347" s="61">
        <f t="shared" si="362"/>
        <v>4.5260037464002503</v>
      </c>
      <c r="P2347" s="62">
        <f t="shared" si="363"/>
        <v>58.140770252324039</v>
      </c>
      <c r="Q2347" s="70">
        <v>32.354926162018593</v>
      </c>
      <c r="R2347" s="61">
        <f t="shared" si="364"/>
        <v>11.439402788844621</v>
      </c>
      <c r="S2347" s="61">
        <f t="shared" si="365"/>
        <v>51.774779878892225</v>
      </c>
      <c r="T2347" s="61">
        <f t="shared" si="366"/>
        <v>0</v>
      </c>
      <c r="U2347" s="61">
        <f t="shared" si="367"/>
        <v>58.140770252324039</v>
      </c>
      <c r="V2347" s="70">
        <v>32.354926162018593</v>
      </c>
      <c r="W2347" s="61">
        <f t="shared" si="368"/>
        <v>11.439402788844621</v>
      </c>
      <c r="X2347" s="61">
        <f t="shared" si="369"/>
        <v>0</v>
      </c>
      <c r="Y2347" s="13"/>
      <c r="Z2347" s="22"/>
      <c r="AA2347" s="54"/>
      <c r="AB2347" s="22"/>
      <c r="AC2347" s="13"/>
    </row>
    <row r="2348" spans="1:29" x14ac:dyDescent="0.3">
      <c r="A2348" s="1">
        <f t="shared" si="360"/>
        <v>45010.416666660982</v>
      </c>
      <c r="B2348" s="7">
        <v>25</v>
      </c>
      <c r="C2348" s="7" t="s">
        <v>82</v>
      </c>
      <c r="D2348">
        <f>IF(HOUR(A2348)+MINUTE(A2348)/60&lt;=18,1,IF(HOUR(A2348)+MINUTE(A2348)/60&gt;=23.25,1,LOOKUP(DAY(A2348),calendario!$A$12:$A$42,calendario!$C$12:$C$42)))</f>
        <v>1</v>
      </c>
      <c r="E2348" s="60">
        <f t="shared" si="361"/>
        <v>0</v>
      </c>
      <c r="F2348" s="86">
        <v>0</v>
      </c>
      <c r="G2348" s="60">
        <f t="shared" si="361"/>
        <v>4.4974838867187499</v>
      </c>
      <c r="H2348" s="104">
        <v>17.989935546875</v>
      </c>
      <c r="O2348" s="61">
        <f t="shared" si="362"/>
        <v>4.5260037464002503</v>
      </c>
      <c r="P2348" s="62">
        <f t="shared" si="363"/>
        <v>58.140770252324039</v>
      </c>
      <c r="Q2348" s="70">
        <v>32.354926162018593</v>
      </c>
      <c r="R2348" s="61">
        <f t="shared" si="364"/>
        <v>11.439402788844621</v>
      </c>
      <c r="S2348" s="61">
        <f t="shared" si="365"/>
        <v>51.774779878892225</v>
      </c>
      <c r="T2348" s="61">
        <f t="shared" si="366"/>
        <v>0</v>
      </c>
      <c r="U2348" s="61">
        <f t="shared" si="367"/>
        <v>58.140770252324039</v>
      </c>
      <c r="V2348" s="70">
        <v>32.354926162018593</v>
      </c>
      <c r="W2348" s="61">
        <f t="shared" si="368"/>
        <v>11.439402788844621</v>
      </c>
      <c r="X2348" s="61">
        <f t="shared" si="369"/>
        <v>0</v>
      </c>
      <c r="Y2348" s="13"/>
      <c r="Z2348" s="22"/>
      <c r="AA2348" s="54"/>
      <c r="AB2348" s="22"/>
      <c r="AC2348" s="13"/>
    </row>
    <row r="2349" spans="1:29" x14ac:dyDescent="0.3">
      <c r="A2349" s="1">
        <f t="shared" si="360"/>
        <v>45010.427083327646</v>
      </c>
      <c r="B2349" s="7">
        <v>25</v>
      </c>
      <c r="C2349" s="7" t="s">
        <v>83</v>
      </c>
      <c r="D2349">
        <f>IF(HOUR(A2349)+MINUTE(A2349)/60&lt;=18,1,IF(HOUR(A2349)+MINUTE(A2349)/60&gt;=23.25,1,LOOKUP(DAY(A2349),calendario!$A$12:$A$42,calendario!$C$12:$C$42)))</f>
        <v>1</v>
      </c>
      <c r="E2349" s="60">
        <f t="shared" si="361"/>
        <v>0</v>
      </c>
      <c r="F2349" s="86">
        <v>0</v>
      </c>
      <c r="G2349" s="60">
        <f t="shared" si="361"/>
        <v>4.4975854492187501</v>
      </c>
      <c r="H2349" s="104">
        <v>17.990341796875001</v>
      </c>
      <c r="O2349" s="61">
        <f t="shared" si="362"/>
        <v>4.5260037464002503</v>
      </c>
      <c r="P2349" s="62">
        <f t="shared" si="363"/>
        <v>58.140770252324039</v>
      </c>
      <c r="Q2349" s="70">
        <v>34.716963346613539</v>
      </c>
      <c r="R2349" s="61">
        <f t="shared" si="364"/>
        <v>10.258384196547148</v>
      </c>
      <c r="S2349" s="61">
        <f t="shared" si="365"/>
        <v>46.429485305585516</v>
      </c>
      <c r="T2349" s="61">
        <f t="shared" si="366"/>
        <v>0</v>
      </c>
      <c r="U2349" s="61">
        <f t="shared" si="367"/>
        <v>58.140770252324039</v>
      </c>
      <c r="V2349" s="70">
        <v>34.716963346613539</v>
      </c>
      <c r="W2349" s="61">
        <f t="shared" si="368"/>
        <v>10.258384196547148</v>
      </c>
      <c r="X2349" s="61">
        <f t="shared" si="369"/>
        <v>0</v>
      </c>
      <c r="Y2349" s="13"/>
      <c r="Z2349" s="22"/>
      <c r="AA2349" s="54"/>
      <c r="AB2349" s="22"/>
      <c r="AC2349" s="13"/>
    </row>
    <row r="2350" spans="1:29" x14ac:dyDescent="0.3">
      <c r="A2350" s="1">
        <f t="shared" si="360"/>
        <v>45010.43749999431</v>
      </c>
      <c r="B2350" s="7">
        <v>25</v>
      </c>
      <c r="C2350" s="7" t="s">
        <v>84</v>
      </c>
      <c r="D2350">
        <f>IF(HOUR(A2350)+MINUTE(A2350)/60&lt;=18,1,IF(HOUR(A2350)+MINUTE(A2350)/60&gt;=23.25,1,LOOKUP(DAY(A2350),calendario!$A$12:$A$42,calendario!$C$12:$C$42)))</f>
        <v>1</v>
      </c>
      <c r="E2350" s="60">
        <f t="shared" si="361"/>
        <v>0</v>
      </c>
      <c r="F2350" s="86">
        <v>0</v>
      </c>
      <c r="G2350" s="60">
        <f t="shared" si="361"/>
        <v>4.4927646484375003</v>
      </c>
      <c r="H2350" s="104">
        <v>17.971058593750001</v>
      </c>
      <c r="O2350" s="61">
        <f t="shared" si="362"/>
        <v>4.5260037464002503</v>
      </c>
      <c r="P2350" s="62">
        <f t="shared" si="363"/>
        <v>58.140770252324039</v>
      </c>
      <c r="Q2350" s="70">
        <v>34.716963346613539</v>
      </c>
      <c r="R2350" s="61">
        <f t="shared" si="364"/>
        <v>10.258384196547148</v>
      </c>
      <c r="S2350" s="61">
        <f t="shared" si="365"/>
        <v>46.429485305585516</v>
      </c>
      <c r="T2350" s="61">
        <f t="shared" si="366"/>
        <v>0</v>
      </c>
      <c r="U2350" s="61">
        <f t="shared" si="367"/>
        <v>58.140770252324039</v>
      </c>
      <c r="V2350" s="70">
        <v>34.716963346613539</v>
      </c>
      <c r="W2350" s="61">
        <f t="shared" si="368"/>
        <v>10.258384196547148</v>
      </c>
      <c r="X2350" s="61">
        <f t="shared" si="369"/>
        <v>0</v>
      </c>
      <c r="Y2350" s="13"/>
      <c r="Z2350" s="22"/>
      <c r="AA2350" s="54"/>
      <c r="AB2350" s="22"/>
      <c r="AC2350" s="13"/>
    </row>
    <row r="2351" spans="1:29" x14ac:dyDescent="0.3">
      <c r="A2351" s="1">
        <f t="shared" si="360"/>
        <v>45010.447916660974</v>
      </c>
      <c r="B2351" s="7">
        <v>25</v>
      </c>
      <c r="C2351" s="7" t="s">
        <v>85</v>
      </c>
      <c r="D2351">
        <f>IF(HOUR(A2351)+MINUTE(A2351)/60&lt;=18,1,IF(HOUR(A2351)+MINUTE(A2351)/60&gt;=23.25,1,LOOKUP(DAY(A2351),calendario!$A$12:$A$42,calendario!$C$12:$C$42)))</f>
        <v>1</v>
      </c>
      <c r="E2351" s="60">
        <f t="shared" si="361"/>
        <v>0</v>
      </c>
      <c r="F2351" s="86">
        <v>0</v>
      </c>
      <c r="G2351" s="60">
        <f t="shared" si="361"/>
        <v>4.4817690429687502</v>
      </c>
      <c r="H2351" s="104">
        <v>17.927076171875001</v>
      </c>
      <c r="O2351" s="61">
        <f t="shared" si="362"/>
        <v>4.5260037464002503</v>
      </c>
      <c r="P2351" s="62">
        <f t="shared" si="363"/>
        <v>58.140770252324039</v>
      </c>
      <c r="Q2351" s="70">
        <v>34.914047543160692</v>
      </c>
      <c r="R2351" s="61">
        <f t="shared" si="364"/>
        <v>10.159842098273572</v>
      </c>
      <c r="S2351" s="61">
        <f t="shared" si="365"/>
        <v>45.983483399621164</v>
      </c>
      <c r="T2351" s="61">
        <f t="shared" si="366"/>
        <v>0</v>
      </c>
      <c r="U2351" s="61">
        <f t="shared" si="367"/>
        <v>58.140770252324039</v>
      </c>
      <c r="V2351" s="70">
        <v>34.914047543160692</v>
      </c>
      <c r="W2351" s="61">
        <f t="shared" si="368"/>
        <v>10.159842098273572</v>
      </c>
      <c r="X2351" s="61">
        <f t="shared" si="369"/>
        <v>0</v>
      </c>
      <c r="Y2351" s="13"/>
      <c r="Z2351" s="22"/>
      <c r="AA2351" s="54"/>
      <c r="AB2351" s="22"/>
      <c r="AC2351" s="13"/>
    </row>
    <row r="2352" spans="1:29" x14ac:dyDescent="0.3">
      <c r="A2352" s="1">
        <f t="shared" si="360"/>
        <v>45010.458333327639</v>
      </c>
      <c r="B2352" s="7">
        <v>25</v>
      </c>
      <c r="C2352" s="7" t="s">
        <v>86</v>
      </c>
      <c r="D2352">
        <f>IF(HOUR(A2352)+MINUTE(A2352)/60&lt;=18,1,IF(HOUR(A2352)+MINUTE(A2352)/60&gt;=23.25,1,LOOKUP(DAY(A2352),calendario!$A$12:$A$42,calendario!$C$12:$C$42)))</f>
        <v>1</v>
      </c>
      <c r="E2352" s="60">
        <f t="shared" si="361"/>
        <v>0</v>
      </c>
      <c r="F2352" s="86">
        <v>0</v>
      </c>
      <c r="G2352" s="60">
        <f t="shared" si="361"/>
        <v>4.4793281250000003</v>
      </c>
      <c r="H2352" s="104">
        <v>17.917312500000001</v>
      </c>
      <c r="O2352" s="61">
        <f t="shared" si="362"/>
        <v>4.5260037464002503</v>
      </c>
      <c r="P2352" s="62">
        <f t="shared" si="363"/>
        <v>58.140770252324039</v>
      </c>
      <c r="Q2352" s="70">
        <v>34.914047543160692</v>
      </c>
      <c r="R2352" s="61">
        <f t="shared" si="364"/>
        <v>10.159842098273572</v>
      </c>
      <c r="S2352" s="61">
        <f t="shared" si="365"/>
        <v>45.983483399621164</v>
      </c>
      <c r="T2352" s="61">
        <f t="shared" si="366"/>
        <v>0</v>
      </c>
      <c r="U2352" s="61">
        <f t="shared" si="367"/>
        <v>58.140770252324039</v>
      </c>
      <c r="V2352" s="70">
        <v>34.914047543160692</v>
      </c>
      <c r="W2352" s="61">
        <f t="shared" si="368"/>
        <v>10.159842098273572</v>
      </c>
      <c r="X2352" s="61">
        <f t="shared" si="369"/>
        <v>0</v>
      </c>
      <c r="Y2352" s="13"/>
      <c r="Z2352" s="22"/>
      <c r="AA2352" s="54"/>
      <c r="AB2352" s="22"/>
      <c r="AC2352" s="13"/>
    </row>
    <row r="2353" spans="1:29" x14ac:dyDescent="0.3">
      <c r="A2353" s="1">
        <f t="shared" si="360"/>
        <v>45010.468749994303</v>
      </c>
      <c r="B2353" s="7">
        <v>25</v>
      </c>
      <c r="C2353" s="7" t="s">
        <v>87</v>
      </c>
      <c r="D2353">
        <f>IF(HOUR(A2353)+MINUTE(A2353)/60&lt;=18,1,IF(HOUR(A2353)+MINUTE(A2353)/60&gt;=23.25,1,LOOKUP(DAY(A2353),calendario!$A$12:$A$42,calendario!$C$12:$C$42)))</f>
        <v>1</v>
      </c>
      <c r="E2353" s="60">
        <f t="shared" si="361"/>
        <v>0</v>
      </c>
      <c r="F2353" s="86">
        <v>0</v>
      </c>
      <c r="G2353" s="60">
        <f t="shared" si="361"/>
        <v>4.4726821289062499</v>
      </c>
      <c r="H2353" s="104">
        <v>17.890728515625</v>
      </c>
      <c r="O2353" s="61">
        <f t="shared" si="362"/>
        <v>4.5260037464002503</v>
      </c>
      <c r="P2353" s="62">
        <f t="shared" si="363"/>
        <v>58.140770252324039</v>
      </c>
      <c r="Q2353" s="70">
        <v>34.896656573705172</v>
      </c>
      <c r="R2353" s="61">
        <f t="shared" si="364"/>
        <v>10.168537583001331</v>
      </c>
      <c r="S2353" s="61">
        <f t="shared" si="365"/>
        <v>46.022839196075772</v>
      </c>
      <c r="T2353" s="61">
        <f t="shared" si="366"/>
        <v>0</v>
      </c>
      <c r="U2353" s="61">
        <f t="shared" si="367"/>
        <v>58.140770252324039</v>
      </c>
      <c r="V2353" s="70">
        <v>34.896656573705172</v>
      </c>
      <c r="W2353" s="61">
        <f t="shared" si="368"/>
        <v>10.168537583001331</v>
      </c>
      <c r="X2353" s="61">
        <f t="shared" si="369"/>
        <v>0</v>
      </c>
      <c r="Y2353" s="13"/>
      <c r="Z2353" s="22"/>
      <c r="AA2353" s="54"/>
      <c r="AB2353" s="22"/>
      <c r="AC2353" s="13"/>
    </row>
    <row r="2354" spans="1:29" x14ac:dyDescent="0.3">
      <c r="A2354" s="1">
        <f t="shared" si="360"/>
        <v>45010.479166660967</v>
      </c>
      <c r="B2354" s="7">
        <v>25</v>
      </c>
      <c r="C2354" s="7" t="s">
        <v>88</v>
      </c>
      <c r="D2354">
        <f>IF(HOUR(A2354)+MINUTE(A2354)/60&lt;=18,1,IF(HOUR(A2354)+MINUTE(A2354)/60&gt;=23.25,1,LOOKUP(DAY(A2354),calendario!$A$12:$A$42,calendario!$C$12:$C$42)))</f>
        <v>1</v>
      </c>
      <c r="E2354" s="60">
        <f t="shared" si="361"/>
        <v>0</v>
      </c>
      <c r="F2354" s="86">
        <v>0</v>
      </c>
      <c r="G2354" s="60">
        <f t="shared" si="361"/>
        <v>4.4655854492187501</v>
      </c>
      <c r="H2354" s="104">
        <v>17.862341796875</v>
      </c>
      <c r="O2354" s="61">
        <f t="shared" si="362"/>
        <v>4.5260037464002503</v>
      </c>
      <c r="P2354" s="62">
        <f t="shared" si="363"/>
        <v>58.140770252324039</v>
      </c>
      <c r="Q2354" s="70">
        <v>34.896656573705172</v>
      </c>
      <c r="R2354" s="61">
        <f t="shared" si="364"/>
        <v>10.168537583001331</v>
      </c>
      <c r="S2354" s="61">
        <f t="shared" si="365"/>
        <v>46.022839196075772</v>
      </c>
      <c r="T2354" s="61">
        <f t="shared" si="366"/>
        <v>0</v>
      </c>
      <c r="U2354" s="61">
        <f t="shared" si="367"/>
        <v>58.140770252324039</v>
      </c>
      <c r="V2354" s="70">
        <v>34.896656573705172</v>
      </c>
      <c r="W2354" s="61">
        <f t="shared" si="368"/>
        <v>10.168537583001331</v>
      </c>
      <c r="X2354" s="61">
        <f t="shared" si="369"/>
        <v>0</v>
      </c>
      <c r="Y2354" s="13"/>
      <c r="Z2354" s="22"/>
      <c r="AA2354" s="54"/>
      <c r="AB2354" s="22"/>
      <c r="AC2354" s="13"/>
    </row>
    <row r="2355" spans="1:29" x14ac:dyDescent="0.3">
      <c r="A2355" s="1">
        <f t="shared" si="360"/>
        <v>45010.489583327631</v>
      </c>
      <c r="B2355" s="7">
        <v>25</v>
      </c>
      <c r="C2355" s="7" t="s">
        <v>89</v>
      </c>
      <c r="D2355">
        <f>IF(HOUR(A2355)+MINUTE(A2355)/60&lt;=18,1,IF(HOUR(A2355)+MINUTE(A2355)/60&gt;=23.25,1,LOOKUP(DAY(A2355),calendario!$A$12:$A$42,calendario!$C$12:$C$42)))</f>
        <v>1</v>
      </c>
      <c r="E2355" s="60">
        <f t="shared" si="361"/>
        <v>0</v>
      </c>
      <c r="F2355" s="86">
        <v>0</v>
      </c>
      <c r="G2355" s="60">
        <f t="shared" si="361"/>
        <v>4.4720332031250001</v>
      </c>
      <c r="H2355" s="104">
        <v>17.8881328125</v>
      </c>
      <c r="O2355" s="61">
        <f t="shared" si="362"/>
        <v>4.5260037464002503</v>
      </c>
      <c r="P2355" s="62">
        <f t="shared" si="363"/>
        <v>58.140770252324039</v>
      </c>
      <c r="Q2355" s="70">
        <v>42.359807171314742</v>
      </c>
      <c r="R2355" s="61">
        <f t="shared" si="364"/>
        <v>6.4369622841965466</v>
      </c>
      <c r="S2355" s="61">
        <f t="shared" si="365"/>
        <v>29.133715413710682</v>
      </c>
      <c r="T2355" s="61">
        <f t="shared" si="366"/>
        <v>0</v>
      </c>
      <c r="U2355" s="61">
        <f t="shared" si="367"/>
        <v>58.140770252324039</v>
      </c>
      <c r="V2355" s="70">
        <v>42.359807171314742</v>
      </c>
      <c r="W2355" s="61">
        <f t="shared" si="368"/>
        <v>6.4369622841965466</v>
      </c>
      <c r="X2355" s="61">
        <f t="shared" si="369"/>
        <v>0</v>
      </c>
      <c r="Y2355" s="13"/>
      <c r="Z2355" s="22"/>
      <c r="AA2355" s="54"/>
      <c r="AB2355" s="22"/>
      <c r="AC2355" s="13"/>
    </row>
    <row r="2356" spans="1:29" x14ac:dyDescent="0.3">
      <c r="A2356" s="1">
        <f t="shared" si="360"/>
        <v>45010.499999994296</v>
      </c>
      <c r="B2356" s="7">
        <v>25</v>
      </c>
      <c r="C2356" s="7" t="s">
        <v>90</v>
      </c>
      <c r="D2356">
        <f>IF(HOUR(A2356)+MINUTE(A2356)/60&lt;=18,1,IF(HOUR(A2356)+MINUTE(A2356)/60&gt;=23.25,1,LOOKUP(DAY(A2356),calendario!$A$12:$A$42,calendario!$C$12:$C$42)))</f>
        <v>1</v>
      </c>
      <c r="E2356" s="60">
        <f t="shared" si="361"/>
        <v>0</v>
      </c>
      <c r="F2356" s="86">
        <v>0</v>
      </c>
      <c r="G2356" s="60">
        <f t="shared" si="361"/>
        <v>4.4753095703124997</v>
      </c>
      <c r="H2356" s="104">
        <v>17.901238281249999</v>
      </c>
      <c r="O2356" s="61">
        <f t="shared" si="362"/>
        <v>4.5260037464002503</v>
      </c>
      <c r="P2356" s="62">
        <f t="shared" si="363"/>
        <v>58.140770252324039</v>
      </c>
      <c r="Q2356" s="70">
        <v>42.359807171314742</v>
      </c>
      <c r="R2356" s="61">
        <f t="shared" si="364"/>
        <v>6.4369622841965466</v>
      </c>
      <c r="S2356" s="61">
        <f t="shared" si="365"/>
        <v>29.133715413710682</v>
      </c>
      <c r="T2356" s="61">
        <f t="shared" si="366"/>
        <v>0</v>
      </c>
      <c r="U2356" s="61">
        <f t="shared" si="367"/>
        <v>58.140770252324039</v>
      </c>
      <c r="V2356" s="70">
        <v>42.359807171314742</v>
      </c>
      <c r="W2356" s="61">
        <f t="shared" si="368"/>
        <v>6.4369622841965466</v>
      </c>
      <c r="X2356" s="61">
        <f t="shared" si="369"/>
        <v>0</v>
      </c>
      <c r="Y2356" s="13"/>
      <c r="Z2356" s="22"/>
      <c r="AA2356" s="54"/>
      <c r="AB2356" s="22"/>
      <c r="AC2356" s="13"/>
    </row>
    <row r="2357" spans="1:29" x14ac:dyDescent="0.3">
      <c r="A2357" s="1">
        <f t="shared" si="360"/>
        <v>45010.51041666096</v>
      </c>
      <c r="B2357" s="7">
        <v>25</v>
      </c>
      <c r="C2357" s="7" t="s">
        <v>92</v>
      </c>
      <c r="D2357">
        <f>IF(HOUR(A2357)+MINUTE(A2357)/60&lt;=18,1,IF(HOUR(A2357)+MINUTE(A2357)/60&gt;=23.25,1,LOOKUP(DAY(A2357),calendario!$A$12:$A$42,calendario!$C$12:$C$42)))</f>
        <v>1</v>
      </c>
      <c r="E2357" s="60">
        <f t="shared" si="361"/>
        <v>0</v>
      </c>
      <c r="F2357" s="86">
        <v>0</v>
      </c>
      <c r="G2357" s="60">
        <f t="shared" si="361"/>
        <v>4.4777934570312503</v>
      </c>
      <c r="H2357" s="104">
        <v>17.911173828125001</v>
      </c>
      <c r="O2357" s="61">
        <f t="shared" si="362"/>
        <v>4.5260037464002503</v>
      </c>
      <c r="P2357" s="62">
        <f t="shared" si="363"/>
        <v>58.140770252324039</v>
      </c>
      <c r="Q2357" s="70">
        <v>41.938101992031868</v>
      </c>
      <c r="R2357" s="61">
        <f t="shared" si="364"/>
        <v>6.6478148738379836</v>
      </c>
      <c r="S2357" s="61">
        <f t="shared" si="365"/>
        <v>30.088035024366022</v>
      </c>
      <c r="T2357" s="61">
        <f t="shared" si="366"/>
        <v>0</v>
      </c>
      <c r="U2357" s="61">
        <f t="shared" si="367"/>
        <v>58.140770252324039</v>
      </c>
      <c r="V2357" s="70">
        <v>41.938101992031868</v>
      </c>
      <c r="W2357" s="61">
        <f t="shared" si="368"/>
        <v>6.6478148738379836</v>
      </c>
      <c r="X2357" s="61">
        <f t="shared" si="369"/>
        <v>0</v>
      </c>
      <c r="Y2357" s="13"/>
      <c r="Z2357" s="22"/>
      <c r="AA2357" s="54"/>
      <c r="AB2357" s="22"/>
      <c r="AC2357" s="13"/>
    </row>
    <row r="2358" spans="1:29" x14ac:dyDescent="0.3">
      <c r="A2358" s="1">
        <f t="shared" si="360"/>
        <v>45010.520833327624</v>
      </c>
      <c r="B2358" s="7">
        <v>25</v>
      </c>
      <c r="C2358" s="7" t="s">
        <v>93</v>
      </c>
      <c r="D2358">
        <f>IF(HOUR(A2358)+MINUTE(A2358)/60&lt;=18,1,IF(HOUR(A2358)+MINUTE(A2358)/60&gt;=23.25,1,LOOKUP(DAY(A2358),calendario!$A$12:$A$42,calendario!$C$12:$C$42)))</f>
        <v>1</v>
      </c>
      <c r="E2358" s="60">
        <f t="shared" si="361"/>
        <v>0</v>
      </c>
      <c r="F2358" s="86">
        <v>0</v>
      </c>
      <c r="G2358" s="60">
        <f t="shared" si="361"/>
        <v>4.4885317382812504</v>
      </c>
      <c r="H2358" s="104">
        <v>17.954126953125002</v>
      </c>
      <c r="O2358" s="61">
        <f t="shared" si="362"/>
        <v>4.5260037464002503</v>
      </c>
      <c r="P2358" s="62">
        <f t="shared" si="363"/>
        <v>58.140770252324039</v>
      </c>
      <c r="Q2358" s="70">
        <v>41.938101992031868</v>
      </c>
      <c r="R2358" s="61">
        <f t="shared" si="364"/>
        <v>6.6478148738379836</v>
      </c>
      <c r="S2358" s="61">
        <f t="shared" si="365"/>
        <v>30.088035024366022</v>
      </c>
      <c r="T2358" s="61">
        <f t="shared" si="366"/>
        <v>0</v>
      </c>
      <c r="U2358" s="61">
        <f t="shared" si="367"/>
        <v>58.140770252324039</v>
      </c>
      <c r="V2358" s="70">
        <v>41.938101992031868</v>
      </c>
      <c r="W2358" s="61">
        <f t="shared" si="368"/>
        <v>6.6478148738379836</v>
      </c>
      <c r="X2358" s="61">
        <f t="shared" si="369"/>
        <v>0</v>
      </c>
      <c r="Y2358" s="13"/>
      <c r="Z2358" s="22"/>
      <c r="AA2358" s="54"/>
      <c r="AB2358" s="22"/>
      <c r="AC2358" s="13"/>
    </row>
    <row r="2359" spans="1:29" x14ac:dyDescent="0.3">
      <c r="A2359" s="1">
        <f t="shared" si="360"/>
        <v>45010.531249994288</v>
      </c>
      <c r="B2359" s="7">
        <v>25</v>
      </c>
      <c r="C2359" s="7" t="s">
        <v>95</v>
      </c>
      <c r="D2359">
        <f>IF(HOUR(A2359)+MINUTE(A2359)/60&lt;=18,1,IF(HOUR(A2359)+MINUTE(A2359)/60&gt;=23.25,1,LOOKUP(DAY(A2359),calendario!$A$12:$A$42,calendario!$C$12:$C$42)))</f>
        <v>1</v>
      </c>
      <c r="E2359" s="60">
        <f t="shared" si="361"/>
        <v>0</v>
      </c>
      <c r="F2359" s="86">
        <v>0</v>
      </c>
      <c r="G2359" s="60">
        <f t="shared" si="361"/>
        <v>4.4948071289062499</v>
      </c>
      <c r="H2359" s="104">
        <v>17.979228515625</v>
      </c>
      <c r="O2359" s="61">
        <f t="shared" si="362"/>
        <v>4.5260037464002503</v>
      </c>
      <c r="P2359" s="62">
        <f t="shared" si="363"/>
        <v>58.140770252324039</v>
      </c>
      <c r="Q2359" s="70">
        <v>41.096231606905711</v>
      </c>
      <c r="R2359" s="61">
        <f t="shared" si="364"/>
        <v>7.0687500664010621</v>
      </c>
      <c r="S2359" s="61">
        <f t="shared" si="365"/>
        <v>31.993189282898225</v>
      </c>
      <c r="T2359" s="61">
        <f t="shared" si="366"/>
        <v>0</v>
      </c>
      <c r="U2359" s="61">
        <f t="shared" si="367"/>
        <v>58.140770252324039</v>
      </c>
      <c r="V2359" s="70">
        <v>41.096231606905711</v>
      </c>
      <c r="W2359" s="61">
        <f t="shared" si="368"/>
        <v>7.0687500664010621</v>
      </c>
      <c r="X2359" s="61">
        <f t="shared" si="369"/>
        <v>0</v>
      </c>
      <c r="Y2359" s="13"/>
      <c r="Z2359" s="22"/>
      <c r="AA2359" s="54"/>
      <c r="AB2359" s="22"/>
      <c r="AC2359" s="13"/>
    </row>
    <row r="2360" spans="1:29" x14ac:dyDescent="0.3">
      <c r="A2360" s="1">
        <f t="shared" si="360"/>
        <v>45010.541666660953</v>
      </c>
      <c r="B2360" s="7">
        <v>25</v>
      </c>
      <c r="C2360" s="7" t="s">
        <v>96</v>
      </c>
      <c r="D2360">
        <f>IF(HOUR(A2360)+MINUTE(A2360)/60&lt;=18,1,IF(HOUR(A2360)+MINUTE(A2360)/60&gt;=23.25,1,LOOKUP(DAY(A2360),calendario!$A$12:$A$42,calendario!$C$12:$C$42)))</f>
        <v>1</v>
      </c>
      <c r="E2360" s="60">
        <f t="shared" si="361"/>
        <v>0</v>
      </c>
      <c r="F2360" s="86">
        <v>0</v>
      </c>
      <c r="G2360" s="60">
        <f t="shared" si="361"/>
        <v>4.4972949218749996</v>
      </c>
      <c r="H2360" s="104">
        <v>17.989179687499998</v>
      </c>
      <c r="O2360" s="61">
        <f t="shared" si="362"/>
        <v>4.5260037464002503</v>
      </c>
      <c r="P2360" s="62">
        <f t="shared" si="363"/>
        <v>58.140770252324039</v>
      </c>
      <c r="Q2360" s="70">
        <v>41.096231606905711</v>
      </c>
      <c r="R2360" s="61">
        <f t="shared" si="364"/>
        <v>7.0687500664010621</v>
      </c>
      <c r="S2360" s="61">
        <f t="shared" si="365"/>
        <v>31.993189282898225</v>
      </c>
      <c r="T2360" s="61">
        <f t="shared" si="366"/>
        <v>0</v>
      </c>
      <c r="U2360" s="61">
        <f t="shared" si="367"/>
        <v>58.140770252324039</v>
      </c>
      <c r="V2360" s="70">
        <v>41.096231606905711</v>
      </c>
      <c r="W2360" s="61">
        <f t="shared" si="368"/>
        <v>7.0687500664010621</v>
      </c>
      <c r="X2360" s="61">
        <f t="shared" si="369"/>
        <v>0</v>
      </c>
      <c r="Y2360" s="13"/>
      <c r="Z2360" s="22"/>
      <c r="AA2360" s="54"/>
      <c r="AB2360" s="22"/>
      <c r="AC2360" s="13"/>
    </row>
    <row r="2361" spans="1:29" x14ac:dyDescent="0.3">
      <c r="A2361" s="1">
        <f t="shared" si="360"/>
        <v>45010.552083327617</v>
      </c>
      <c r="B2361" s="7">
        <v>25</v>
      </c>
      <c r="C2361" s="7" t="s">
        <v>97</v>
      </c>
      <c r="D2361">
        <f>IF(HOUR(A2361)+MINUTE(A2361)/60&lt;=18,1,IF(HOUR(A2361)+MINUTE(A2361)/60&gt;=23.25,1,LOOKUP(DAY(A2361),calendario!$A$12:$A$42,calendario!$C$12:$C$42)))</f>
        <v>1</v>
      </c>
      <c r="E2361" s="60">
        <f t="shared" si="361"/>
        <v>0</v>
      </c>
      <c r="F2361" s="86">
        <v>0</v>
      </c>
      <c r="G2361" s="60">
        <f t="shared" si="361"/>
        <v>4.49721435546875</v>
      </c>
      <c r="H2361" s="104">
        <v>17.988857421875</v>
      </c>
      <c r="O2361" s="61">
        <f t="shared" si="362"/>
        <v>4.5260037464002503</v>
      </c>
      <c r="P2361" s="62">
        <f t="shared" si="363"/>
        <v>58.140770252324039</v>
      </c>
      <c r="Q2361" s="70">
        <v>34.584548738379809</v>
      </c>
      <c r="R2361" s="61">
        <f t="shared" si="364"/>
        <v>10.324591500664013</v>
      </c>
      <c r="S2361" s="61">
        <f t="shared" si="365"/>
        <v>46.729139812057504</v>
      </c>
      <c r="T2361" s="61">
        <f t="shared" si="366"/>
        <v>0</v>
      </c>
      <c r="U2361" s="61">
        <f t="shared" si="367"/>
        <v>58.140770252324039</v>
      </c>
      <c r="V2361" s="70">
        <v>34.584548738379809</v>
      </c>
      <c r="W2361" s="61">
        <f t="shared" si="368"/>
        <v>10.324591500664013</v>
      </c>
      <c r="X2361" s="61">
        <f t="shared" si="369"/>
        <v>0</v>
      </c>
      <c r="Y2361" s="13"/>
      <c r="Z2361" s="22"/>
      <c r="AA2361" s="54"/>
      <c r="AB2361" s="22"/>
      <c r="AC2361" s="13"/>
    </row>
    <row r="2362" spans="1:29" x14ac:dyDescent="0.3">
      <c r="A2362" s="1">
        <f t="shared" si="360"/>
        <v>45010.562499994281</v>
      </c>
      <c r="B2362" s="7">
        <v>25</v>
      </c>
      <c r="C2362" s="7" t="s">
        <v>98</v>
      </c>
      <c r="D2362">
        <f>IF(HOUR(A2362)+MINUTE(A2362)/60&lt;=18,1,IF(HOUR(A2362)+MINUTE(A2362)/60&gt;=23.25,1,LOOKUP(DAY(A2362),calendario!$A$12:$A$42,calendario!$C$12:$C$42)))</f>
        <v>1</v>
      </c>
      <c r="E2362" s="60">
        <f t="shared" si="361"/>
        <v>0</v>
      </c>
      <c r="F2362" s="86">
        <v>0</v>
      </c>
      <c r="G2362" s="60">
        <f t="shared" si="361"/>
        <v>4.497427734375</v>
      </c>
      <c r="H2362" s="104">
        <v>17.9897109375</v>
      </c>
      <c r="O2362" s="61">
        <f t="shared" si="362"/>
        <v>4.5260037464002503</v>
      </c>
      <c r="P2362" s="62">
        <f t="shared" si="363"/>
        <v>58.140770252324039</v>
      </c>
      <c r="Q2362" s="70">
        <v>34.584548738379809</v>
      </c>
      <c r="R2362" s="61">
        <f t="shared" si="364"/>
        <v>10.324591500664013</v>
      </c>
      <c r="S2362" s="61">
        <f t="shared" si="365"/>
        <v>46.729139812057504</v>
      </c>
      <c r="T2362" s="61">
        <f t="shared" si="366"/>
        <v>0</v>
      </c>
      <c r="U2362" s="61">
        <f t="shared" si="367"/>
        <v>58.140770252324039</v>
      </c>
      <c r="V2362" s="70">
        <v>34.584548738379809</v>
      </c>
      <c r="W2362" s="61">
        <f t="shared" si="368"/>
        <v>10.324591500664013</v>
      </c>
      <c r="X2362" s="61">
        <f t="shared" si="369"/>
        <v>0</v>
      </c>
      <c r="Y2362" s="13"/>
      <c r="Z2362" s="22"/>
      <c r="AA2362" s="54"/>
      <c r="AB2362" s="22"/>
      <c r="AC2362" s="13"/>
    </row>
    <row r="2363" spans="1:29" x14ac:dyDescent="0.3">
      <c r="A2363" s="1">
        <f t="shared" si="360"/>
        <v>45010.572916660945</v>
      </c>
      <c r="B2363" s="7">
        <v>25</v>
      </c>
      <c r="C2363" s="7" t="s">
        <v>99</v>
      </c>
      <c r="D2363">
        <f>IF(HOUR(A2363)+MINUTE(A2363)/60&lt;=18,1,IF(HOUR(A2363)+MINUTE(A2363)/60&gt;=23.25,1,LOOKUP(DAY(A2363),calendario!$A$12:$A$42,calendario!$C$12:$C$42)))</f>
        <v>1</v>
      </c>
      <c r="E2363" s="60">
        <f t="shared" si="361"/>
        <v>0</v>
      </c>
      <c r="F2363" s="86">
        <v>0</v>
      </c>
      <c r="G2363" s="60">
        <f t="shared" si="361"/>
        <v>4.4975205078125002</v>
      </c>
      <c r="H2363" s="104">
        <v>17.990082031250001</v>
      </c>
      <c r="O2363" s="61">
        <f t="shared" si="362"/>
        <v>4.5260037464002503</v>
      </c>
      <c r="P2363" s="62">
        <f t="shared" si="363"/>
        <v>58.140770252324039</v>
      </c>
      <c r="Q2363" s="70">
        <v>34.525251527224434</v>
      </c>
      <c r="R2363" s="61">
        <f t="shared" si="364"/>
        <v>10.354240106241701</v>
      </c>
      <c r="S2363" s="61">
        <f t="shared" si="365"/>
        <v>46.863329511977661</v>
      </c>
      <c r="T2363" s="61">
        <f t="shared" si="366"/>
        <v>0</v>
      </c>
      <c r="U2363" s="61">
        <f t="shared" si="367"/>
        <v>58.140770252324039</v>
      </c>
      <c r="V2363" s="70">
        <v>34.525251527224434</v>
      </c>
      <c r="W2363" s="61">
        <f t="shared" si="368"/>
        <v>10.354240106241701</v>
      </c>
      <c r="X2363" s="61">
        <f t="shared" si="369"/>
        <v>0</v>
      </c>
      <c r="Y2363" s="13"/>
      <c r="Z2363" s="22"/>
      <c r="AA2363" s="54"/>
      <c r="AB2363" s="22"/>
      <c r="AC2363" s="13"/>
    </row>
    <row r="2364" spans="1:29" x14ac:dyDescent="0.3">
      <c r="A2364" s="1">
        <f t="shared" si="360"/>
        <v>45010.58333332761</v>
      </c>
      <c r="B2364" s="7">
        <v>25</v>
      </c>
      <c r="C2364" s="7" t="s">
        <v>100</v>
      </c>
      <c r="D2364">
        <f>IF(HOUR(A2364)+MINUTE(A2364)/60&lt;=18,1,IF(HOUR(A2364)+MINUTE(A2364)/60&gt;=23.25,1,LOOKUP(DAY(A2364),calendario!$A$12:$A$42,calendario!$C$12:$C$42)))</f>
        <v>1</v>
      </c>
      <c r="E2364" s="60">
        <f t="shared" si="361"/>
        <v>0</v>
      </c>
      <c r="F2364" s="86">
        <v>0</v>
      </c>
      <c r="G2364" s="60">
        <f t="shared" si="361"/>
        <v>4.4971464843750004</v>
      </c>
      <c r="H2364" s="104">
        <v>17.988585937500002</v>
      </c>
      <c r="O2364" s="61">
        <f t="shared" si="362"/>
        <v>4.5260037464002503</v>
      </c>
      <c r="P2364" s="62">
        <f t="shared" si="363"/>
        <v>58.140770252324039</v>
      </c>
      <c r="Q2364" s="70">
        <v>34.525251527224434</v>
      </c>
      <c r="R2364" s="61">
        <f t="shared" si="364"/>
        <v>10.354240106241701</v>
      </c>
      <c r="S2364" s="61">
        <f t="shared" si="365"/>
        <v>46.863329511977661</v>
      </c>
      <c r="T2364" s="61">
        <f t="shared" si="366"/>
        <v>0</v>
      </c>
      <c r="U2364" s="61">
        <f t="shared" si="367"/>
        <v>58.140770252324039</v>
      </c>
      <c r="V2364" s="70">
        <v>34.525251527224434</v>
      </c>
      <c r="W2364" s="61">
        <f t="shared" si="368"/>
        <v>10.354240106241701</v>
      </c>
      <c r="X2364" s="61">
        <f t="shared" si="369"/>
        <v>0</v>
      </c>
      <c r="Y2364" s="13"/>
      <c r="Z2364" s="22"/>
      <c r="AA2364" s="54"/>
      <c r="AB2364" s="22"/>
      <c r="AC2364" s="13"/>
    </row>
    <row r="2365" spans="1:29" x14ac:dyDescent="0.3">
      <c r="A2365" s="1">
        <f t="shared" si="360"/>
        <v>45010.593749994274</v>
      </c>
      <c r="B2365" s="7">
        <v>25</v>
      </c>
      <c r="C2365" s="7" t="s">
        <v>101</v>
      </c>
      <c r="D2365">
        <f>IF(HOUR(A2365)+MINUTE(A2365)/60&lt;=18,1,IF(HOUR(A2365)+MINUTE(A2365)/60&gt;=23.25,1,LOOKUP(DAY(A2365),calendario!$A$12:$A$42,calendario!$C$12:$C$42)))</f>
        <v>1</v>
      </c>
      <c r="E2365" s="60">
        <f t="shared" si="361"/>
        <v>0</v>
      </c>
      <c r="F2365" s="86">
        <v>0</v>
      </c>
      <c r="G2365" s="60">
        <f t="shared" si="361"/>
        <v>4.4971787109374999</v>
      </c>
      <c r="H2365" s="104">
        <v>17.98871484375</v>
      </c>
      <c r="O2365" s="61">
        <f t="shared" si="362"/>
        <v>4.5260037464002503</v>
      </c>
      <c r="P2365" s="62">
        <f t="shared" si="363"/>
        <v>58.140770252324039</v>
      </c>
      <c r="Q2365" s="70">
        <v>32.656928552456833</v>
      </c>
      <c r="R2365" s="61">
        <f t="shared" si="364"/>
        <v>11.288401593625501</v>
      </c>
      <c r="S2365" s="61">
        <f t="shared" si="365"/>
        <v>51.091347903619571</v>
      </c>
      <c r="T2365" s="61">
        <f t="shared" si="366"/>
        <v>0</v>
      </c>
      <c r="U2365" s="61">
        <f t="shared" si="367"/>
        <v>58.140770252324039</v>
      </c>
      <c r="V2365" s="70">
        <v>32.656928552456833</v>
      </c>
      <c r="W2365" s="61">
        <f t="shared" si="368"/>
        <v>11.288401593625501</v>
      </c>
      <c r="X2365" s="61">
        <f t="shared" si="369"/>
        <v>0</v>
      </c>
      <c r="Y2365" s="13"/>
      <c r="Z2365" s="22"/>
      <c r="AA2365" s="54"/>
      <c r="AB2365" s="22"/>
      <c r="AC2365" s="13"/>
    </row>
    <row r="2366" spans="1:29" x14ac:dyDescent="0.3">
      <c r="A2366" s="1">
        <f t="shared" si="360"/>
        <v>45010.604166660938</v>
      </c>
      <c r="B2366" s="7">
        <v>25</v>
      </c>
      <c r="C2366" s="7" t="s">
        <v>102</v>
      </c>
      <c r="D2366">
        <f>IF(HOUR(A2366)+MINUTE(A2366)/60&lt;=18,1,IF(HOUR(A2366)+MINUTE(A2366)/60&gt;=23.25,1,LOOKUP(DAY(A2366),calendario!$A$12:$A$42,calendario!$C$12:$C$42)))</f>
        <v>1</v>
      </c>
      <c r="E2366" s="60">
        <f t="shared" si="361"/>
        <v>0</v>
      </c>
      <c r="F2366" s="86">
        <v>0</v>
      </c>
      <c r="G2366" s="60">
        <f t="shared" si="361"/>
        <v>4.4966875000000002</v>
      </c>
      <c r="H2366" s="104">
        <v>17.986750000000001</v>
      </c>
      <c r="O2366" s="61">
        <f t="shared" si="362"/>
        <v>4.5260037464002503</v>
      </c>
      <c r="P2366" s="62">
        <f t="shared" si="363"/>
        <v>58.140770252324039</v>
      </c>
      <c r="Q2366" s="70">
        <v>32.656928552456833</v>
      </c>
      <c r="R2366" s="61">
        <f t="shared" si="364"/>
        <v>11.288401593625501</v>
      </c>
      <c r="S2366" s="61">
        <f t="shared" si="365"/>
        <v>51.091347903619571</v>
      </c>
      <c r="T2366" s="61">
        <f t="shared" si="366"/>
        <v>0</v>
      </c>
      <c r="U2366" s="61">
        <f t="shared" si="367"/>
        <v>58.140770252324039</v>
      </c>
      <c r="V2366" s="70">
        <v>32.656928552456833</v>
      </c>
      <c r="W2366" s="61">
        <f t="shared" si="368"/>
        <v>11.288401593625501</v>
      </c>
      <c r="X2366" s="61">
        <f t="shared" si="369"/>
        <v>0</v>
      </c>
      <c r="Y2366" s="13"/>
      <c r="Z2366" s="22"/>
      <c r="AA2366" s="54"/>
      <c r="AB2366" s="22"/>
      <c r="AC2366" s="13"/>
    </row>
    <row r="2367" spans="1:29" x14ac:dyDescent="0.3">
      <c r="A2367" s="1">
        <f t="shared" si="360"/>
        <v>45010.614583327602</v>
      </c>
      <c r="B2367" s="7">
        <v>25</v>
      </c>
      <c r="C2367" s="7" t="s">
        <v>103</v>
      </c>
      <c r="D2367">
        <f>IF(HOUR(A2367)+MINUTE(A2367)/60&lt;=18,1,IF(HOUR(A2367)+MINUTE(A2367)/60&gt;=23.25,1,LOOKUP(DAY(A2367),calendario!$A$12:$A$42,calendario!$C$12:$C$42)))</f>
        <v>1</v>
      </c>
      <c r="E2367" s="60">
        <f t="shared" si="361"/>
        <v>0</v>
      </c>
      <c r="F2367" s="86">
        <v>0</v>
      </c>
      <c r="G2367" s="60">
        <f t="shared" si="361"/>
        <v>4.4971567382812498</v>
      </c>
      <c r="H2367" s="104">
        <v>17.988626953124999</v>
      </c>
      <c r="O2367" s="61">
        <f t="shared" si="362"/>
        <v>4.5260037464002503</v>
      </c>
      <c r="P2367" s="62">
        <f t="shared" si="363"/>
        <v>58.140770252324039</v>
      </c>
      <c r="Q2367" s="70">
        <v>34.333625232403719</v>
      </c>
      <c r="R2367" s="61">
        <f t="shared" si="364"/>
        <v>10.450053253652058</v>
      </c>
      <c r="S2367" s="61">
        <f t="shared" si="365"/>
        <v>47.29698017611134</v>
      </c>
      <c r="T2367" s="61">
        <f t="shared" si="366"/>
        <v>0</v>
      </c>
      <c r="U2367" s="61">
        <f t="shared" si="367"/>
        <v>58.140770252324039</v>
      </c>
      <c r="V2367" s="70">
        <v>34.333625232403719</v>
      </c>
      <c r="W2367" s="61">
        <f t="shared" si="368"/>
        <v>10.450053253652058</v>
      </c>
      <c r="X2367" s="61">
        <f t="shared" si="369"/>
        <v>0</v>
      </c>
      <c r="Y2367" s="13"/>
      <c r="Z2367" s="22"/>
      <c r="AA2367" s="54"/>
      <c r="AB2367" s="22"/>
      <c r="AC2367" s="13"/>
    </row>
    <row r="2368" spans="1:29" x14ac:dyDescent="0.3">
      <c r="A2368" s="1">
        <f t="shared" si="360"/>
        <v>45010.624999994267</v>
      </c>
      <c r="B2368" s="7">
        <v>25</v>
      </c>
      <c r="C2368" s="7" t="s">
        <v>104</v>
      </c>
      <c r="D2368">
        <f>IF(HOUR(A2368)+MINUTE(A2368)/60&lt;=18,1,IF(HOUR(A2368)+MINUTE(A2368)/60&gt;=23.25,1,LOOKUP(DAY(A2368),calendario!$A$12:$A$42,calendario!$C$12:$C$42)))</f>
        <v>1</v>
      </c>
      <c r="E2368" s="60">
        <f t="shared" si="361"/>
        <v>0</v>
      </c>
      <c r="F2368" s="86">
        <v>0</v>
      </c>
      <c r="G2368" s="60">
        <f t="shared" si="361"/>
        <v>4.4976215820312504</v>
      </c>
      <c r="H2368" s="104">
        <v>17.990486328125002</v>
      </c>
      <c r="O2368" s="61">
        <f t="shared" si="362"/>
        <v>4.5260037464002503</v>
      </c>
      <c r="P2368" s="62">
        <f t="shared" si="363"/>
        <v>58.140770252324039</v>
      </c>
      <c r="Q2368" s="70">
        <v>34.333625232403719</v>
      </c>
      <c r="R2368" s="61">
        <f t="shared" si="364"/>
        <v>10.450053253652058</v>
      </c>
      <c r="S2368" s="61">
        <f t="shared" si="365"/>
        <v>47.29698017611134</v>
      </c>
      <c r="T2368" s="61">
        <f t="shared" si="366"/>
        <v>0</v>
      </c>
      <c r="U2368" s="61">
        <f t="shared" si="367"/>
        <v>58.140770252324039</v>
      </c>
      <c r="V2368" s="70">
        <v>34.333625232403719</v>
      </c>
      <c r="W2368" s="61">
        <f t="shared" si="368"/>
        <v>10.450053253652058</v>
      </c>
      <c r="X2368" s="61">
        <f t="shared" si="369"/>
        <v>0</v>
      </c>
      <c r="Y2368" s="13"/>
      <c r="Z2368" s="22"/>
      <c r="AA2368" s="54"/>
      <c r="AB2368" s="22"/>
      <c r="AC2368" s="13"/>
    </row>
    <row r="2369" spans="1:29" x14ac:dyDescent="0.3">
      <c r="A2369" s="1">
        <f t="shared" si="360"/>
        <v>45010.635416660931</v>
      </c>
      <c r="B2369" s="7">
        <v>25</v>
      </c>
      <c r="C2369" s="7" t="s">
        <v>105</v>
      </c>
      <c r="D2369">
        <f>IF(HOUR(A2369)+MINUTE(A2369)/60&lt;=18,1,IF(HOUR(A2369)+MINUTE(A2369)/60&gt;=23.25,1,LOOKUP(DAY(A2369),calendario!$A$12:$A$42,calendario!$C$12:$C$42)))</f>
        <v>1</v>
      </c>
      <c r="E2369" s="60">
        <f t="shared" si="361"/>
        <v>0</v>
      </c>
      <c r="F2369" s="86">
        <v>0</v>
      </c>
      <c r="G2369" s="60">
        <f t="shared" si="361"/>
        <v>4.4975039062500004</v>
      </c>
      <c r="H2369" s="104">
        <v>17.990015625000002</v>
      </c>
      <c r="O2369" s="61">
        <f t="shared" si="362"/>
        <v>4.5260037464002503</v>
      </c>
      <c r="P2369" s="62">
        <f t="shared" si="363"/>
        <v>58.140770252324039</v>
      </c>
      <c r="Q2369" s="70">
        <v>34.481204249667989</v>
      </c>
      <c r="R2369" s="61">
        <f t="shared" si="364"/>
        <v>10.376263745019923</v>
      </c>
      <c r="S2369" s="61">
        <f t="shared" si="365"/>
        <v>46.963008583597265</v>
      </c>
      <c r="T2369" s="61">
        <f t="shared" si="366"/>
        <v>0</v>
      </c>
      <c r="U2369" s="61">
        <f t="shared" si="367"/>
        <v>58.140770252324039</v>
      </c>
      <c r="V2369" s="70">
        <v>34.481204249667989</v>
      </c>
      <c r="W2369" s="61">
        <f t="shared" si="368"/>
        <v>10.376263745019923</v>
      </c>
      <c r="X2369" s="61">
        <f t="shared" si="369"/>
        <v>0</v>
      </c>
      <c r="Y2369" s="13"/>
      <c r="Z2369" s="22"/>
      <c r="AA2369" s="54"/>
      <c r="AB2369" s="22"/>
      <c r="AC2369" s="13"/>
    </row>
    <row r="2370" spans="1:29" x14ac:dyDescent="0.3">
      <c r="A2370" s="1">
        <f t="shared" si="360"/>
        <v>45010.645833327595</v>
      </c>
      <c r="B2370" s="7">
        <v>25</v>
      </c>
      <c r="C2370" s="7" t="s">
        <v>106</v>
      </c>
      <c r="D2370">
        <f>IF(HOUR(A2370)+MINUTE(A2370)/60&lt;=18,1,IF(HOUR(A2370)+MINUTE(A2370)/60&gt;=23.25,1,LOOKUP(DAY(A2370),calendario!$A$12:$A$42,calendario!$C$12:$C$42)))</f>
        <v>1</v>
      </c>
      <c r="E2370" s="60">
        <f t="shared" si="361"/>
        <v>0</v>
      </c>
      <c r="F2370" s="86">
        <v>0</v>
      </c>
      <c r="G2370" s="60">
        <f t="shared" si="361"/>
        <v>4.4969477539062499</v>
      </c>
      <c r="H2370" s="104">
        <v>17.987791015625</v>
      </c>
      <c r="O2370" s="61">
        <f t="shared" si="362"/>
        <v>4.5260037464002503</v>
      </c>
      <c r="P2370" s="62">
        <f t="shared" si="363"/>
        <v>58.140770252324039</v>
      </c>
      <c r="Q2370" s="70">
        <v>34.481204249667989</v>
      </c>
      <c r="R2370" s="61">
        <f t="shared" si="364"/>
        <v>10.376263745019923</v>
      </c>
      <c r="S2370" s="61">
        <f t="shared" si="365"/>
        <v>46.963008583597265</v>
      </c>
      <c r="T2370" s="61">
        <f t="shared" si="366"/>
        <v>0</v>
      </c>
      <c r="U2370" s="61">
        <f t="shared" si="367"/>
        <v>58.140770252324039</v>
      </c>
      <c r="V2370" s="70">
        <v>34.481204249667989</v>
      </c>
      <c r="W2370" s="61">
        <f t="shared" si="368"/>
        <v>10.376263745019923</v>
      </c>
      <c r="X2370" s="61">
        <f t="shared" si="369"/>
        <v>0</v>
      </c>
      <c r="Y2370" s="13"/>
      <c r="Z2370" s="22"/>
      <c r="AA2370" s="54"/>
      <c r="AB2370" s="22"/>
      <c r="AC2370" s="13"/>
    </row>
    <row r="2371" spans="1:29" x14ac:dyDescent="0.3">
      <c r="A2371" s="1">
        <f t="shared" si="360"/>
        <v>45010.656249994259</v>
      </c>
      <c r="B2371" s="7">
        <v>25</v>
      </c>
      <c r="C2371" s="7" t="s">
        <v>107</v>
      </c>
      <c r="D2371">
        <f>IF(HOUR(A2371)+MINUTE(A2371)/60&lt;=18,1,IF(HOUR(A2371)+MINUTE(A2371)/60&gt;=23.25,1,LOOKUP(DAY(A2371),calendario!$A$12:$A$42,calendario!$C$12:$C$42)))</f>
        <v>1</v>
      </c>
      <c r="E2371" s="60">
        <f t="shared" si="361"/>
        <v>0</v>
      </c>
      <c r="F2371" s="86">
        <v>0</v>
      </c>
      <c r="G2371" s="60">
        <f t="shared" si="361"/>
        <v>4.4969287109374996</v>
      </c>
      <c r="H2371" s="104">
        <v>17.987714843749998</v>
      </c>
      <c r="O2371" s="61">
        <f t="shared" si="362"/>
        <v>4.5260037464002503</v>
      </c>
      <c r="P2371" s="62">
        <f t="shared" si="363"/>
        <v>58.140770252324039</v>
      </c>
      <c r="Q2371" s="70">
        <v>33.915730411686582</v>
      </c>
      <c r="R2371" s="61">
        <f t="shared" si="364"/>
        <v>10.659000664010627</v>
      </c>
      <c r="S2371" s="61">
        <f t="shared" si="365"/>
        <v>48.242676938194855</v>
      </c>
      <c r="T2371" s="61">
        <f t="shared" si="366"/>
        <v>0</v>
      </c>
      <c r="U2371" s="61">
        <f t="shared" si="367"/>
        <v>58.140770252324039</v>
      </c>
      <c r="V2371" s="70">
        <v>33.915730411686582</v>
      </c>
      <c r="W2371" s="61">
        <f t="shared" si="368"/>
        <v>10.659000664010627</v>
      </c>
      <c r="X2371" s="61">
        <f t="shared" si="369"/>
        <v>0</v>
      </c>
      <c r="Y2371" s="13"/>
      <c r="Z2371" s="22"/>
      <c r="AA2371" s="54"/>
      <c r="AB2371" s="22"/>
      <c r="AC2371" s="13"/>
    </row>
    <row r="2372" spans="1:29" x14ac:dyDescent="0.3">
      <c r="A2372" s="1">
        <f t="shared" si="360"/>
        <v>45010.666666660924</v>
      </c>
      <c r="B2372" s="7">
        <v>25</v>
      </c>
      <c r="C2372" s="7" t="s">
        <v>108</v>
      </c>
      <c r="D2372">
        <f>IF(HOUR(A2372)+MINUTE(A2372)/60&lt;=18,1,IF(HOUR(A2372)+MINUTE(A2372)/60&gt;=23.25,1,LOOKUP(DAY(A2372),calendario!$A$12:$A$42,calendario!$C$12:$C$42)))</f>
        <v>1</v>
      </c>
      <c r="E2372" s="60">
        <f t="shared" si="361"/>
        <v>0</v>
      </c>
      <c r="F2372" s="86">
        <v>0</v>
      </c>
      <c r="G2372" s="60">
        <f t="shared" si="361"/>
        <v>4.4974169921874996</v>
      </c>
      <c r="H2372" s="104">
        <v>17.989667968749998</v>
      </c>
      <c r="O2372" s="61">
        <f t="shared" si="362"/>
        <v>4.5260037464002503</v>
      </c>
      <c r="P2372" s="62">
        <f t="shared" si="363"/>
        <v>58.140770252324039</v>
      </c>
      <c r="Q2372" s="70">
        <v>33.915730411686582</v>
      </c>
      <c r="R2372" s="61">
        <f t="shared" si="364"/>
        <v>10.659000664010627</v>
      </c>
      <c r="S2372" s="61">
        <f t="shared" si="365"/>
        <v>48.242676938194855</v>
      </c>
      <c r="T2372" s="61">
        <f t="shared" si="366"/>
        <v>0</v>
      </c>
      <c r="U2372" s="61">
        <f t="shared" si="367"/>
        <v>58.140770252324039</v>
      </c>
      <c r="V2372" s="70">
        <v>33.915730411686582</v>
      </c>
      <c r="W2372" s="61">
        <f t="shared" si="368"/>
        <v>10.659000664010627</v>
      </c>
      <c r="X2372" s="61">
        <f t="shared" si="369"/>
        <v>0</v>
      </c>
      <c r="Y2372" s="13"/>
      <c r="Z2372" s="22"/>
      <c r="AA2372" s="54"/>
      <c r="AB2372" s="22"/>
      <c r="AC2372" s="13"/>
    </row>
    <row r="2373" spans="1:29" x14ac:dyDescent="0.3">
      <c r="A2373" s="1">
        <f t="shared" si="360"/>
        <v>45010.677083327588</v>
      </c>
      <c r="B2373" s="7">
        <v>25</v>
      </c>
      <c r="C2373" s="7" t="s">
        <v>109</v>
      </c>
      <c r="D2373">
        <f>IF(HOUR(A2373)+MINUTE(A2373)/60&lt;=18,1,IF(HOUR(A2373)+MINUTE(A2373)/60&gt;=23.25,1,LOOKUP(DAY(A2373),calendario!$A$12:$A$42,calendario!$C$12:$C$42)))</f>
        <v>1</v>
      </c>
      <c r="E2373" s="60">
        <f t="shared" si="361"/>
        <v>0</v>
      </c>
      <c r="F2373" s="86">
        <v>0</v>
      </c>
      <c r="G2373" s="60">
        <f t="shared" si="361"/>
        <v>4.4972568359374998</v>
      </c>
      <c r="H2373" s="104">
        <v>17.989027343749999</v>
      </c>
      <c r="O2373" s="61">
        <f t="shared" si="362"/>
        <v>4.5260037464002503</v>
      </c>
      <c r="P2373" s="62">
        <f t="shared" si="363"/>
        <v>58.140770252324039</v>
      </c>
      <c r="Q2373" s="70">
        <v>34.445175564409027</v>
      </c>
      <c r="R2373" s="61">
        <f t="shared" si="364"/>
        <v>10.394278087649404</v>
      </c>
      <c r="S2373" s="61">
        <f t="shared" si="365"/>
        <v>47.044541565827231</v>
      </c>
      <c r="T2373" s="61">
        <f t="shared" si="366"/>
        <v>0</v>
      </c>
      <c r="U2373" s="61">
        <f t="shared" si="367"/>
        <v>58.140770252324039</v>
      </c>
      <c r="V2373" s="70">
        <v>34.445175564409027</v>
      </c>
      <c r="W2373" s="61">
        <f t="shared" si="368"/>
        <v>10.394278087649404</v>
      </c>
      <c r="X2373" s="61">
        <f t="shared" si="369"/>
        <v>0</v>
      </c>
      <c r="Y2373" s="13"/>
      <c r="Z2373" s="22"/>
      <c r="AA2373" s="54"/>
      <c r="AB2373" s="22"/>
      <c r="AC2373" s="13"/>
    </row>
    <row r="2374" spans="1:29" x14ac:dyDescent="0.3">
      <c r="A2374" s="1">
        <f t="shared" ref="A2374:A2437" si="370">A2373+0.0104166666666667</f>
        <v>45010.687499994252</v>
      </c>
      <c r="B2374" s="7">
        <v>25</v>
      </c>
      <c r="C2374" s="7" t="s">
        <v>110</v>
      </c>
      <c r="D2374">
        <f>IF(HOUR(A2374)+MINUTE(A2374)/60&lt;=18,1,IF(HOUR(A2374)+MINUTE(A2374)/60&gt;=23.25,1,LOOKUP(DAY(A2374),calendario!$A$12:$A$42,calendario!$C$12:$C$42)))</f>
        <v>1</v>
      </c>
      <c r="E2374" s="60">
        <f t="shared" ref="E2374:G2437" si="371">F2374/4</f>
        <v>0</v>
      </c>
      <c r="F2374" s="86">
        <v>0</v>
      </c>
      <c r="G2374" s="60">
        <f t="shared" si="371"/>
        <v>4.49730126953125</v>
      </c>
      <c r="H2374" s="104">
        <v>17.989205078125</v>
      </c>
      <c r="O2374" s="61">
        <f t="shared" ref="O2374:O2437" si="372">IF(($K$2*95%/4-E2374)*$M$8*$M$9&lt;0,0,($K$2*95%/4-E2374)*$M$8*$M$9)</f>
        <v>4.5260037464002503</v>
      </c>
      <c r="P2374" s="62">
        <f t="shared" ref="P2374:P2437" si="373">IF(B2374&lt;=3,IF(D2374=1,$L$14*10/$K$11,$K$14*10/$K$11),IF(D2374=1,$L$15*10/$K$11,$K$15*10/$K$11))</f>
        <v>58.140770252324039</v>
      </c>
      <c r="Q2374" s="70">
        <v>34.445175564409027</v>
      </c>
      <c r="R2374" s="61">
        <f t="shared" ref="R2374:R2437" si="374">IF((P2374*95%-Q2374)/2&lt;0,0,(P2374*95%-Q2374)/2)</f>
        <v>10.394278087649404</v>
      </c>
      <c r="S2374" s="61">
        <f t="shared" ref="S2374:S2437" si="375">R2374*O2374</f>
        <v>47.044541565827231</v>
      </c>
      <c r="T2374" s="61">
        <f t="shared" ref="T2374:T2437" si="376">IF(($K$3*95%/4-G2374)*$M$8*$M$9&lt;0,0,($K$3*95%/4-G2374)*$M$8*$M$9)</f>
        <v>0</v>
      </c>
      <c r="U2374" s="61">
        <f t="shared" ref="U2374:U2437" si="377">IF(B2374&lt;=3,IF(D2374=1,$L$14*10/$K$11,$K$14*10/$K$11),IF(D2374=1,$L$15*10/$K$11,$K$15*10/$K$11))</f>
        <v>58.140770252324039</v>
      </c>
      <c r="V2374" s="70">
        <v>34.445175564409027</v>
      </c>
      <c r="W2374" s="61">
        <f t="shared" ref="W2374:W2437" si="378">IF((U2374*95%-V2374)/2&lt;0,0,(U2374*95%-V2374)/2)</f>
        <v>10.394278087649404</v>
      </c>
      <c r="X2374" s="61">
        <f t="shared" ref="X2374:X2437" si="379">W2374*T2374</f>
        <v>0</v>
      </c>
      <c r="Y2374" s="13"/>
      <c r="Z2374" s="22"/>
      <c r="AA2374" s="54"/>
      <c r="AB2374" s="22"/>
      <c r="AC2374" s="13"/>
    </row>
    <row r="2375" spans="1:29" x14ac:dyDescent="0.3">
      <c r="A2375" s="1">
        <f t="shared" si="370"/>
        <v>45010.697916660916</v>
      </c>
      <c r="B2375" s="7">
        <v>25</v>
      </c>
      <c r="C2375" s="7" t="s">
        <v>111</v>
      </c>
      <c r="D2375">
        <f>IF(HOUR(A2375)+MINUTE(A2375)/60&lt;=18,1,IF(HOUR(A2375)+MINUTE(A2375)/60&gt;=23.25,1,LOOKUP(DAY(A2375),calendario!$A$12:$A$42,calendario!$C$12:$C$42)))</f>
        <v>1</v>
      </c>
      <c r="E2375" s="60">
        <f t="shared" si="371"/>
        <v>2.1020690917968752</v>
      </c>
      <c r="F2375" s="86">
        <v>8.4082763671875007</v>
      </c>
      <c r="G2375" s="60">
        <f t="shared" si="371"/>
        <v>4.4970292968749996</v>
      </c>
      <c r="H2375" s="104">
        <v>17.988117187499999</v>
      </c>
      <c r="O2375" s="61">
        <f t="shared" si="372"/>
        <v>2.3817562388833426</v>
      </c>
      <c r="P2375" s="62">
        <f t="shared" si="373"/>
        <v>58.140770252324039</v>
      </c>
      <c r="Q2375" s="70">
        <v>31.839549003984061</v>
      </c>
      <c r="R2375" s="61">
        <f t="shared" si="374"/>
        <v>11.697091367861887</v>
      </c>
      <c r="S2375" s="61">
        <f t="shared" si="375"/>
        <v>27.859620342193541</v>
      </c>
      <c r="T2375" s="61">
        <f t="shared" si="376"/>
        <v>0</v>
      </c>
      <c r="U2375" s="61">
        <f t="shared" si="377"/>
        <v>58.140770252324039</v>
      </c>
      <c r="V2375" s="70">
        <v>31.839549003984061</v>
      </c>
      <c r="W2375" s="61">
        <f t="shared" si="378"/>
        <v>11.697091367861887</v>
      </c>
      <c r="X2375" s="61">
        <f t="shared" si="379"/>
        <v>0</v>
      </c>
      <c r="Y2375" s="13"/>
      <c r="Z2375" s="22"/>
      <c r="AA2375" s="54"/>
      <c r="AB2375" s="22"/>
      <c r="AC2375" s="13"/>
    </row>
    <row r="2376" spans="1:29" x14ac:dyDescent="0.3">
      <c r="A2376" s="1">
        <f t="shared" si="370"/>
        <v>45010.70833332758</v>
      </c>
      <c r="B2376" s="7">
        <v>25</v>
      </c>
      <c r="C2376" s="7" t="s">
        <v>112</v>
      </c>
      <c r="D2376">
        <f>IF(HOUR(A2376)+MINUTE(A2376)/60&lt;=18,1,IF(HOUR(A2376)+MINUTE(A2376)/60&gt;=23.25,1,LOOKUP(DAY(A2376),calendario!$A$12:$A$42,calendario!$C$12:$C$42)))</f>
        <v>1</v>
      </c>
      <c r="E2376" s="60">
        <f t="shared" si="371"/>
        <v>4.6391987304687499</v>
      </c>
      <c r="F2376" s="86">
        <v>18.556794921874999</v>
      </c>
      <c r="G2376" s="60">
        <f t="shared" si="371"/>
        <v>4.4973442382812499</v>
      </c>
      <c r="H2376" s="104">
        <v>17.989376953124999</v>
      </c>
      <c r="O2376" s="61">
        <f t="shared" si="372"/>
        <v>0</v>
      </c>
      <c r="P2376" s="62">
        <f t="shared" si="373"/>
        <v>58.140770252324039</v>
      </c>
      <c r="Q2376" s="70">
        <v>31.839549003984061</v>
      </c>
      <c r="R2376" s="61">
        <f t="shared" si="374"/>
        <v>11.697091367861887</v>
      </c>
      <c r="S2376" s="61">
        <f t="shared" si="375"/>
        <v>0</v>
      </c>
      <c r="T2376" s="61">
        <f t="shared" si="376"/>
        <v>0</v>
      </c>
      <c r="U2376" s="61">
        <f t="shared" si="377"/>
        <v>58.140770252324039</v>
      </c>
      <c r="V2376" s="70">
        <v>31.839549003984061</v>
      </c>
      <c r="W2376" s="61">
        <f t="shared" si="378"/>
        <v>11.697091367861887</v>
      </c>
      <c r="X2376" s="61">
        <f t="shared" si="379"/>
        <v>0</v>
      </c>
      <c r="Y2376" s="13"/>
      <c r="Z2376" s="22"/>
      <c r="AA2376" s="54"/>
      <c r="AB2376" s="22"/>
      <c r="AC2376" s="13"/>
    </row>
    <row r="2377" spans="1:29" x14ac:dyDescent="0.3">
      <c r="A2377" s="1">
        <f t="shared" si="370"/>
        <v>45010.718749994245</v>
      </c>
      <c r="B2377" s="7">
        <v>25</v>
      </c>
      <c r="C2377" s="7" t="s">
        <v>113</v>
      </c>
      <c r="D2377">
        <f>IF(HOUR(A2377)+MINUTE(A2377)/60&lt;=18,1,IF(HOUR(A2377)+MINUTE(A2377)/60&gt;=23.25,1,LOOKUP(DAY(A2377),calendario!$A$12:$A$42,calendario!$C$12:$C$42)))</f>
        <v>1</v>
      </c>
      <c r="E2377" s="60">
        <f t="shared" si="371"/>
        <v>4.6394472656249999</v>
      </c>
      <c r="F2377" s="86">
        <v>18.557789062499999</v>
      </c>
      <c r="G2377" s="60">
        <f t="shared" si="371"/>
        <v>4.5473911132812503</v>
      </c>
      <c r="H2377" s="104">
        <v>18.189564453125001</v>
      </c>
      <c r="O2377" s="61">
        <f t="shared" si="372"/>
        <v>0</v>
      </c>
      <c r="P2377" s="62">
        <f t="shared" si="373"/>
        <v>58.140770252324039</v>
      </c>
      <c r="Q2377" s="70">
        <v>27.744023107569721</v>
      </c>
      <c r="R2377" s="61">
        <f t="shared" si="374"/>
        <v>13.744854316069057</v>
      </c>
      <c r="S2377" s="61">
        <f t="shared" si="375"/>
        <v>0</v>
      </c>
      <c r="T2377" s="61">
        <f t="shared" si="376"/>
        <v>0</v>
      </c>
      <c r="U2377" s="61">
        <f t="shared" si="377"/>
        <v>58.140770252324039</v>
      </c>
      <c r="V2377" s="70">
        <v>27.744023107569721</v>
      </c>
      <c r="W2377" s="61">
        <f t="shared" si="378"/>
        <v>13.744854316069057</v>
      </c>
      <c r="X2377" s="61">
        <f t="shared" si="379"/>
        <v>0</v>
      </c>
      <c r="Y2377" s="13"/>
      <c r="Z2377" s="22"/>
      <c r="AA2377" s="54"/>
      <c r="AB2377" s="22"/>
      <c r="AC2377" s="13"/>
    </row>
    <row r="2378" spans="1:29" x14ac:dyDescent="0.3">
      <c r="A2378" s="1">
        <f t="shared" si="370"/>
        <v>45010.729166660909</v>
      </c>
      <c r="B2378" s="7">
        <v>25</v>
      </c>
      <c r="C2378" s="7" t="s">
        <v>114</v>
      </c>
      <c r="D2378">
        <f>IF(HOUR(A2378)+MINUTE(A2378)/60&lt;=18,1,IF(HOUR(A2378)+MINUTE(A2378)/60&gt;=23.25,1,LOOKUP(DAY(A2378),calendario!$A$12:$A$42,calendario!$C$12:$C$42)))</f>
        <v>1</v>
      </c>
      <c r="E2378" s="60">
        <f t="shared" si="371"/>
        <v>4.6356303710937503</v>
      </c>
      <c r="F2378" s="86">
        <v>18.542521484375001</v>
      </c>
      <c r="G2378" s="60">
        <f t="shared" si="371"/>
        <v>4.5949995117187497</v>
      </c>
      <c r="H2378" s="104">
        <v>18.379998046874999</v>
      </c>
      <c r="O2378" s="61">
        <f t="shared" si="372"/>
        <v>0</v>
      </c>
      <c r="P2378" s="62">
        <f t="shared" si="373"/>
        <v>58.140770252324039</v>
      </c>
      <c r="Q2378" s="70">
        <v>27.744023107569721</v>
      </c>
      <c r="R2378" s="61">
        <f t="shared" si="374"/>
        <v>13.744854316069057</v>
      </c>
      <c r="S2378" s="61">
        <f t="shared" si="375"/>
        <v>0</v>
      </c>
      <c r="T2378" s="61">
        <f t="shared" si="376"/>
        <v>0</v>
      </c>
      <c r="U2378" s="61">
        <f t="shared" si="377"/>
        <v>58.140770252324039</v>
      </c>
      <c r="V2378" s="70">
        <v>27.744023107569721</v>
      </c>
      <c r="W2378" s="61">
        <f t="shared" si="378"/>
        <v>13.744854316069057</v>
      </c>
      <c r="X2378" s="61">
        <f t="shared" si="379"/>
        <v>0</v>
      </c>
      <c r="Y2378" s="13"/>
      <c r="Z2378" s="22"/>
      <c r="AA2378" s="54"/>
      <c r="AB2378" s="22"/>
      <c r="AC2378" s="13"/>
    </row>
    <row r="2379" spans="1:29" x14ac:dyDescent="0.3">
      <c r="A2379" s="1">
        <f t="shared" si="370"/>
        <v>45010.739583327573</v>
      </c>
      <c r="B2379" s="7">
        <v>25</v>
      </c>
      <c r="C2379" s="7" t="s">
        <v>115</v>
      </c>
      <c r="D2379">
        <f>IF(HOUR(A2379)+MINUTE(A2379)/60&lt;=18,1,IF(HOUR(A2379)+MINUTE(A2379)/60&gt;=23.25,1,LOOKUP(DAY(A2379),calendario!$A$12:$A$42,calendario!$C$12:$C$42)))</f>
        <v>1</v>
      </c>
      <c r="E2379" s="60">
        <f t="shared" si="371"/>
        <v>4.6401181640624998</v>
      </c>
      <c r="F2379" s="86">
        <v>18.560472656249999</v>
      </c>
      <c r="G2379" s="60">
        <f t="shared" si="371"/>
        <v>4.5803500976562503</v>
      </c>
      <c r="H2379" s="104">
        <v>18.321400390625001</v>
      </c>
      <c r="O2379" s="61">
        <f t="shared" si="372"/>
        <v>0</v>
      </c>
      <c r="P2379" s="62">
        <f t="shared" si="373"/>
        <v>58.140770252324039</v>
      </c>
      <c r="Q2379" s="70">
        <v>27.860709694555112</v>
      </c>
      <c r="R2379" s="61">
        <f t="shared" si="374"/>
        <v>13.686511022576362</v>
      </c>
      <c r="S2379" s="61">
        <f t="shared" si="375"/>
        <v>0</v>
      </c>
      <c r="T2379" s="61">
        <f t="shared" si="376"/>
        <v>0</v>
      </c>
      <c r="U2379" s="61">
        <f t="shared" si="377"/>
        <v>58.140770252324039</v>
      </c>
      <c r="V2379" s="70">
        <v>27.860709694555112</v>
      </c>
      <c r="W2379" s="61">
        <f t="shared" si="378"/>
        <v>13.686511022576362</v>
      </c>
      <c r="X2379" s="61">
        <f t="shared" si="379"/>
        <v>0</v>
      </c>
      <c r="Y2379" s="13"/>
      <c r="Z2379" s="22"/>
      <c r="AA2379" s="54"/>
      <c r="AB2379" s="22"/>
      <c r="AC2379" s="13"/>
    </row>
    <row r="2380" spans="1:29" x14ac:dyDescent="0.3">
      <c r="A2380" s="1">
        <f t="shared" si="370"/>
        <v>45010.749999994237</v>
      </c>
      <c r="B2380" s="7">
        <v>25</v>
      </c>
      <c r="C2380" s="7" t="s">
        <v>116</v>
      </c>
      <c r="D2380">
        <f>IF(HOUR(A2380)+MINUTE(A2380)/60&lt;=18,1,IF(HOUR(A2380)+MINUTE(A2380)/60&gt;=23.25,1,LOOKUP(DAY(A2380),calendario!$A$12:$A$42,calendario!$C$12:$C$42)))</f>
        <v>1</v>
      </c>
      <c r="E2380" s="60">
        <f t="shared" si="371"/>
        <v>4.6402358398437498</v>
      </c>
      <c r="F2380" s="86">
        <v>18.560943359374999</v>
      </c>
      <c r="G2380" s="60">
        <f t="shared" si="371"/>
        <v>4.6190551757812504</v>
      </c>
      <c r="H2380" s="104">
        <v>18.476220703125001</v>
      </c>
      <c r="O2380" s="61">
        <f t="shared" si="372"/>
        <v>0</v>
      </c>
      <c r="P2380" s="62">
        <f t="shared" si="373"/>
        <v>58.140770252324039</v>
      </c>
      <c r="Q2380" s="70">
        <v>27.860709694555112</v>
      </c>
      <c r="R2380" s="61">
        <f t="shared" si="374"/>
        <v>13.686511022576362</v>
      </c>
      <c r="S2380" s="61">
        <f t="shared" si="375"/>
        <v>0</v>
      </c>
      <c r="T2380" s="61">
        <f t="shared" si="376"/>
        <v>0</v>
      </c>
      <c r="U2380" s="61">
        <f t="shared" si="377"/>
        <v>58.140770252324039</v>
      </c>
      <c r="V2380" s="70">
        <v>27.860709694555112</v>
      </c>
      <c r="W2380" s="61">
        <f t="shared" si="378"/>
        <v>13.686511022576362</v>
      </c>
      <c r="X2380" s="61">
        <f t="shared" si="379"/>
        <v>0</v>
      </c>
      <c r="Y2380" s="13"/>
      <c r="Z2380" s="22"/>
      <c r="AA2380" s="54"/>
      <c r="AB2380" s="22"/>
      <c r="AC2380" s="13"/>
    </row>
    <row r="2381" spans="1:29" x14ac:dyDescent="0.3">
      <c r="A2381" s="1">
        <f t="shared" si="370"/>
        <v>45010.760416660902</v>
      </c>
      <c r="B2381" s="7">
        <v>25</v>
      </c>
      <c r="C2381" s="7" t="s">
        <v>117</v>
      </c>
      <c r="D2381">
        <f>IF(HOUR(A2381)+MINUTE(A2381)/60&lt;=18,1,IF(HOUR(A2381)+MINUTE(A2381)/60&gt;=23.25,1,LOOKUP(DAY(A2381),calendario!$A$12:$A$42,calendario!$C$12:$C$42)))</f>
        <v>0</v>
      </c>
      <c r="E2381" s="60">
        <f t="shared" si="371"/>
        <v>4.6377353515625002</v>
      </c>
      <c r="F2381" s="86">
        <v>18.550941406250001</v>
      </c>
      <c r="G2381" s="60">
        <f t="shared" si="371"/>
        <v>4.6448012695312499</v>
      </c>
      <c r="H2381" s="104">
        <v>18.579205078125</v>
      </c>
      <c r="O2381" s="61">
        <f t="shared" si="372"/>
        <v>0</v>
      </c>
      <c r="P2381" s="62">
        <f t="shared" si="373"/>
        <v>59.256308100929608</v>
      </c>
      <c r="Q2381" s="70">
        <v>34.056795484727758</v>
      </c>
      <c r="R2381" s="61">
        <f t="shared" si="374"/>
        <v>11.118348605577683</v>
      </c>
      <c r="S2381" s="61">
        <f t="shared" si="375"/>
        <v>0</v>
      </c>
      <c r="T2381" s="61">
        <f t="shared" si="376"/>
        <v>0</v>
      </c>
      <c r="U2381" s="61">
        <f t="shared" si="377"/>
        <v>59.256308100929608</v>
      </c>
      <c r="V2381" s="70">
        <v>34.056795484727758</v>
      </c>
      <c r="W2381" s="61">
        <f t="shared" si="378"/>
        <v>11.118348605577683</v>
      </c>
      <c r="X2381" s="61">
        <f t="shared" si="379"/>
        <v>0</v>
      </c>
      <c r="Y2381" s="13"/>
      <c r="Z2381" s="22"/>
      <c r="AA2381" s="54"/>
      <c r="AB2381" s="22"/>
      <c r="AC2381" s="13"/>
    </row>
    <row r="2382" spans="1:29" x14ac:dyDescent="0.3">
      <c r="A2382" s="1">
        <f t="shared" si="370"/>
        <v>45010.770833327566</v>
      </c>
      <c r="B2382" s="7">
        <v>25</v>
      </c>
      <c r="C2382" s="7" t="s">
        <v>118</v>
      </c>
      <c r="D2382">
        <f>IF(HOUR(A2382)+MINUTE(A2382)/60&lt;=18,1,IF(HOUR(A2382)+MINUTE(A2382)/60&gt;=23.25,1,LOOKUP(DAY(A2382),calendario!$A$12:$A$42,calendario!$C$12:$C$42)))</f>
        <v>0</v>
      </c>
      <c r="E2382" s="60">
        <f t="shared" si="371"/>
        <v>4.641021484375</v>
      </c>
      <c r="F2382" s="86">
        <v>18.5640859375</v>
      </c>
      <c r="G2382" s="60">
        <f t="shared" si="371"/>
        <v>4.6502270507812504</v>
      </c>
      <c r="H2382" s="104">
        <v>18.600908203125002</v>
      </c>
      <c r="O2382" s="61">
        <f t="shared" si="372"/>
        <v>0</v>
      </c>
      <c r="P2382" s="62">
        <f t="shared" si="373"/>
        <v>59.256308100929608</v>
      </c>
      <c r="Q2382" s="70">
        <v>34.056795484727758</v>
      </c>
      <c r="R2382" s="61">
        <f t="shared" si="374"/>
        <v>11.118348605577683</v>
      </c>
      <c r="S2382" s="61">
        <f t="shared" si="375"/>
        <v>0</v>
      </c>
      <c r="T2382" s="61">
        <f t="shared" si="376"/>
        <v>0</v>
      </c>
      <c r="U2382" s="61">
        <f t="shared" si="377"/>
        <v>59.256308100929608</v>
      </c>
      <c r="V2382" s="70">
        <v>34.056795484727758</v>
      </c>
      <c r="W2382" s="61">
        <f t="shared" si="378"/>
        <v>11.118348605577683</v>
      </c>
      <c r="X2382" s="61">
        <f t="shared" si="379"/>
        <v>0</v>
      </c>
      <c r="Y2382" s="13"/>
      <c r="Z2382" s="22"/>
      <c r="AA2382" s="54"/>
      <c r="AB2382" s="22"/>
      <c r="AC2382" s="13"/>
    </row>
    <row r="2383" spans="1:29" x14ac:dyDescent="0.3">
      <c r="A2383" s="1">
        <f t="shared" si="370"/>
        <v>45010.78124999423</v>
      </c>
      <c r="B2383" s="7">
        <v>25</v>
      </c>
      <c r="C2383" s="7" t="s">
        <v>119</v>
      </c>
      <c r="D2383">
        <f>IF(HOUR(A2383)+MINUTE(A2383)/60&lt;=18,1,IF(HOUR(A2383)+MINUTE(A2383)/60&gt;=23.25,1,LOOKUP(DAY(A2383),calendario!$A$12:$A$42,calendario!$C$12:$C$42)))</f>
        <v>0</v>
      </c>
      <c r="E2383" s="60">
        <f t="shared" si="371"/>
        <v>4.6405078125000001</v>
      </c>
      <c r="F2383" s="86">
        <v>18.56203125</v>
      </c>
      <c r="G2383" s="60">
        <f t="shared" si="371"/>
        <v>4.6481015625</v>
      </c>
      <c r="H2383" s="104">
        <v>18.59240625</v>
      </c>
      <c r="O2383" s="61">
        <f t="shared" si="372"/>
        <v>0</v>
      </c>
      <c r="P2383" s="62">
        <f t="shared" si="373"/>
        <v>59.256308100929608</v>
      </c>
      <c r="Q2383" s="70">
        <v>40.383451261620181</v>
      </c>
      <c r="R2383" s="61">
        <f t="shared" si="374"/>
        <v>7.9550207171314717</v>
      </c>
      <c r="S2383" s="61">
        <f t="shared" si="375"/>
        <v>0</v>
      </c>
      <c r="T2383" s="61">
        <f t="shared" si="376"/>
        <v>0</v>
      </c>
      <c r="U2383" s="61">
        <f t="shared" si="377"/>
        <v>59.256308100929608</v>
      </c>
      <c r="V2383" s="70">
        <v>40.383451261620181</v>
      </c>
      <c r="W2383" s="61">
        <f t="shared" si="378"/>
        <v>7.9550207171314717</v>
      </c>
      <c r="X2383" s="61">
        <f t="shared" si="379"/>
        <v>0</v>
      </c>
      <c r="Y2383" s="13"/>
      <c r="Z2383" s="22"/>
      <c r="AA2383" s="54"/>
      <c r="AB2383" s="22"/>
      <c r="AC2383" s="13"/>
    </row>
    <row r="2384" spans="1:29" x14ac:dyDescent="0.3">
      <c r="A2384" s="1">
        <f t="shared" si="370"/>
        <v>45010.791666660894</v>
      </c>
      <c r="B2384" s="7">
        <v>25</v>
      </c>
      <c r="C2384" s="7" t="s">
        <v>120</v>
      </c>
      <c r="D2384">
        <f>IF(HOUR(A2384)+MINUTE(A2384)/60&lt;=18,1,IF(HOUR(A2384)+MINUTE(A2384)/60&gt;=23.25,1,LOOKUP(DAY(A2384),calendario!$A$12:$A$42,calendario!$C$12:$C$42)))</f>
        <v>0</v>
      </c>
      <c r="E2384" s="60">
        <f t="shared" si="371"/>
        <v>4.6412592773437504</v>
      </c>
      <c r="F2384" s="86">
        <v>18.565037109375002</v>
      </c>
      <c r="G2384" s="60">
        <f t="shared" si="371"/>
        <v>4.6424555664062499</v>
      </c>
      <c r="H2384" s="104">
        <v>18.569822265625</v>
      </c>
      <c r="O2384" s="61">
        <f t="shared" si="372"/>
        <v>0</v>
      </c>
      <c r="P2384" s="62">
        <f t="shared" si="373"/>
        <v>59.256308100929608</v>
      </c>
      <c r="Q2384" s="70">
        <v>40.383451261620181</v>
      </c>
      <c r="R2384" s="61">
        <f t="shared" si="374"/>
        <v>7.9550207171314717</v>
      </c>
      <c r="S2384" s="61">
        <f t="shared" si="375"/>
        <v>0</v>
      </c>
      <c r="T2384" s="61">
        <f t="shared" si="376"/>
        <v>0</v>
      </c>
      <c r="U2384" s="61">
        <f t="shared" si="377"/>
        <v>59.256308100929608</v>
      </c>
      <c r="V2384" s="70">
        <v>40.383451261620181</v>
      </c>
      <c r="W2384" s="61">
        <f t="shared" si="378"/>
        <v>7.9550207171314717</v>
      </c>
      <c r="X2384" s="61">
        <f t="shared" si="379"/>
        <v>0</v>
      </c>
      <c r="Y2384" s="13"/>
      <c r="Z2384" s="22"/>
      <c r="AA2384" s="54"/>
      <c r="AB2384" s="22"/>
      <c r="AC2384" s="13"/>
    </row>
    <row r="2385" spans="1:29" x14ac:dyDescent="0.3">
      <c r="A2385" s="1">
        <f t="shared" si="370"/>
        <v>45010.802083327559</v>
      </c>
      <c r="B2385" s="7">
        <v>25</v>
      </c>
      <c r="C2385" s="7" t="s">
        <v>121</v>
      </c>
      <c r="D2385">
        <f>IF(HOUR(A2385)+MINUTE(A2385)/60&lt;=18,1,IF(HOUR(A2385)+MINUTE(A2385)/60&gt;=23.25,1,LOOKUP(DAY(A2385),calendario!$A$12:$A$42,calendario!$C$12:$C$42)))</f>
        <v>0</v>
      </c>
      <c r="E2385" s="60">
        <f t="shared" si="371"/>
        <v>4.6411376953124996</v>
      </c>
      <c r="F2385" s="86">
        <v>18.564550781249999</v>
      </c>
      <c r="G2385" s="60">
        <f t="shared" si="371"/>
        <v>4.6501142578124997</v>
      </c>
      <c r="H2385" s="104">
        <v>18.600457031249999</v>
      </c>
      <c r="O2385" s="61">
        <f t="shared" si="372"/>
        <v>0</v>
      </c>
      <c r="P2385" s="62">
        <f t="shared" si="373"/>
        <v>59.256308100929608</v>
      </c>
      <c r="Q2385" s="70">
        <v>40.445983266932267</v>
      </c>
      <c r="R2385" s="61">
        <f t="shared" si="374"/>
        <v>7.9237547144754288</v>
      </c>
      <c r="S2385" s="61">
        <f t="shared" si="375"/>
        <v>0</v>
      </c>
      <c r="T2385" s="61">
        <f t="shared" si="376"/>
        <v>0</v>
      </c>
      <c r="U2385" s="61">
        <f t="shared" si="377"/>
        <v>59.256308100929608</v>
      </c>
      <c r="V2385" s="70">
        <v>40.445983266932267</v>
      </c>
      <c r="W2385" s="61">
        <f t="shared" si="378"/>
        <v>7.9237547144754288</v>
      </c>
      <c r="X2385" s="61">
        <f t="shared" si="379"/>
        <v>0</v>
      </c>
      <c r="Y2385" s="13"/>
      <c r="Z2385" s="22"/>
      <c r="AA2385" s="54"/>
      <c r="AB2385" s="22"/>
      <c r="AC2385" s="13"/>
    </row>
    <row r="2386" spans="1:29" x14ac:dyDescent="0.3">
      <c r="A2386" s="1">
        <f t="shared" si="370"/>
        <v>45010.812499994223</v>
      </c>
      <c r="B2386" s="7">
        <v>25</v>
      </c>
      <c r="C2386" s="7" t="s">
        <v>122</v>
      </c>
      <c r="D2386">
        <f>IF(HOUR(A2386)+MINUTE(A2386)/60&lt;=18,1,IF(HOUR(A2386)+MINUTE(A2386)/60&gt;=23.25,1,LOOKUP(DAY(A2386),calendario!$A$12:$A$42,calendario!$C$12:$C$42)))</f>
        <v>0</v>
      </c>
      <c r="E2386" s="60">
        <f t="shared" si="371"/>
        <v>4.6416782226562496</v>
      </c>
      <c r="F2386" s="86">
        <v>18.566712890624999</v>
      </c>
      <c r="G2386" s="60">
        <f t="shared" si="371"/>
        <v>4.6503173828125002</v>
      </c>
      <c r="H2386" s="104">
        <v>18.601269531250001</v>
      </c>
      <c r="O2386" s="61">
        <f t="shared" si="372"/>
        <v>0</v>
      </c>
      <c r="P2386" s="62">
        <f t="shared" si="373"/>
        <v>59.256308100929608</v>
      </c>
      <c r="Q2386" s="70">
        <v>40.445983266932267</v>
      </c>
      <c r="R2386" s="61">
        <f t="shared" si="374"/>
        <v>7.9237547144754288</v>
      </c>
      <c r="S2386" s="61">
        <f t="shared" si="375"/>
        <v>0</v>
      </c>
      <c r="T2386" s="61">
        <f t="shared" si="376"/>
        <v>0</v>
      </c>
      <c r="U2386" s="61">
        <f t="shared" si="377"/>
        <v>59.256308100929608</v>
      </c>
      <c r="V2386" s="70">
        <v>40.445983266932267</v>
      </c>
      <c r="W2386" s="61">
        <f t="shared" si="378"/>
        <v>7.9237547144754288</v>
      </c>
      <c r="X2386" s="61">
        <f t="shared" si="379"/>
        <v>0</v>
      </c>
      <c r="Y2386" s="13"/>
      <c r="Z2386" s="22"/>
      <c r="AA2386" s="54"/>
      <c r="AB2386" s="22"/>
      <c r="AC2386" s="13"/>
    </row>
    <row r="2387" spans="1:29" x14ac:dyDescent="0.3">
      <c r="A2387" s="1">
        <f t="shared" si="370"/>
        <v>45010.822916660887</v>
      </c>
      <c r="B2387" s="7">
        <v>25</v>
      </c>
      <c r="C2387" s="7" t="s">
        <v>123</v>
      </c>
      <c r="D2387">
        <f>IF(HOUR(A2387)+MINUTE(A2387)/60&lt;=18,1,IF(HOUR(A2387)+MINUTE(A2387)/60&gt;=23.25,1,LOOKUP(DAY(A2387),calendario!$A$12:$A$42,calendario!$C$12:$C$42)))</f>
        <v>0</v>
      </c>
      <c r="E2387" s="60">
        <f t="shared" si="371"/>
        <v>4.6423881835937504</v>
      </c>
      <c r="F2387" s="86">
        <v>18.569552734375002</v>
      </c>
      <c r="G2387" s="60">
        <f t="shared" si="371"/>
        <v>4.6503276367187496</v>
      </c>
      <c r="H2387" s="104">
        <v>18.601310546874998</v>
      </c>
      <c r="O2387" s="61">
        <f t="shared" si="372"/>
        <v>0</v>
      </c>
      <c r="P2387" s="62">
        <f t="shared" si="373"/>
        <v>59.256308100929608</v>
      </c>
      <c r="Q2387" s="70">
        <v>41.577575033200532</v>
      </c>
      <c r="R2387" s="61">
        <f t="shared" si="374"/>
        <v>7.3579588313412962</v>
      </c>
      <c r="S2387" s="61">
        <f t="shared" si="375"/>
        <v>0</v>
      </c>
      <c r="T2387" s="61">
        <f t="shared" si="376"/>
        <v>0</v>
      </c>
      <c r="U2387" s="61">
        <f t="shared" si="377"/>
        <v>59.256308100929608</v>
      </c>
      <c r="V2387" s="70">
        <v>41.577575033200532</v>
      </c>
      <c r="W2387" s="61">
        <f t="shared" si="378"/>
        <v>7.3579588313412962</v>
      </c>
      <c r="X2387" s="61">
        <f t="shared" si="379"/>
        <v>0</v>
      </c>
      <c r="Y2387" s="13"/>
      <c r="Z2387" s="22"/>
      <c r="AA2387" s="54"/>
      <c r="AB2387" s="22"/>
      <c r="AC2387" s="13"/>
    </row>
    <row r="2388" spans="1:29" x14ac:dyDescent="0.3">
      <c r="A2388" s="1">
        <f t="shared" si="370"/>
        <v>45010.833333327551</v>
      </c>
      <c r="B2388" s="7">
        <v>25</v>
      </c>
      <c r="C2388" s="7" t="s">
        <v>124</v>
      </c>
      <c r="D2388">
        <f>IF(HOUR(A2388)+MINUTE(A2388)/60&lt;=18,1,IF(HOUR(A2388)+MINUTE(A2388)/60&gt;=23.25,1,LOOKUP(DAY(A2388),calendario!$A$12:$A$42,calendario!$C$12:$C$42)))</f>
        <v>0</v>
      </c>
      <c r="E2388" s="60">
        <f t="shared" si="371"/>
        <v>4.6424990234374999</v>
      </c>
      <c r="F2388" s="86">
        <v>18.569996093749999</v>
      </c>
      <c r="G2388" s="60">
        <f t="shared" si="371"/>
        <v>4.6505395507812501</v>
      </c>
      <c r="H2388" s="104">
        <v>18.602158203125001</v>
      </c>
      <c r="O2388" s="61">
        <f t="shared" si="372"/>
        <v>0</v>
      </c>
      <c r="P2388" s="62">
        <f t="shared" si="373"/>
        <v>59.256308100929608</v>
      </c>
      <c r="Q2388" s="70">
        <v>41.577575033200532</v>
      </c>
      <c r="R2388" s="61">
        <f t="shared" si="374"/>
        <v>7.3579588313412962</v>
      </c>
      <c r="S2388" s="61">
        <f t="shared" si="375"/>
        <v>0</v>
      </c>
      <c r="T2388" s="61">
        <f t="shared" si="376"/>
        <v>0</v>
      </c>
      <c r="U2388" s="61">
        <f t="shared" si="377"/>
        <v>59.256308100929608</v>
      </c>
      <c r="V2388" s="70">
        <v>41.577575033200532</v>
      </c>
      <c r="W2388" s="61">
        <f t="shared" si="378"/>
        <v>7.3579588313412962</v>
      </c>
      <c r="X2388" s="61">
        <f t="shared" si="379"/>
        <v>0</v>
      </c>
      <c r="Y2388" s="13"/>
      <c r="Z2388" s="22"/>
      <c r="AA2388" s="54"/>
      <c r="AB2388" s="22"/>
      <c r="AC2388" s="13"/>
    </row>
    <row r="2389" spans="1:29" x14ac:dyDescent="0.3">
      <c r="A2389" s="1">
        <f t="shared" si="370"/>
        <v>45010.843749994216</v>
      </c>
      <c r="B2389" s="7">
        <v>25</v>
      </c>
      <c r="C2389" s="7" t="s">
        <v>125</v>
      </c>
      <c r="D2389">
        <f>IF(HOUR(A2389)+MINUTE(A2389)/60&lt;=18,1,IF(HOUR(A2389)+MINUTE(A2389)/60&gt;=23.25,1,LOOKUP(DAY(A2389),calendario!$A$12:$A$42,calendario!$C$12:$C$42)))</f>
        <v>0</v>
      </c>
      <c r="E2389" s="60">
        <f t="shared" si="371"/>
        <v>4.6425708007812503</v>
      </c>
      <c r="F2389" s="86">
        <v>18.570283203125001</v>
      </c>
      <c r="G2389" s="60">
        <f t="shared" si="371"/>
        <v>4.6502104492187497</v>
      </c>
      <c r="H2389" s="104">
        <v>18.600841796874999</v>
      </c>
      <c r="O2389" s="61">
        <f t="shared" si="372"/>
        <v>0</v>
      </c>
      <c r="P2389" s="62">
        <f t="shared" si="373"/>
        <v>59.256308100929608</v>
      </c>
      <c r="Q2389" s="70">
        <v>40.345725099601594</v>
      </c>
      <c r="R2389" s="61">
        <f t="shared" si="374"/>
        <v>7.9738837981407649</v>
      </c>
      <c r="S2389" s="61">
        <f t="shared" si="375"/>
        <v>0</v>
      </c>
      <c r="T2389" s="61">
        <f t="shared" si="376"/>
        <v>0</v>
      </c>
      <c r="U2389" s="61">
        <f t="shared" si="377"/>
        <v>59.256308100929608</v>
      </c>
      <c r="V2389" s="70">
        <v>40.345725099601594</v>
      </c>
      <c r="W2389" s="61">
        <f t="shared" si="378"/>
        <v>7.9738837981407649</v>
      </c>
      <c r="X2389" s="61">
        <f t="shared" si="379"/>
        <v>0</v>
      </c>
      <c r="Y2389" s="13"/>
      <c r="Z2389" s="22"/>
      <c r="AA2389" s="54"/>
      <c r="AB2389" s="22"/>
      <c r="AC2389" s="13"/>
    </row>
    <row r="2390" spans="1:29" x14ac:dyDescent="0.3">
      <c r="A2390" s="1">
        <f t="shared" si="370"/>
        <v>45010.85416666088</v>
      </c>
      <c r="B2390" s="7">
        <v>25</v>
      </c>
      <c r="C2390" s="7" t="s">
        <v>126</v>
      </c>
      <c r="D2390">
        <f>IF(HOUR(A2390)+MINUTE(A2390)/60&lt;=18,1,IF(HOUR(A2390)+MINUTE(A2390)/60&gt;=23.25,1,LOOKUP(DAY(A2390),calendario!$A$12:$A$42,calendario!$C$12:$C$42)))</f>
        <v>0</v>
      </c>
      <c r="E2390" s="60">
        <f t="shared" si="371"/>
        <v>4.6432871093749997</v>
      </c>
      <c r="F2390" s="86">
        <v>18.573148437499999</v>
      </c>
      <c r="G2390" s="60">
        <f t="shared" si="371"/>
        <v>4.6506669921875003</v>
      </c>
      <c r="H2390" s="104">
        <v>18.602667968750001</v>
      </c>
      <c r="O2390" s="61">
        <f t="shared" si="372"/>
        <v>0</v>
      </c>
      <c r="P2390" s="62">
        <f t="shared" si="373"/>
        <v>59.256308100929608</v>
      </c>
      <c r="Q2390" s="70">
        <v>40.345725099601594</v>
      </c>
      <c r="R2390" s="61">
        <f t="shared" si="374"/>
        <v>7.9738837981407649</v>
      </c>
      <c r="S2390" s="61">
        <f t="shared" si="375"/>
        <v>0</v>
      </c>
      <c r="T2390" s="61">
        <f t="shared" si="376"/>
        <v>0</v>
      </c>
      <c r="U2390" s="61">
        <f t="shared" si="377"/>
        <v>59.256308100929608</v>
      </c>
      <c r="V2390" s="70">
        <v>40.345725099601594</v>
      </c>
      <c r="W2390" s="61">
        <f t="shared" si="378"/>
        <v>7.9738837981407649</v>
      </c>
      <c r="X2390" s="61">
        <f t="shared" si="379"/>
        <v>0</v>
      </c>
      <c r="Y2390" s="13"/>
      <c r="Z2390" s="22"/>
      <c r="AA2390" s="54"/>
      <c r="AB2390" s="22"/>
      <c r="AC2390" s="13"/>
    </row>
    <row r="2391" spans="1:29" x14ac:dyDescent="0.3">
      <c r="A2391" s="1">
        <f t="shared" si="370"/>
        <v>45010.864583327544</v>
      </c>
      <c r="B2391" s="7">
        <v>25</v>
      </c>
      <c r="C2391" s="7" t="s">
        <v>127</v>
      </c>
      <c r="D2391">
        <f>IF(HOUR(A2391)+MINUTE(A2391)/60&lt;=18,1,IF(HOUR(A2391)+MINUTE(A2391)/60&gt;=23.25,1,LOOKUP(DAY(A2391),calendario!$A$12:$A$42,calendario!$C$12:$C$42)))</f>
        <v>0</v>
      </c>
      <c r="E2391" s="60">
        <f t="shared" si="371"/>
        <v>4.6444248046874996</v>
      </c>
      <c r="F2391" s="86">
        <v>18.577699218749999</v>
      </c>
      <c r="G2391" s="60">
        <f t="shared" si="371"/>
        <v>4.6508061523437503</v>
      </c>
      <c r="H2391" s="104">
        <v>18.603224609375001</v>
      </c>
      <c r="O2391" s="61">
        <f t="shared" si="372"/>
        <v>0</v>
      </c>
      <c r="P2391" s="62">
        <f t="shared" si="373"/>
        <v>59.256308100929608</v>
      </c>
      <c r="Q2391" s="70">
        <v>31.245697476759627</v>
      </c>
      <c r="R2391" s="61">
        <f t="shared" si="374"/>
        <v>12.523897609561748</v>
      </c>
      <c r="S2391" s="61">
        <f t="shared" si="375"/>
        <v>0</v>
      </c>
      <c r="T2391" s="61">
        <f t="shared" si="376"/>
        <v>0</v>
      </c>
      <c r="U2391" s="61">
        <f t="shared" si="377"/>
        <v>59.256308100929608</v>
      </c>
      <c r="V2391" s="70">
        <v>31.245697476759627</v>
      </c>
      <c r="W2391" s="61">
        <f t="shared" si="378"/>
        <v>12.523897609561748</v>
      </c>
      <c r="X2391" s="61">
        <f t="shared" si="379"/>
        <v>0</v>
      </c>
      <c r="Y2391" s="13"/>
      <c r="Z2391" s="22"/>
      <c r="AA2391" s="54"/>
      <c r="AB2391" s="22"/>
      <c r="AC2391" s="13"/>
    </row>
    <row r="2392" spans="1:29" x14ac:dyDescent="0.3">
      <c r="A2392" s="1">
        <f t="shared" si="370"/>
        <v>45010.874999994208</v>
      </c>
      <c r="B2392" s="7">
        <v>25</v>
      </c>
      <c r="C2392" s="7" t="s">
        <v>128</v>
      </c>
      <c r="D2392">
        <f>IF(HOUR(A2392)+MINUTE(A2392)/60&lt;=18,1,IF(HOUR(A2392)+MINUTE(A2392)/60&gt;=23.25,1,LOOKUP(DAY(A2392),calendario!$A$12:$A$42,calendario!$C$12:$C$42)))</f>
        <v>0</v>
      </c>
      <c r="E2392" s="60">
        <f t="shared" si="371"/>
        <v>4.6452758789062498</v>
      </c>
      <c r="F2392" s="86">
        <v>18.581103515624999</v>
      </c>
      <c r="G2392" s="60">
        <f t="shared" si="371"/>
        <v>4.6504067382812497</v>
      </c>
      <c r="H2392" s="104">
        <v>18.601626953124999</v>
      </c>
      <c r="O2392" s="61">
        <f t="shared" si="372"/>
        <v>0</v>
      </c>
      <c r="P2392" s="62">
        <f t="shared" si="373"/>
        <v>59.256308100929608</v>
      </c>
      <c r="Q2392" s="70">
        <v>31.245697476759627</v>
      </c>
      <c r="R2392" s="61">
        <f t="shared" si="374"/>
        <v>12.523897609561748</v>
      </c>
      <c r="S2392" s="61">
        <f t="shared" si="375"/>
        <v>0</v>
      </c>
      <c r="T2392" s="61">
        <f t="shared" si="376"/>
        <v>0</v>
      </c>
      <c r="U2392" s="61">
        <f t="shared" si="377"/>
        <v>59.256308100929608</v>
      </c>
      <c r="V2392" s="70">
        <v>31.245697476759627</v>
      </c>
      <c r="W2392" s="61">
        <f t="shared" si="378"/>
        <v>12.523897609561748</v>
      </c>
      <c r="X2392" s="61">
        <f t="shared" si="379"/>
        <v>0</v>
      </c>
      <c r="Y2392" s="13"/>
      <c r="Z2392" s="22"/>
      <c r="AA2392" s="54"/>
      <c r="AB2392" s="22"/>
      <c r="AC2392" s="13"/>
    </row>
    <row r="2393" spans="1:29" x14ac:dyDescent="0.3">
      <c r="A2393" s="1">
        <f t="shared" si="370"/>
        <v>45010.885416660873</v>
      </c>
      <c r="B2393" s="7">
        <v>25</v>
      </c>
      <c r="C2393" s="7" t="s">
        <v>129</v>
      </c>
      <c r="D2393">
        <f>IF(HOUR(A2393)+MINUTE(A2393)/60&lt;=18,1,IF(HOUR(A2393)+MINUTE(A2393)/60&gt;=23.25,1,LOOKUP(DAY(A2393),calendario!$A$12:$A$42,calendario!$C$12:$C$42)))</f>
        <v>0</v>
      </c>
      <c r="E2393" s="60">
        <f t="shared" si="371"/>
        <v>4.6456196289062497</v>
      </c>
      <c r="F2393" s="86">
        <v>18.582478515624999</v>
      </c>
      <c r="G2393" s="60">
        <f t="shared" si="371"/>
        <v>4.6459204101562497</v>
      </c>
      <c r="H2393" s="104">
        <v>18.583681640624999</v>
      </c>
      <c r="O2393" s="61">
        <f t="shared" si="372"/>
        <v>0</v>
      </c>
      <c r="P2393" s="62">
        <f t="shared" si="373"/>
        <v>59.256308100929608</v>
      </c>
      <c r="Q2393" s="70">
        <v>31.992681009296149</v>
      </c>
      <c r="R2393" s="61">
        <f t="shared" si="374"/>
        <v>12.150405843293488</v>
      </c>
      <c r="S2393" s="61">
        <f t="shared" si="375"/>
        <v>0</v>
      </c>
      <c r="T2393" s="61">
        <f t="shared" si="376"/>
        <v>0</v>
      </c>
      <c r="U2393" s="61">
        <f t="shared" si="377"/>
        <v>59.256308100929608</v>
      </c>
      <c r="V2393" s="70">
        <v>31.992681009296149</v>
      </c>
      <c r="W2393" s="61">
        <f t="shared" si="378"/>
        <v>12.150405843293488</v>
      </c>
      <c r="X2393" s="61">
        <f t="shared" si="379"/>
        <v>0</v>
      </c>
      <c r="Y2393" s="13"/>
      <c r="Z2393" s="22"/>
      <c r="AA2393" s="54"/>
      <c r="AB2393" s="22"/>
      <c r="AC2393" s="13"/>
    </row>
    <row r="2394" spans="1:29" x14ac:dyDescent="0.3">
      <c r="A2394" s="1">
        <f t="shared" si="370"/>
        <v>45010.895833327537</v>
      </c>
      <c r="B2394" s="7">
        <v>25</v>
      </c>
      <c r="C2394" s="7" t="s">
        <v>130</v>
      </c>
      <c r="D2394">
        <f>IF(HOUR(A2394)+MINUTE(A2394)/60&lt;=18,1,IF(HOUR(A2394)+MINUTE(A2394)/60&gt;=23.25,1,LOOKUP(DAY(A2394),calendario!$A$12:$A$42,calendario!$C$12:$C$42)))</f>
        <v>0</v>
      </c>
      <c r="E2394" s="60">
        <f t="shared" si="371"/>
        <v>4.6460263671875</v>
      </c>
      <c r="F2394" s="86">
        <v>18.58410546875</v>
      </c>
      <c r="G2394" s="60">
        <f t="shared" si="371"/>
        <v>4.643646484375</v>
      </c>
      <c r="H2394" s="104">
        <v>18.5745859375</v>
      </c>
      <c r="O2394" s="61">
        <f t="shared" si="372"/>
        <v>0</v>
      </c>
      <c r="P2394" s="62">
        <f t="shared" si="373"/>
        <v>59.256308100929608</v>
      </c>
      <c r="Q2394" s="70">
        <v>31.992681009296149</v>
      </c>
      <c r="R2394" s="61">
        <f t="shared" si="374"/>
        <v>12.150405843293488</v>
      </c>
      <c r="S2394" s="61">
        <f t="shared" si="375"/>
        <v>0</v>
      </c>
      <c r="T2394" s="61">
        <f t="shared" si="376"/>
        <v>0</v>
      </c>
      <c r="U2394" s="61">
        <f t="shared" si="377"/>
        <v>59.256308100929608</v>
      </c>
      <c r="V2394" s="70">
        <v>31.992681009296149</v>
      </c>
      <c r="W2394" s="61">
        <f t="shared" si="378"/>
        <v>12.150405843293488</v>
      </c>
      <c r="X2394" s="61">
        <f t="shared" si="379"/>
        <v>0</v>
      </c>
      <c r="Y2394" s="13"/>
      <c r="Z2394" s="22"/>
      <c r="AA2394" s="54"/>
      <c r="AB2394" s="22"/>
      <c r="AC2394" s="13"/>
    </row>
    <row r="2395" spans="1:29" x14ac:dyDescent="0.3">
      <c r="A2395" s="1">
        <f t="shared" si="370"/>
        <v>45010.906249994201</v>
      </c>
      <c r="B2395" s="7">
        <v>25</v>
      </c>
      <c r="C2395" s="7" t="s">
        <v>131</v>
      </c>
      <c r="D2395">
        <f>IF(HOUR(A2395)+MINUTE(A2395)/60&lt;=18,1,IF(HOUR(A2395)+MINUTE(A2395)/60&gt;=23.25,1,LOOKUP(DAY(A2395),calendario!$A$12:$A$42,calendario!$C$12:$C$42)))</f>
        <v>0</v>
      </c>
      <c r="E2395" s="60">
        <f t="shared" si="371"/>
        <v>4.6459199218749996</v>
      </c>
      <c r="F2395" s="86">
        <v>18.583679687499998</v>
      </c>
      <c r="G2395" s="60">
        <f t="shared" si="371"/>
        <v>4.6504497070312496</v>
      </c>
      <c r="H2395" s="104">
        <v>18.601798828124998</v>
      </c>
      <c r="O2395" s="61">
        <f t="shared" si="372"/>
        <v>0</v>
      </c>
      <c r="P2395" s="62">
        <f t="shared" si="373"/>
        <v>59.256308100929608</v>
      </c>
      <c r="Q2395" s="70">
        <v>32.082422310756968</v>
      </c>
      <c r="R2395" s="61">
        <f t="shared" si="374"/>
        <v>12.105535192563078</v>
      </c>
      <c r="S2395" s="61">
        <f t="shared" si="375"/>
        <v>0</v>
      </c>
      <c r="T2395" s="61">
        <f t="shared" si="376"/>
        <v>0</v>
      </c>
      <c r="U2395" s="61">
        <f t="shared" si="377"/>
        <v>59.256308100929608</v>
      </c>
      <c r="V2395" s="70">
        <v>32.082422310756968</v>
      </c>
      <c r="W2395" s="61">
        <f t="shared" si="378"/>
        <v>12.105535192563078</v>
      </c>
      <c r="X2395" s="61">
        <f t="shared" si="379"/>
        <v>0</v>
      </c>
      <c r="Y2395" s="13"/>
      <c r="Z2395" s="22"/>
      <c r="AA2395" s="54"/>
      <c r="AB2395" s="22"/>
      <c r="AC2395" s="13"/>
    </row>
    <row r="2396" spans="1:29" x14ac:dyDescent="0.3">
      <c r="A2396" s="1">
        <f t="shared" si="370"/>
        <v>45010.916666660865</v>
      </c>
      <c r="B2396" s="7">
        <v>25</v>
      </c>
      <c r="C2396" s="7" t="s">
        <v>132</v>
      </c>
      <c r="D2396">
        <f>IF(HOUR(A2396)+MINUTE(A2396)/60&lt;=18,1,IF(HOUR(A2396)+MINUTE(A2396)/60&gt;=23.25,1,LOOKUP(DAY(A2396),calendario!$A$12:$A$42,calendario!$C$12:$C$42)))</f>
        <v>0</v>
      </c>
      <c r="E2396" s="60">
        <f t="shared" si="371"/>
        <v>4.6457626953125004</v>
      </c>
      <c r="F2396" s="86">
        <v>18.583050781250002</v>
      </c>
      <c r="G2396" s="60">
        <f t="shared" si="371"/>
        <v>4.6507573242187501</v>
      </c>
      <c r="H2396" s="104">
        <v>18.603029296875</v>
      </c>
      <c r="O2396" s="61">
        <f t="shared" si="372"/>
        <v>0</v>
      </c>
      <c r="P2396" s="62">
        <f t="shared" si="373"/>
        <v>59.256308100929608</v>
      </c>
      <c r="Q2396" s="70">
        <v>32.082422310756968</v>
      </c>
      <c r="R2396" s="61">
        <f t="shared" si="374"/>
        <v>12.105535192563078</v>
      </c>
      <c r="S2396" s="61">
        <f t="shared" si="375"/>
        <v>0</v>
      </c>
      <c r="T2396" s="61">
        <f t="shared" si="376"/>
        <v>0</v>
      </c>
      <c r="U2396" s="61">
        <f t="shared" si="377"/>
        <v>59.256308100929608</v>
      </c>
      <c r="V2396" s="70">
        <v>32.082422310756968</v>
      </c>
      <c r="W2396" s="61">
        <f t="shared" si="378"/>
        <v>12.105535192563078</v>
      </c>
      <c r="X2396" s="61">
        <f t="shared" si="379"/>
        <v>0</v>
      </c>
      <c r="Y2396" s="13"/>
      <c r="Z2396" s="22"/>
      <c r="AA2396" s="54"/>
      <c r="AB2396" s="22"/>
      <c r="AC2396" s="13"/>
    </row>
    <row r="2397" spans="1:29" x14ac:dyDescent="0.3">
      <c r="A2397" s="1">
        <f t="shared" si="370"/>
        <v>45010.92708332753</v>
      </c>
      <c r="B2397" s="7">
        <v>25</v>
      </c>
      <c r="C2397" s="7" t="s">
        <v>133</v>
      </c>
      <c r="D2397">
        <f>IF(HOUR(A2397)+MINUTE(A2397)/60&lt;=18,1,IF(HOUR(A2397)+MINUTE(A2397)/60&gt;=23.25,1,LOOKUP(DAY(A2397),calendario!$A$12:$A$42,calendario!$C$12:$C$42)))</f>
        <v>0</v>
      </c>
      <c r="E2397" s="60">
        <f t="shared" si="371"/>
        <v>4.6463017578125001</v>
      </c>
      <c r="F2397" s="86">
        <v>18.58520703125</v>
      </c>
      <c r="G2397" s="60">
        <f t="shared" si="371"/>
        <v>4.6509194335937503</v>
      </c>
      <c r="H2397" s="104">
        <v>18.603677734375001</v>
      </c>
      <c r="O2397" s="61">
        <f t="shared" si="372"/>
        <v>0</v>
      </c>
      <c r="P2397" s="62">
        <f t="shared" si="373"/>
        <v>59.256308100929608</v>
      </c>
      <c r="Q2397" s="70">
        <v>32.368325365205841</v>
      </c>
      <c r="R2397" s="61">
        <f t="shared" si="374"/>
        <v>11.962583665338641</v>
      </c>
      <c r="S2397" s="61">
        <f t="shared" si="375"/>
        <v>0</v>
      </c>
      <c r="T2397" s="61">
        <f t="shared" si="376"/>
        <v>0</v>
      </c>
      <c r="U2397" s="61">
        <f t="shared" si="377"/>
        <v>59.256308100929608</v>
      </c>
      <c r="V2397" s="70">
        <v>32.368325365205841</v>
      </c>
      <c r="W2397" s="61">
        <f t="shared" si="378"/>
        <v>11.962583665338641</v>
      </c>
      <c r="X2397" s="61">
        <f t="shared" si="379"/>
        <v>0</v>
      </c>
      <c r="Y2397" s="13"/>
      <c r="Z2397" s="22"/>
      <c r="AA2397" s="54"/>
      <c r="AB2397" s="22"/>
      <c r="AC2397" s="13"/>
    </row>
    <row r="2398" spans="1:29" x14ac:dyDescent="0.3">
      <c r="A2398" s="1">
        <f t="shared" si="370"/>
        <v>45010.937499994194</v>
      </c>
      <c r="B2398" s="7">
        <v>25</v>
      </c>
      <c r="C2398" s="7" t="s">
        <v>134</v>
      </c>
      <c r="D2398">
        <f>IF(HOUR(A2398)+MINUTE(A2398)/60&lt;=18,1,IF(HOUR(A2398)+MINUTE(A2398)/60&gt;=23.25,1,LOOKUP(DAY(A2398),calendario!$A$12:$A$42,calendario!$C$12:$C$42)))</f>
        <v>0</v>
      </c>
      <c r="E2398" s="60">
        <f t="shared" si="371"/>
        <v>4.6469384765625001</v>
      </c>
      <c r="F2398" s="86">
        <v>18.587753906250001</v>
      </c>
      <c r="G2398" s="60">
        <f t="shared" si="371"/>
        <v>4.6379272460937502</v>
      </c>
      <c r="H2398" s="104">
        <v>18.551708984375001</v>
      </c>
      <c r="O2398" s="61">
        <f t="shared" si="372"/>
        <v>0</v>
      </c>
      <c r="P2398" s="62">
        <f t="shared" si="373"/>
        <v>59.256308100929608</v>
      </c>
      <c r="Q2398" s="70">
        <v>32.368325365205841</v>
      </c>
      <c r="R2398" s="61">
        <f t="shared" si="374"/>
        <v>11.962583665338641</v>
      </c>
      <c r="S2398" s="61">
        <f t="shared" si="375"/>
        <v>0</v>
      </c>
      <c r="T2398" s="61">
        <f t="shared" si="376"/>
        <v>0</v>
      </c>
      <c r="U2398" s="61">
        <f t="shared" si="377"/>
        <v>59.256308100929608</v>
      </c>
      <c r="V2398" s="70">
        <v>32.368325365205841</v>
      </c>
      <c r="W2398" s="61">
        <f t="shared" si="378"/>
        <v>11.962583665338641</v>
      </c>
      <c r="X2398" s="61">
        <f t="shared" si="379"/>
        <v>0</v>
      </c>
      <c r="Y2398" s="13"/>
      <c r="Z2398" s="22"/>
      <c r="AA2398" s="54"/>
      <c r="AB2398" s="22"/>
      <c r="AC2398" s="13"/>
    </row>
    <row r="2399" spans="1:29" x14ac:dyDescent="0.3">
      <c r="A2399" s="1">
        <f t="shared" si="370"/>
        <v>45010.947916660858</v>
      </c>
      <c r="B2399" s="7">
        <v>25</v>
      </c>
      <c r="C2399" s="7" t="s">
        <v>135</v>
      </c>
      <c r="D2399">
        <f>IF(HOUR(A2399)+MINUTE(A2399)/60&lt;=18,1,IF(HOUR(A2399)+MINUTE(A2399)/60&gt;=23.25,1,LOOKUP(DAY(A2399),calendario!$A$12:$A$42,calendario!$C$12:$C$42)))</f>
        <v>0</v>
      </c>
      <c r="E2399" s="60">
        <f t="shared" si="371"/>
        <v>4.6469638671875</v>
      </c>
      <c r="F2399" s="86">
        <v>18.58785546875</v>
      </c>
      <c r="G2399" s="60">
        <f t="shared" si="371"/>
        <v>4.5989589843749998</v>
      </c>
      <c r="H2399" s="104">
        <v>18.395835937499999</v>
      </c>
      <c r="O2399" s="61">
        <f t="shared" si="372"/>
        <v>0</v>
      </c>
      <c r="P2399" s="62">
        <f t="shared" si="373"/>
        <v>59.256308100929608</v>
      </c>
      <c r="Q2399" s="70">
        <v>31.829104116865871</v>
      </c>
      <c r="R2399" s="61">
        <f t="shared" si="374"/>
        <v>12.232194289508627</v>
      </c>
      <c r="S2399" s="61">
        <f t="shared" si="375"/>
        <v>0</v>
      </c>
      <c r="T2399" s="61">
        <f t="shared" si="376"/>
        <v>0</v>
      </c>
      <c r="U2399" s="61">
        <f t="shared" si="377"/>
        <v>59.256308100929608</v>
      </c>
      <c r="V2399" s="70">
        <v>31.829104116865871</v>
      </c>
      <c r="W2399" s="61">
        <f t="shared" si="378"/>
        <v>12.232194289508627</v>
      </c>
      <c r="X2399" s="61">
        <f t="shared" si="379"/>
        <v>0</v>
      </c>
      <c r="Y2399" s="13"/>
      <c r="Z2399" s="22"/>
      <c r="AA2399" s="54"/>
      <c r="AB2399" s="22"/>
      <c r="AC2399" s="13"/>
    </row>
    <row r="2400" spans="1:29" x14ac:dyDescent="0.3">
      <c r="A2400" s="1">
        <f t="shared" si="370"/>
        <v>45010.958333327522</v>
      </c>
      <c r="B2400" s="7">
        <v>25</v>
      </c>
      <c r="C2400" s="7" t="s">
        <v>136</v>
      </c>
      <c r="D2400">
        <f>IF(HOUR(A2400)+MINUTE(A2400)/60&lt;=18,1,IF(HOUR(A2400)+MINUTE(A2400)/60&gt;=23.25,1,LOOKUP(DAY(A2400),calendario!$A$12:$A$42,calendario!$C$12:$C$42)))</f>
        <v>0</v>
      </c>
      <c r="E2400" s="60">
        <f t="shared" si="371"/>
        <v>4.6464848632812501</v>
      </c>
      <c r="F2400" s="86">
        <v>18.585939453125</v>
      </c>
      <c r="G2400" s="60">
        <f t="shared" si="371"/>
        <v>4.62162548828125</v>
      </c>
      <c r="H2400" s="104">
        <v>18.486501953125</v>
      </c>
      <c r="O2400" s="61">
        <f t="shared" si="372"/>
        <v>0</v>
      </c>
      <c r="P2400" s="62">
        <f t="shared" si="373"/>
        <v>59.256308100929608</v>
      </c>
      <c r="Q2400" s="70">
        <v>31.829104116865871</v>
      </c>
      <c r="R2400" s="61">
        <f t="shared" si="374"/>
        <v>12.232194289508627</v>
      </c>
      <c r="S2400" s="61">
        <f t="shared" si="375"/>
        <v>0</v>
      </c>
      <c r="T2400" s="61">
        <f t="shared" si="376"/>
        <v>0</v>
      </c>
      <c r="U2400" s="61">
        <f t="shared" si="377"/>
        <v>59.256308100929608</v>
      </c>
      <c r="V2400" s="70">
        <v>31.829104116865871</v>
      </c>
      <c r="W2400" s="61">
        <f t="shared" si="378"/>
        <v>12.232194289508627</v>
      </c>
      <c r="X2400" s="61">
        <f t="shared" si="379"/>
        <v>0</v>
      </c>
      <c r="Y2400" s="13"/>
      <c r="Z2400" s="22"/>
      <c r="AA2400" s="54"/>
      <c r="AB2400" s="22"/>
      <c r="AC2400" s="13"/>
    </row>
    <row r="2401" spans="1:29" x14ac:dyDescent="0.3">
      <c r="A2401" s="1">
        <f t="shared" si="370"/>
        <v>45010.968749994187</v>
      </c>
      <c r="B2401" s="7">
        <v>25</v>
      </c>
      <c r="C2401" s="7" t="s">
        <v>137</v>
      </c>
      <c r="D2401">
        <f>IF(HOUR(A2401)+MINUTE(A2401)/60&lt;=18,1,IF(HOUR(A2401)+MINUTE(A2401)/60&gt;=23.25,1,LOOKUP(DAY(A2401),calendario!$A$12:$A$42,calendario!$C$12:$C$42)))</f>
        <v>1</v>
      </c>
      <c r="E2401" s="60">
        <f t="shared" si="371"/>
        <v>4.6469179687500004</v>
      </c>
      <c r="F2401" s="86">
        <v>18.587671875000002</v>
      </c>
      <c r="G2401" s="60">
        <f t="shared" si="371"/>
        <v>4.6469853515624999</v>
      </c>
      <c r="H2401" s="104">
        <v>18.58794140625</v>
      </c>
      <c r="O2401" s="61">
        <f t="shared" si="372"/>
        <v>0</v>
      </c>
      <c r="P2401" s="62">
        <f t="shared" si="373"/>
        <v>58.140770252324039</v>
      </c>
      <c r="Q2401" s="70">
        <v>27.793509428950863</v>
      </c>
      <c r="R2401" s="61">
        <f t="shared" si="374"/>
        <v>13.720111155378486</v>
      </c>
      <c r="S2401" s="61">
        <f t="shared" si="375"/>
        <v>0</v>
      </c>
      <c r="T2401" s="61">
        <f t="shared" si="376"/>
        <v>0</v>
      </c>
      <c r="U2401" s="61">
        <f t="shared" si="377"/>
        <v>58.140770252324039</v>
      </c>
      <c r="V2401" s="70">
        <v>27.793509428950863</v>
      </c>
      <c r="W2401" s="61">
        <f t="shared" si="378"/>
        <v>13.720111155378486</v>
      </c>
      <c r="X2401" s="61">
        <f t="shared" si="379"/>
        <v>0</v>
      </c>
      <c r="Y2401" s="13"/>
      <c r="Z2401" s="22"/>
      <c r="AA2401" s="54"/>
      <c r="AB2401" s="22"/>
      <c r="AC2401" s="13"/>
    </row>
    <row r="2402" spans="1:29" x14ac:dyDescent="0.3">
      <c r="A2402" s="1">
        <f t="shared" si="370"/>
        <v>45010.979166660851</v>
      </c>
      <c r="B2402" s="7">
        <v>25</v>
      </c>
      <c r="C2402" s="7" t="s">
        <v>138</v>
      </c>
      <c r="D2402">
        <f>IF(HOUR(A2402)+MINUTE(A2402)/60&lt;=18,1,IF(HOUR(A2402)+MINUTE(A2402)/60&gt;=23.25,1,LOOKUP(DAY(A2402),calendario!$A$12:$A$42,calendario!$C$12:$C$42)))</f>
        <v>1</v>
      </c>
      <c r="E2402" s="60">
        <f t="shared" si="371"/>
        <v>4.5053041992187497</v>
      </c>
      <c r="F2402" s="86">
        <v>18.021216796874999</v>
      </c>
      <c r="G2402" s="60">
        <f t="shared" si="371"/>
        <v>4.4986723632812504</v>
      </c>
      <c r="H2402" s="104">
        <v>17.994689453125002</v>
      </c>
      <c r="O2402" s="61">
        <f t="shared" si="372"/>
        <v>0</v>
      </c>
      <c r="P2402" s="62">
        <f t="shared" si="373"/>
        <v>58.140770252324039</v>
      </c>
      <c r="Q2402" s="70">
        <v>27.793509428950863</v>
      </c>
      <c r="R2402" s="61">
        <f t="shared" si="374"/>
        <v>13.720111155378486</v>
      </c>
      <c r="S2402" s="61">
        <f t="shared" si="375"/>
        <v>0</v>
      </c>
      <c r="T2402" s="61">
        <f t="shared" si="376"/>
        <v>0</v>
      </c>
      <c r="U2402" s="61">
        <f t="shared" si="377"/>
        <v>58.140770252324039</v>
      </c>
      <c r="V2402" s="70">
        <v>27.793509428950863</v>
      </c>
      <c r="W2402" s="61">
        <f t="shared" si="378"/>
        <v>13.720111155378486</v>
      </c>
      <c r="X2402" s="61">
        <f t="shared" si="379"/>
        <v>0</v>
      </c>
      <c r="Y2402" s="13"/>
      <c r="Z2402" s="22"/>
      <c r="AA2402" s="54"/>
      <c r="AB2402" s="22"/>
      <c r="AC2402" s="13"/>
    </row>
    <row r="2403" spans="1:29" x14ac:dyDescent="0.3">
      <c r="A2403" s="1">
        <f t="shared" si="370"/>
        <v>45010.989583327515</v>
      </c>
      <c r="B2403" s="7">
        <v>25</v>
      </c>
      <c r="C2403" s="7" t="s">
        <v>139</v>
      </c>
      <c r="D2403">
        <f>IF(HOUR(A2403)+MINUTE(A2403)/60&lt;=18,1,IF(HOUR(A2403)+MINUTE(A2403)/60&gt;=23.25,1,LOOKUP(DAY(A2403),calendario!$A$12:$A$42,calendario!$C$12:$C$42)))</f>
        <v>1</v>
      </c>
      <c r="E2403" s="60">
        <f t="shared" si="371"/>
        <v>4.5012114257812499</v>
      </c>
      <c r="F2403" s="86">
        <v>18.004845703125</v>
      </c>
      <c r="G2403" s="60">
        <f t="shared" si="371"/>
        <v>4.4986479492187499</v>
      </c>
      <c r="H2403" s="104">
        <v>17.994591796875</v>
      </c>
      <c r="O2403" s="61">
        <f t="shared" si="372"/>
        <v>0</v>
      </c>
      <c r="P2403" s="62">
        <f t="shared" si="373"/>
        <v>58.140770252324039</v>
      </c>
      <c r="Q2403" s="70">
        <v>27.740211155378486</v>
      </c>
      <c r="R2403" s="61">
        <f t="shared" si="374"/>
        <v>13.746760292164675</v>
      </c>
      <c r="S2403" s="61">
        <f t="shared" si="375"/>
        <v>0</v>
      </c>
      <c r="T2403" s="61">
        <f t="shared" si="376"/>
        <v>0</v>
      </c>
      <c r="U2403" s="61">
        <f t="shared" si="377"/>
        <v>58.140770252324039</v>
      </c>
      <c r="V2403" s="70">
        <v>27.740211155378486</v>
      </c>
      <c r="W2403" s="61">
        <f t="shared" si="378"/>
        <v>13.746760292164675</v>
      </c>
      <c r="X2403" s="61">
        <f t="shared" si="379"/>
        <v>0</v>
      </c>
      <c r="Y2403" s="13"/>
      <c r="Z2403" s="22"/>
      <c r="AA2403" s="54"/>
      <c r="AB2403" s="22"/>
      <c r="AC2403" s="13"/>
    </row>
    <row r="2404" spans="1:29" x14ac:dyDescent="0.3">
      <c r="A2404" s="1">
        <f t="shared" si="370"/>
        <v>45010.999999994179</v>
      </c>
      <c r="B2404" s="7">
        <v>25</v>
      </c>
      <c r="C2404" s="7" t="s">
        <v>140</v>
      </c>
      <c r="D2404">
        <f>IF(HOUR(A2404)+MINUTE(A2404)/60&lt;=18,1,IF(HOUR(A2404)+MINUTE(A2404)/60&gt;=23.25,1,LOOKUP(DAY(A2404),calendario!$A$12:$A$42,calendario!$C$12:$C$42)))</f>
        <v>1</v>
      </c>
      <c r="E2404" s="60">
        <f t="shared" si="371"/>
        <v>4.5015043945312501</v>
      </c>
      <c r="F2404" s="86">
        <v>18.006017578125</v>
      </c>
      <c r="G2404" s="60">
        <f t="shared" si="371"/>
        <v>4.4988149414062502</v>
      </c>
      <c r="H2404" s="104">
        <v>17.995259765625001</v>
      </c>
      <c r="O2404" s="61">
        <f t="shared" si="372"/>
        <v>0</v>
      </c>
      <c r="P2404" s="62">
        <f t="shared" si="373"/>
        <v>58.140770252324039</v>
      </c>
      <c r="Q2404" s="70">
        <v>27.740211155378486</v>
      </c>
      <c r="R2404" s="61">
        <f t="shared" si="374"/>
        <v>13.746760292164675</v>
      </c>
      <c r="S2404" s="61">
        <f t="shared" si="375"/>
        <v>0</v>
      </c>
      <c r="T2404" s="61">
        <f t="shared" si="376"/>
        <v>0</v>
      </c>
      <c r="U2404" s="61">
        <f t="shared" si="377"/>
        <v>58.140770252324039</v>
      </c>
      <c r="V2404" s="70">
        <v>27.740211155378486</v>
      </c>
      <c r="W2404" s="61">
        <f t="shared" si="378"/>
        <v>13.746760292164675</v>
      </c>
      <c r="X2404" s="61">
        <f t="shared" si="379"/>
        <v>0</v>
      </c>
      <c r="Y2404" s="13"/>
      <c r="Z2404" s="22"/>
      <c r="AA2404" s="54"/>
      <c r="AB2404" s="22"/>
      <c r="AC2404" s="13"/>
    </row>
    <row r="2405" spans="1:29" x14ac:dyDescent="0.3">
      <c r="A2405" s="1">
        <f t="shared" si="370"/>
        <v>45011.010416660843</v>
      </c>
      <c r="B2405" s="7">
        <v>26</v>
      </c>
      <c r="C2405" s="7" t="s">
        <v>141</v>
      </c>
      <c r="D2405">
        <f>IF(HOUR(A2405)+MINUTE(A2405)/60&lt;=18,1,IF(HOUR(A2405)+MINUTE(A2405)/60&gt;=23.25,1,LOOKUP(DAY(A2405),calendario!$A$12:$A$42,calendario!$C$12:$C$42)))</f>
        <v>1</v>
      </c>
      <c r="E2405" s="60">
        <f t="shared" si="371"/>
        <v>3.6635302734374999</v>
      </c>
      <c r="F2405" s="86">
        <v>14.65412109375</v>
      </c>
      <c r="G2405" s="60">
        <f t="shared" si="371"/>
        <v>4.4981743164062502</v>
      </c>
      <c r="H2405" s="104">
        <v>17.992697265625001</v>
      </c>
      <c r="O2405" s="61">
        <f t="shared" si="372"/>
        <v>0.78896404195547409</v>
      </c>
      <c r="P2405" s="62">
        <f t="shared" si="373"/>
        <v>58.140770252324039</v>
      </c>
      <c r="Q2405" s="70">
        <v>27.364331208499337</v>
      </c>
      <c r="R2405" s="61">
        <f t="shared" si="374"/>
        <v>13.934700265604249</v>
      </c>
      <c r="S2405" s="61">
        <f t="shared" si="375"/>
        <v>10.993977444989147</v>
      </c>
      <c r="T2405" s="61">
        <f t="shared" si="376"/>
        <v>0</v>
      </c>
      <c r="U2405" s="61">
        <f t="shared" si="377"/>
        <v>58.140770252324039</v>
      </c>
      <c r="V2405" s="70">
        <v>27.364331208499337</v>
      </c>
      <c r="W2405" s="61">
        <f t="shared" si="378"/>
        <v>13.934700265604249</v>
      </c>
      <c r="X2405" s="61">
        <f t="shared" si="379"/>
        <v>0</v>
      </c>
      <c r="Y2405" s="13"/>
      <c r="Z2405" s="22"/>
      <c r="AA2405" s="54"/>
      <c r="AB2405" s="22"/>
      <c r="AC2405" s="13"/>
    </row>
    <row r="2406" spans="1:29" x14ac:dyDescent="0.3">
      <c r="A2406" s="1">
        <f t="shared" si="370"/>
        <v>45011.020833327508</v>
      </c>
      <c r="B2406" s="7">
        <v>26</v>
      </c>
      <c r="C2406" s="7" t="s">
        <v>33</v>
      </c>
      <c r="D2406">
        <f>IF(HOUR(A2406)+MINUTE(A2406)/60&lt;=18,1,IF(HOUR(A2406)+MINUTE(A2406)/60&gt;=23.25,1,LOOKUP(DAY(A2406),calendario!$A$12:$A$42,calendario!$C$12:$C$42)))</f>
        <v>1</v>
      </c>
      <c r="E2406" s="60">
        <f t="shared" si="371"/>
        <v>0.29724777221679688</v>
      </c>
      <c r="F2406" s="86">
        <v>1.1889910888671875</v>
      </c>
      <c r="G2406" s="60">
        <f t="shared" si="371"/>
        <v>4.4984633789062496</v>
      </c>
      <c r="H2406" s="104">
        <v>17.993853515624998</v>
      </c>
      <c r="O2406" s="61">
        <f t="shared" si="372"/>
        <v>4.2227916411568458</v>
      </c>
      <c r="P2406" s="62">
        <f t="shared" si="373"/>
        <v>58.140770252324039</v>
      </c>
      <c r="Q2406" s="70">
        <v>27.364331208499337</v>
      </c>
      <c r="R2406" s="61">
        <f t="shared" si="374"/>
        <v>13.934700265604249</v>
      </c>
      <c r="S2406" s="61">
        <f t="shared" si="375"/>
        <v>58.843335803619702</v>
      </c>
      <c r="T2406" s="61">
        <f t="shared" si="376"/>
        <v>0</v>
      </c>
      <c r="U2406" s="61">
        <f t="shared" si="377"/>
        <v>58.140770252324039</v>
      </c>
      <c r="V2406" s="70">
        <v>27.364331208499337</v>
      </c>
      <c r="W2406" s="61">
        <f t="shared" si="378"/>
        <v>13.934700265604249</v>
      </c>
      <c r="X2406" s="61">
        <f t="shared" si="379"/>
        <v>0</v>
      </c>
      <c r="Y2406" s="13"/>
      <c r="Z2406" s="22"/>
      <c r="AA2406" s="54"/>
      <c r="AB2406" s="22"/>
      <c r="AC2406" s="13"/>
    </row>
    <row r="2407" spans="1:29" x14ac:dyDescent="0.3">
      <c r="A2407" s="1">
        <f t="shared" si="370"/>
        <v>45011.031249994172</v>
      </c>
      <c r="B2407" s="7">
        <v>26</v>
      </c>
      <c r="C2407" s="7" t="s">
        <v>35</v>
      </c>
      <c r="D2407">
        <f>IF(HOUR(A2407)+MINUTE(A2407)/60&lt;=18,1,IF(HOUR(A2407)+MINUTE(A2407)/60&gt;=23.25,1,LOOKUP(DAY(A2407),calendario!$A$12:$A$42,calendario!$C$12:$C$42)))</f>
        <v>1</v>
      </c>
      <c r="E2407" s="60">
        <f t="shared" si="371"/>
        <v>0</v>
      </c>
      <c r="F2407" s="86">
        <v>0</v>
      </c>
      <c r="G2407" s="60">
        <f t="shared" si="371"/>
        <v>1.5708796386718751</v>
      </c>
      <c r="H2407" s="104">
        <v>6.2835185546875003</v>
      </c>
      <c r="O2407" s="61">
        <f t="shared" si="372"/>
        <v>4.5260037464002503</v>
      </c>
      <c r="P2407" s="62">
        <f t="shared" si="373"/>
        <v>58.140770252324039</v>
      </c>
      <c r="Q2407" s="70">
        <v>27.931210624169985</v>
      </c>
      <c r="R2407" s="61">
        <f t="shared" si="374"/>
        <v>13.651260557768925</v>
      </c>
      <c r="S2407" s="61">
        <f t="shared" si="375"/>
        <v>61.785656427548126</v>
      </c>
      <c r="T2407" s="61">
        <f t="shared" si="376"/>
        <v>2.9236041093112917</v>
      </c>
      <c r="U2407" s="61">
        <f t="shared" si="377"/>
        <v>58.140770252324039</v>
      </c>
      <c r="V2407" s="70">
        <v>27.931210624169985</v>
      </c>
      <c r="W2407" s="61">
        <f t="shared" si="378"/>
        <v>13.651260557768925</v>
      </c>
      <c r="X2407" s="61">
        <f t="shared" si="379"/>
        <v>39.910881463972387</v>
      </c>
      <c r="Y2407" s="13"/>
      <c r="Z2407" s="22"/>
      <c r="AA2407" s="54"/>
      <c r="AB2407" s="22"/>
      <c r="AC2407" s="13"/>
    </row>
    <row r="2408" spans="1:29" x14ac:dyDescent="0.3">
      <c r="A2408" s="1">
        <f t="shared" si="370"/>
        <v>45011.041666660836</v>
      </c>
      <c r="B2408" s="7">
        <v>26</v>
      </c>
      <c r="C2408" s="7" t="s">
        <v>37</v>
      </c>
      <c r="D2408">
        <f>IF(HOUR(A2408)+MINUTE(A2408)/60&lt;=18,1,IF(HOUR(A2408)+MINUTE(A2408)/60&gt;=23.25,1,LOOKUP(DAY(A2408),calendario!$A$12:$A$42,calendario!$C$12:$C$42)))</f>
        <v>1</v>
      </c>
      <c r="E2408" s="60">
        <f t="shared" si="371"/>
        <v>0</v>
      </c>
      <c r="F2408" s="86">
        <v>0</v>
      </c>
      <c r="G2408" s="60">
        <f t="shared" si="371"/>
        <v>0</v>
      </c>
      <c r="H2408" s="104">
        <v>0</v>
      </c>
      <c r="O2408" s="61">
        <f t="shared" si="372"/>
        <v>4.5260037464002503</v>
      </c>
      <c r="P2408" s="62">
        <f t="shared" si="373"/>
        <v>58.140770252324039</v>
      </c>
      <c r="Q2408" s="70">
        <v>27.931210624169985</v>
      </c>
      <c r="R2408" s="61">
        <f t="shared" si="374"/>
        <v>13.651260557768925</v>
      </c>
      <c r="S2408" s="61">
        <f t="shared" si="375"/>
        <v>61.785656427548126</v>
      </c>
      <c r="T2408" s="61">
        <f t="shared" si="376"/>
        <v>4.5260037464002503</v>
      </c>
      <c r="U2408" s="61">
        <f t="shared" si="377"/>
        <v>58.140770252324039</v>
      </c>
      <c r="V2408" s="70">
        <v>27.931210624169985</v>
      </c>
      <c r="W2408" s="61">
        <f t="shared" si="378"/>
        <v>13.651260557768925</v>
      </c>
      <c r="X2408" s="61">
        <f t="shared" si="379"/>
        <v>61.785656427548126</v>
      </c>
      <c r="Y2408" s="13"/>
      <c r="Z2408" s="22"/>
      <c r="AA2408" s="54"/>
      <c r="AB2408" s="22"/>
      <c r="AC2408" s="13"/>
    </row>
    <row r="2409" spans="1:29" x14ac:dyDescent="0.3">
      <c r="A2409" s="1">
        <f t="shared" si="370"/>
        <v>45011.0520833275</v>
      </c>
      <c r="B2409" s="7">
        <v>26</v>
      </c>
      <c r="C2409" s="7" t="s">
        <v>39</v>
      </c>
      <c r="D2409">
        <f>IF(HOUR(A2409)+MINUTE(A2409)/60&lt;=18,1,IF(HOUR(A2409)+MINUTE(A2409)/60&gt;=23.25,1,LOOKUP(DAY(A2409),calendario!$A$12:$A$42,calendario!$C$12:$C$42)))</f>
        <v>1</v>
      </c>
      <c r="E2409" s="60">
        <f t="shared" si="371"/>
        <v>0</v>
      </c>
      <c r="F2409" s="86">
        <v>0</v>
      </c>
      <c r="G2409" s="60">
        <f t="shared" si="371"/>
        <v>0</v>
      </c>
      <c r="H2409" s="104">
        <v>0</v>
      </c>
      <c r="O2409" s="61">
        <f t="shared" si="372"/>
        <v>4.5260037464002503</v>
      </c>
      <c r="P2409" s="62">
        <f t="shared" si="373"/>
        <v>58.140770252324039</v>
      </c>
      <c r="Q2409" s="70">
        <v>27.137741035856575</v>
      </c>
      <c r="R2409" s="61">
        <f t="shared" si="374"/>
        <v>14.04799535192563</v>
      </c>
      <c r="S2409" s="61">
        <f t="shared" si="375"/>
        <v>63.581279592228704</v>
      </c>
      <c r="T2409" s="61">
        <f t="shared" si="376"/>
        <v>4.5260037464002503</v>
      </c>
      <c r="U2409" s="61">
        <f t="shared" si="377"/>
        <v>58.140770252324039</v>
      </c>
      <c r="V2409" s="70">
        <v>27.137741035856575</v>
      </c>
      <c r="W2409" s="61">
        <f t="shared" si="378"/>
        <v>14.04799535192563</v>
      </c>
      <c r="X2409" s="61">
        <f t="shared" si="379"/>
        <v>63.581279592228704</v>
      </c>
      <c r="Y2409" s="13"/>
      <c r="Z2409" s="22"/>
      <c r="AA2409" s="54"/>
      <c r="AB2409" s="22"/>
      <c r="AC2409" s="13"/>
    </row>
    <row r="2410" spans="1:29" x14ac:dyDescent="0.3">
      <c r="A2410" s="1">
        <f t="shared" si="370"/>
        <v>45011.062499994165</v>
      </c>
      <c r="B2410" s="7">
        <v>26</v>
      </c>
      <c r="C2410" s="7" t="s">
        <v>41</v>
      </c>
      <c r="D2410">
        <f>IF(HOUR(A2410)+MINUTE(A2410)/60&lt;=18,1,IF(HOUR(A2410)+MINUTE(A2410)/60&gt;=23.25,1,LOOKUP(DAY(A2410),calendario!$A$12:$A$42,calendario!$C$12:$C$42)))</f>
        <v>1</v>
      </c>
      <c r="E2410" s="60">
        <f t="shared" si="371"/>
        <v>0</v>
      </c>
      <c r="F2410" s="86">
        <v>0</v>
      </c>
      <c r="G2410" s="60">
        <f t="shared" si="371"/>
        <v>0</v>
      </c>
      <c r="H2410" s="104">
        <v>0</v>
      </c>
      <c r="O2410" s="61">
        <f t="shared" si="372"/>
        <v>4.5260037464002503</v>
      </c>
      <c r="P2410" s="62">
        <f t="shared" si="373"/>
        <v>58.140770252324039</v>
      </c>
      <c r="Q2410" s="70">
        <v>27.137741035856575</v>
      </c>
      <c r="R2410" s="61">
        <f t="shared" si="374"/>
        <v>14.04799535192563</v>
      </c>
      <c r="S2410" s="61">
        <f t="shared" si="375"/>
        <v>63.581279592228704</v>
      </c>
      <c r="T2410" s="61">
        <f t="shared" si="376"/>
        <v>4.5260037464002503</v>
      </c>
      <c r="U2410" s="61">
        <f t="shared" si="377"/>
        <v>58.140770252324039</v>
      </c>
      <c r="V2410" s="70">
        <v>27.137741035856575</v>
      </c>
      <c r="W2410" s="61">
        <f t="shared" si="378"/>
        <v>14.04799535192563</v>
      </c>
      <c r="X2410" s="61">
        <f t="shared" si="379"/>
        <v>63.581279592228704</v>
      </c>
      <c r="Y2410" s="13"/>
      <c r="Z2410" s="22"/>
      <c r="AA2410" s="54"/>
      <c r="AB2410" s="22"/>
      <c r="AC2410" s="13"/>
    </row>
    <row r="2411" spans="1:29" x14ac:dyDescent="0.3">
      <c r="A2411" s="1">
        <f t="shared" si="370"/>
        <v>45011.072916660829</v>
      </c>
      <c r="B2411" s="7">
        <v>26</v>
      </c>
      <c r="C2411" s="7" t="s">
        <v>42</v>
      </c>
      <c r="D2411">
        <f>IF(HOUR(A2411)+MINUTE(A2411)/60&lt;=18,1,IF(HOUR(A2411)+MINUTE(A2411)/60&gt;=23.25,1,LOOKUP(DAY(A2411),calendario!$A$12:$A$42,calendario!$C$12:$C$42)))</f>
        <v>1</v>
      </c>
      <c r="E2411" s="60">
        <f t="shared" si="371"/>
        <v>0</v>
      </c>
      <c r="F2411" s="86">
        <v>0</v>
      </c>
      <c r="G2411" s="60">
        <f t="shared" si="371"/>
        <v>0</v>
      </c>
      <c r="H2411" s="104">
        <v>0</v>
      </c>
      <c r="O2411" s="61">
        <f t="shared" si="372"/>
        <v>4.5260037464002503</v>
      </c>
      <c r="P2411" s="62">
        <f t="shared" si="373"/>
        <v>58.140770252324039</v>
      </c>
      <c r="Q2411" s="70">
        <v>27.320189110225762</v>
      </c>
      <c r="R2411" s="61">
        <f t="shared" si="374"/>
        <v>13.956771314741037</v>
      </c>
      <c r="S2411" s="61">
        <f t="shared" si="375"/>
        <v>63.16839925816948</v>
      </c>
      <c r="T2411" s="61">
        <f t="shared" si="376"/>
        <v>4.5260037464002503</v>
      </c>
      <c r="U2411" s="61">
        <f t="shared" si="377"/>
        <v>58.140770252324039</v>
      </c>
      <c r="V2411" s="70">
        <v>27.320189110225762</v>
      </c>
      <c r="W2411" s="61">
        <f t="shared" si="378"/>
        <v>13.956771314741037</v>
      </c>
      <c r="X2411" s="61">
        <f t="shared" si="379"/>
        <v>63.16839925816948</v>
      </c>
      <c r="Y2411" s="13"/>
      <c r="Z2411" s="22"/>
      <c r="AA2411" s="54"/>
      <c r="AB2411" s="22"/>
      <c r="AC2411" s="13"/>
    </row>
    <row r="2412" spans="1:29" x14ac:dyDescent="0.3">
      <c r="A2412" s="1">
        <f t="shared" si="370"/>
        <v>45011.083333327493</v>
      </c>
      <c r="B2412" s="7">
        <v>26</v>
      </c>
      <c r="C2412" s="7" t="s">
        <v>44</v>
      </c>
      <c r="D2412">
        <f>IF(HOUR(A2412)+MINUTE(A2412)/60&lt;=18,1,IF(HOUR(A2412)+MINUTE(A2412)/60&gt;=23.25,1,LOOKUP(DAY(A2412),calendario!$A$12:$A$42,calendario!$C$12:$C$42)))</f>
        <v>1</v>
      </c>
      <c r="E2412" s="60">
        <f t="shared" si="371"/>
        <v>0</v>
      </c>
      <c r="F2412" s="86">
        <v>0</v>
      </c>
      <c r="G2412" s="60">
        <f t="shared" si="371"/>
        <v>0</v>
      </c>
      <c r="H2412" s="104">
        <v>0</v>
      </c>
      <c r="O2412" s="61">
        <f t="shared" si="372"/>
        <v>4.5260037464002503</v>
      </c>
      <c r="P2412" s="62">
        <f t="shared" si="373"/>
        <v>58.140770252324039</v>
      </c>
      <c r="Q2412" s="70">
        <v>27.320189110225762</v>
      </c>
      <c r="R2412" s="61">
        <f t="shared" si="374"/>
        <v>13.956771314741037</v>
      </c>
      <c r="S2412" s="61">
        <f t="shared" si="375"/>
        <v>63.16839925816948</v>
      </c>
      <c r="T2412" s="61">
        <f t="shared" si="376"/>
        <v>4.5260037464002503</v>
      </c>
      <c r="U2412" s="61">
        <f t="shared" si="377"/>
        <v>58.140770252324039</v>
      </c>
      <c r="V2412" s="70">
        <v>27.320189110225762</v>
      </c>
      <c r="W2412" s="61">
        <f t="shared" si="378"/>
        <v>13.956771314741037</v>
      </c>
      <c r="X2412" s="61">
        <f t="shared" si="379"/>
        <v>63.16839925816948</v>
      </c>
      <c r="Y2412" s="13"/>
      <c r="Z2412" s="22"/>
      <c r="AA2412" s="54"/>
      <c r="AB2412" s="22"/>
      <c r="AC2412" s="13"/>
    </row>
    <row r="2413" spans="1:29" x14ac:dyDescent="0.3">
      <c r="A2413" s="1">
        <f t="shared" si="370"/>
        <v>45011.093749994157</v>
      </c>
      <c r="B2413" s="7">
        <v>26</v>
      </c>
      <c r="C2413" s="7" t="s">
        <v>45</v>
      </c>
      <c r="D2413">
        <f>IF(HOUR(A2413)+MINUTE(A2413)/60&lt;=18,1,IF(HOUR(A2413)+MINUTE(A2413)/60&gt;=23.25,1,LOOKUP(DAY(A2413),calendario!$A$12:$A$42,calendario!$C$12:$C$42)))</f>
        <v>1</v>
      </c>
      <c r="E2413" s="60">
        <f t="shared" si="371"/>
        <v>0</v>
      </c>
      <c r="F2413" s="86">
        <v>0</v>
      </c>
      <c r="G2413" s="60">
        <f t="shared" si="371"/>
        <v>0</v>
      </c>
      <c r="H2413" s="104">
        <v>0</v>
      </c>
      <c r="O2413" s="61">
        <f t="shared" si="372"/>
        <v>4.5260037464002503</v>
      </c>
      <c r="P2413" s="62">
        <f t="shared" si="373"/>
        <v>58.140770252324039</v>
      </c>
      <c r="Q2413" s="70">
        <v>27.558198140770251</v>
      </c>
      <c r="R2413" s="61">
        <f t="shared" si="374"/>
        <v>13.837766799468792</v>
      </c>
      <c r="S2413" s="61">
        <f t="shared" si="375"/>
        <v>62.629784376208754</v>
      </c>
      <c r="T2413" s="61">
        <f t="shared" si="376"/>
        <v>4.5260037464002503</v>
      </c>
      <c r="U2413" s="61">
        <f t="shared" si="377"/>
        <v>58.140770252324039</v>
      </c>
      <c r="V2413" s="70">
        <v>27.558198140770251</v>
      </c>
      <c r="W2413" s="61">
        <f t="shared" si="378"/>
        <v>13.837766799468792</v>
      </c>
      <c r="X2413" s="61">
        <f t="shared" si="379"/>
        <v>62.629784376208754</v>
      </c>
      <c r="Y2413" s="13"/>
      <c r="Z2413" s="22"/>
      <c r="AA2413" s="54"/>
      <c r="AB2413" s="22"/>
      <c r="AC2413" s="13"/>
    </row>
    <row r="2414" spans="1:29" x14ac:dyDescent="0.3">
      <c r="A2414" s="1">
        <f t="shared" si="370"/>
        <v>45011.104166660822</v>
      </c>
      <c r="B2414" s="7">
        <v>26</v>
      </c>
      <c r="C2414" s="7" t="s">
        <v>48</v>
      </c>
      <c r="D2414">
        <f>IF(HOUR(A2414)+MINUTE(A2414)/60&lt;=18,1,IF(HOUR(A2414)+MINUTE(A2414)/60&gt;=23.25,1,LOOKUP(DAY(A2414),calendario!$A$12:$A$42,calendario!$C$12:$C$42)))</f>
        <v>1</v>
      </c>
      <c r="E2414" s="60">
        <f t="shared" si="371"/>
        <v>0</v>
      </c>
      <c r="F2414" s="86">
        <v>0</v>
      </c>
      <c r="G2414" s="60">
        <f t="shared" si="371"/>
        <v>0</v>
      </c>
      <c r="H2414" s="104">
        <v>0</v>
      </c>
      <c r="O2414" s="61">
        <f t="shared" si="372"/>
        <v>4.5260037464002503</v>
      </c>
      <c r="P2414" s="62">
        <f t="shared" si="373"/>
        <v>58.140770252324039</v>
      </c>
      <c r="Q2414" s="70">
        <v>27.558198140770251</v>
      </c>
      <c r="R2414" s="61">
        <f t="shared" si="374"/>
        <v>13.837766799468792</v>
      </c>
      <c r="S2414" s="61">
        <f t="shared" si="375"/>
        <v>62.629784376208754</v>
      </c>
      <c r="T2414" s="61">
        <f t="shared" si="376"/>
        <v>4.5260037464002503</v>
      </c>
      <c r="U2414" s="61">
        <f t="shared" si="377"/>
        <v>58.140770252324039</v>
      </c>
      <c r="V2414" s="70">
        <v>27.558198140770251</v>
      </c>
      <c r="W2414" s="61">
        <f t="shared" si="378"/>
        <v>13.837766799468792</v>
      </c>
      <c r="X2414" s="61">
        <f t="shared" si="379"/>
        <v>62.629784376208754</v>
      </c>
      <c r="Y2414" s="13"/>
      <c r="Z2414" s="22"/>
      <c r="AA2414" s="54"/>
      <c r="AB2414" s="22"/>
      <c r="AC2414" s="13"/>
    </row>
    <row r="2415" spans="1:29" x14ac:dyDescent="0.3">
      <c r="A2415" s="1">
        <f t="shared" si="370"/>
        <v>45011.114583327486</v>
      </c>
      <c r="B2415" s="7">
        <v>26</v>
      </c>
      <c r="C2415" s="7" t="s">
        <v>51</v>
      </c>
      <c r="D2415">
        <f>IF(HOUR(A2415)+MINUTE(A2415)/60&lt;=18,1,IF(HOUR(A2415)+MINUTE(A2415)/60&gt;=23.25,1,LOOKUP(DAY(A2415),calendario!$A$12:$A$42,calendario!$C$12:$C$42)))</f>
        <v>1</v>
      </c>
      <c r="E2415" s="60">
        <f t="shared" si="371"/>
        <v>0</v>
      </c>
      <c r="F2415" s="86">
        <v>0</v>
      </c>
      <c r="G2415" s="60">
        <f t="shared" si="371"/>
        <v>0</v>
      </c>
      <c r="H2415" s="104">
        <v>0</v>
      </c>
      <c r="O2415" s="61">
        <f t="shared" si="372"/>
        <v>4.5260037464002503</v>
      </c>
      <c r="P2415" s="62">
        <f t="shared" si="373"/>
        <v>58.140770252324039</v>
      </c>
      <c r="Q2415" s="70">
        <v>27.695127224435591</v>
      </c>
      <c r="R2415" s="61">
        <f t="shared" si="374"/>
        <v>13.769302257636122</v>
      </c>
      <c r="S2415" s="61">
        <f t="shared" si="375"/>
        <v>62.319913603378509</v>
      </c>
      <c r="T2415" s="61">
        <f t="shared" si="376"/>
        <v>4.5260037464002503</v>
      </c>
      <c r="U2415" s="61">
        <f t="shared" si="377"/>
        <v>58.140770252324039</v>
      </c>
      <c r="V2415" s="70">
        <v>27.695127224435591</v>
      </c>
      <c r="W2415" s="61">
        <f t="shared" si="378"/>
        <v>13.769302257636122</v>
      </c>
      <c r="X2415" s="61">
        <f t="shared" si="379"/>
        <v>62.319913603378509</v>
      </c>
      <c r="Y2415" s="13"/>
      <c r="Z2415" s="22"/>
      <c r="AA2415" s="54"/>
      <c r="AB2415" s="22"/>
      <c r="AC2415" s="13"/>
    </row>
    <row r="2416" spans="1:29" x14ac:dyDescent="0.3">
      <c r="A2416" s="1">
        <f t="shared" si="370"/>
        <v>45011.12499999415</v>
      </c>
      <c r="B2416" s="7">
        <v>26</v>
      </c>
      <c r="C2416" s="7" t="s">
        <v>53</v>
      </c>
      <c r="D2416">
        <f>IF(HOUR(A2416)+MINUTE(A2416)/60&lt;=18,1,IF(HOUR(A2416)+MINUTE(A2416)/60&gt;=23.25,1,LOOKUP(DAY(A2416),calendario!$A$12:$A$42,calendario!$C$12:$C$42)))</f>
        <v>1</v>
      </c>
      <c r="E2416" s="60">
        <f t="shared" si="371"/>
        <v>0</v>
      </c>
      <c r="F2416" s="86">
        <v>0</v>
      </c>
      <c r="G2416" s="60">
        <f t="shared" si="371"/>
        <v>0</v>
      </c>
      <c r="H2416" s="104">
        <v>0</v>
      </c>
      <c r="O2416" s="61">
        <f t="shared" si="372"/>
        <v>4.5260037464002503</v>
      </c>
      <c r="P2416" s="62">
        <f t="shared" si="373"/>
        <v>58.140770252324039</v>
      </c>
      <c r="Q2416" s="70">
        <v>27.695127224435591</v>
      </c>
      <c r="R2416" s="61">
        <f t="shared" si="374"/>
        <v>13.769302257636122</v>
      </c>
      <c r="S2416" s="61">
        <f t="shared" si="375"/>
        <v>62.319913603378509</v>
      </c>
      <c r="T2416" s="61">
        <f t="shared" si="376"/>
        <v>4.5260037464002503</v>
      </c>
      <c r="U2416" s="61">
        <f t="shared" si="377"/>
        <v>58.140770252324039</v>
      </c>
      <c r="V2416" s="70">
        <v>27.695127224435591</v>
      </c>
      <c r="W2416" s="61">
        <f t="shared" si="378"/>
        <v>13.769302257636122</v>
      </c>
      <c r="X2416" s="61">
        <f t="shared" si="379"/>
        <v>62.319913603378509</v>
      </c>
      <c r="Y2416" s="13"/>
      <c r="Z2416" s="22"/>
      <c r="AA2416" s="54"/>
      <c r="AB2416" s="22"/>
      <c r="AC2416" s="13"/>
    </row>
    <row r="2417" spans="1:29" x14ac:dyDescent="0.3">
      <c r="A2417" s="1">
        <f t="shared" si="370"/>
        <v>45011.135416660814</v>
      </c>
      <c r="B2417" s="7">
        <v>26</v>
      </c>
      <c r="C2417" s="7" t="s">
        <v>54</v>
      </c>
      <c r="D2417">
        <f>IF(HOUR(A2417)+MINUTE(A2417)/60&lt;=18,1,IF(HOUR(A2417)+MINUTE(A2417)/60&gt;=23.25,1,LOOKUP(DAY(A2417),calendario!$A$12:$A$42,calendario!$C$12:$C$42)))</f>
        <v>1</v>
      </c>
      <c r="E2417" s="60">
        <f t="shared" si="371"/>
        <v>0</v>
      </c>
      <c r="F2417" s="86">
        <v>0</v>
      </c>
      <c r="G2417" s="60">
        <f t="shared" si="371"/>
        <v>0</v>
      </c>
      <c r="H2417" s="104">
        <v>0</v>
      </c>
      <c r="O2417" s="61">
        <f t="shared" si="372"/>
        <v>4.5260037464002503</v>
      </c>
      <c r="P2417" s="62">
        <f t="shared" si="373"/>
        <v>58.140770252324039</v>
      </c>
      <c r="Q2417" s="70">
        <v>27.48834555112882</v>
      </c>
      <c r="R2417" s="61">
        <f t="shared" si="374"/>
        <v>13.872693094289508</v>
      </c>
      <c r="S2417" s="61">
        <f t="shared" si="375"/>
        <v>62.787860917415195</v>
      </c>
      <c r="T2417" s="61">
        <f t="shared" si="376"/>
        <v>4.5260037464002503</v>
      </c>
      <c r="U2417" s="61">
        <f t="shared" si="377"/>
        <v>58.140770252324039</v>
      </c>
      <c r="V2417" s="70">
        <v>27.48834555112882</v>
      </c>
      <c r="W2417" s="61">
        <f t="shared" si="378"/>
        <v>13.872693094289508</v>
      </c>
      <c r="X2417" s="61">
        <f t="shared" si="379"/>
        <v>62.787860917415195</v>
      </c>
      <c r="Y2417" s="13"/>
      <c r="Z2417" s="22"/>
      <c r="AA2417" s="54"/>
      <c r="AB2417" s="22"/>
      <c r="AC2417" s="13"/>
    </row>
    <row r="2418" spans="1:29" x14ac:dyDescent="0.3">
      <c r="A2418" s="1">
        <f t="shared" si="370"/>
        <v>45011.145833327479</v>
      </c>
      <c r="B2418" s="7">
        <v>26</v>
      </c>
      <c r="C2418" s="7" t="s">
        <v>55</v>
      </c>
      <c r="D2418">
        <f>IF(HOUR(A2418)+MINUTE(A2418)/60&lt;=18,1,IF(HOUR(A2418)+MINUTE(A2418)/60&gt;=23.25,1,LOOKUP(DAY(A2418),calendario!$A$12:$A$42,calendario!$C$12:$C$42)))</f>
        <v>1</v>
      </c>
      <c r="E2418" s="60">
        <f t="shared" si="371"/>
        <v>0</v>
      </c>
      <c r="F2418" s="86">
        <v>0</v>
      </c>
      <c r="G2418" s="60">
        <f t="shared" si="371"/>
        <v>0</v>
      </c>
      <c r="H2418" s="104">
        <v>0</v>
      </c>
      <c r="O2418" s="61">
        <f t="shared" si="372"/>
        <v>4.5260037464002503</v>
      </c>
      <c r="P2418" s="62">
        <f t="shared" si="373"/>
        <v>58.140770252324039</v>
      </c>
      <c r="Q2418" s="70">
        <v>27.48834555112882</v>
      </c>
      <c r="R2418" s="61">
        <f t="shared" si="374"/>
        <v>13.872693094289508</v>
      </c>
      <c r="S2418" s="61">
        <f t="shared" si="375"/>
        <v>62.787860917415195</v>
      </c>
      <c r="T2418" s="61">
        <f t="shared" si="376"/>
        <v>4.5260037464002503</v>
      </c>
      <c r="U2418" s="61">
        <f t="shared" si="377"/>
        <v>58.140770252324039</v>
      </c>
      <c r="V2418" s="70">
        <v>27.48834555112882</v>
      </c>
      <c r="W2418" s="61">
        <f t="shared" si="378"/>
        <v>13.872693094289508</v>
      </c>
      <c r="X2418" s="61">
        <f t="shared" si="379"/>
        <v>62.787860917415195</v>
      </c>
      <c r="Y2418" s="13"/>
      <c r="Z2418" s="22"/>
      <c r="AA2418" s="54"/>
      <c r="AB2418" s="22"/>
      <c r="AC2418" s="13"/>
    </row>
    <row r="2419" spans="1:29" x14ac:dyDescent="0.3">
      <c r="A2419" s="1">
        <f t="shared" si="370"/>
        <v>45011.156249994143</v>
      </c>
      <c r="B2419" s="7">
        <v>26</v>
      </c>
      <c r="C2419" s="7" t="s">
        <v>56</v>
      </c>
      <c r="D2419">
        <f>IF(HOUR(A2419)+MINUTE(A2419)/60&lt;=18,1,IF(HOUR(A2419)+MINUTE(A2419)/60&gt;=23.25,1,LOOKUP(DAY(A2419),calendario!$A$12:$A$42,calendario!$C$12:$C$42)))</f>
        <v>1</v>
      </c>
      <c r="E2419" s="60">
        <f t="shared" si="371"/>
        <v>0</v>
      </c>
      <c r="F2419" s="86">
        <v>0</v>
      </c>
      <c r="G2419" s="60">
        <f t="shared" si="371"/>
        <v>0</v>
      </c>
      <c r="H2419" s="104">
        <v>0</v>
      </c>
      <c r="O2419" s="61">
        <f t="shared" si="372"/>
        <v>4.5260037464002503</v>
      </c>
      <c r="P2419" s="62">
        <f t="shared" si="373"/>
        <v>58.140770252324039</v>
      </c>
      <c r="Q2419" s="70">
        <v>27.511278618857901</v>
      </c>
      <c r="R2419" s="61">
        <f t="shared" si="374"/>
        <v>13.861226560424967</v>
      </c>
      <c r="S2419" s="61">
        <f t="shared" si="375"/>
        <v>62.735963342186054</v>
      </c>
      <c r="T2419" s="61">
        <f t="shared" si="376"/>
        <v>4.5260037464002503</v>
      </c>
      <c r="U2419" s="61">
        <f t="shared" si="377"/>
        <v>58.140770252324039</v>
      </c>
      <c r="V2419" s="70">
        <v>27.511278618857901</v>
      </c>
      <c r="W2419" s="61">
        <f t="shared" si="378"/>
        <v>13.861226560424967</v>
      </c>
      <c r="X2419" s="61">
        <f t="shared" si="379"/>
        <v>62.735963342186054</v>
      </c>
      <c r="Y2419" s="13"/>
      <c r="Z2419" s="22"/>
      <c r="AA2419" s="54"/>
      <c r="AB2419" s="22"/>
      <c r="AC2419" s="13"/>
    </row>
    <row r="2420" spans="1:29" x14ac:dyDescent="0.3">
      <c r="A2420" s="1">
        <f t="shared" si="370"/>
        <v>45011.166666660807</v>
      </c>
      <c r="B2420" s="7">
        <v>26</v>
      </c>
      <c r="C2420" s="7" t="s">
        <v>57</v>
      </c>
      <c r="D2420">
        <f>IF(HOUR(A2420)+MINUTE(A2420)/60&lt;=18,1,IF(HOUR(A2420)+MINUTE(A2420)/60&gt;=23.25,1,LOOKUP(DAY(A2420),calendario!$A$12:$A$42,calendario!$C$12:$C$42)))</f>
        <v>1</v>
      </c>
      <c r="E2420" s="60">
        <f t="shared" si="371"/>
        <v>0</v>
      </c>
      <c r="F2420" s="86">
        <v>0</v>
      </c>
      <c r="G2420" s="60">
        <f t="shared" si="371"/>
        <v>0</v>
      </c>
      <c r="H2420" s="104">
        <v>0</v>
      </c>
      <c r="O2420" s="61">
        <f t="shared" si="372"/>
        <v>4.5260037464002503</v>
      </c>
      <c r="P2420" s="62">
        <f t="shared" si="373"/>
        <v>58.140770252324039</v>
      </c>
      <c r="Q2420" s="70">
        <v>27.511278618857901</v>
      </c>
      <c r="R2420" s="61">
        <f t="shared" si="374"/>
        <v>13.861226560424967</v>
      </c>
      <c r="S2420" s="61">
        <f t="shared" si="375"/>
        <v>62.735963342186054</v>
      </c>
      <c r="T2420" s="61">
        <f t="shared" si="376"/>
        <v>4.5260037464002503</v>
      </c>
      <c r="U2420" s="61">
        <f t="shared" si="377"/>
        <v>58.140770252324039</v>
      </c>
      <c r="V2420" s="70">
        <v>27.511278618857901</v>
      </c>
      <c r="W2420" s="61">
        <f t="shared" si="378"/>
        <v>13.861226560424967</v>
      </c>
      <c r="X2420" s="61">
        <f t="shared" si="379"/>
        <v>62.735963342186054</v>
      </c>
      <c r="Y2420" s="13"/>
      <c r="Z2420" s="22"/>
      <c r="AA2420" s="54"/>
      <c r="AB2420" s="22"/>
      <c r="AC2420" s="13"/>
    </row>
    <row r="2421" spans="1:29" x14ac:dyDescent="0.3">
      <c r="A2421" s="1">
        <f t="shared" si="370"/>
        <v>45011.177083327471</v>
      </c>
      <c r="B2421" s="7">
        <v>26</v>
      </c>
      <c r="C2421" s="7" t="s">
        <v>59</v>
      </c>
      <c r="D2421">
        <f>IF(HOUR(A2421)+MINUTE(A2421)/60&lt;=18,1,IF(HOUR(A2421)+MINUTE(A2421)/60&gt;=23.25,1,LOOKUP(DAY(A2421),calendario!$A$12:$A$42,calendario!$C$12:$C$42)))</f>
        <v>1</v>
      </c>
      <c r="E2421" s="60">
        <f t="shared" si="371"/>
        <v>0</v>
      </c>
      <c r="F2421" s="86">
        <v>0</v>
      </c>
      <c r="G2421" s="60">
        <f t="shared" si="371"/>
        <v>0</v>
      </c>
      <c r="H2421" s="104">
        <v>0</v>
      </c>
      <c r="O2421" s="61">
        <f t="shared" si="372"/>
        <v>4.5260037464002503</v>
      </c>
      <c r="P2421" s="62">
        <f t="shared" si="373"/>
        <v>58.140770252324039</v>
      </c>
      <c r="Q2421" s="70">
        <v>27.258155644090305</v>
      </c>
      <c r="R2421" s="61">
        <f t="shared" si="374"/>
        <v>13.987788047808765</v>
      </c>
      <c r="S2421" s="61">
        <f t="shared" si="375"/>
        <v>63.308781108235117</v>
      </c>
      <c r="T2421" s="61">
        <f t="shared" si="376"/>
        <v>4.5260037464002503</v>
      </c>
      <c r="U2421" s="61">
        <f t="shared" si="377"/>
        <v>58.140770252324039</v>
      </c>
      <c r="V2421" s="70">
        <v>27.258155644090305</v>
      </c>
      <c r="W2421" s="61">
        <f t="shared" si="378"/>
        <v>13.987788047808765</v>
      </c>
      <c r="X2421" s="61">
        <f t="shared" si="379"/>
        <v>63.308781108235117</v>
      </c>
      <c r="Y2421" s="13"/>
      <c r="Z2421" s="22"/>
      <c r="AA2421" s="54"/>
      <c r="AB2421" s="22"/>
      <c r="AC2421" s="13"/>
    </row>
    <row r="2422" spans="1:29" x14ac:dyDescent="0.3">
      <c r="A2422" s="1">
        <f t="shared" si="370"/>
        <v>45011.187499994136</v>
      </c>
      <c r="B2422" s="7">
        <v>26</v>
      </c>
      <c r="C2422" s="7" t="s">
        <v>60</v>
      </c>
      <c r="D2422">
        <f>IF(HOUR(A2422)+MINUTE(A2422)/60&lt;=18,1,IF(HOUR(A2422)+MINUTE(A2422)/60&gt;=23.25,1,LOOKUP(DAY(A2422),calendario!$A$12:$A$42,calendario!$C$12:$C$42)))</f>
        <v>1</v>
      </c>
      <c r="E2422" s="60">
        <f t="shared" si="371"/>
        <v>0</v>
      </c>
      <c r="F2422" s="86">
        <v>0</v>
      </c>
      <c r="G2422" s="60">
        <f t="shared" si="371"/>
        <v>0</v>
      </c>
      <c r="H2422" s="104">
        <v>0</v>
      </c>
      <c r="O2422" s="61">
        <f t="shared" si="372"/>
        <v>4.5260037464002503</v>
      </c>
      <c r="P2422" s="62">
        <f t="shared" si="373"/>
        <v>58.140770252324039</v>
      </c>
      <c r="Q2422" s="70">
        <v>27.258155644090305</v>
      </c>
      <c r="R2422" s="61">
        <f t="shared" si="374"/>
        <v>13.987788047808765</v>
      </c>
      <c r="S2422" s="61">
        <f t="shared" si="375"/>
        <v>63.308781108235117</v>
      </c>
      <c r="T2422" s="61">
        <f t="shared" si="376"/>
        <v>4.5260037464002503</v>
      </c>
      <c r="U2422" s="61">
        <f t="shared" si="377"/>
        <v>58.140770252324039</v>
      </c>
      <c r="V2422" s="70">
        <v>27.258155644090305</v>
      </c>
      <c r="W2422" s="61">
        <f t="shared" si="378"/>
        <v>13.987788047808765</v>
      </c>
      <c r="X2422" s="61">
        <f t="shared" si="379"/>
        <v>63.308781108235117</v>
      </c>
      <c r="Y2422" s="13"/>
      <c r="Z2422" s="22"/>
      <c r="AA2422" s="54"/>
      <c r="AB2422" s="22"/>
      <c r="AC2422" s="13"/>
    </row>
    <row r="2423" spans="1:29" x14ac:dyDescent="0.3">
      <c r="A2423" s="1">
        <f t="shared" si="370"/>
        <v>45011.1979166608</v>
      </c>
      <c r="B2423" s="7">
        <v>26</v>
      </c>
      <c r="C2423" s="7" t="s">
        <v>61</v>
      </c>
      <c r="D2423">
        <f>IF(HOUR(A2423)+MINUTE(A2423)/60&lt;=18,1,IF(HOUR(A2423)+MINUTE(A2423)/60&gt;=23.25,1,LOOKUP(DAY(A2423),calendario!$A$12:$A$42,calendario!$C$12:$C$42)))</f>
        <v>1</v>
      </c>
      <c r="E2423" s="60">
        <f t="shared" si="371"/>
        <v>0</v>
      </c>
      <c r="F2423" s="86">
        <v>0</v>
      </c>
      <c r="G2423" s="60">
        <f t="shared" si="371"/>
        <v>0</v>
      </c>
      <c r="H2423" s="104">
        <v>0</v>
      </c>
      <c r="O2423" s="61">
        <f t="shared" si="372"/>
        <v>4.5260037464002503</v>
      </c>
      <c r="P2423" s="62">
        <f t="shared" si="373"/>
        <v>58.140770252324039</v>
      </c>
      <c r="Q2423" s="70">
        <v>27.366868525896415</v>
      </c>
      <c r="R2423" s="61">
        <f t="shared" si="374"/>
        <v>13.93343160690571</v>
      </c>
      <c r="S2423" s="61">
        <f t="shared" si="375"/>
        <v>63.062763653066902</v>
      </c>
      <c r="T2423" s="61">
        <f t="shared" si="376"/>
        <v>4.5260037464002503</v>
      </c>
      <c r="U2423" s="61">
        <f t="shared" si="377"/>
        <v>58.140770252324039</v>
      </c>
      <c r="V2423" s="70">
        <v>27.366868525896415</v>
      </c>
      <c r="W2423" s="61">
        <f t="shared" si="378"/>
        <v>13.93343160690571</v>
      </c>
      <c r="X2423" s="61">
        <f t="shared" si="379"/>
        <v>63.062763653066902</v>
      </c>
      <c r="Y2423" s="13"/>
      <c r="Z2423" s="22"/>
      <c r="AA2423" s="54"/>
      <c r="AB2423" s="22"/>
      <c r="AC2423" s="13"/>
    </row>
    <row r="2424" spans="1:29" x14ac:dyDescent="0.3">
      <c r="A2424" s="1">
        <f t="shared" si="370"/>
        <v>45011.208333327464</v>
      </c>
      <c r="B2424" s="7">
        <v>26</v>
      </c>
      <c r="C2424" s="7" t="s">
        <v>62</v>
      </c>
      <c r="D2424">
        <f>IF(HOUR(A2424)+MINUTE(A2424)/60&lt;=18,1,IF(HOUR(A2424)+MINUTE(A2424)/60&gt;=23.25,1,LOOKUP(DAY(A2424),calendario!$A$12:$A$42,calendario!$C$12:$C$42)))</f>
        <v>1</v>
      </c>
      <c r="E2424" s="60">
        <f t="shared" si="371"/>
        <v>0</v>
      </c>
      <c r="F2424" s="86">
        <v>0</v>
      </c>
      <c r="G2424" s="60">
        <f t="shared" si="371"/>
        <v>0</v>
      </c>
      <c r="H2424" s="104">
        <v>0</v>
      </c>
      <c r="O2424" s="61">
        <f t="shared" si="372"/>
        <v>4.5260037464002503</v>
      </c>
      <c r="P2424" s="62">
        <f t="shared" si="373"/>
        <v>58.140770252324039</v>
      </c>
      <c r="Q2424" s="70">
        <v>27.366868525896415</v>
      </c>
      <c r="R2424" s="61">
        <f t="shared" si="374"/>
        <v>13.93343160690571</v>
      </c>
      <c r="S2424" s="61">
        <f t="shared" si="375"/>
        <v>63.062763653066902</v>
      </c>
      <c r="T2424" s="61">
        <f t="shared" si="376"/>
        <v>4.5260037464002503</v>
      </c>
      <c r="U2424" s="61">
        <f t="shared" si="377"/>
        <v>58.140770252324039</v>
      </c>
      <c r="V2424" s="70">
        <v>27.366868525896415</v>
      </c>
      <c r="W2424" s="61">
        <f t="shared" si="378"/>
        <v>13.93343160690571</v>
      </c>
      <c r="X2424" s="61">
        <f t="shared" si="379"/>
        <v>63.062763653066902</v>
      </c>
      <c r="Y2424" s="13"/>
      <c r="Z2424" s="22"/>
      <c r="AA2424" s="54"/>
      <c r="AB2424" s="22"/>
      <c r="AC2424" s="13"/>
    </row>
    <row r="2425" spans="1:29" x14ac:dyDescent="0.3">
      <c r="A2425" s="1">
        <f t="shared" si="370"/>
        <v>45011.218749994128</v>
      </c>
      <c r="B2425" s="7">
        <v>26</v>
      </c>
      <c r="C2425" s="7" t="s">
        <v>63</v>
      </c>
      <c r="D2425">
        <f>IF(HOUR(A2425)+MINUTE(A2425)/60&lt;=18,1,IF(HOUR(A2425)+MINUTE(A2425)/60&gt;=23.25,1,LOOKUP(DAY(A2425),calendario!$A$12:$A$42,calendario!$C$12:$C$42)))</f>
        <v>1</v>
      </c>
      <c r="E2425" s="60">
        <f t="shared" si="371"/>
        <v>0</v>
      </c>
      <c r="F2425" s="86">
        <v>0</v>
      </c>
      <c r="G2425" s="60">
        <f t="shared" si="371"/>
        <v>0</v>
      </c>
      <c r="H2425" s="104">
        <v>0</v>
      </c>
      <c r="O2425" s="61">
        <f t="shared" si="372"/>
        <v>4.5260037464002503</v>
      </c>
      <c r="P2425" s="62">
        <f t="shared" si="373"/>
        <v>58.140770252324039</v>
      </c>
      <c r="Q2425" s="70">
        <v>26.629249402390439</v>
      </c>
      <c r="R2425" s="61">
        <f t="shared" si="374"/>
        <v>14.302241168658698</v>
      </c>
      <c r="S2425" s="61">
        <f t="shared" si="375"/>
        <v>64.731997111269166</v>
      </c>
      <c r="T2425" s="61">
        <f t="shared" si="376"/>
        <v>4.5260037464002503</v>
      </c>
      <c r="U2425" s="61">
        <f t="shared" si="377"/>
        <v>58.140770252324039</v>
      </c>
      <c r="V2425" s="70">
        <v>26.629249402390439</v>
      </c>
      <c r="W2425" s="61">
        <f t="shared" si="378"/>
        <v>14.302241168658698</v>
      </c>
      <c r="X2425" s="61">
        <f t="shared" si="379"/>
        <v>64.731997111269166</v>
      </c>
      <c r="Y2425" s="13"/>
      <c r="Z2425" s="22"/>
      <c r="AA2425" s="54"/>
      <c r="AB2425" s="22"/>
      <c r="AC2425" s="13"/>
    </row>
    <row r="2426" spans="1:29" x14ac:dyDescent="0.3">
      <c r="A2426" s="1">
        <f t="shared" si="370"/>
        <v>45011.229166660793</v>
      </c>
      <c r="B2426" s="7">
        <v>26</v>
      </c>
      <c r="C2426" s="7" t="s">
        <v>64</v>
      </c>
      <c r="D2426">
        <f>IF(HOUR(A2426)+MINUTE(A2426)/60&lt;=18,1,IF(HOUR(A2426)+MINUTE(A2426)/60&gt;=23.25,1,LOOKUP(DAY(A2426),calendario!$A$12:$A$42,calendario!$C$12:$C$42)))</f>
        <v>1</v>
      </c>
      <c r="E2426" s="60">
        <f t="shared" si="371"/>
        <v>0</v>
      </c>
      <c r="F2426" s="86">
        <v>0</v>
      </c>
      <c r="G2426" s="60">
        <f t="shared" si="371"/>
        <v>0</v>
      </c>
      <c r="H2426" s="104">
        <v>0</v>
      </c>
      <c r="O2426" s="61">
        <f t="shared" si="372"/>
        <v>4.5260037464002503</v>
      </c>
      <c r="P2426" s="62">
        <f t="shared" si="373"/>
        <v>58.140770252324039</v>
      </c>
      <c r="Q2426" s="70">
        <v>26.629249402390439</v>
      </c>
      <c r="R2426" s="61">
        <f t="shared" si="374"/>
        <v>14.302241168658698</v>
      </c>
      <c r="S2426" s="61">
        <f t="shared" si="375"/>
        <v>64.731997111269166</v>
      </c>
      <c r="T2426" s="61">
        <f t="shared" si="376"/>
        <v>4.5260037464002503</v>
      </c>
      <c r="U2426" s="61">
        <f t="shared" si="377"/>
        <v>58.140770252324039</v>
      </c>
      <c r="V2426" s="70">
        <v>26.629249402390439</v>
      </c>
      <c r="W2426" s="61">
        <f t="shared" si="378"/>
        <v>14.302241168658698</v>
      </c>
      <c r="X2426" s="61">
        <f t="shared" si="379"/>
        <v>64.731997111269166</v>
      </c>
      <c r="Y2426" s="13"/>
      <c r="Z2426" s="22"/>
      <c r="AA2426" s="54"/>
      <c r="AB2426" s="22"/>
      <c r="AC2426" s="13"/>
    </row>
    <row r="2427" spans="1:29" x14ac:dyDescent="0.3">
      <c r="A2427" s="1">
        <f t="shared" si="370"/>
        <v>45011.239583327457</v>
      </c>
      <c r="B2427" s="7">
        <v>26</v>
      </c>
      <c r="C2427" s="7" t="s">
        <v>65</v>
      </c>
      <c r="D2427">
        <f>IF(HOUR(A2427)+MINUTE(A2427)/60&lt;=18,1,IF(HOUR(A2427)+MINUTE(A2427)/60&gt;=23.25,1,LOOKUP(DAY(A2427),calendario!$A$12:$A$42,calendario!$C$12:$C$42)))</f>
        <v>1</v>
      </c>
      <c r="E2427" s="60">
        <f t="shared" si="371"/>
        <v>3.24032096862793E-2</v>
      </c>
      <c r="F2427" s="86">
        <v>0.1296128387451172</v>
      </c>
      <c r="G2427" s="60">
        <f t="shared" si="371"/>
        <v>0</v>
      </c>
      <c r="H2427" s="104">
        <v>0</v>
      </c>
      <c r="O2427" s="61">
        <f t="shared" si="372"/>
        <v>4.4929503601550049</v>
      </c>
      <c r="P2427" s="62">
        <f t="shared" si="373"/>
        <v>58.140770252324039</v>
      </c>
      <c r="Q2427" s="70">
        <v>27.480879946879149</v>
      </c>
      <c r="R2427" s="61">
        <f t="shared" si="374"/>
        <v>13.876425896414343</v>
      </c>
      <c r="S2427" s="61">
        <f t="shared" si="375"/>
        <v>62.346092728959057</v>
      </c>
      <c r="T2427" s="61">
        <f t="shared" si="376"/>
        <v>4.5260037464002503</v>
      </c>
      <c r="U2427" s="61">
        <f t="shared" si="377"/>
        <v>58.140770252324039</v>
      </c>
      <c r="V2427" s="70">
        <v>27.480879946879149</v>
      </c>
      <c r="W2427" s="61">
        <f t="shared" si="378"/>
        <v>13.876425896414343</v>
      </c>
      <c r="X2427" s="61">
        <f t="shared" si="379"/>
        <v>62.804755593816765</v>
      </c>
      <c r="Y2427" s="13"/>
      <c r="Z2427" s="22"/>
      <c r="AA2427" s="54"/>
      <c r="AB2427" s="22"/>
      <c r="AC2427" s="13"/>
    </row>
    <row r="2428" spans="1:29" x14ac:dyDescent="0.3">
      <c r="A2428" s="1">
        <f t="shared" si="370"/>
        <v>45011.249999994121</v>
      </c>
      <c r="B2428" s="7">
        <v>26</v>
      </c>
      <c r="C2428" s="7" t="s">
        <v>66</v>
      </c>
      <c r="D2428">
        <f>IF(HOUR(A2428)+MINUTE(A2428)/60&lt;=18,1,IF(HOUR(A2428)+MINUTE(A2428)/60&gt;=23.25,1,LOOKUP(DAY(A2428),calendario!$A$12:$A$42,calendario!$C$12:$C$42)))</f>
        <v>1</v>
      </c>
      <c r="E2428" s="60">
        <f t="shared" si="371"/>
        <v>3.044228759765625</v>
      </c>
      <c r="F2428" s="86">
        <v>12.1769150390625</v>
      </c>
      <c r="G2428" s="60">
        <f t="shared" si="371"/>
        <v>0</v>
      </c>
      <c r="H2428" s="104">
        <v>0</v>
      </c>
      <c r="O2428" s="61">
        <f t="shared" si="372"/>
        <v>1.4206919581664628</v>
      </c>
      <c r="P2428" s="62">
        <f t="shared" si="373"/>
        <v>58.140770252324039</v>
      </c>
      <c r="Q2428" s="70">
        <v>27.480879946879149</v>
      </c>
      <c r="R2428" s="61">
        <f t="shared" si="374"/>
        <v>13.876425896414343</v>
      </c>
      <c r="S2428" s="61">
        <f t="shared" si="375"/>
        <v>19.714126679128707</v>
      </c>
      <c r="T2428" s="61">
        <f t="shared" si="376"/>
        <v>4.5260037464002503</v>
      </c>
      <c r="U2428" s="61">
        <f t="shared" si="377"/>
        <v>58.140770252324039</v>
      </c>
      <c r="V2428" s="70">
        <v>27.480879946879149</v>
      </c>
      <c r="W2428" s="61">
        <f t="shared" si="378"/>
        <v>13.876425896414343</v>
      </c>
      <c r="X2428" s="61">
        <f t="shared" si="379"/>
        <v>62.804755593816765</v>
      </c>
      <c r="Y2428" s="13"/>
      <c r="Z2428" s="22"/>
      <c r="AA2428" s="54"/>
      <c r="AB2428" s="22"/>
      <c r="AC2428" s="13"/>
    </row>
    <row r="2429" spans="1:29" x14ac:dyDescent="0.3">
      <c r="A2429" s="1">
        <f t="shared" si="370"/>
        <v>45011.260416660785</v>
      </c>
      <c r="B2429" s="7">
        <v>26</v>
      </c>
      <c r="C2429" s="7" t="s">
        <v>67</v>
      </c>
      <c r="D2429">
        <f>IF(HOUR(A2429)+MINUTE(A2429)/60&lt;=18,1,IF(HOUR(A2429)+MINUTE(A2429)/60&gt;=23.25,1,LOOKUP(DAY(A2429),calendario!$A$12:$A$42,calendario!$C$12:$C$42)))</f>
        <v>1</v>
      </c>
      <c r="E2429" s="60">
        <f t="shared" si="371"/>
        <v>4.5055493164062499</v>
      </c>
      <c r="F2429" s="86">
        <v>18.022197265625</v>
      </c>
      <c r="G2429" s="60">
        <f t="shared" si="371"/>
        <v>0</v>
      </c>
      <c r="H2429" s="104">
        <v>0</v>
      </c>
      <c r="O2429" s="61">
        <f t="shared" si="372"/>
        <v>0</v>
      </c>
      <c r="P2429" s="62">
        <f t="shared" si="373"/>
        <v>58.140770252324039</v>
      </c>
      <c r="Q2429" s="70">
        <v>26.745933598937583</v>
      </c>
      <c r="R2429" s="61">
        <f t="shared" si="374"/>
        <v>14.243899070385126</v>
      </c>
      <c r="S2429" s="61">
        <f t="shared" si="375"/>
        <v>0</v>
      </c>
      <c r="T2429" s="61">
        <f t="shared" si="376"/>
        <v>4.5260037464002503</v>
      </c>
      <c r="U2429" s="61">
        <f t="shared" si="377"/>
        <v>58.140770252324039</v>
      </c>
      <c r="V2429" s="70">
        <v>26.745933598937583</v>
      </c>
      <c r="W2429" s="61">
        <f t="shared" si="378"/>
        <v>14.243899070385126</v>
      </c>
      <c r="X2429" s="61">
        <f t="shared" si="379"/>
        <v>64.467940555910118</v>
      </c>
      <c r="Y2429" s="13"/>
      <c r="Z2429" s="22"/>
      <c r="AA2429" s="54"/>
      <c r="AB2429" s="22"/>
      <c r="AC2429" s="13"/>
    </row>
    <row r="2430" spans="1:29" x14ac:dyDescent="0.3">
      <c r="A2430" s="1">
        <f t="shared" si="370"/>
        <v>45011.27083332745</v>
      </c>
      <c r="B2430" s="7">
        <v>26</v>
      </c>
      <c r="C2430" s="7" t="s">
        <v>68</v>
      </c>
      <c r="D2430">
        <f>IF(HOUR(A2430)+MINUTE(A2430)/60&lt;=18,1,IF(HOUR(A2430)+MINUTE(A2430)/60&gt;=23.25,1,LOOKUP(DAY(A2430),calendario!$A$12:$A$42,calendario!$C$12:$C$42)))</f>
        <v>1</v>
      </c>
      <c r="E2430" s="60">
        <f t="shared" si="371"/>
        <v>4.5069335937500004</v>
      </c>
      <c r="F2430" s="86">
        <v>18.027734375000001</v>
      </c>
      <c r="G2430" s="60">
        <f t="shared" si="371"/>
        <v>0.18295399475097657</v>
      </c>
      <c r="H2430" s="104">
        <v>0.73181597900390627</v>
      </c>
      <c r="O2430" s="61">
        <f t="shared" si="372"/>
        <v>0</v>
      </c>
      <c r="P2430" s="62">
        <f t="shared" si="373"/>
        <v>58.140770252324039</v>
      </c>
      <c r="Q2430" s="70">
        <v>26.745933598937583</v>
      </c>
      <c r="R2430" s="61">
        <f t="shared" si="374"/>
        <v>14.243899070385126</v>
      </c>
      <c r="S2430" s="61">
        <f t="shared" si="375"/>
        <v>0</v>
      </c>
      <c r="T2430" s="61">
        <f t="shared" si="376"/>
        <v>4.3393787449833363</v>
      </c>
      <c r="U2430" s="61">
        <f t="shared" si="377"/>
        <v>58.140770252324039</v>
      </c>
      <c r="V2430" s="70">
        <v>26.745933598937583</v>
      </c>
      <c r="W2430" s="61">
        <f t="shared" si="378"/>
        <v>14.243899070385126</v>
      </c>
      <c r="X2430" s="61">
        <f t="shared" si="379"/>
        <v>61.809672871717119</v>
      </c>
      <c r="Y2430" s="13"/>
      <c r="Z2430" s="22"/>
      <c r="AA2430" s="54"/>
      <c r="AB2430" s="22"/>
      <c r="AC2430" s="13"/>
    </row>
    <row r="2431" spans="1:29" x14ac:dyDescent="0.3">
      <c r="A2431" s="1">
        <f t="shared" si="370"/>
        <v>45011.281249994114</v>
      </c>
      <c r="B2431" s="7">
        <v>26</v>
      </c>
      <c r="C2431" s="7" t="s">
        <v>69</v>
      </c>
      <c r="D2431">
        <f>IF(HOUR(A2431)+MINUTE(A2431)/60&lt;=18,1,IF(HOUR(A2431)+MINUTE(A2431)/60&gt;=23.25,1,LOOKUP(DAY(A2431),calendario!$A$12:$A$42,calendario!$C$12:$C$42)))</f>
        <v>1</v>
      </c>
      <c r="E2431" s="60">
        <f t="shared" si="371"/>
        <v>4.5061748046875003</v>
      </c>
      <c r="F2431" s="86">
        <v>18.024699218750001</v>
      </c>
      <c r="G2431" s="60">
        <f t="shared" si="371"/>
        <v>3.9876506347656249</v>
      </c>
      <c r="H2431" s="104">
        <v>15.950602539062499</v>
      </c>
      <c r="O2431" s="61">
        <f t="shared" si="372"/>
        <v>0</v>
      </c>
      <c r="P2431" s="62">
        <f t="shared" si="373"/>
        <v>58.140770252324039</v>
      </c>
      <c r="Q2431" s="70">
        <v>26.186376095617529</v>
      </c>
      <c r="R2431" s="61">
        <f t="shared" si="374"/>
        <v>14.523677822045153</v>
      </c>
      <c r="S2431" s="61">
        <f t="shared" si="375"/>
        <v>0</v>
      </c>
      <c r="T2431" s="61">
        <f t="shared" si="376"/>
        <v>0.45834014399443174</v>
      </c>
      <c r="U2431" s="61">
        <f t="shared" si="377"/>
        <v>58.140770252324039</v>
      </c>
      <c r="V2431" s="70">
        <v>26.186376095617529</v>
      </c>
      <c r="W2431" s="61">
        <f t="shared" si="378"/>
        <v>14.523677822045153</v>
      </c>
      <c r="X2431" s="61">
        <f t="shared" si="379"/>
        <v>6.6567845842849103</v>
      </c>
      <c r="Y2431" s="13"/>
      <c r="Z2431" s="22"/>
      <c r="AA2431" s="54"/>
      <c r="AB2431" s="22"/>
      <c r="AC2431" s="13"/>
    </row>
    <row r="2432" spans="1:29" x14ac:dyDescent="0.3">
      <c r="A2432" s="1">
        <f t="shared" si="370"/>
        <v>45011.291666660778</v>
      </c>
      <c r="B2432" s="7">
        <v>26</v>
      </c>
      <c r="C2432" s="7" t="s">
        <v>70</v>
      </c>
      <c r="D2432">
        <f>IF(HOUR(A2432)+MINUTE(A2432)/60&lt;=18,1,IF(HOUR(A2432)+MINUTE(A2432)/60&gt;=23.25,1,LOOKUP(DAY(A2432),calendario!$A$12:$A$42,calendario!$C$12:$C$42)))</f>
        <v>1</v>
      </c>
      <c r="E2432" s="60">
        <f t="shared" si="371"/>
        <v>4.5067255859374997</v>
      </c>
      <c r="F2432" s="86">
        <v>18.026902343749999</v>
      </c>
      <c r="G2432" s="60">
        <f t="shared" si="371"/>
        <v>4.4971728515624996</v>
      </c>
      <c r="H2432" s="104">
        <v>17.988691406249998</v>
      </c>
      <c r="O2432" s="61">
        <f t="shared" si="372"/>
        <v>0</v>
      </c>
      <c r="P2432" s="62">
        <f t="shared" si="373"/>
        <v>58.140770252324039</v>
      </c>
      <c r="Q2432" s="70">
        <v>26.186376095617529</v>
      </c>
      <c r="R2432" s="61">
        <f t="shared" si="374"/>
        <v>14.523677822045153</v>
      </c>
      <c r="S2432" s="61">
        <f t="shared" si="375"/>
        <v>0</v>
      </c>
      <c r="T2432" s="61">
        <f t="shared" si="376"/>
        <v>0</v>
      </c>
      <c r="U2432" s="61">
        <f t="shared" si="377"/>
        <v>58.140770252324039</v>
      </c>
      <c r="V2432" s="70">
        <v>26.186376095617529</v>
      </c>
      <c r="W2432" s="61">
        <f t="shared" si="378"/>
        <v>14.523677822045153</v>
      </c>
      <c r="X2432" s="61">
        <f t="shared" si="379"/>
        <v>0</v>
      </c>
      <c r="Y2432" s="13"/>
      <c r="Z2432" s="22"/>
      <c r="AA2432" s="54"/>
      <c r="AB2432" s="22"/>
      <c r="AC2432" s="13"/>
    </row>
    <row r="2433" spans="1:29" x14ac:dyDescent="0.3">
      <c r="A2433" s="1">
        <f t="shared" si="370"/>
        <v>45011.302083327442</v>
      </c>
      <c r="B2433" s="7">
        <v>26</v>
      </c>
      <c r="C2433" s="7" t="s">
        <v>71</v>
      </c>
      <c r="D2433">
        <f>IF(HOUR(A2433)+MINUTE(A2433)/60&lt;=18,1,IF(HOUR(A2433)+MINUTE(A2433)/60&gt;=23.25,1,LOOKUP(DAY(A2433),calendario!$A$12:$A$42,calendario!$C$12:$C$42)))</f>
        <v>1</v>
      </c>
      <c r="E2433" s="60">
        <f t="shared" si="371"/>
        <v>4.5063491210937503</v>
      </c>
      <c r="F2433" s="86">
        <v>18.025396484375001</v>
      </c>
      <c r="G2433" s="60">
        <f t="shared" si="371"/>
        <v>4.4955004882812499</v>
      </c>
      <c r="H2433" s="104">
        <v>17.982001953125</v>
      </c>
      <c r="O2433" s="61">
        <f t="shared" si="372"/>
        <v>0</v>
      </c>
      <c r="P2433" s="62">
        <f t="shared" si="373"/>
        <v>58.140770252324039</v>
      </c>
      <c r="Q2433" s="70">
        <v>26.632835590969457</v>
      </c>
      <c r="R2433" s="61">
        <f t="shared" si="374"/>
        <v>14.300448074369189</v>
      </c>
      <c r="S2433" s="61">
        <f t="shared" si="375"/>
        <v>0</v>
      </c>
      <c r="T2433" s="61">
        <f t="shared" si="376"/>
        <v>0</v>
      </c>
      <c r="U2433" s="61">
        <f t="shared" si="377"/>
        <v>58.140770252324039</v>
      </c>
      <c r="V2433" s="70">
        <v>26.632835590969457</v>
      </c>
      <c r="W2433" s="61">
        <f t="shared" si="378"/>
        <v>14.300448074369189</v>
      </c>
      <c r="X2433" s="61">
        <f t="shared" si="379"/>
        <v>0</v>
      </c>
      <c r="Y2433" s="13"/>
      <c r="Z2433" s="22"/>
      <c r="AA2433" s="54"/>
      <c r="AB2433" s="22"/>
      <c r="AC2433" s="13"/>
    </row>
    <row r="2434" spans="1:29" x14ac:dyDescent="0.3">
      <c r="A2434" s="1">
        <f t="shared" si="370"/>
        <v>45011.312499994106</v>
      </c>
      <c r="B2434" s="7">
        <v>26</v>
      </c>
      <c r="C2434" s="7" t="s">
        <v>72</v>
      </c>
      <c r="D2434">
        <f>IF(HOUR(A2434)+MINUTE(A2434)/60&lt;=18,1,IF(HOUR(A2434)+MINUTE(A2434)/60&gt;=23.25,1,LOOKUP(DAY(A2434),calendario!$A$12:$A$42,calendario!$C$12:$C$42)))</f>
        <v>1</v>
      </c>
      <c r="E2434" s="60">
        <f t="shared" si="371"/>
        <v>4.5055898437500002</v>
      </c>
      <c r="F2434" s="86">
        <v>18.022359375000001</v>
      </c>
      <c r="G2434" s="60">
        <f t="shared" si="371"/>
        <v>4.4966508789062498</v>
      </c>
      <c r="H2434" s="104">
        <v>17.986603515624999</v>
      </c>
      <c r="O2434" s="61">
        <f t="shared" si="372"/>
        <v>0</v>
      </c>
      <c r="P2434" s="62">
        <f t="shared" si="373"/>
        <v>58.140770252324039</v>
      </c>
      <c r="Q2434" s="70">
        <v>26.632835590969457</v>
      </c>
      <c r="R2434" s="61">
        <f t="shared" si="374"/>
        <v>14.300448074369189</v>
      </c>
      <c r="S2434" s="61">
        <f t="shared" si="375"/>
        <v>0</v>
      </c>
      <c r="T2434" s="61">
        <f t="shared" si="376"/>
        <v>0</v>
      </c>
      <c r="U2434" s="61">
        <f t="shared" si="377"/>
        <v>58.140770252324039</v>
      </c>
      <c r="V2434" s="70">
        <v>26.632835590969457</v>
      </c>
      <c r="W2434" s="61">
        <f t="shared" si="378"/>
        <v>14.300448074369189</v>
      </c>
      <c r="X2434" s="61">
        <f t="shared" si="379"/>
        <v>0</v>
      </c>
      <c r="Y2434" s="13"/>
      <c r="Z2434" s="22"/>
      <c r="AA2434" s="54"/>
      <c r="AB2434" s="22"/>
      <c r="AC2434" s="13"/>
    </row>
    <row r="2435" spans="1:29" x14ac:dyDescent="0.3">
      <c r="A2435" s="1">
        <f t="shared" si="370"/>
        <v>45011.322916660771</v>
      </c>
      <c r="B2435" s="7">
        <v>26</v>
      </c>
      <c r="C2435" s="7" t="s">
        <v>73</v>
      </c>
      <c r="D2435">
        <f>IF(HOUR(A2435)+MINUTE(A2435)/60&lt;=18,1,IF(HOUR(A2435)+MINUTE(A2435)/60&gt;=23.25,1,LOOKUP(DAY(A2435),calendario!$A$12:$A$42,calendario!$C$12:$C$42)))</f>
        <v>1</v>
      </c>
      <c r="E2435" s="60">
        <f t="shared" si="371"/>
        <v>4.5049824218749999</v>
      </c>
      <c r="F2435" s="86">
        <v>18.019929687499999</v>
      </c>
      <c r="G2435" s="60">
        <f t="shared" si="371"/>
        <v>4.498064453125</v>
      </c>
      <c r="H2435" s="104">
        <v>17.9922578125</v>
      </c>
      <c r="O2435" s="61">
        <f t="shared" si="372"/>
        <v>0</v>
      </c>
      <c r="P2435" s="62">
        <f t="shared" si="373"/>
        <v>58.140770252324039</v>
      </c>
      <c r="Q2435" s="70">
        <v>26.444122974767595</v>
      </c>
      <c r="R2435" s="61">
        <f t="shared" si="374"/>
        <v>14.39480438247012</v>
      </c>
      <c r="S2435" s="61">
        <f t="shared" si="375"/>
        <v>0</v>
      </c>
      <c r="T2435" s="61">
        <f t="shared" si="376"/>
        <v>0</v>
      </c>
      <c r="U2435" s="61">
        <f t="shared" si="377"/>
        <v>58.140770252324039</v>
      </c>
      <c r="V2435" s="70">
        <v>26.444122974767595</v>
      </c>
      <c r="W2435" s="61">
        <f t="shared" si="378"/>
        <v>14.39480438247012</v>
      </c>
      <c r="X2435" s="61">
        <f t="shared" si="379"/>
        <v>0</v>
      </c>
      <c r="Y2435" s="13"/>
      <c r="Z2435" s="22"/>
      <c r="AA2435" s="54"/>
      <c r="AB2435" s="22"/>
      <c r="AC2435" s="13"/>
    </row>
    <row r="2436" spans="1:29" x14ac:dyDescent="0.3">
      <c r="A2436" s="1">
        <f t="shared" si="370"/>
        <v>45011.333333327435</v>
      </c>
      <c r="B2436" s="7">
        <v>26</v>
      </c>
      <c r="C2436" s="7" t="s">
        <v>74</v>
      </c>
      <c r="D2436">
        <f>IF(HOUR(A2436)+MINUTE(A2436)/60&lt;=18,1,IF(HOUR(A2436)+MINUTE(A2436)/60&gt;=23.25,1,LOOKUP(DAY(A2436),calendario!$A$12:$A$42,calendario!$C$12:$C$42)))</f>
        <v>1</v>
      </c>
      <c r="E2436" s="60">
        <f t="shared" si="371"/>
        <v>4.5044038085937501</v>
      </c>
      <c r="F2436" s="86">
        <v>18.017615234375</v>
      </c>
      <c r="G2436" s="60">
        <f t="shared" si="371"/>
        <v>4.4982773437499999</v>
      </c>
      <c r="H2436" s="104">
        <v>17.993109375</v>
      </c>
      <c r="O2436" s="61">
        <f t="shared" si="372"/>
        <v>0</v>
      </c>
      <c r="P2436" s="62">
        <f t="shared" si="373"/>
        <v>58.140770252324039</v>
      </c>
      <c r="Q2436" s="70">
        <v>26.444122974767595</v>
      </c>
      <c r="R2436" s="61">
        <f t="shared" si="374"/>
        <v>14.39480438247012</v>
      </c>
      <c r="S2436" s="61">
        <f t="shared" si="375"/>
        <v>0</v>
      </c>
      <c r="T2436" s="61">
        <f t="shared" si="376"/>
        <v>0</v>
      </c>
      <c r="U2436" s="61">
        <f t="shared" si="377"/>
        <v>58.140770252324039</v>
      </c>
      <c r="V2436" s="70">
        <v>26.444122974767595</v>
      </c>
      <c r="W2436" s="61">
        <f t="shared" si="378"/>
        <v>14.39480438247012</v>
      </c>
      <c r="X2436" s="61">
        <f t="shared" si="379"/>
        <v>0</v>
      </c>
      <c r="Y2436" s="13"/>
      <c r="Z2436" s="22"/>
      <c r="AA2436" s="54"/>
      <c r="AB2436" s="22"/>
      <c r="AC2436" s="13"/>
    </row>
    <row r="2437" spans="1:29" x14ac:dyDescent="0.3">
      <c r="A2437" s="1">
        <f t="shared" si="370"/>
        <v>45011.343749994099</v>
      </c>
      <c r="B2437" s="7">
        <v>26</v>
      </c>
      <c r="C2437" s="7" t="s">
        <v>75</v>
      </c>
      <c r="D2437">
        <f>IF(HOUR(A2437)+MINUTE(A2437)/60&lt;=18,1,IF(HOUR(A2437)+MINUTE(A2437)/60&gt;=23.25,1,LOOKUP(DAY(A2437),calendario!$A$12:$A$42,calendario!$C$12:$C$42)))</f>
        <v>1</v>
      </c>
      <c r="E2437" s="60">
        <f t="shared" si="371"/>
        <v>4.5032529296875001</v>
      </c>
      <c r="F2437" s="86">
        <v>18.013011718750001</v>
      </c>
      <c r="G2437" s="60">
        <f t="shared" si="371"/>
        <v>4.4978217773437503</v>
      </c>
      <c r="H2437" s="104">
        <v>17.991287109375001</v>
      </c>
      <c r="O2437" s="61">
        <f t="shared" si="372"/>
        <v>0</v>
      </c>
      <c r="P2437" s="62">
        <f t="shared" si="373"/>
        <v>58.140770252324039</v>
      </c>
      <c r="Q2437" s="70">
        <v>26.373388047808763</v>
      </c>
      <c r="R2437" s="61">
        <f t="shared" si="374"/>
        <v>14.430171845949536</v>
      </c>
      <c r="S2437" s="61">
        <f t="shared" si="375"/>
        <v>0</v>
      </c>
      <c r="T2437" s="61">
        <f t="shared" si="376"/>
        <v>0</v>
      </c>
      <c r="U2437" s="61">
        <f t="shared" si="377"/>
        <v>58.140770252324039</v>
      </c>
      <c r="V2437" s="70">
        <v>26.373388047808763</v>
      </c>
      <c r="W2437" s="61">
        <f t="shared" si="378"/>
        <v>14.430171845949536</v>
      </c>
      <c r="X2437" s="61">
        <f t="shared" si="379"/>
        <v>0</v>
      </c>
      <c r="Y2437" s="13"/>
      <c r="Z2437" s="22"/>
      <c r="AA2437" s="54"/>
      <c r="AB2437" s="22"/>
      <c r="AC2437" s="13"/>
    </row>
    <row r="2438" spans="1:29" x14ac:dyDescent="0.3">
      <c r="A2438" s="1">
        <f t="shared" ref="A2438:A2501" si="380">A2437+0.0104166666666667</f>
        <v>45011.354166660763</v>
      </c>
      <c r="B2438" s="7">
        <v>26</v>
      </c>
      <c r="C2438" s="7" t="s">
        <v>76</v>
      </c>
      <c r="D2438">
        <f>IF(HOUR(A2438)+MINUTE(A2438)/60&lt;=18,1,IF(HOUR(A2438)+MINUTE(A2438)/60&gt;=23.25,1,LOOKUP(DAY(A2438),calendario!$A$12:$A$42,calendario!$C$12:$C$42)))</f>
        <v>1</v>
      </c>
      <c r="E2438" s="60">
        <f t="shared" ref="E2438:G2501" si="381">F2438/4</f>
        <v>4.5017983398437504</v>
      </c>
      <c r="F2438" s="86">
        <v>18.007193359375002</v>
      </c>
      <c r="G2438" s="60">
        <f t="shared" si="381"/>
        <v>4.4979672851562498</v>
      </c>
      <c r="H2438" s="104">
        <v>17.991869140624999</v>
      </c>
      <c r="O2438" s="61">
        <f t="shared" ref="O2438:O2501" si="382">IF(($K$2*95%/4-E2438)*$M$8*$M$9&lt;0,0,($K$2*95%/4-E2438)*$M$8*$M$9)</f>
        <v>0</v>
      </c>
      <c r="P2438" s="62">
        <f t="shared" ref="P2438:P2501" si="383">IF(B2438&lt;=3,IF(D2438=1,$L$14*10/$K$11,$K$14*10/$K$11),IF(D2438=1,$L$15*10/$K$11,$K$15*10/$K$11))</f>
        <v>58.140770252324039</v>
      </c>
      <c r="Q2438" s="70">
        <v>26.373388047808763</v>
      </c>
      <c r="R2438" s="61">
        <f t="shared" ref="R2438:R2501" si="384">IF((P2438*95%-Q2438)/2&lt;0,0,(P2438*95%-Q2438)/2)</f>
        <v>14.430171845949536</v>
      </c>
      <c r="S2438" s="61">
        <f t="shared" ref="S2438:S2501" si="385">R2438*O2438</f>
        <v>0</v>
      </c>
      <c r="T2438" s="61">
        <f t="shared" ref="T2438:T2501" si="386">IF(($K$3*95%/4-G2438)*$M$8*$M$9&lt;0,0,($K$3*95%/4-G2438)*$M$8*$M$9)</f>
        <v>0</v>
      </c>
      <c r="U2438" s="61">
        <f t="shared" ref="U2438:U2501" si="387">IF(B2438&lt;=3,IF(D2438=1,$L$14*10/$K$11,$K$14*10/$K$11),IF(D2438=1,$L$15*10/$K$11,$K$15*10/$K$11))</f>
        <v>58.140770252324039</v>
      </c>
      <c r="V2438" s="70">
        <v>26.373388047808763</v>
      </c>
      <c r="W2438" s="61">
        <f t="shared" ref="W2438:W2501" si="388">IF((U2438*95%-V2438)/2&lt;0,0,(U2438*95%-V2438)/2)</f>
        <v>14.430171845949536</v>
      </c>
      <c r="X2438" s="61">
        <f t="shared" ref="X2438:X2501" si="389">W2438*T2438</f>
        <v>0</v>
      </c>
      <c r="Y2438" s="13"/>
      <c r="Z2438" s="22"/>
      <c r="AA2438" s="54"/>
      <c r="AB2438" s="22"/>
      <c r="AC2438" s="13"/>
    </row>
    <row r="2439" spans="1:29" x14ac:dyDescent="0.3">
      <c r="A2439" s="1">
        <f t="shared" si="380"/>
        <v>45011.364583327428</v>
      </c>
      <c r="B2439" s="7">
        <v>26</v>
      </c>
      <c r="C2439" s="7" t="s">
        <v>77</v>
      </c>
      <c r="D2439">
        <f>IF(HOUR(A2439)+MINUTE(A2439)/60&lt;=18,1,IF(HOUR(A2439)+MINUTE(A2439)/60&gt;=23.25,1,LOOKUP(DAY(A2439),calendario!$A$12:$A$42,calendario!$C$12:$C$42)))</f>
        <v>1</v>
      </c>
      <c r="E2439" s="60">
        <f t="shared" si="381"/>
        <v>4.5014990234374999</v>
      </c>
      <c r="F2439" s="86">
        <v>18.005996093749999</v>
      </c>
      <c r="G2439" s="60">
        <f t="shared" si="381"/>
        <v>4.4979560546875001</v>
      </c>
      <c r="H2439" s="104">
        <v>17.991824218750001</v>
      </c>
      <c r="O2439" s="61">
        <f t="shared" si="382"/>
        <v>0</v>
      </c>
      <c r="P2439" s="62">
        <f t="shared" si="383"/>
        <v>58.140770252324039</v>
      </c>
      <c r="Q2439" s="70">
        <v>27.467738114209826</v>
      </c>
      <c r="R2439" s="61">
        <f t="shared" si="384"/>
        <v>13.882996812749004</v>
      </c>
      <c r="S2439" s="61">
        <f t="shared" si="385"/>
        <v>0</v>
      </c>
      <c r="T2439" s="61">
        <f t="shared" si="386"/>
        <v>0</v>
      </c>
      <c r="U2439" s="61">
        <f t="shared" si="387"/>
        <v>58.140770252324039</v>
      </c>
      <c r="V2439" s="70">
        <v>27.467738114209826</v>
      </c>
      <c r="W2439" s="61">
        <f t="shared" si="388"/>
        <v>13.882996812749004</v>
      </c>
      <c r="X2439" s="61">
        <f t="shared" si="389"/>
        <v>0</v>
      </c>
      <c r="Y2439" s="13"/>
      <c r="Z2439" s="22"/>
      <c r="AA2439" s="54"/>
      <c r="AB2439" s="22"/>
      <c r="AC2439" s="13"/>
    </row>
    <row r="2440" spans="1:29" x14ac:dyDescent="0.3">
      <c r="A2440" s="1">
        <f t="shared" si="380"/>
        <v>45011.374999994092</v>
      </c>
      <c r="B2440" s="7">
        <v>26</v>
      </c>
      <c r="C2440" s="7" t="s">
        <v>78</v>
      </c>
      <c r="D2440">
        <f>IF(HOUR(A2440)+MINUTE(A2440)/60&lt;=18,1,IF(HOUR(A2440)+MINUTE(A2440)/60&gt;=23.25,1,LOOKUP(DAY(A2440),calendario!$A$12:$A$42,calendario!$C$12:$C$42)))</f>
        <v>1</v>
      </c>
      <c r="E2440" s="60">
        <f t="shared" si="381"/>
        <v>4.4997954101562501</v>
      </c>
      <c r="F2440" s="86">
        <v>17.999181640625</v>
      </c>
      <c r="G2440" s="60">
        <f t="shared" si="381"/>
        <v>4.4982236328124996</v>
      </c>
      <c r="H2440" s="104">
        <v>17.992894531249998</v>
      </c>
      <c r="O2440" s="61">
        <f t="shared" si="382"/>
        <v>0</v>
      </c>
      <c r="P2440" s="62">
        <f t="shared" si="383"/>
        <v>58.140770252324039</v>
      </c>
      <c r="Q2440" s="70">
        <v>27.467738114209826</v>
      </c>
      <c r="R2440" s="61">
        <f t="shared" si="384"/>
        <v>13.882996812749004</v>
      </c>
      <c r="S2440" s="61">
        <f t="shared" si="385"/>
        <v>0</v>
      </c>
      <c r="T2440" s="61">
        <f t="shared" si="386"/>
        <v>0</v>
      </c>
      <c r="U2440" s="61">
        <f t="shared" si="387"/>
        <v>58.140770252324039</v>
      </c>
      <c r="V2440" s="70">
        <v>27.467738114209826</v>
      </c>
      <c r="W2440" s="61">
        <f t="shared" si="388"/>
        <v>13.882996812749004</v>
      </c>
      <c r="X2440" s="61">
        <f t="shared" si="389"/>
        <v>0</v>
      </c>
      <c r="Y2440" s="13"/>
      <c r="Z2440" s="22"/>
      <c r="AA2440" s="54"/>
      <c r="AB2440" s="22"/>
      <c r="AC2440" s="13"/>
    </row>
    <row r="2441" spans="1:29" x14ac:dyDescent="0.3">
      <c r="A2441" s="1">
        <f t="shared" si="380"/>
        <v>45011.385416660756</v>
      </c>
      <c r="B2441" s="7">
        <v>26</v>
      </c>
      <c r="C2441" s="7" t="s">
        <v>79</v>
      </c>
      <c r="D2441">
        <f>IF(HOUR(A2441)+MINUTE(A2441)/60&lt;=18,1,IF(HOUR(A2441)+MINUTE(A2441)/60&gt;=23.25,1,LOOKUP(DAY(A2441),calendario!$A$12:$A$42,calendario!$C$12:$C$42)))</f>
        <v>1</v>
      </c>
      <c r="E2441" s="60">
        <f t="shared" si="381"/>
        <v>4.4980473632812501</v>
      </c>
      <c r="F2441" s="86">
        <v>17.992189453125</v>
      </c>
      <c r="G2441" s="60">
        <f t="shared" si="381"/>
        <v>4.4978793945312496</v>
      </c>
      <c r="H2441" s="104">
        <v>17.991517578124999</v>
      </c>
      <c r="O2441" s="61">
        <f t="shared" si="382"/>
        <v>0</v>
      </c>
      <c r="P2441" s="62">
        <f t="shared" si="383"/>
        <v>58.140770252324039</v>
      </c>
      <c r="Q2441" s="70">
        <v>27.427755644090304</v>
      </c>
      <c r="R2441" s="61">
        <f t="shared" si="384"/>
        <v>13.902988047808766</v>
      </c>
      <c r="S2441" s="61">
        <f t="shared" si="385"/>
        <v>0</v>
      </c>
      <c r="T2441" s="61">
        <f t="shared" si="386"/>
        <v>0</v>
      </c>
      <c r="U2441" s="61">
        <f t="shared" si="387"/>
        <v>58.140770252324039</v>
      </c>
      <c r="V2441" s="70">
        <v>27.427755644090304</v>
      </c>
      <c r="W2441" s="61">
        <f t="shared" si="388"/>
        <v>13.902988047808766</v>
      </c>
      <c r="X2441" s="61">
        <f t="shared" si="389"/>
        <v>0</v>
      </c>
      <c r="Y2441" s="13"/>
      <c r="Z2441" s="22"/>
      <c r="AA2441" s="54"/>
      <c r="AB2441" s="22"/>
      <c r="AC2441" s="13"/>
    </row>
    <row r="2442" spans="1:29" x14ac:dyDescent="0.3">
      <c r="A2442" s="1">
        <f t="shared" si="380"/>
        <v>45011.39583332742</v>
      </c>
      <c r="B2442" s="7">
        <v>26</v>
      </c>
      <c r="C2442" s="7" t="s">
        <v>80</v>
      </c>
      <c r="D2442">
        <f>IF(HOUR(A2442)+MINUTE(A2442)/60&lt;=18,1,IF(HOUR(A2442)+MINUTE(A2442)/60&gt;=23.25,1,LOOKUP(DAY(A2442),calendario!$A$12:$A$42,calendario!$C$12:$C$42)))</f>
        <v>1</v>
      </c>
      <c r="E2442" s="60">
        <f t="shared" si="381"/>
        <v>4.4967099609375003</v>
      </c>
      <c r="F2442" s="86">
        <v>17.986839843750001</v>
      </c>
      <c r="G2442" s="60">
        <f t="shared" si="381"/>
        <v>4.4973920898437498</v>
      </c>
      <c r="H2442" s="104">
        <v>17.989568359374999</v>
      </c>
      <c r="O2442" s="61">
        <f t="shared" si="382"/>
        <v>0</v>
      </c>
      <c r="P2442" s="62">
        <f t="shared" si="383"/>
        <v>58.140770252324039</v>
      </c>
      <c r="Q2442" s="70">
        <v>27.427755644090304</v>
      </c>
      <c r="R2442" s="61">
        <f t="shared" si="384"/>
        <v>13.902988047808766</v>
      </c>
      <c r="S2442" s="61">
        <f t="shared" si="385"/>
        <v>0</v>
      </c>
      <c r="T2442" s="61">
        <f t="shared" si="386"/>
        <v>0</v>
      </c>
      <c r="U2442" s="61">
        <f t="shared" si="387"/>
        <v>58.140770252324039</v>
      </c>
      <c r="V2442" s="70">
        <v>27.427755644090304</v>
      </c>
      <c r="W2442" s="61">
        <f t="shared" si="388"/>
        <v>13.902988047808766</v>
      </c>
      <c r="X2442" s="61">
        <f t="shared" si="389"/>
        <v>0</v>
      </c>
      <c r="Y2442" s="13"/>
      <c r="Z2442" s="22"/>
      <c r="AA2442" s="54"/>
      <c r="AB2442" s="22"/>
      <c r="AC2442" s="13"/>
    </row>
    <row r="2443" spans="1:29" x14ac:dyDescent="0.3">
      <c r="A2443" s="1">
        <f t="shared" si="380"/>
        <v>45011.406249994085</v>
      </c>
      <c r="B2443" s="7">
        <v>26</v>
      </c>
      <c r="C2443" s="7" t="s">
        <v>81</v>
      </c>
      <c r="D2443">
        <f>IF(HOUR(A2443)+MINUTE(A2443)/60&lt;=18,1,IF(HOUR(A2443)+MINUTE(A2443)/60&gt;=23.25,1,LOOKUP(DAY(A2443),calendario!$A$12:$A$42,calendario!$C$12:$C$42)))</f>
        <v>1</v>
      </c>
      <c r="E2443" s="60">
        <f t="shared" si="381"/>
        <v>4.49625927734375</v>
      </c>
      <c r="F2443" s="86">
        <v>17.985037109375</v>
      </c>
      <c r="G2443" s="60">
        <f t="shared" si="381"/>
        <v>4.49740576171875</v>
      </c>
      <c r="H2443" s="104">
        <v>17.989623046875</v>
      </c>
      <c r="O2443" s="61">
        <f t="shared" si="382"/>
        <v>0</v>
      </c>
      <c r="P2443" s="62">
        <f t="shared" si="383"/>
        <v>58.140770252324039</v>
      </c>
      <c r="Q2443" s="70">
        <v>27.402739442231073</v>
      </c>
      <c r="R2443" s="61">
        <f t="shared" si="384"/>
        <v>13.915496148738381</v>
      </c>
      <c r="S2443" s="61">
        <f t="shared" si="385"/>
        <v>0</v>
      </c>
      <c r="T2443" s="61">
        <f t="shared" si="386"/>
        <v>0</v>
      </c>
      <c r="U2443" s="61">
        <f t="shared" si="387"/>
        <v>58.140770252324039</v>
      </c>
      <c r="V2443" s="70">
        <v>27.402739442231073</v>
      </c>
      <c r="W2443" s="61">
        <f t="shared" si="388"/>
        <v>13.915496148738381</v>
      </c>
      <c r="X2443" s="61">
        <f t="shared" si="389"/>
        <v>0</v>
      </c>
      <c r="Y2443" s="13"/>
      <c r="Z2443" s="22"/>
      <c r="AA2443" s="54"/>
      <c r="AB2443" s="22"/>
      <c r="AC2443" s="13"/>
    </row>
    <row r="2444" spans="1:29" x14ac:dyDescent="0.3">
      <c r="A2444" s="1">
        <f t="shared" si="380"/>
        <v>45011.416666660749</v>
      </c>
      <c r="B2444" s="7">
        <v>26</v>
      </c>
      <c r="C2444" s="7" t="s">
        <v>82</v>
      </c>
      <c r="D2444">
        <f>IF(HOUR(A2444)+MINUTE(A2444)/60&lt;=18,1,IF(HOUR(A2444)+MINUTE(A2444)/60&gt;=23.25,1,LOOKUP(DAY(A2444),calendario!$A$12:$A$42,calendario!$C$12:$C$42)))</f>
        <v>1</v>
      </c>
      <c r="E2444" s="60">
        <f t="shared" si="381"/>
        <v>4.4962412109374998</v>
      </c>
      <c r="F2444" s="86">
        <v>17.984964843749999</v>
      </c>
      <c r="G2444" s="60">
        <f t="shared" si="381"/>
        <v>4.4972045898437498</v>
      </c>
      <c r="H2444" s="104">
        <v>17.988818359374999</v>
      </c>
      <c r="O2444" s="61">
        <f t="shared" si="382"/>
        <v>0</v>
      </c>
      <c r="P2444" s="62">
        <f t="shared" si="383"/>
        <v>58.140770252324039</v>
      </c>
      <c r="Q2444" s="70">
        <v>27.402739442231073</v>
      </c>
      <c r="R2444" s="61">
        <f t="shared" si="384"/>
        <v>13.915496148738381</v>
      </c>
      <c r="S2444" s="61">
        <f t="shared" si="385"/>
        <v>0</v>
      </c>
      <c r="T2444" s="61">
        <f t="shared" si="386"/>
        <v>0</v>
      </c>
      <c r="U2444" s="61">
        <f t="shared" si="387"/>
        <v>58.140770252324039</v>
      </c>
      <c r="V2444" s="70">
        <v>27.402739442231073</v>
      </c>
      <c r="W2444" s="61">
        <f t="shared" si="388"/>
        <v>13.915496148738381</v>
      </c>
      <c r="X2444" s="61">
        <f t="shared" si="389"/>
        <v>0</v>
      </c>
      <c r="Y2444" s="13"/>
      <c r="Z2444" s="22"/>
      <c r="AA2444" s="54"/>
      <c r="AB2444" s="22"/>
      <c r="AC2444" s="13"/>
    </row>
    <row r="2445" spans="1:29" x14ac:dyDescent="0.3">
      <c r="A2445" s="1">
        <f t="shared" si="380"/>
        <v>45011.427083327413</v>
      </c>
      <c r="B2445" s="7">
        <v>26</v>
      </c>
      <c r="C2445" s="7" t="s">
        <v>83</v>
      </c>
      <c r="D2445">
        <f>IF(HOUR(A2445)+MINUTE(A2445)/60&lt;=18,1,IF(HOUR(A2445)+MINUTE(A2445)/60&gt;=23.25,1,LOOKUP(DAY(A2445),calendario!$A$12:$A$42,calendario!$C$12:$C$42)))</f>
        <v>1</v>
      </c>
      <c r="E2445" s="60">
        <f t="shared" si="381"/>
        <v>4.4957954101562496</v>
      </c>
      <c r="F2445" s="86">
        <v>17.983181640624998</v>
      </c>
      <c r="G2445" s="60">
        <f t="shared" si="381"/>
        <v>4.4979409179687497</v>
      </c>
      <c r="H2445" s="104">
        <v>17.991763671874999</v>
      </c>
      <c r="O2445" s="61">
        <f t="shared" si="382"/>
        <v>0</v>
      </c>
      <c r="P2445" s="62">
        <f t="shared" si="383"/>
        <v>58.140770252324039</v>
      </c>
      <c r="Q2445" s="70">
        <v>27.553368924302788</v>
      </c>
      <c r="R2445" s="61">
        <f t="shared" si="384"/>
        <v>13.840181407702524</v>
      </c>
      <c r="S2445" s="61">
        <f t="shared" si="385"/>
        <v>0</v>
      </c>
      <c r="T2445" s="61">
        <f t="shared" si="386"/>
        <v>0</v>
      </c>
      <c r="U2445" s="61">
        <f t="shared" si="387"/>
        <v>58.140770252324039</v>
      </c>
      <c r="V2445" s="70">
        <v>27.553368924302788</v>
      </c>
      <c r="W2445" s="61">
        <f t="shared" si="388"/>
        <v>13.840181407702524</v>
      </c>
      <c r="X2445" s="61">
        <f t="shared" si="389"/>
        <v>0</v>
      </c>
      <c r="Y2445" s="13"/>
      <c r="Z2445" s="22"/>
      <c r="AA2445" s="54"/>
      <c r="AB2445" s="22"/>
      <c r="AC2445" s="13"/>
    </row>
    <row r="2446" spans="1:29" x14ac:dyDescent="0.3">
      <c r="A2446" s="1">
        <f t="shared" si="380"/>
        <v>45011.437499994077</v>
      </c>
      <c r="B2446" s="7">
        <v>26</v>
      </c>
      <c r="C2446" s="7" t="s">
        <v>84</v>
      </c>
      <c r="D2446">
        <f>IF(HOUR(A2446)+MINUTE(A2446)/60&lt;=18,1,IF(HOUR(A2446)+MINUTE(A2446)/60&gt;=23.25,1,LOOKUP(DAY(A2446),calendario!$A$12:$A$42,calendario!$C$12:$C$42)))</f>
        <v>1</v>
      </c>
      <c r="E2446" s="60">
        <f t="shared" si="381"/>
        <v>4.4958369140625001</v>
      </c>
      <c r="F2446" s="86">
        <v>17.98334765625</v>
      </c>
      <c r="G2446" s="60">
        <f t="shared" si="381"/>
        <v>4.4976987304687501</v>
      </c>
      <c r="H2446" s="104">
        <v>17.990794921875001</v>
      </c>
      <c r="O2446" s="61">
        <f t="shared" si="382"/>
        <v>0</v>
      </c>
      <c r="P2446" s="62">
        <f t="shared" si="383"/>
        <v>58.140770252324039</v>
      </c>
      <c r="Q2446" s="70">
        <v>27.553368924302788</v>
      </c>
      <c r="R2446" s="61">
        <f t="shared" si="384"/>
        <v>13.840181407702524</v>
      </c>
      <c r="S2446" s="61">
        <f t="shared" si="385"/>
        <v>0</v>
      </c>
      <c r="T2446" s="61">
        <f t="shared" si="386"/>
        <v>0</v>
      </c>
      <c r="U2446" s="61">
        <f t="shared" si="387"/>
        <v>58.140770252324039</v>
      </c>
      <c r="V2446" s="70">
        <v>27.553368924302788</v>
      </c>
      <c r="W2446" s="61">
        <f t="shared" si="388"/>
        <v>13.840181407702524</v>
      </c>
      <c r="X2446" s="61">
        <f t="shared" si="389"/>
        <v>0</v>
      </c>
      <c r="Y2446" s="13"/>
      <c r="Z2446" s="22"/>
      <c r="AA2446" s="54"/>
      <c r="AB2446" s="22"/>
      <c r="AC2446" s="13"/>
    </row>
    <row r="2447" spans="1:29" x14ac:dyDescent="0.3">
      <c r="A2447" s="1">
        <f t="shared" si="380"/>
        <v>45011.447916660742</v>
      </c>
      <c r="B2447" s="7">
        <v>26</v>
      </c>
      <c r="C2447" s="7" t="s">
        <v>85</v>
      </c>
      <c r="D2447">
        <f>IF(HOUR(A2447)+MINUTE(A2447)/60&lt;=18,1,IF(HOUR(A2447)+MINUTE(A2447)/60&gt;=23.25,1,LOOKUP(DAY(A2447),calendario!$A$12:$A$42,calendario!$C$12:$C$42)))</f>
        <v>1</v>
      </c>
      <c r="E2447" s="60">
        <f t="shared" si="381"/>
        <v>4.4957299804687496</v>
      </c>
      <c r="F2447" s="86">
        <v>17.982919921874998</v>
      </c>
      <c r="G2447" s="60">
        <f t="shared" si="381"/>
        <v>4.4975737304687504</v>
      </c>
      <c r="H2447" s="104">
        <v>17.990294921875002</v>
      </c>
      <c r="O2447" s="61">
        <f t="shared" si="382"/>
        <v>0</v>
      </c>
      <c r="P2447" s="62">
        <f t="shared" si="383"/>
        <v>58.140770252324039</v>
      </c>
      <c r="Q2447" s="70">
        <v>27.516794422310756</v>
      </c>
      <c r="R2447" s="61">
        <f t="shared" si="384"/>
        <v>13.858468658698539</v>
      </c>
      <c r="S2447" s="61">
        <f t="shared" si="385"/>
        <v>0</v>
      </c>
      <c r="T2447" s="61">
        <f t="shared" si="386"/>
        <v>0</v>
      </c>
      <c r="U2447" s="61">
        <f t="shared" si="387"/>
        <v>58.140770252324039</v>
      </c>
      <c r="V2447" s="70">
        <v>27.516794422310756</v>
      </c>
      <c r="W2447" s="61">
        <f t="shared" si="388"/>
        <v>13.858468658698539</v>
      </c>
      <c r="X2447" s="61">
        <f t="shared" si="389"/>
        <v>0</v>
      </c>
      <c r="Y2447" s="13"/>
      <c r="Z2447" s="22"/>
      <c r="AA2447" s="54"/>
      <c r="AB2447" s="22"/>
      <c r="AC2447" s="13"/>
    </row>
    <row r="2448" spans="1:29" x14ac:dyDescent="0.3">
      <c r="A2448" s="1">
        <f t="shared" si="380"/>
        <v>45011.458333327406</v>
      </c>
      <c r="B2448" s="7">
        <v>26</v>
      </c>
      <c r="C2448" s="7" t="s">
        <v>86</v>
      </c>
      <c r="D2448">
        <f>IF(HOUR(A2448)+MINUTE(A2448)/60&lt;=18,1,IF(HOUR(A2448)+MINUTE(A2448)/60&gt;=23.25,1,LOOKUP(DAY(A2448),calendario!$A$12:$A$42,calendario!$C$12:$C$42)))</f>
        <v>1</v>
      </c>
      <c r="E2448" s="60">
        <f t="shared" si="381"/>
        <v>4.4956528320312499</v>
      </c>
      <c r="F2448" s="86">
        <v>17.982611328125</v>
      </c>
      <c r="G2448" s="60">
        <f t="shared" si="381"/>
        <v>4.4975175781249996</v>
      </c>
      <c r="H2448" s="104">
        <v>17.990070312499999</v>
      </c>
      <c r="O2448" s="61">
        <f t="shared" si="382"/>
        <v>0</v>
      </c>
      <c r="P2448" s="62">
        <f t="shared" si="383"/>
        <v>58.140770252324039</v>
      </c>
      <c r="Q2448" s="70">
        <v>27.516794422310756</v>
      </c>
      <c r="R2448" s="61">
        <f t="shared" si="384"/>
        <v>13.858468658698539</v>
      </c>
      <c r="S2448" s="61">
        <f t="shared" si="385"/>
        <v>0</v>
      </c>
      <c r="T2448" s="61">
        <f t="shared" si="386"/>
        <v>0</v>
      </c>
      <c r="U2448" s="61">
        <f t="shared" si="387"/>
        <v>58.140770252324039</v>
      </c>
      <c r="V2448" s="70">
        <v>27.516794422310756</v>
      </c>
      <c r="W2448" s="61">
        <f t="shared" si="388"/>
        <v>13.858468658698539</v>
      </c>
      <c r="X2448" s="61">
        <f t="shared" si="389"/>
        <v>0</v>
      </c>
      <c r="Y2448" s="13"/>
      <c r="Z2448" s="22"/>
      <c r="AA2448" s="54"/>
      <c r="AB2448" s="22"/>
      <c r="AC2448" s="13"/>
    </row>
    <row r="2449" spans="1:29" x14ac:dyDescent="0.3">
      <c r="A2449" s="1">
        <f t="shared" si="380"/>
        <v>45011.46874999407</v>
      </c>
      <c r="B2449" s="7">
        <v>26</v>
      </c>
      <c r="C2449" s="7" t="s">
        <v>87</v>
      </c>
      <c r="D2449">
        <f>IF(HOUR(A2449)+MINUTE(A2449)/60&lt;=18,1,IF(HOUR(A2449)+MINUTE(A2449)/60&gt;=23.25,1,LOOKUP(DAY(A2449),calendario!$A$12:$A$42,calendario!$C$12:$C$42)))</f>
        <v>1</v>
      </c>
      <c r="E2449" s="60">
        <f t="shared" si="381"/>
        <v>4.4952041015624999</v>
      </c>
      <c r="F2449" s="86">
        <v>17.98081640625</v>
      </c>
      <c r="G2449" s="60">
        <f t="shared" si="381"/>
        <v>4.4978994140625002</v>
      </c>
      <c r="H2449" s="104">
        <v>17.991597656250001</v>
      </c>
      <c r="O2449" s="61">
        <f t="shared" si="382"/>
        <v>0</v>
      </c>
      <c r="P2449" s="62">
        <f t="shared" si="383"/>
        <v>58.140770252324039</v>
      </c>
      <c r="Q2449" s="70">
        <v>27.551436387782203</v>
      </c>
      <c r="R2449" s="61">
        <f t="shared" si="384"/>
        <v>13.841147675962816</v>
      </c>
      <c r="S2449" s="61">
        <f t="shared" si="385"/>
        <v>0</v>
      </c>
      <c r="T2449" s="61">
        <f t="shared" si="386"/>
        <v>0</v>
      </c>
      <c r="U2449" s="61">
        <f t="shared" si="387"/>
        <v>58.140770252324039</v>
      </c>
      <c r="V2449" s="70">
        <v>27.551436387782203</v>
      </c>
      <c r="W2449" s="61">
        <f t="shared" si="388"/>
        <v>13.841147675962816</v>
      </c>
      <c r="X2449" s="61">
        <f t="shared" si="389"/>
        <v>0</v>
      </c>
      <c r="Y2449" s="13"/>
      <c r="Z2449" s="22"/>
      <c r="AA2449" s="54"/>
      <c r="AB2449" s="22"/>
      <c r="AC2449" s="13"/>
    </row>
    <row r="2450" spans="1:29" x14ac:dyDescent="0.3">
      <c r="A2450" s="1">
        <f t="shared" si="380"/>
        <v>45011.479166660734</v>
      </c>
      <c r="B2450" s="7">
        <v>26</v>
      </c>
      <c r="C2450" s="7" t="s">
        <v>88</v>
      </c>
      <c r="D2450">
        <f>IF(HOUR(A2450)+MINUTE(A2450)/60&lt;=18,1,IF(HOUR(A2450)+MINUTE(A2450)/60&gt;=23.25,1,LOOKUP(DAY(A2450),calendario!$A$12:$A$42,calendario!$C$12:$C$42)))</f>
        <v>1</v>
      </c>
      <c r="E2450" s="60">
        <f t="shared" si="381"/>
        <v>4.4955087890624998</v>
      </c>
      <c r="F2450" s="86">
        <v>17.982035156249999</v>
      </c>
      <c r="G2450" s="60">
        <f t="shared" si="381"/>
        <v>4.4981176757812502</v>
      </c>
      <c r="H2450" s="104">
        <v>17.992470703125001</v>
      </c>
      <c r="O2450" s="61">
        <f t="shared" si="382"/>
        <v>0</v>
      </c>
      <c r="P2450" s="62">
        <f t="shared" si="383"/>
        <v>58.140770252324039</v>
      </c>
      <c r="Q2450" s="70">
        <v>27.551436387782203</v>
      </c>
      <c r="R2450" s="61">
        <f t="shared" si="384"/>
        <v>13.841147675962816</v>
      </c>
      <c r="S2450" s="61">
        <f t="shared" si="385"/>
        <v>0</v>
      </c>
      <c r="T2450" s="61">
        <f t="shared" si="386"/>
        <v>0</v>
      </c>
      <c r="U2450" s="61">
        <f t="shared" si="387"/>
        <v>58.140770252324039</v>
      </c>
      <c r="V2450" s="70">
        <v>27.551436387782203</v>
      </c>
      <c r="W2450" s="61">
        <f t="shared" si="388"/>
        <v>13.841147675962816</v>
      </c>
      <c r="X2450" s="61">
        <f t="shared" si="389"/>
        <v>0</v>
      </c>
      <c r="Y2450" s="13"/>
      <c r="Z2450" s="22"/>
      <c r="AA2450" s="54"/>
      <c r="AB2450" s="22"/>
      <c r="AC2450" s="13"/>
    </row>
    <row r="2451" spans="1:29" x14ac:dyDescent="0.3">
      <c r="A2451" s="1">
        <f t="shared" si="380"/>
        <v>45011.489583327399</v>
      </c>
      <c r="B2451" s="7">
        <v>26</v>
      </c>
      <c r="C2451" s="7" t="s">
        <v>89</v>
      </c>
      <c r="D2451">
        <f>IF(HOUR(A2451)+MINUTE(A2451)/60&lt;=18,1,IF(HOUR(A2451)+MINUTE(A2451)/60&gt;=23.25,1,LOOKUP(DAY(A2451),calendario!$A$12:$A$42,calendario!$C$12:$C$42)))</f>
        <v>1</v>
      </c>
      <c r="E2451" s="60">
        <f t="shared" si="381"/>
        <v>4.4954580078125002</v>
      </c>
      <c r="F2451" s="86">
        <v>17.981832031250001</v>
      </c>
      <c r="G2451" s="60">
        <f t="shared" si="381"/>
        <v>4.4980522460937502</v>
      </c>
      <c r="H2451" s="104">
        <v>17.992208984375001</v>
      </c>
      <c r="O2451" s="61">
        <f t="shared" si="382"/>
        <v>0</v>
      </c>
      <c r="P2451" s="62">
        <f t="shared" si="383"/>
        <v>58.140770252324039</v>
      </c>
      <c r="Q2451" s="70">
        <v>27.69224780876494</v>
      </c>
      <c r="R2451" s="61">
        <f t="shared" si="384"/>
        <v>13.770741965471448</v>
      </c>
      <c r="S2451" s="61">
        <f t="shared" si="385"/>
        <v>0</v>
      </c>
      <c r="T2451" s="61">
        <f t="shared" si="386"/>
        <v>0</v>
      </c>
      <c r="U2451" s="61">
        <f t="shared" si="387"/>
        <v>58.140770252324039</v>
      </c>
      <c r="V2451" s="70">
        <v>27.69224780876494</v>
      </c>
      <c r="W2451" s="61">
        <f t="shared" si="388"/>
        <v>13.770741965471448</v>
      </c>
      <c r="X2451" s="61">
        <f t="shared" si="389"/>
        <v>0</v>
      </c>
      <c r="Y2451" s="13"/>
      <c r="Z2451" s="22"/>
      <c r="AA2451" s="54"/>
      <c r="AB2451" s="22"/>
      <c r="AC2451" s="13"/>
    </row>
    <row r="2452" spans="1:29" x14ac:dyDescent="0.3">
      <c r="A2452" s="1">
        <f t="shared" si="380"/>
        <v>45011.499999994063</v>
      </c>
      <c r="B2452" s="7">
        <v>26</v>
      </c>
      <c r="C2452" s="7" t="s">
        <v>90</v>
      </c>
      <c r="D2452">
        <f>IF(HOUR(A2452)+MINUTE(A2452)/60&lt;=18,1,IF(HOUR(A2452)+MINUTE(A2452)/60&gt;=23.25,1,LOOKUP(DAY(A2452),calendario!$A$12:$A$42,calendario!$C$12:$C$42)))</f>
        <v>1</v>
      </c>
      <c r="E2452" s="60">
        <f t="shared" si="381"/>
        <v>4.4957275390625</v>
      </c>
      <c r="F2452" s="86">
        <v>17.98291015625</v>
      </c>
      <c r="G2452" s="60">
        <f t="shared" si="381"/>
        <v>4.4979238281249998</v>
      </c>
      <c r="H2452" s="104">
        <v>17.991695312499999</v>
      </c>
      <c r="O2452" s="61">
        <f t="shared" si="382"/>
        <v>0</v>
      </c>
      <c r="P2452" s="62">
        <f t="shared" si="383"/>
        <v>58.140770252324039</v>
      </c>
      <c r="Q2452" s="70">
        <v>27.69224780876494</v>
      </c>
      <c r="R2452" s="61">
        <f t="shared" si="384"/>
        <v>13.770741965471448</v>
      </c>
      <c r="S2452" s="61">
        <f t="shared" si="385"/>
        <v>0</v>
      </c>
      <c r="T2452" s="61">
        <f t="shared" si="386"/>
        <v>0</v>
      </c>
      <c r="U2452" s="61">
        <f t="shared" si="387"/>
        <v>58.140770252324039</v>
      </c>
      <c r="V2452" s="70">
        <v>27.69224780876494</v>
      </c>
      <c r="W2452" s="61">
        <f t="shared" si="388"/>
        <v>13.770741965471448</v>
      </c>
      <c r="X2452" s="61">
        <f t="shared" si="389"/>
        <v>0</v>
      </c>
      <c r="Y2452" s="13"/>
      <c r="Z2452" s="22"/>
      <c r="AA2452" s="54"/>
      <c r="AB2452" s="22"/>
      <c r="AC2452" s="13"/>
    </row>
    <row r="2453" spans="1:29" x14ac:dyDescent="0.3">
      <c r="A2453" s="1">
        <f t="shared" si="380"/>
        <v>45011.510416660727</v>
      </c>
      <c r="B2453" s="7">
        <v>26</v>
      </c>
      <c r="C2453" s="7" t="s">
        <v>92</v>
      </c>
      <c r="D2453">
        <f>IF(HOUR(A2453)+MINUTE(A2453)/60&lt;=18,1,IF(HOUR(A2453)+MINUTE(A2453)/60&gt;=23.25,1,LOOKUP(DAY(A2453),calendario!$A$12:$A$42,calendario!$C$12:$C$42)))</f>
        <v>1</v>
      </c>
      <c r="E2453" s="60">
        <f t="shared" si="381"/>
        <v>4.4949750976562504</v>
      </c>
      <c r="F2453" s="86">
        <v>17.979900390625001</v>
      </c>
      <c r="G2453" s="60">
        <f t="shared" si="381"/>
        <v>4.4980258789062502</v>
      </c>
      <c r="H2453" s="104">
        <v>17.992103515625001</v>
      </c>
      <c r="O2453" s="61">
        <f t="shared" si="382"/>
        <v>0</v>
      </c>
      <c r="P2453" s="62">
        <f t="shared" si="383"/>
        <v>58.140770252324039</v>
      </c>
      <c r="Q2453" s="70">
        <v>27.573431341301461</v>
      </c>
      <c r="R2453" s="61">
        <f t="shared" si="384"/>
        <v>13.830150199203187</v>
      </c>
      <c r="S2453" s="61">
        <f t="shared" si="385"/>
        <v>0</v>
      </c>
      <c r="T2453" s="61">
        <f t="shared" si="386"/>
        <v>0</v>
      </c>
      <c r="U2453" s="61">
        <f t="shared" si="387"/>
        <v>58.140770252324039</v>
      </c>
      <c r="V2453" s="70">
        <v>27.573431341301461</v>
      </c>
      <c r="W2453" s="61">
        <f t="shared" si="388"/>
        <v>13.830150199203187</v>
      </c>
      <c r="X2453" s="61">
        <f t="shared" si="389"/>
        <v>0</v>
      </c>
      <c r="Y2453" s="13"/>
      <c r="Z2453" s="22"/>
      <c r="AA2453" s="54"/>
      <c r="AB2453" s="22"/>
      <c r="AC2453" s="13"/>
    </row>
    <row r="2454" spans="1:29" x14ac:dyDescent="0.3">
      <c r="A2454" s="1">
        <f t="shared" si="380"/>
        <v>45011.520833327391</v>
      </c>
      <c r="B2454" s="7">
        <v>26</v>
      </c>
      <c r="C2454" s="7" t="s">
        <v>93</v>
      </c>
      <c r="D2454">
        <f>IF(HOUR(A2454)+MINUTE(A2454)/60&lt;=18,1,IF(HOUR(A2454)+MINUTE(A2454)/60&gt;=23.25,1,LOOKUP(DAY(A2454),calendario!$A$12:$A$42,calendario!$C$12:$C$42)))</f>
        <v>1</v>
      </c>
      <c r="E2454" s="60">
        <f t="shared" si="381"/>
        <v>4.4947070312499999</v>
      </c>
      <c r="F2454" s="86">
        <v>17.978828125</v>
      </c>
      <c r="G2454" s="60">
        <f t="shared" si="381"/>
        <v>4.4981865234375</v>
      </c>
      <c r="H2454" s="104">
        <v>17.99274609375</v>
      </c>
      <c r="O2454" s="61">
        <f t="shared" si="382"/>
        <v>0</v>
      </c>
      <c r="P2454" s="62">
        <f t="shared" si="383"/>
        <v>58.140770252324039</v>
      </c>
      <c r="Q2454" s="70">
        <v>27.573431341301461</v>
      </c>
      <c r="R2454" s="61">
        <f t="shared" si="384"/>
        <v>13.830150199203187</v>
      </c>
      <c r="S2454" s="61">
        <f t="shared" si="385"/>
        <v>0</v>
      </c>
      <c r="T2454" s="61">
        <f t="shared" si="386"/>
        <v>0</v>
      </c>
      <c r="U2454" s="61">
        <f t="shared" si="387"/>
        <v>58.140770252324039</v>
      </c>
      <c r="V2454" s="70">
        <v>27.573431341301461</v>
      </c>
      <c r="W2454" s="61">
        <f t="shared" si="388"/>
        <v>13.830150199203187</v>
      </c>
      <c r="X2454" s="61">
        <f t="shared" si="389"/>
        <v>0</v>
      </c>
      <c r="Y2454" s="13"/>
      <c r="Z2454" s="22"/>
      <c r="AA2454" s="54"/>
      <c r="AB2454" s="22"/>
      <c r="AC2454" s="13"/>
    </row>
    <row r="2455" spans="1:29" x14ac:dyDescent="0.3">
      <c r="A2455" s="1">
        <f t="shared" si="380"/>
        <v>45011.531249994056</v>
      </c>
      <c r="B2455" s="7">
        <v>26</v>
      </c>
      <c r="C2455" s="7" t="s">
        <v>95</v>
      </c>
      <c r="D2455">
        <f>IF(HOUR(A2455)+MINUTE(A2455)/60&lt;=18,1,IF(HOUR(A2455)+MINUTE(A2455)/60&gt;=23.25,1,LOOKUP(DAY(A2455),calendario!$A$12:$A$42,calendario!$C$12:$C$42)))</f>
        <v>1</v>
      </c>
      <c r="E2455" s="60">
        <f t="shared" si="381"/>
        <v>4.4948261718750002</v>
      </c>
      <c r="F2455" s="86">
        <v>17.979304687500001</v>
      </c>
      <c r="G2455" s="60">
        <f t="shared" si="381"/>
        <v>4.4980634765624998</v>
      </c>
      <c r="H2455" s="104">
        <v>17.992253906249999</v>
      </c>
      <c r="O2455" s="61">
        <f t="shared" si="382"/>
        <v>0</v>
      </c>
      <c r="P2455" s="62">
        <f t="shared" si="383"/>
        <v>58.140770252324039</v>
      </c>
      <c r="Q2455" s="70">
        <v>26.94648685258964</v>
      </c>
      <c r="R2455" s="61">
        <f t="shared" si="384"/>
        <v>14.143622443559098</v>
      </c>
      <c r="S2455" s="61">
        <f t="shared" si="385"/>
        <v>0</v>
      </c>
      <c r="T2455" s="61">
        <f t="shared" si="386"/>
        <v>0</v>
      </c>
      <c r="U2455" s="61">
        <f t="shared" si="387"/>
        <v>58.140770252324039</v>
      </c>
      <c r="V2455" s="70">
        <v>26.94648685258964</v>
      </c>
      <c r="W2455" s="61">
        <f t="shared" si="388"/>
        <v>14.143622443559098</v>
      </c>
      <c r="X2455" s="61">
        <f t="shared" si="389"/>
        <v>0</v>
      </c>
      <c r="Y2455" s="13"/>
      <c r="Z2455" s="22"/>
      <c r="AA2455" s="54"/>
      <c r="AB2455" s="22"/>
      <c r="AC2455" s="13"/>
    </row>
    <row r="2456" spans="1:29" x14ac:dyDescent="0.3">
      <c r="A2456" s="1">
        <f t="shared" si="380"/>
        <v>45011.54166666072</v>
      </c>
      <c r="B2456" s="7">
        <v>26</v>
      </c>
      <c r="C2456" s="7" t="s">
        <v>96</v>
      </c>
      <c r="D2456">
        <f>IF(HOUR(A2456)+MINUTE(A2456)/60&lt;=18,1,IF(HOUR(A2456)+MINUTE(A2456)/60&gt;=23.25,1,LOOKUP(DAY(A2456),calendario!$A$12:$A$42,calendario!$C$12:$C$42)))</f>
        <v>1</v>
      </c>
      <c r="E2456" s="60">
        <f t="shared" si="381"/>
        <v>4.4952324218750004</v>
      </c>
      <c r="F2456" s="86">
        <v>17.980929687500002</v>
      </c>
      <c r="G2456" s="60">
        <f t="shared" si="381"/>
        <v>4.4981147460937496</v>
      </c>
      <c r="H2456" s="104">
        <v>17.992458984374998</v>
      </c>
      <c r="O2456" s="61">
        <f t="shared" si="382"/>
        <v>0</v>
      </c>
      <c r="P2456" s="62">
        <f t="shared" si="383"/>
        <v>58.140770252324039</v>
      </c>
      <c r="Q2456" s="70">
        <v>26.94648685258964</v>
      </c>
      <c r="R2456" s="61">
        <f t="shared" si="384"/>
        <v>14.143622443559098</v>
      </c>
      <c r="S2456" s="61">
        <f t="shared" si="385"/>
        <v>0</v>
      </c>
      <c r="T2456" s="61">
        <f t="shared" si="386"/>
        <v>0</v>
      </c>
      <c r="U2456" s="61">
        <f t="shared" si="387"/>
        <v>58.140770252324039</v>
      </c>
      <c r="V2456" s="70">
        <v>26.94648685258964</v>
      </c>
      <c r="W2456" s="61">
        <f t="shared" si="388"/>
        <v>14.143622443559098</v>
      </c>
      <c r="X2456" s="61">
        <f t="shared" si="389"/>
        <v>0</v>
      </c>
      <c r="Y2456" s="13"/>
      <c r="Z2456" s="22"/>
      <c r="AA2456" s="54"/>
      <c r="AB2456" s="22"/>
      <c r="AC2456" s="13"/>
    </row>
    <row r="2457" spans="1:29" x14ac:dyDescent="0.3">
      <c r="A2457" s="1">
        <f t="shared" si="380"/>
        <v>45011.552083327384</v>
      </c>
      <c r="B2457" s="7">
        <v>26</v>
      </c>
      <c r="C2457" s="7" t="s">
        <v>97</v>
      </c>
      <c r="D2457">
        <f>IF(HOUR(A2457)+MINUTE(A2457)/60&lt;=18,1,IF(HOUR(A2457)+MINUTE(A2457)/60&gt;=23.25,1,LOOKUP(DAY(A2457),calendario!$A$12:$A$42,calendario!$C$12:$C$42)))</f>
        <v>1</v>
      </c>
      <c r="E2457" s="60">
        <f t="shared" si="381"/>
        <v>4.4953154296875004</v>
      </c>
      <c r="F2457" s="86">
        <v>17.981261718750002</v>
      </c>
      <c r="G2457" s="60">
        <f t="shared" si="381"/>
        <v>4.4984321289062503</v>
      </c>
      <c r="H2457" s="104">
        <v>17.993728515625001</v>
      </c>
      <c r="O2457" s="61">
        <f t="shared" si="382"/>
        <v>0</v>
      </c>
      <c r="P2457" s="62">
        <f t="shared" si="383"/>
        <v>58.140770252324039</v>
      </c>
      <c r="Q2457" s="70">
        <v>26.791071181938907</v>
      </c>
      <c r="R2457" s="61">
        <f t="shared" si="384"/>
        <v>14.221330278884464</v>
      </c>
      <c r="S2457" s="61">
        <f t="shared" si="385"/>
        <v>0</v>
      </c>
      <c r="T2457" s="61">
        <f t="shared" si="386"/>
        <v>0</v>
      </c>
      <c r="U2457" s="61">
        <f t="shared" si="387"/>
        <v>58.140770252324039</v>
      </c>
      <c r="V2457" s="70">
        <v>26.791071181938907</v>
      </c>
      <c r="W2457" s="61">
        <f t="shared" si="388"/>
        <v>14.221330278884464</v>
      </c>
      <c r="X2457" s="61">
        <f t="shared" si="389"/>
        <v>0</v>
      </c>
      <c r="Y2457" s="13"/>
      <c r="Z2457" s="22"/>
      <c r="AA2457" s="54"/>
      <c r="AB2457" s="22"/>
      <c r="AC2457" s="13"/>
    </row>
    <row r="2458" spans="1:29" x14ac:dyDescent="0.3">
      <c r="A2458" s="1">
        <f t="shared" si="380"/>
        <v>45011.562499994048</v>
      </c>
      <c r="B2458" s="7">
        <v>26</v>
      </c>
      <c r="C2458" s="7" t="s">
        <v>98</v>
      </c>
      <c r="D2458">
        <f>IF(HOUR(A2458)+MINUTE(A2458)/60&lt;=18,1,IF(HOUR(A2458)+MINUTE(A2458)/60&gt;=23.25,1,LOOKUP(DAY(A2458),calendario!$A$12:$A$42,calendario!$C$12:$C$42)))</f>
        <v>1</v>
      </c>
      <c r="E2458" s="60">
        <f t="shared" si="381"/>
        <v>4.4948632812499998</v>
      </c>
      <c r="F2458" s="86">
        <v>17.979453124999999</v>
      </c>
      <c r="G2458" s="60">
        <f t="shared" si="381"/>
        <v>4.4984106445312504</v>
      </c>
      <c r="H2458" s="104">
        <v>17.993642578125002</v>
      </c>
      <c r="O2458" s="61">
        <f t="shared" si="382"/>
        <v>0</v>
      </c>
      <c r="P2458" s="62">
        <f t="shared" si="383"/>
        <v>58.140770252324039</v>
      </c>
      <c r="Q2458" s="70">
        <v>26.791071181938907</v>
      </c>
      <c r="R2458" s="61">
        <f t="shared" si="384"/>
        <v>14.221330278884464</v>
      </c>
      <c r="S2458" s="61">
        <f t="shared" si="385"/>
        <v>0</v>
      </c>
      <c r="T2458" s="61">
        <f t="shared" si="386"/>
        <v>0</v>
      </c>
      <c r="U2458" s="61">
        <f t="shared" si="387"/>
        <v>58.140770252324039</v>
      </c>
      <c r="V2458" s="70">
        <v>26.791071181938907</v>
      </c>
      <c r="W2458" s="61">
        <f t="shared" si="388"/>
        <v>14.221330278884464</v>
      </c>
      <c r="X2458" s="61">
        <f t="shared" si="389"/>
        <v>0</v>
      </c>
      <c r="Y2458" s="13"/>
      <c r="Z2458" s="22"/>
      <c r="AA2458" s="54"/>
      <c r="AB2458" s="22"/>
      <c r="AC2458" s="13"/>
    </row>
    <row r="2459" spans="1:29" x14ac:dyDescent="0.3">
      <c r="A2459" s="1">
        <f t="shared" si="380"/>
        <v>45011.572916660713</v>
      </c>
      <c r="B2459" s="7">
        <v>26</v>
      </c>
      <c r="C2459" s="7" t="s">
        <v>99</v>
      </c>
      <c r="D2459">
        <f>IF(HOUR(A2459)+MINUTE(A2459)/60&lt;=18,1,IF(HOUR(A2459)+MINUTE(A2459)/60&gt;=23.25,1,LOOKUP(DAY(A2459),calendario!$A$12:$A$42,calendario!$C$12:$C$42)))</f>
        <v>1</v>
      </c>
      <c r="E2459" s="60">
        <f t="shared" si="381"/>
        <v>4.4951098632812503</v>
      </c>
      <c r="F2459" s="86">
        <v>17.980439453125001</v>
      </c>
      <c r="G2459" s="60">
        <f t="shared" si="381"/>
        <v>4.4985644531249998</v>
      </c>
      <c r="H2459" s="104">
        <v>17.994257812499999</v>
      </c>
      <c r="O2459" s="61">
        <f t="shared" si="382"/>
        <v>0</v>
      </c>
      <c r="P2459" s="62">
        <f t="shared" si="383"/>
        <v>58.140770252324039</v>
      </c>
      <c r="Q2459" s="70">
        <v>26.814946082337315</v>
      </c>
      <c r="R2459" s="61">
        <f t="shared" si="384"/>
        <v>14.20939282868526</v>
      </c>
      <c r="S2459" s="61">
        <f t="shared" si="385"/>
        <v>0</v>
      </c>
      <c r="T2459" s="61">
        <f t="shared" si="386"/>
        <v>0</v>
      </c>
      <c r="U2459" s="61">
        <f t="shared" si="387"/>
        <v>58.140770252324039</v>
      </c>
      <c r="V2459" s="70">
        <v>26.814946082337315</v>
      </c>
      <c r="W2459" s="61">
        <f t="shared" si="388"/>
        <v>14.20939282868526</v>
      </c>
      <c r="X2459" s="61">
        <f t="shared" si="389"/>
        <v>0</v>
      </c>
      <c r="Y2459" s="13"/>
      <c r="Z2459" s="22"/>
      <c r="AA2459" s="54"/>
      <c r="AB2459" s="22"/>
      <c r="AC2459" s="13"/>
    </row>
    <row r="2460" spans="1:29" x14ac:dyDescent="0.3">
      <c r="A2460" s="1">
        <f t="shared" si="380"/>
        <v>45011.583333327377</v>
      </c>
      <c r="B2460" s="7">
        <v>26</v>
      </c>
      <c r="C2460" s="7" t="s">
        <v>100</v>
      </c>
      <c r="D2460">
        <f>IF(HOUR(A2460)+MINUTE(A2460)/60&lt;=18,1,IF(HOUR(A2460)+MINUTE(A2460)/60&gt;=23.25,1,LOOKUP(DAY(A2460),calendario!$A$12:$A$42,calendario!$C$12:$C$42)))</f>
        <v>1</v>
      </c>
      <c r="E2460" s="60">
        <f t="shared" si="381"/>
        <v>4.4949736328125001</v>
      </c>
      <c r="F2460" s="86">
        <v>17.97989453125</v>
      </c>
      <c r="G2460" s="60">
        <f t="shared" si="381"/>
        <v>4.4982827148437501</v>
      </c>
      <c r="H2460" s="104">
        <v>17.993130859375</v>
      </c>
      <c r="O2460" s="61">
        <f t="shared" si="382"/>
        <v>0</v>
      </c>
      <c r="P2460" s="62">
        <f t="shared" si="383"/>
        <v>58.140770252324039</v>
      </c>
      <c r="Q2460" s="70">
        <v>26.814946082337315</v>
      </c>
      <c r="R2460" s="61">
        <f t="shared" si="384"/>
        <v>14.20939282868526</v>
      </c>
      <c r="S2460" s="61">
        <f t="shared" si="385"/>
        <v>0</v>
      </c>
      <c r="T2460" s="61">
        <f t="shared" si="386"/>
        <v>0</v>
      </c>
      <c r="U2460" s="61">
        <f t="shared" si="387"/>
        <v>58.140770252324039</v>
      </c>
      <c r="V2460" s="70">
        <v>26.814946082337315</v>
      </c>
      <c r="W2460" s="61">
        <f t="shared" si="388"/>
        <v>14.20939282868526</v>
      </c>
      <c r="X2460" s="61">
        <f t="shared" si="389"/>
        <v>0</v>
      </c>
      <c r="Y2460" s="13"/>
      <c r="Z2460" s="22"/>
      <c r="AA2460" s="54"/>
      <c r="AB2460" s="22"/>
      <c r="AC2460" s="13"/>
    </row>
    <row r="2461" spans="1:29" x14ac:dyDescent="0.3">
      <c r="A2461" s="1">
        <f t="shared" si="380"/>
        <v>45011.593749994041</v>
      </c>
      <c r="B2461" s="7">
        <v>26</v>
      </c>
      <c r="C2461" s="7" t="s">
        <v>101</v>
      </c>
      <c r="D2461">
        <f>IF(HOUR(A2461)+MINUTE(A2461)/60&lt;=18,1,IF(HOUR(A2461)+MINUTE(A2461)/60&gt;=23.25,1,LOOKUP(DAY(A2461),calendario!$A$12:$A$42,calendario!$C$12:$C$42)))</f>
        <v>1</v>
      </c>
      <c r="E2461" s="60">
        <f t="shared" si="381"/>
        <v>4.4947998046875002</v>
      </c>
      <c r="F2461" s="86">
        <v>17.979199218750001</v>
      </c>
      <c r="G2461" s="60">
        <f t="shared" si="381"/>
        <v>4.4980205078125</v>
      </c>
      <c r="H2461" s="104">
        <v>17.99208203125</v>
      </c>
      <c r="O2461" s="61">
        <f t="shared" si="382"/>
        <v>0</v>
      </c>
      <c r="P2461" s="62">
        <f t="shared" si="383"/>
        <v>58.140770252324039</v>
      </c>
      <c r="Q2461" s="70">
        <v>26.960354050464808</v>
      </c>
      <c r="R2461" s="61">
        <f t="shared" si="384"/>
        <v>14.136688844621514</v>
      </c>
      <c r="S2461" s="61">
        <f t="shared" si="385"/>
        <v>0</v>
      </c>
      <c r="T2461" s="61">
        <f t="shared" si="386"/>
        <v>0</v>
      </c>
      <c r="U2461" s="61">
        <f t="shared" si="387"/>
        <v>58.140770252324039</v>
      </c>
      <c r="V2461" s="70">
        <v>26.960354050464808</v>
      </c>
      <c r="W2461" s="61">
        <f t="shared" si="388"/>
        <v>14.136688844621514</v>
      </c>
      <c r="X2461" s="61">
        <f t="shared" si="389"/>
        <v>0</v>
      </c>
      <c r="Y2461" s="13"/>
      <c r="Z2461" s="22"/>
      <c r="AA2461" s="54"/>
      <c r="AB2461" s="22"/>
      <c r="AC2461" s="13"/>
    </row>
    <row r="2462" spans="1:29" x14ac:dyDescent="0.3">
      <c r="A2462" s="1">
        <f t="shared" si="380"/>
        <v>45011.604166660705</v>
      </c>
      <c r="B2462" s="7">
        <v>26</v>
      </c>
      <c r="C2462" s="7" t="s">
        <v>102</v>
      </c>
      <c r="D2462">
        <f>IF(HOUR(A2462)+MINUTE(A2462)/60&lt;=18,1,IF(HOUR(A2462)+MINUTE(A2462)/60&gt;=23.25,1,LOOKUP(DAY(A2462),calendario!$A$12:$A$42,calendario!$C$12:$C$42)))</f>
        <v>1</v>
      </c>
      <c r="E2462" s="60">
        <f t="shared" si="381"/>
        <v>4.4946625976562498</v>
      </c>
      <c r="F2462" s="86">
        <v>17.978650390624999</v>
      </c>
      <c r="G2462" s="60">
        <f t="shared" si="381"/>
        <v>4.49829541015625</v>
      </c>
      <c r="H2462" s="104">
        <v>17.993181640625</v>
      </c>
      <c r="O2462" s="61">
        <f t="shared" si="382"/>
        <v>0</v>
      </c>
      <c r="P2462" s="62">
        <f t="shared" si="383"/>
        <v>58.140770252324039</v>
      </c>
      <c r="Q2462" s="70">
        <v>26.960354050464808</v>
      </c>
      <c r="R2462" s="61">
        <f t="shared" si="384"/>
        <v>14.136688844621514</v>
      </c>
      <c r="S2462" s="61">
        <f t="shared" si="385"/>
        <v>0</v>
      </c>
      <c r="T2462" s="61">
        <f t="shared" si="386"/>
        <v>0</v>
      </c>
      <c r="U2462" s="61">
        <f t="shared" si="387"/>
        <v>58.140770252324039</v>
      </c>
      <c r="V2462" s="70">
        <v>26.960354050464808</v>
      </c>
      <c r="W2462" s="61">
        <f t="shared" si="388"/>
        <v>14.136688844621514</v>
      </c>
      <c r="X2462" s="61">
        <f t="shared" si="389"/>
        <v>0</v>
      </c>
      <c r="Y2462" s="13"/>
      <c r="Z2462" s="22"/>
      <c r="AA2462" s="54"/>
      <c r="AB2462" s="22"/>
      <c r="AC2462" s="13"/>
    </row>
    <row r="2463" spans="1:29" x14ac:dyDescent="0.3">
      <c r="A2463" s="1">
        <f t="shared" si="380"/>
        <v>45011.614583327369</v>
      </c>
      <c r="B2463" s="7">
        <v>26</v>
      </c>
      <c r="C2463" s="7" t="s">
        <v>103</v>
      </c>
      <c r="D2463">
        <f>IF(HOUR(A2463)+MINUTE(A2463)/60&lt;=18,1,IF(HOUR(A2463)+MINUTE(A2463)/60&gt;=23.25,1,LOOKUP(DAY(A2463),calendario!$A$12:$A$42,calendario!$C$12:$C$42)))</f>
        <v>1</v>
      </c>
      <c r="E2463" s="60">
        <f t="shared" si="381"/>
        <v>4.4945229492187497</v>
      </c>
      <c r="F2463" s="86">
        <v>17.978091796874999</v>
      </c>
      <c r="G2463" s="60">
        <f t="shared" si="381"/>
        <v>4.4979985351562499</v>
      </c>
      <c r="H2463" s="104">
        <v>17.991994140625</v>
      </c>
      <c r="O2463" s="61">
        <f t="shared" si="382"/>
        <v>0</v>
      </c>
      <c r="P2463" s="62">
        <f t="shared" si="383"/>
        <v>58.140770252324039</v>
      </c>
      <c r="Q2463" s="70">
        <v>26.401729083665341</v>
      </c>
      <c r="R2463" s="61">
        <f t="shared" si="384"/>
        <v>14.416001328021247</v>
      </c>
      <c r="S2463" s="61">
        <f t="shared" si="385"/>
        <v>0</v>
      </c>
      <c r="T2463" s="61">
        <f t="shared" si="386"/>
        <v>0</v>
      </c>
      <c r="U2463" s="61">
        <f t="shared" si="387"/>
        <v>58.140770252324039</v>
      </c>
      <c r="V2463" s="70">
        <v>26.401729083665341</v>
      </c>
      <c r="W2463" s="61">
        <f t="shared" si="388"/>
        <v>14.416001328021247</v>
      </c>
      <c r="X2463" s="61">
        <f t="shared" si="389"/>
        <v>0</v>
      </c>
      <c r="Y2463" s="13"/>
      <c r="Z2463" s="22"/>
      <c r="AA2463" s="54"/>
      <c r="AB2463" s="22"/>
      <c r="AC2463" s="13"/>
    </row>
    <row r="2464" spans="1:29" x14ac:dyDescent="0.3">
      <c r="A2464" s="1">
        <f t="shared" si="380"/>
        <v>45011.624999994034</v>
      </c>
      <c r="B2464" s="7">
        <v>26</v>
      </c>
      <c r="C2464" s="7" t="s">
        <v>104</v>
      </c>
      <c r="D2464">
        <f>IF(HOUR(A2464)+MINUTE(A2464)/60&lt;=18,1,IF(HOUR(A2464)+MINUTE(A2464)/60&gt;=23.25,1,LOOKUP(DAY(A2464),calendario!$A$12:$A$42,calendario!$C$12:$C$42)))</f>
        <v>1</v>
      </c>
      <c r="E2464" s="60">
        <f t="shared" si="381"/>
        <v>4.4951708984375003</v>
      </c>
      <c r="F2464" s="86">
        <v>17.980683593750001</v>
      </c>
      <c r="G2464" s="60">
        <f t="shared" si="381"/>
        <v>4.4979311523437504</v>
      </c>
      <c r="H2464" s="104">
        <v>17.991724609375002</v>
      </c>
      <c r="O2464" s="61">
        <f t="shared" si="382"/>
        <v>0</v>
      </c>
      <c r="P2464" s="62">
        <f t="shared" si="383"/>
        <v>58.140770252324039</v>
      </c>
      <c r="Q2464" s="70">
        <v>26.401729083665341</v>
      </c>
      <c r="R2464" s="61">
        <f t="shared" si="384"/>
        <v>14.416001328021247</v>
      </c>
      <c r="S2464" s="61">
        <f t="shared" si="385"/>
        <v>0</v>
      </c>
      <c r="T2464" s="61">
        <f t="shared" si="386"/>
        <v>0</v>
      </c>
      <c r="U2464" s="61">
        <f t="shared" si="387"/>
        <v>58.140770252324039</v>
      </c>
      <c r="V2464" s="70">
        <v>26.401729083665341</v>
      </c>
      <c r="W2464" s="61">
        <f t="shared" si="388"/>
        <v>14.416001328021247</v>
      </c>
      <c r="X2464" s="61">
        <f t="shared" si="389"/>
        <v>0</v>
      </c>
      <c r="Y2464" s="13"/>
      <c r="Z2464" s="22"/>
      <c r="AA2464" s="54"/>
      <c r="AB2464" s="22"/>
      <c r="AC2464" s="13"/>
    </row>
    <row r="2465" spans="1:29" x14ac:dyDescent="0.3">
      <c r="A2465" s="1">
        <f t="shared" si="380"/>
        <v>45011.635416660698</v>
      </c>
      <c r="B2465" s="7">
        <v>26</v>
      </c>
      <c r="C2465" s="7" t="s">
        <v>105</v>
      </c>
      <c r="D2465">
        <f>IF(HOUR(A2465)+MINUTE(A2465)/60&lt;=18,1,IF(HOUR(A2465)+MINUTE(A2465)/60&gt;=23.25,1,LOOKUP(DAY(A2465),calendario!$A$12:$A$42,calendario!$C$12:$C$42)))</f>
        <v>1</v>
      </c>
      <c r="E2465" s="60">
        <f t="shared" si="381"/>
        <v>4.4957534179687499</v>
      </c>
      <c r="F2465" s="86">
        <v>17.983013671875</v>
      </c>
      <c r="G2465" s="60">
        <f t="shared" si="381"/>
        <v>4.4980332031249999</v>
      </c>
      <c r="H2465" s="104">
        <v>17.9921328125</v>
      </c>
      <c r="O2465" s="61">
        <f t="shared" si="382"/>
        <v>0</v>
      </c>
      <c r="P2465" s="62">
        <f t="shared" si="383"/>
        <v>58.140770252324039</v>
      </c>
      <c r="Q2465" s="70">
        <v>26.696431606905712</v>
      </c>
      <c r="R2465" s="61">
        <f t="shared" si="384"/>
        <v>14.268650066401062</v>
      </c>
      <c r="S2465" s="61">
        <f t="shared" si="385"/>
        <v>0</v>
      </c>
      <c r="T2465" s="61">
        <f t="shared" si="386"/>
        <v>0</v>
      </c>
      <c r="U2465" s="61">
        <f t="shared" si="387"/>
        <v>58.140770252324039</v>
      </c>
      <c r="V2465" s="70">
        <v>26.696431606905712</v>
      </c>
      <c r="W2465" s="61">
        <f t="shared" si="388"/>
        <v>14.268650066401062</v>
      </c>
      <c r="X2465" s="61">
        <f t="shared" si="389"/>
        <v>0</v>
      </c>
      <c r="Y2465" s="13"/>
      <c r="Z2465" s="22"/>
      <c r="AA2465" s="54"/>
      <c r="AB2465" s="22"/>
      <c r="AC2465" s="13"/>
    </row>
    <row r="2466" spans="1:29" x14ac:dyDescent="0.3">
      <c r="A2466" s="1">
        <f t="shared" si="380"/>
        <v>45011.645833327362</v>
      </c>
      <c r="B2466" s="7">
        <v>26</v>
      </c>
      <c r="C2466" s="7" t="s">
        <v>106</v>
      </c>
      <c r="D2466">
        <f>IF(HOUR(A2466)+MINUTE(A2466)/60&lt;=18,1,IF(HOUR(A2466)+MINUTE(A2466)/60&gt;=23.25,1,LOOKUP(DAY(A2466),calendario!$A$12:$A$42,calendario!$C$12:$C$42)))</f>
        <v>1</v>
      </c>
      <c r="E2466" s="60">
        <f t="shared" si="381"/>
        <v>4.49602392578125</v>
      </c>
      <c r="F2466" s="86">
        <v>17.984095703125</v>
      </c>
      <c r="G2466" s="60">
        <f t="shared" si="381"/>
        <v>4.4980297851562501</v>
      </c>
      <c r="H2466" s="104">
        <v>17.992119140625</v>
      </c>
      <c r="O2466" s="61">
        <f t="shared" si="382"/>
        <v>0</v>
      </c>
      <c r="P2466" s="62">
        <f t="shared" si="383"/>
        <v>58.140770252324039</v>
      </c>
      <c r="Q2466" s="70">
        <v>26.696431606905712</v>
      </c>
      <c r="R2466" s="61">
        <f t="shared" si="384"/>
        <v>14.268650066401062</v>
      </c>
      <c r="S2466" s="61">
        <f t="shared" si="385"/>
        <v>0</v>
      </c>
      <c r="T2466" s="61">
        <f t="shared" si="386"/>
        <v>0</v>
      </c>
      <c r="U2466" s="61">
        <f t="shared" si="387"/>
        <v>58.140770252324039</v>
      </c>
      <c r="V2466" s="70">
        <v>26.696431606905712</v>
      </c>
      <c r="W2466" s="61">
        <f t="shared" si="388"/>
        <v>14.268650066401062</v>
      </c>
      <c r="X2466" s="61">
        <f t="shared" si="389"/>
        <v>0</v>
      </c>
      <c r="Y2466" s="13"/>
      <c r="Z2466" s="22"/>
      <c r="AA2466" s="54"/>
      <c r="AB2466" s="22"/>
      <c r="AC2466" s="13"/>
    </row>
    <row r="2467" spans="1:29" x14ac:dyDescent="0.3">
      <c r="A2467" s="1">
        <f t="shared" si="380"/>
        <v>45011.656249994026</v>
      </c>
      <c r="B2467" s="7">
        <v>26</v>
      </c>
      <c r="C2467" s="7" t="s">
        <v>107</v>
      </c>
      <c r="D2467">
        <f>IF(HOUR(A2467)+MINUTE(A2467)/60&lt;=18,1,IF(HOUR(A2467)+MINUTE(A2467)/60&gt;=23.25,1,LOOKUP(DAY(A2467),calendario!$A$12:$A$42,calendario!$C$12:$C$42)))</f>
        <v>1</v>
      </c>
      <c r="E2467" s="60">
        <f t="shared" si="381"/>
        <v>4.4960175781249996</v>
      </c>
      <c r="F2467" s="86">
        <v>17.984070312499998</v>
      </c>
      <c r="G2467" s="60">
        <f t="shared" si="381"/>
        <v>4.4985273437500002</v>
      </c>
      <c r="H2467" s="104">
        <v>17.994109375000001</v>
      </c>
      <c r="O2467" s="61">
        <f t="shared" si="382"/>
        <v>0</v>
      </c>
      <c r="P2467" s="62">
        <f t="shared" si="383"/>
        <v>58.140770252324039</v>
      </c>
      <c r="Q2467" s="70">
        <v>26.967050730411685</v>
      </c>
      <c r="R2467" s="61">
        <f t="shared" si="384"/>
        <v>14.133340504648075</v>
      </c>
      <c r="S2467" s="61">
        <f t="shared" si="385"/>
        <v>0</v>
      </c>
      <c r="T2467" s="61">
        <f t="shared" si="386"/>
        <v>0</v>
      </c>
      <c r="U2467" s="61">
        <f t="shared" si="387"/>
        <v>58.140770252324039</v>
      </c>
      <c r="V2467" s="70">
        <v>26.967050730411685</v>
      </c>
      <c r="W2467" s="61">
        <f t="shared" si="388"/>
        <v>14.133340504648075</v>
      </c>
      <c r="X2467" s="61">
        <f t="shared" si="389"/>
        <v>0</v>
      </c>
      <c r="Y2467" s="13"/>
      <c r="Z2467" s="22"/>
      <c r="AA2467" s="54"/>
      <c r="AB2467" s="22"/>
      <c r="AC2467" s="13"/>
    </row>
    <row r="2468" spans="1:29" x14ac:dyDescent="0.3">
      <c r="A2468" s="1">
        <f t="shared" si="380"/>
        <v>45011.666666660691</v>
      </c>
      <c r="B2468" s="7">
        <v>26</v>
      </c>
      <c r="C2468" s="7" t="s">
        <v>108</v>
      </c>
      <c r="D2468">
        <f>IF(HOUR(A2468)+MINUTE(A2468)/60&lt;=18,1,IF(HOUR(A2468)+MINUTE(A2468)/60&gt;=23.25,1,LOOKUP(DAY(A2468),calendario!$A$12:$A$42,calendario!$C$12:$C$42)))</f>
        <v>1</v>
      </c>
      <c r="E2468" s="60">
        <f t="shared" si="381"/>
        <v>4.49557470703125</v>
      </c>
      <c r="F2468" s="86">
        <v>17.982298828125</v>
      </c>
      <c r="G2468" s="60">
        <f t="shared" si="381"/>
        <v>4.4983491210937503</v>
      </c>
      <c r="H2468" s="104">
        <v>17.993396484375001</v>
      </c>
      <c r="O2468" s="61">
        <f t="shared" si="382"/>
        <v>0</v>
      </c>
      <c r="P2468" s="62">
        <f t="shared" si="383"/>
        <v>58.140770252324039</v>
      </c>
      <c r="Q2468" s="70">
        <v>26.967050730411685</v>
      </c>
      <c r="R2468" s="61">
        <f t="shared" si="384"/>
        <v>14.133340504648075</v>
      </c>
      <c r="S2468" s="61">
        <f t="shared" si="385"/>
        <v>0</v>
      </c>
      <c r="T2468" s="61">
        <f t="shared" si="386"/>
        <v>0</v>
      </c>
      <c r="U2468" s="61">
        <f t="shared" si="387"/>
        <v>58.140770252324039</v>
      </c>
      <c r="V2468" s="70">
        <v>26.967050730411685</v>
      </c>
      <c r="W2468" s="61">
        <f t="shared" si="388"/>
        <v>14.133340504648075</v>
      </c>
      <c r="X2468" s="61">
        <f t="shared" si="389"/>
        <v>0</v>
      </c>
      <c r="Y2468" s="13"/>
      <c r="Z2468" s="22"/>
      <c r="AA2468" s="54"/>
      <c r="AB2468" s="22"/>
      <c r="AC2468" s="13"/>
    </row>
    <row r="2469" spans="1:29" x14ac:dyDescent="0.3">
      <c r="A2469" s="1">
        <f t="shared" si="380"/>
        <v>45011.677083327355</v>
      </c>
      <c r="B2469" s="7">
        <v>26</v>
      </c>
      <c r="C2469" s="7" t="s">
        <v>109</v>
      </c>
      <c r="D2469">
        <f>IF(HOUR(A2469)+MINUTE(A2469)/60&lt;=18,1,IF(HOUR(A2469)+MINUTE(A2469)/60&gt;=23.25,1,LOOKUP(DAY(A2469),calendario!$A$12:$A$42,calendario!$C$12:$C$42)))</f>
        <v>1</v>
      </c>
      <c r="E2469" s="60">
        <f t="shared" si="381"/>
        <v>4.4958256835937496</v>
      </c>
      <c r="F2469" s="86">
        <v>17.983302734374998</v>
      </c>
      <c r="G2469" s="60">
        <f t="shared" si="381"/>
        <v>4.4984721679687496</v>
      </c>
      <c r="H2469" s="104">
        <v>17.993888671874998</v>
      </c>
      <c r="O2469" s="61">
        <f t="shared" si="382"/>
        <v>0</v>
      </c>
      <c r="P2469" s="62">
        <f t="shared" si="383"/>
        <v>58.140770252324039</v>
      </c>
      <c r="Q2469" s="70">
        <v>26.92013572377158</v>
      </c>
      <c r="R2469" s="61">
        <f t="shared" si="384"/>
        <v>14.156798007968128</v>
      </c>
      <c r="S2469" s="61">
        <f t="shared" si="385"/>
        <v>0</v>
      </c>
      <c r="T2469" s="61">
        <f t="shared" si="386"/>
        <v>0</v>
      </c>
      <c r="U2469" s="61">
        <f t="shared" si="387"/>
        <v>58.140770252324039</v>
      </c>
      <c r="V2469" s="70">
        <v>26.92013572377158</v>
      </c>
      <c r="W2469" s="61">
        <f t="shared" si="388"/>
        <v>14.156798007968128</v>
      </c>
      <c r="X2469" s="61">
        <f t="shared" si="389"/>
        <v>0</v>
      </c>
      <c r="Y2469" s="13"/>
      <c r="Z2469" s="22"/>
      <c r="AA2469" s="54"/>
      <c r="AB2469" s="22"/>
      <c r="AC2469" s="13"/>
    </row>
    <row r="2470" spans="1:29" x14ac:dyDescent="0.3">
      <c r="A2470" s="1">
        <f t="shared" si="380"/>
        <v>45011.687499994019</v>
      </c>
      <c r="B2470" s="7">
        <v>26</v>
      </c>
      <c r="C2470" s="7" t="s">
        <v>110</v>
      </c>
      <c r="D2470">
        <f>IF(HOUR(A2470)+MINUTE(A2470)/60&lt;=18,1,IF(HOUR(A2470)+MINUTE(A2470)/60&gt;=23.25,1,LOOKUP(DAY(A2470),calendario!$A$12:$A$42,calendario!$C$12:$C$42)))</f>
        <v>1</v>
      </c>
      <c r="E2470" s="60">
        <f t="shared" si="381"/>
        <v>4.4958798828125</v>
      </c>
      <c r="F2470" s="86">
        <v>17.98351953125</v>
      </c>
      <c r="G2470" s="60">
        <f t="shared" si="381"/>
        <v>4.4987636718750004</v>
      </c>
      <c r="H2470" s="104">
        <v>17.995054687500001</v>
      </c>
      <c r="O2470" s="61">
        <f t="shared" si="382"/>
        <v>0</v>
      </c>
      <c r="P2470" s="62">
        <f t="shared" si="383"/>
        <v>58.140770252324039</v>
      </c>
      <c r="Q2470" s="70">
        <v>26.92013572377158</v>
      </c>
      <c r="R2470" s="61">
        <f t="shared" si="384"/>
        <v>14.156798007968128</v>
      </c>
      <c r="S2470" s="61">
        <f t="shared" si="385"/>
        <v>0</v>
      </c>
      <c r="T2470" s="61">
        <f t="shared" si="386"/>
        <v>0</v>
      </c>
      <c r="U2470" s="61">
        <f t="shared" si="387"/>
        <v>58.140770252324039</v>
      </c>
      <c r="V2470" s="70">
        <v>26.92013572377158</v>
      </c>
      <c r="W2470" s="61">
        <f t="shared" si="388"/>
        <v>14.156798007968128</v>
      </c>
      <c r="X2470" s="61">
        <f t="shared" si="389"/>
        <v>0</v>
      </c>
      <c r="Y2470" s="13"/>
      <c r="Z2470" s="22"/>
      <c r="AA2470" s="54"/>
      <c r="AB2470" s="22"/>
      <c r="AC2470" s="13"/>
    </row>
    <row r="2471" spans="1:29" x14ac:dyDescent="0.3">
      <c r="A2471" s="1">
        <f t="shared" si="380"/>
        <v>45011.697916660683</v>
      </c>
      <c r="B2471" s="7">
        <v>26</v>
      </c>
      <c r="C2471" s="7" t="s">
        <v>111</v>
      </c>
      <c r="D2471">
        <f>IF(HOUR(A2471)+MINUTE(A2471)/60&lt;=18,1,IF(HOUR(A2471)+MINUTE(A2471)/60&gt;=23.25,1,LOOKUP(DAY(A2471),calendario!$A$12:$A$42,calendario!$C$12:$C$42)))</f>
        <v>1</v>
      </c>
      <c r="E2471" s="60">
        <f t="shared" si="381"/>
        <v>4.4960908203125003</v>
      </c>
      <c r="F2471" s="86">
        <v>17.984363281250001</v>
      </c>
      <c r="G2471" s="60">
        <f t="shared" si="381"/>
        <v>4.4982817382812499</v>
      </c>
      <c r="H2471" s="104">
        <v>17.993126953125</v>
      </c>
      <c r="O2471" s="61">
        <f t="shared" si="382"/>
        <v>0</v>
      </c>
      <c r="P2471" s="62">
        <f t="shared" si="383"/>
        <v>58.140770252324039</v>
      </c>
      <c r="Q2471" s="70">
        <v>26.459558831341301</v>
      </c>
      <c r="R2471" s="61">
        <f t="shared" si="384"/>
        <v>14.387086454183267</v>
      </c>
      <c r="S2471" s="61">
        <f t="shared" si="385"/>
        <v>0</v>
      </c>
      <c r="T2471" s="61">
        <f t="shared" si="386"/>
        <v>0</v>
      </c>
      <c r="U2471" s="61">
        <f t="shared" si="387"/>
        <v>58.140770252324039</v>
      </c>
      <c r="V2471" s="70">
        <v>26.459558831341301</v>
      </c>
      <c r="W2471" s="61">
        <f t="shared" si="388"/>
        <v>14.387086454183267</v>
      </c>
      <c r="X2471" s="61">
        <f t="shared" si="389"/>
        <v>0</v>
      </c>
      <c r="Y2471" s="13"/>
      <c r="Z2471" s="22"/>
      <c r="AA2471" s="54"/>
      <c r="AB2471" s="22"/>
      <c r="AC2471" s="13"/>
    </row>
    <row r="2472" spans="1:29" x14ac:dyDescent="0.3">
      <c r="A2472" s="1">
        <f t="shared" si="380"/>
        <v>45011.708333327348</v>
      </c>
      <c r="B2472" s="7">
        <v>26</v>
      </c>
      <c r="C2472" s="7" t="s">
        <v>112</v>
      </c>
      <c r="D2472">
        <f>IF(HOUR(A2472)+MINUTE(A2472)/60&lt;=18,1,IF(HOUR(A2472)+MINUTE(A2472)/60&gt;=23.25,1,LOOKUP(DAY(A2472),calendario!$A$12:$A$42,calendario!$C$12:$C$42)))</f>
        <v>1</v>
      </c>
      <c r="E2472" s="60">
        <f t="shared" si="381"/>
        <v>4.4963002929687503</v>
      </c>
      <c r="F2472" s="86">
        <v>17.985201171875001</v>
      </c>
      <c r="G2472" s="60">
        <f t="shared" si="381"/>
        <v>4.4983940429687497</v>
      </c>
      <c r="H2472" s="104">
        <v>17.993576171874999</v>
      </c>
      <c r="O2472" s="61">
        <f t="shared" si="382"/>
        <v>0</v>
      </c>
      <c r="P2472" s="62">
        <f t="shared" si="383"/>
        <v>58.140770252324039</v>
      </c>
      <c r="Q2472" s="70">
        <v>26.459558831341301</v>
      </c>
      <c r="R2472" s="61">
        <f t="shared" si="384"/>
        <v>14.387086454183267</v>
      </c>
      <c r="S2472" s="61">
        <f t="shared" si="385"/>
        <v>0</v>
      </c>
      <c r="T2472" s="61">
        <f t="shared" si="386"/>
        <v>0</v>
      </c>
      <c r="U2472" s="61">
        <f t="shared" si="387"/>
        <v>58.140770252324039</v>
      </c>
      <c r="V2472" s="70">
        <v>26.459558831341301</v>
      </c>
      <c r="W2472" s="61">
        <f t="shared" si="388"/>
        <v>14.387086454183267</v>
      </c>
      <c r="X2472" s="61">
        <f t="shared" si="389"/>
        <v>0</v>
      </c>
      <c r="Y2472" s="13"/>
      <c r="Z2472" s="22"/>
      <c r="AA2472" s="54"/>
      <c r="AB2472" s="22"/>
      <c r="AC2472" s="13"/>
    </row>
    <row r="2473" spans="1:29" x14ac:dyDescent="0.3">
      <c r="A2473" s="1">
        <f t="shared" si="380"/>
        <v>45011.718749994012</v>
      </c>
      <c r="B2473" s="7">
        <v>26</v>
      </c>
      <c r="C2473" s="7" t="s">
        <v>113</v>
      </c>
      <c r="D2473">
        <f>IF(HOUR(A2473)+MINUTE(A2473)/60&lt;=18,1,IF(HOUR(A2473)+MINUTE(A2473)/60&gt;=23.25,1,LOOKUP(DAY(A2473),calendario!$A$12:$A$42,calendario!$C$12:$C$42)))</f>
        <v>1</v>
      </c>
      <c r="E2473" s="60">
        <f t="shared" si="381"/>
        <v>4.495849609375</v>
      </c>
      <c r="F2473" s="86">
        <v>17.9833984375</v>
      </c>
      <c r="G2473" s="60">
        <f t="shared" si="381"/>
        <v>4.4981396484375002</v>
      </c>
      <c r="H2473" s="104">
        <v>17.992558593750001</v>
      </c>
      <c r="O2473" s="61">
        <f t="shared" si="382"/>
        <v>0</v>
      </c>
      <c r="P2473" s="62">
        <f t="shared" si="383"/>
        <v>58.140770252324039</v>
      </c>
      <c r="Q2473" s="70">
        <v>26.45241593625498</v>
      </c>
      <c r="R2473" s="61">
        <f t="shared" si="384"/>
        <v>14.390657901726428</v>
      </c>
      <c r="S2473" s="61">
        <f t="shared" si="385"/>
        <v>0</v>
      </c>
      <c r="T2473" s="61">
        <f t="shared" si="386"/>
        <v>0</v>
      </c>
      <c r="U2473" s="61">
        <f t="shared" si="387"/>
        <v>58.140770252324039</v>
      </c>
      <c r="V2473" s="70">
        <v>26.45241593625498</v>
      </c>
      <c r="W2473" s="61">
        <f t="shared" si="388"/>
        <v>14.390657901726428</v>
      </c>
      <c r="X2473" s="61">
        <f t="shared" si="389"/>
        <v>0</v>
      </c>
      <c r="Y2473" s="13"/>
      <c r="Z2473" s="22"/>
      <c r="AA2473" s="54"/>
      <c r="AB2473" s="22"/>
      <c r="AC2473" s="13"/>
    </row>
    <row r="2474" spans="1:29" x14ac:dyDescent="0.3">
      <c r="A2474" s="1">
        <f t="shared" si="380"/>
        <v>45011.729166660676</v>
      </c>
      <c r="B2474" s="7">
        <v>26</v>
      </c>
      <c r="C2474" s="7" t="s">
        <v>114</v>
      </c>
      <c r="D2474">
        <f>IF(HOUR(A2474)+MINUTE(A2474)/60&lt;=18,1,IF(HOUR(A2474)+MINUTE(A2474)/60&gt;=23.25,1,LOOKUP(DAY(A2474),calendario!$A$12:$A$42,calendario!$C$12:$C$42)))</f>
        <v>1</v>
      </c>
      <c r="E2474" s="60">
        <f t="shared" si="381"/>
        <v>4.4960166015625003</v>
      </c>
      <c r="F2474" s="86">
        <v>17.984066406250001</v>
      </c>
      <c r="G2474" s="60">
        <f t="shared" si="381"/>
        <v>4.4981103515624996</v>
      </c>
      <c r="H2474" s="104">
        <v>17.992441406249998</v>
      </c>
      <c r="O2474" s="61">
        <f t="shared" si="382"/>
        <v>0</v>
      </c>
      <c r="P2474" s="62">
        <f t="shared" si="383"/>
        <v>58.140770252324039</v>
      </c>
      <c r="Q2474" s="70">
        <v>26.45241593625498</v>
      </c>
      <c r="R2474" s="61">
        <f t="shared" si="384"/>
        <v>14.390657901726428</v>
      </c>
      <c r="S2474" s="61">
        <f t="shared" si="385"/>
        <v>0</v>
      </c>
      <c r="T2474" s="61">
        <f t="shared" si="386"/>
        <v>0</v>
      </c>
      <c r="U2474" s="61">
        <f t="shared" si="387"/>
        <v>58.140770252324039</v>
      </c>
      <c r="V2474" s="70">
        <v>26.45241593625498</v>
      </c>
      <c r="W2474" s="61">
        <f t="shared" si="388"/>
        <v>14.390657901726428</v>
      </c>
      <c r="X2474" s="61">
        <f t="shared" si="389"/>
        <v>0</v>
      </c>
      <c r="Y2474" s="13"/>
      <c r="Z2474" s="22"/>
      <c r="AA2474" s="54"/>
      <c r="AB2474" s="22"/>
      <c r="AC2474" s="13"/>
    </row>
    <row r="2475" spans="1:29" x14ac:dyDescent="0.3">
      <c r="A2475" s="1">
        <f t="shared" si="380"/>
        <v>45011.73958332734</v>
      </c>
      <c r="B2475" s="7">
        <v>26</v>
      </c>
      <c r="C2475" s="7" t="s">
        <v>115</v>
      </c>
      <c r="D2475">
        <f>IF(HOUR(A2475)+MINUTE(A2475)/60&lt;=18,1,IF(HOUR(A2475)+MINUTE(A2475)/60&gt;=23.25,1,LOOKUP(DAY(A2475),calendario!$A$12:$A$42,calendario!$C$12:$C$42)))</f>
        <v>1</v>
      </c>
      <c r="E2475" s="60">
        <f t="shared" si="381"/>
        <v>4.4961132812500004</v>
      </c>
      <c r="F2475" s="86">
        <v>17.984453125000002</v>
      </c>
      <c r="G2475" s="60">
        <f t="shared" si="381"/>
        <v>4.4986357421875001</v>
      </c>
      <c r="H2475" s="104">
        <v>17.99454296875</v>
      </c>
      <c r="O2475" s="61">
        <f t="shared" si="382"/>
        <v>0</v>
      </c>
      <c r="P2475" s="62">
        <f t="shared" si="383"/>
        <v>58.140770252324039</v>
      </c>
      <c r="Q2475" s="70">
        <v>26.515112084993358</v>
      </c>
      <c r="R2475" s="61">
        <f t="shared" si="384"/>
        <v>14.359309827357238</v>
      </c>
      <c r="S2475" s="61">
        <f t="shared" si="385"/>
        <v>0</v>
      </c>
      <c r="T2475" s="61">
        <f t="shared" si="386"/>
        <v>0</v>
      </c>
      <c r="U2475" s="61">
        <f t="shared" si="387"/>
        <v>58.140770252324039</v>
      </c>
      <c r="V2475" s="70">
        <v>26.515112084993358</v>
      </c>
      <c r="W2475" s="61">
        <f t="shared" si="388"/>
        <v>14.359309827357238</v>
      </c>
      <c r="X2475" s="61">
        <f t="shared" si="389"/>
        <v>0</v>
      </c>
      <c r="Y2475" s="13"/>
      <c r="Z2475" s="22"/>
      <c r="AA2475" s="54"/>
      <c r="AB2475" s="22"/>
      <c r="AC2475" s="13"/>
    </row>
    <row r="2476" spans="1:29" x14ac:dyDescent="0.3">
      <c r="A2476" s="1">
        <f t="shared" si="380"/>
        <v>45011.749999994005</v>
      </c>
      <c r="B2476" s="7">
        <v>26</v>
      </c>
      <c r="C2476" s="7" t="s">
        <v>116</v>
      </c>
      <c r="D2476">
        <f>IF(HOUR(A2476)+MINUTE(A2476)/60&lt;=18,1,IF(HOUR(A2476)+MINUTE(A2476)/60&gt;=23.25,1,LOOKUP(DAY(A2476),calendario!$A$12:$A$42,calendario!$C$12:$C$42)))</f>
        <v>1</v>
      </c>
      <c r="E2476" s="60">
        <f t="shared" si="381"/>
        <v>4.4963608398437502</v>
      </c>
      <c r="F2476" s="86">
        <v>17.985443359375001</v>
      </c>
      <c r="G2476" s="60">
        <f t="shared" si="381"/>
        <v>4.4986567382812499</v>
      </c>
      <c r="H2476" s="104">
        <v>17.994626953125</v>
      </c>
      <c r="O2476" s="61">
        <f t="shared" si="382"/>
        <v>0</v>
      </c>
      <c r="P2476" s="62">
        <f t="shared" si="383"/>
        <v>58.140770252324039</v>
      </c>
      <c r="Q2476" s="70">
        <v>26.515112084993358</v>
      </c>
      <c r="R2476" s="61">
        <f t="shared" si="384"/>
        <v>14.359309827357238</v>
      </c>
      <c r="S2476" s="61">
        <f t="shared" si="385"/>
        <v>0</v>
      </c>
      <c r="T2476" s="61">
        <f t="shared" si="386"/>
        <v>0</v>
      </c>
      <c r="U2476" s="61">
        <f t="shared" si="387"/>
        <v>58.140770252324039</v>
      </c>
      <c r="V2476" s="70">
        <v>26.515112084993358</v>
      </c>
      <c r="W2476" s="61">
        <f t="shared" si="388"/>
        <v>14.359309827357238</v>
      </c>
      <c r="X2476" s="61">
        <f t="shared" si="389"/>
        <v>0</v>
      </c>
      <c r="Y2476" s="13"/>
      <c r="Z2476" s="22"/>
      <c r="AA2476" s="54"/>
      <c r="AB2476" s="22"/>
      <c r="AC2476" s="13"/>
    </row>
    <row r="2477" spans="1:29" x14ac:dyDescent="0.3">
      <c r="A2477" s="1">
        <f t="shared" si="380"/>
        <v>45011.760416660669</v>
      </c>
      <c r="B2477" s="7">
        <v>26</v>
      </c>
      <c r="C2477" s="7" t="s">
        <v>117</v>
      </c>
      <c r="D2477">
        <f>IF(HOUR(A2477)+MINUTE(A2477)/60&lt;=18,1,IF(HOUR(A2477)+MINUTE(A2477)/60&gt;=23.25,1,LOOKUP(DAY(A2477),calendario!$A$12:$A$42,calendario!$C$12:$C$42)))</f>
        <v>1</v>
      </c>
      <c r="E2477" s="60">
        <f t="shared" si="381"/>
        <v>4.4955859374999996</v>
      </c>
      <c r="F2477" s="86">
        <v>17.982343749999998</v>
      </c>
      <c r="G2477" s="60">
        <f t="shared" si="381"/>
        <v>4.4989648437499996</v>
      </c>
      <c r="H2477" s="104">
        <v>17.995859374999998</v>
      </c>
      <c r="O2477" s="61">
        <f t="shared" si="382"/>
        <v>0</v>
      </c>
      <c r="P2477" s="62">
        <f t="shared" si="383"/>
        <v>58.140770252324039</v>
      </c>
      <c r="Q2477" s="70">
        <v>27.524505710491365</v>
      </c>
      <c r="R2477" s="61">
        <f t="shared" si="384"/>
        <v>13.854613014608235</v>
      </c>
      <c r="S2477" s="61">
        <f t="shared" si="385"/>
        <v>0</v>
      </c>
      <c r="T2477" s="61">
        <f t="shared" si="386"/>
        <v>0</v>
      </c>
      <c r="U2477" s="61">
        <f t="shared" si="387"/>
        <v>58.140770252324039</v>
      </c>
      <c r="V2477" s="70">
        <v>27.524505710491365</v>
      </c>
      <c r="W2477" s="61">
        <f t="shared" si="388"/>
        <v>13.854613014608235</v>
      </c>
      <c r="X2477" s="61">
        <f t="shared" si="389"/>
        <v>0</v>
      </c>
      <c r="Y2477" s="13"/>
      <c r="Z2477" s="22"/>
      <c r="AA2477" s="54"/>
      <c r="AB2477" s="22"/>
      <c r="AC2477" s="13"/>
    </row>
    <row r="2478" spans="1:29" x14ac:dyDescent="0.3">
      <c r="A2478" s="1">
        <f t="shared" si="380"/>
        <v>45011.770833327333</v>
      </c>
      <c r="B2478" s="7">
        <v>26</v>
      </c>
      <c r="C2478" s="7" t="s">
        <v>118</v>
      </c>
      <c r="D2478">
        <f>IF(HOUR(A2478)+MINUTE(A2478)/60&lt;=18,1,IF(HOUR(A2478)+MINUTE(A2478)/60&gt;=23.25,1,LOOKUP(DAY(A2478),calendario!$A$12:$A$42,calendario!$C$12:$C$42)))</f>
        <v>1</v>
      </c>
      <c r="E2478" s="60">
        <f t="shared" si="381"/>
        <v>4.4954145507812502</v>
      </c>
      <c r="F2478" s="86">
        <v>17.981658203125001</v>
      </c>
      <c r="G2478" s="60">
        <f t="shared" si="381"/>
        <v>4.49796826171875</v>
      </c>
      <c r="H2478" s="104">
        <v>17.991873046875</v>
      </c>
      <c r="O2478" s="61">
        <f t="shared" si="382"/>
        <v>0</v>
      </c>
      <c r="P2478" s="62">
        <f t="shared" si="383"/>
        <v>58.140770252324039</v>
      </c>
      <c r="Q2478" s="70">
        <v>27.524505710491365</v>
      </c>
      <c r="R2478" s="61">
        <f t="shared" si="384"/>
        <v>13.854613014608235</v>
      </c>
      <c r="S2478" s="61">
        <f t="shared" si="385"/>
        <v>0</v>
      </c>
      <c r="T2478" s="61">
        <f t="shared" si="386"/>
        <v>0</v>
      </c>
      <c r="U2478" s="61">
        <f t="shared" si="387"/>
        <v>58.140770252324039</v>
      </c>
      <c r="V2478" s="70">
        <v>27.524505710491365</v>
      </c>
      <c r="W2478" s="61">
        <f t="shared" si="388"/>
        <v>13.854613014608235</v>
      </c>
      <c r="X2478" s="61">
        <f t="shared" si="389"/>
        <v>0</v>
      </c>
      <c r="Y2478" s="13"/>
      <c r="Z2478" s="22"/>
      <c r="AA2478" s="54"/>
      <c r="AB2478" s="22"/>
      <c r="AC2478" s="13"/>
    </row>
    <row r="2479" spans="1:29" x14ac:dyDescent="0.3">
      <c r="A2479" s="1">
        <f t="shared" si="380"/>
        <v>45011.781249993997</v>
      </c>
      <c r="B2479" s="7">
        <v>26</v>
      </c>
      <c r="C2479" s="7" t="s">
        <v>119</v>
      </c>
      <c r="D2479">
        <f>IF(HOUR(A2479)+MINUTE(A2479)/60&lt;=18,1,IF(HOUR(A2479)+MINUTE(A2479)/60&gt;=23.25,1,LOOKUP(DAY(A2479),calendario!$A$12:$A$42,calendario!$C$12:$C$42)))</f>
        <v>1</v>
      </c>
      <c r="E2479" s="60">
        <f t="shared" si="381"/>
        <v>4.4954077148437497</v>
      </c>
      <c r="F2479" s="86">
        <v>17.981630859374999</v>
      </c>
      <c r="G2479" s="60">
        <f t="shared" si="381"/>
        <v>4.4980761718749998</v>
      </c>
      <c r="H2479" s="104">
        <v>17.992304687499999</v>
      </c>
      <c r="O2479" s="61">
        <f t="shared" si="382"/>
        <v>0</v>
      </c>
      <c r="P2479" s="62">
        <f t="shared" si="383"/>
        <v>58.140770252324039</v>
      </c>
      <c r="Q2479" s="70">
        <v>28.118065073041166</v>
      </c>
      <c r="R2479" s="61">
        <f t="shared" si="384"/>
        <v>13.557833333333335</v>
      </c>
      <c r="S2479" s="61">
        <f t="shared" si="385"/>
        <v>0</v>
      </c>
      <c r="T2479" s="61">
        <f t="shared" si="386"/>
        <v>0</v>
      </c>
      <c r="U2479" s="61">
        <f t="shared" si="387"/>
        <v>58.140770252324039</v>
      </c>
      <c r="V2479" s="70">
        <v>28.118065073041166</v>
      </c>
      <c r="W2479" s="61">
        <f t="shared" si="388"/>
        <v>13.557833333333335</v>
      </c>
      <c r="X2479" s="61">
        <f t="shared" si="389"/>
        <v>0</v>
      </c>
      <c r="Y2479" s="13"/>
      <c r="Z2479" s="22"/>
      <c r="AA2479" s="54"/>
      <c r="AB2479" s="22"/>
      <c r="AC2479" s="13"/>
    </row>
    <row r="2480" spans="1:29" x14ac:dyDescent="0.3">
      <c r="A2480" s="1">
        <f t="shared" si="380"/>
        <v>45011.791666660662</v>
      </c>
      <c r="B2480" s="7">
        <v>26</v>
      </c>
      <c r="C2480" s="7" t="s">
        <v>120</v>
      </c>
      <c r="D2480">
        <f>IF(HOUR(A2480)+MINUTE(A2480)/60&lt;=18,1,IF(HOUR(A2480)+MINUTE(A2480)/60&gt;=23.25,1,LOOKUP(DAY(A2480),calendario!$A$12:$A$42,calendario!$C$12:$C$42)))</f>
        <v>1</v>
      </c>
      <c r="E2480" s="60">
        <f t="shared" si="381"/>
        <v>4.4960043945312496</v>
      </c>
      <c r="F2480" s="86">
        <v>17.984017578124998</v>
      </c>
      <c r="G2480" s="60">
        <f t="shared" si="381"/>
        <v>4.49864404296875</v>
      </c>
      <c r="H2480" s="104">
        <v>17.994576171875</v>
      </c>
      <c r="O2480" s="61">
        <f t="shared" si="382"/>
        <v>0</v>
      </c>
      <c r="P2480" s="62">
        <f t="shared" si="383"/>
        <v>58.140770252324039</v>
      </c>
      <c r="Q2480" s="70">
        <v>28.118065073041166</v>
      </c>
      <c r="R2480" s="61">
        <f t="shared" si="384"/>
        <v>13.557833333333335</v>
      </c>
      <c r="S2480" s="61">
        <f t="shared" si="385"/>
        <v>0</v>
      </c>
      <c r="T2480" s="61">
        <f t="shared" si="386"/>
        <v>0</v>
      </c>
      <c r="U2480" s="61">
        <f t="shared" si="387"/>
        <v>58.140770252324039</v>
      </c>
      <c r="V2480" s="70">
        <v>28.118065073041166</v>
      </c>
      <c r="W2480" s="61">
        <f t="shared" si="388"/>
        <v>13.557833333333335</v>
      </c>
      <c r="X2480" s="61">
        <f t="shared" si="389"/>
        <v>0</v>
      </c>
      <c r="Y2480" s="13"/>
      <c r="Z2480" s="22"/>
      <c r="AA2480" s="54"/>
      <c r="AB2480" s="22"/>
      <c r="AC2480" s="13"/>
    </row>
    <row r="2481" spans="1:29" x14ac:dyDescent="0.3">
      <c r="A2481" s="1">
        <f t="shared" si="380"/>
        <v>45011.802083327326</v>
      </c>
      <c r="B2481" s="7">
        <v>26</v>
      </c>
      <c r="C2481" s="7" t="s">
        <v>121</v>
      </c>
      <c r="D2481">
        <f>IF(HOUR(A2481)+MINUTE(A2481)/60&lt;=18,1,IF(HOUR(A2481)+MINUTE(A2481)/60&gt;=23.25,1,LOOKUP(DAY(A2481),calendario!$A$12:$A$42,calendario!$C$12:$C$42)))</f>
        <v>1</v>
      </c>
      <c r="E2481" s="60">
        <f t="shared" si="381"/>
        <v>4.4966118164062499</v>
      </c>
      <c r="F2481" s="86">
        <v>17.986447265624999</v>
      </c>
      <c r="G2481" s="60">
        <f t="shared" si="381"/>
        <v>4.4986157226562504</v>
      </c>
      <c r="H2481" s="104">
        <v>17.994462890625002</v>
      </c>
      <c r="O2481" s="61">
        <f t="shared" si="382"/>
        <v>0</v>
      </c>
      <c r="P2481" s="62">
        <f t="shared" si="383"/>
        <v>58.140770252324039</v>
      </c>
      <c r="Q2481" s="70">
        <v>40.461178751660029</v>
      </c>
      <c r="R2481" s="61">
        <f t="shared" si="384"/>
        <v>7.3862764940239032</v>
      </c>
      <c r="S2481" s="61">
        <f t="shared" si="385"/>
        <v>0</v>
      </c>
      <c r="T2481" s="61">
        <f t="shared" si="386"/>
        <v>0</v>
      </c>
      <c r="U2481" s="61">
        <f t="shared" si="387"/>
        <v>58.140770252324039</v>
      </c>
      <c r="V2481" s="70">
        <v>40.461178751660029</v>
      </c>
      <c r="W2481" s="61">
        <f t="shared" si="388"/>
        <v>7.3862764940239032</v>
      </c>
      <c r="X2481" s="61">
        <f t="shared" si="389"/>
        <v>0</v>
      </c>
      <c r="Y2481" s="13"/>
      <c r="Z2481" s="22"/>
      <c r="AA2481" s="54"/>
      <c r="AB2481" s="22"/>
      <c r="AC2481" s="13"/>
    </row>
    <row r="2482" spans="1:29" x14ac:dyDescent="0.3">
      <c r="A2482" s="1">
        <f t="shared" si="380"/>
        <v>45011.81249999399</v>
      </c>
      <c r="B2482" s="7">
        <v>26</v>
      </c>
      <c r="C2482" s="7" t="s">
        <v>122</v>
      </c>
      <c r="D2482">
        <f>IF(HOUR(A2482)+MINUTE(A2482)/60&lt;=18,1,IF(HOUR(A2482)+MINUTE(A2482)/60&gt;=23.25,1,LOOKUP(DAY(A2482),calendario!$A$12:$A$42,calendario!$C$12:$C$42)))</f>
        <v>1</v>
      </c>
      <c r="E2482" s="60">
        <f t="shared" si="381"/>
        <v>4.4970966796875</v>
      </c>
      <c r="F2482" s="86">
        <v>17.98838671875</v>
      </c>
      <c r="G2482" s="60">
        <f t="shared" si="381"/>
        <v>4.4986035156249997</v>
      </c>
      <c r="H2482" s="104">
        <v>17.994414062499999</v>
      </c>
      <c r="O2482" s="61">
        <f t="shared" si="382"/>
        <v>0</v>
      </c>
      <c r="P2482" s="62">
        <f t="shared" si="383"/>
        <v>58.140770252324039</v>
      </c>
      <c r="Q2482" s="70">
        <v>40.461178751660029</v>
      </c>
      <c r="R2482" s="61">
        <f t="shared" si="384"/>
        <v>7.3862764940239032</v>
      </c>
      <c r="S2482" s="61">
        <f t="shared" si="385"/>
        <v>0</v>
      </c>
      <c r="T2482" s="61">
        <f t="shared" si="386"/>
        <v>0</v>
      </c>
      <c r="U2482" s="61">
        <f t="shared" si="387"/>
        <v>58.140770252324039</v>
      </c>
      <c r="V2482" s="70">
        <v>40.461178751660029</v>
      </c>
      <c r="W2482" s="61">
        <f t="shared" si="388"/>
        <v>7.3862764940239032</v>
      </c>
      <c r="X2482" s="61">
        <f t="shared" si="389"/>
        <v>0</v>
      </c>
      <c r="Y2482" s="13"/>
      <c r="Z2482" s="22"/>
      <c r="AA2482" s="54"/>
      <c r="AB2482" s="22"/>
      <c r="AC2482" s="13"/>
    </row>
    <row r="2483" spans="1:29" x14ac:dyDescent="0.3">
      <c r="A2483" s="1">
        <f t="shared" si="380"/>
        <v>45011.822916660654</v>
      </c>
      <c r="B2483" s="7">
        <v>26</v>
      </c>
      <c r="C2483" s="7" t="s">
        <v>123</v>
      </c>
      <c r="D2483">
        <f>IF(HOUR(A2483)+MINUTE(A2483)/60&lt;=18,1,IF(HOUR(A2483)+MINUTE(A2483)/60&gt;=23.25,1,LOOKUP(DAY(A2483),calendario!$A$12:$A$42,calendario!$C$12:$C$42)))</f>
        <v>1</v>
      </c>
      <c r="E2483" s="60">
        <f t="shared" si="381"/>
        <v>4.49821240234375</v>
      </c>
      <c r="F2483" s="86">
        <v>17.992849609375</v>
      </c>
      <c r="G2483" s="60">
        <f t="shared" si="381"/>
        <v>4.4986523437499999</v>
      </c>
      <c r="H2483" s="104">
        <v>17.994609375</v>
      </c>
      <c r="O2483" s="61">
        <f t="shared" si="382"/>
        <v>0</v>
      </c>
      <c r="P2483" s="62">
        <f t="shared" si="383"/>
        <v>58.140770252324039</v>
      </c>
      <c r="Q2483" s="70">
        <v>40.322692961487384</v>
      </c>
      <c r="R2483" s="61">
        <f t="shared" si="384"/>
        <v>7.4555193891102256</v>
      </c>
      <c r="S2483" s="61">
        <f t="shared" si="385"/>
        <v>0</v>
      </c>
      <c r="T2483" s="61">
        <f t="shared" si="386"/>
        <v>0</v>
      </c>
      <c r="U2483" s="61">
        <f t="shared" si="387"/>
        <v>58.140770252324039</v>
      </c>
      <c r="V2483" s="70">
        <v>40.322692961487384</v>
      </c>
      <c r="W2483" s="61">
        <f t="shared" si="388"/>
        <v>7.4555193891102256</v>
      </c>
      <c r="X2483" s="61">
        <f t="shared" si="389"/>
        <v>0</v>
      </c>
      <c r="Y2483" s="13"/>
      <c r="Z2483" s="22"/>
      <c r="AA2483" s="54"/>
      <c r="AB2483" s="22"/>
      <c r="AC2483" s="13"/>
    </row>
    <row r="2484" spans="1:29" x14ac:dyDescent="0.3">
      <c r="A2484" s="1">
        <f t="shared" si="380"/>
        <v>45011.833333327319</v>
      </c>
      <c r="B2484" s="7">
        <v>26</v>
      </c>
      <c r="C2484" s="7" t="s">
        <v>124</v>
      </c>
      <c r="D2484">
        <f>IF(HOUR(A2484)+MINUTE(A2484)/60&lt;=18,1,IF(HOUR(A2484)+MINUTE(A2484)/60&gt;=23.25,1,LOOKUP(DAY(A2484),calendario!$A$12:$A$42,calendario!$C$12:$C$42)))</f>
        <v>1</v>
      </c>
      <c r="E2484" s="60">
        <f t="shared" si="381"/>
        <v>4.4992944335937501</v>
      </c>
      <c r="F2484" s="86">
        <v>17.997177734375001</v>
      </c>
      <c r="G2484" s="60">
        <f t="shared" si="381"/>
        <v>4.4985576171875001</v>
      </c>
      <c r="H2484" s="104">
        <v>17.994230468750001</v>
      </c>
      <c r="O2484" s="61">
        <f t="shared" si="382"/>
        <v>0</v>
      </c>
      <c r="P2484" s="62">
        <f t="shared" si="383"/>
        <v>58.140770252324039</v>
      </c>
      <c r="Q2484" s="70">
        <v>40.322692961487384</v>
      </c>
      <c r="R2484" s="61">
        <f t="shared" si="384"/>
        <v>7.4555193891102256</v>
      </c>
      <c r="S2484" s="61">
        <f t="shared" si="385"/>
        <v>0</v>
      </c>
      <c r="T2484" s="61">
        <f t="shared" si="386"/>
        <v>0</v>
      </c>
      <c r="U2484" s="61">
        <f t="shared" si="387"/>
        <v>58.140770252324039</v>
      </c>
      <c r="V2484" s="70">
        <v>40.322692961487384</v>
      </c>
      <c r="W2484" s="61">
        <f t="shared" si="388"/>
        <v>7.4555193891102256</v>
      </c>
      <c r="X2484" s="61">
        <f t="shared" si="389"/>
        <v>0</v>
      </c>
      <c r="Y2484" s="13"/>
      <c r="Z2484" s="22"/>
      <c r="AA2484" s="54"/>
      <c r="AB2484" s="22"/>
      <c r="AC2484" s="13"/>
    </row>
    <row r="2485" spans="1:29" x14ac:dyDescent="0.3">
      <c r="A2485" s="1">
        <f t="shared" si="380"/>
        <v>45011.843749993983</v>
      </c>
      <c r="B2485" s="7">
        <v>26</v>
      </c>
      <c r="C2485" s="7" t="s">
        <v>125</v>
      </c>
      <c r="D2485">
        <f>IF(HOUR(A2485)+MINUTE(A2485)/60&lt;=18,1,IF(HOUR(A2485)+MINUTE(A2485)/60&gt;=23.25,1,LOOKUP(DAY(A2485),calendario!$A$12:$A$42,calendario!$C$12:$C$42)))</f>
        <v>1</v>
      </c>
      <c r="E2485" s="60">
        <f t="shared" si="381"/>
        <v>4.4992353515624997</v>
      </c>
      <c r="F2485" s="86">
        <v>17.996941406249999</v>
      </c>
      <c r="G2485" s="60">
        <f t="shared" si="381"/>
        <v>4.4984267578125001</v>
      </c>
      <c r="H2485" s="104">
        <v>17.99370703125</v>
      </c>
      <c r="O2485" s="61">
        <f t="shared" si="382"/>
        <v>0</v>
      </c>
      <c r="P2485" s="62">
        <f t="shared" si="383"/>
        <v>58.140770252324039</v>
      </c>
      <c r="Q2485" s="70">
        <v>40.348346613545822</v>
      </c>
      <c r="R2485" s="61">
        <f t="shared" si="384"/>
        <v>7.4426925630810068</v>
      </c>
      <c r="S2485" s="61">
        <f t="shared" si="385"/>
        <v>0</v>
      </c>
      <c r="T2485" s="61">
        <f t="shared" si="386"/>
        <v>0</v>
      </c>
      <c r="U2485" s="61">
        <f t="shared" si="387"/>
        <v>58.140770252324039</v>
      </c>
      <c r="V2485" s="70">
        <v>40.348346613545822</v>
      </c>
      <c r="W2485" s="61">
        <f t="shared" si="388"/>
        <v>7.4426925630810068</v>
      </c>
      <c r="X2485" s="61">
        <f t="shared" si="389"/>
        <v>0</v>
      </c>
      <c r="Y2485" s="13"/>
      <c r="Z2485" s="22"/>
      <c r="AA2485" s="54"/>
      <c r="AB2485" s="22"/>
      <c r="AC2485" s="13"/>
    </row>
    <row r="2486" spans="1:29" x14ac:dyDescent="0.3">
      <c r="A2486" s="1">
        <f t="shared" si="380"/>
        <v>45011.854166660647</v>
      </c>
      <c r="B2486" s="7">
        <v>26</v>
      </c>
      <c r="C2486" s="7" t="s">
        <v>126</v>
      </c>
      <c r="D2486">
        <f>IF(HOUR(A2486)+MINUTE(A2486)/60&lt;=18,1,IF(HOUR(A2486)+MINUTE(A2486)/60&gt;=23.25,1,LOOKUP(DAY(A2486),calendario!$A$12:$A$42,calendario!$C$12:$C$42)))</f>
        <v>1</v>
      </c>
      <c r="E2486" s="60">
        <f t="shared" si="381"/>
        <v>4.4989248046875003</v>
      </c>
      <c r="F2486" s="86">
        <v>17.995699218750001</v>
      </c>
      <c r="G2486" s="60">
        <f t="shared" si="381"/>
        <v>4.4984599609374998</v>
      </c>
      <c r="H2486" s="104">
        <v>17.993839843749999</v>
      </c>
      <c r="O2486" s="61">
        <f t="shared" si="382"/>
        <v>0</v>
      </c>
      <c r="P2486" s="62">
        <f t="shared" si="383"/>
        <v>58.140770252324039</v>
      </c>
      <c r="Q2486" s="70">
        <v>40.348346613545822</v>
      </c>
      <c r="R2486" s="61">
        <f t="shared" si="384"/>
        <v>7.4426925630810068</v>
      </c>
      <c r="S2486" s="61">
        <f t="shared" si="385"/>
        <v>0</v>
      </c>
      <c r="T2486" s="61">
        <f t="shared" si="386"/>
        <v>0</v>
      </c>
      <c r="U2486" s="61">
        <f t="shared" si="387"/>
        <v>58.140770252324039</v>
      </c>
      <c r="V2486" s="70">
        <v>40.348346613545822</v>
      </c>
      <c r="W2486" s="61">
        <f t="shared" si="388"/>
        <v>7.4426925630810068</v>
      </c>
      <c r="X2486" s="61">
        <f t="shared" si="389"/>
        <v>0</v>
      </c>
      <c r="Y2486" s="13"/>
      <c r="Z2486" s="22"/>
      <c r="AA2486" s="54"/>
      <c r="AB2486" s="22"/>
      <c r="AC2486" s="13"/>
    </row>
    <row r="2487" spans="1:29" x14ac:dyDescent="0.3">
      <c r="A2487" s="1">
        <f t="shared" si="380"/>
        <v>45011.864583327311</v>
      </c>
      <c r="B2487" s="7">
        <v>26</v>
      </c>
      <c r="C2487" s="7" t="s">
        <v>127</v>
      </c>
      <c r="D2487">
        <f>IF(HOUR(A2487)+MINUTE(A2487)/60&lt;=18,1,IF(HOUR(A2487)+MINUTE(A2487)/60&gt;=23.25,1,LOOKUP(DAY(A2487),calendario!$A$12:$A$42,calendario!$C$12:$C$42)))</f>
        <v>1</v>
      </c>
      <c r="E2487" s="60">
        <f t="shared" si="381"/>
        <v>4.4991806640625001</v>
      </c>
      <c r="F2487" s="86">
        <v>17.99672265625</v>
      </c>
      <c r="G2487" s="60">
        <f t="shared" si="381"/>
        <v>4.49797705078125</v>
      </c>
      <c r="H2487" s="104">
        <v>17.991908203125</v>
      </c>
      <c r="O2487" s="61">
        <f t="shared" si="382"/>
        <v>0</v>
      </c>
      <c r="P2487" s="62">
        <f t="shared" si="383"/>
        <v>58.140770252324039</v>
      </c>
      <c r="Q2487" s="70">
        <v>40.291854448871185</v>
      </c>
      <c r="R2487" s="61">
        <f t="shared" si="384"/>
        <v>7.4709386454183253</v>
      </c>
      <c r="S2487" s="61">
        <f t="shared" si="385"/>
        <v>0</v>
      </c>
      <c r="T2487" s="61">
        <f t="shared" si="386"/>
        <v>0</v>
      </c>
      <c r="U2487" s="61">
        <f t="shared" si="387"/>
        <v>58.140770252324039</v>
      </c>
      <c r="V2487" s="70">
        <v>40.291854448871185</v>
      </c>
      <c r="W2487" s="61">
        <f t="shared" si="388"/>
        <v>7.4709386454183253</v>
      </c>
      <c r="X2487" s="61">
        <f t="shared" si="389"/>
        <v>0</v>
      </c>
      <c r="Y2487" s="13"/>
      <c r="Z2487" s="22"/>
      <c r="AA2487" s="54"/>
      <c r="AB2487" s="22"/>
      <c r="AC2487" s="13"/>
    </row>
    <row r="2488" spans="1:29" x14ac:dyDescent="0.3">
      <c r="A2488" s="1">
        <f t="shared" si="380"/>
        <v>45011.874999993976</v>
      </c>
      <c r="B2488" s="7">
        <v>26</v>
      </c>
      <c r="C2488" s="7" t="s">
        <v>128</v>
      </c>
      <c r="D2488">
        <f>IF(HOUR(A2488)+MINUTE(A2488)/60&lt;=18,1,IF(HOUR(A2488)+MINUTE(A2488)/60&gt;=23.25,1,LOOKUP(DAY(A2488),calendario!$A$12:$A$42,calendario!$C$12:$C$42)))</f>
        <v>1</v>
      </c>
      <c r="E2488" s="60">
        <f t="shared" si="381"/>
        <v>4.5002177734375</v>
      </c>
      <c r="F2488" s="86">
        <v>18.00087109375</v>
      </c>
      <c r="G2488" s="60">
        <f t="shared" si="381"/>
        <v>4.4978745117187504</v>
      </c>
      <c r="H2488" s="104">
        <v>17.991498046875002</v>
      </c>
      <c r="O2488" s="61">
        <f t="shared" si="382"/>
        <v>0</v>
      </c>
      <c r="P2488" s="62">
        <f t="shared" si="383"/>
        <v>58.140770252324039</v>
      </c>
      <c r="Q2488" s="70">
        <v>40.291854448871185</v>
      </c>
      <c r="R2488" s="61">
        <f t="shared" si="384"/>
        <v>7.4709386454183253</v>
      </c>
      <c r="S2488" s="61">
        <f t="shared" si="385"/>
        <v>0</v>
      </c>
      <c r="T2488" s="61">
        <f t="shared" si="386"/>
        <v>0</v>
      </c>
      <c r="U2488" s="61">
        <f t="shared" si="387"/>
        <v>58.140770252324039</v>
      </c>
      <c r="V2488" s="70">
        <v>40.291854448871185</v>
      </c>
      <c r="W2488" s="61">
        <f t="shared" si="388"/>
        <v>7.4709386454183253</v>
      </c>
      <c r="X2488" s="61">
        <f t="shared" si="389"/>
        <v>0</v>
      </c>
      <c r="Y2488" s="13"/>
      <c r="Z2488" s="22"/>
      <c r="AA2488" s="54"/>
      <c r="AB2488" s="22"/>
      <c r="AC2488" s="13"/>
    </row>
    <row r="2489" spans="1:29" x14ac:dyDescent="0.3">
      <c r="A2489" s="1">
        <f t="shared" si="380"/>
        <v>45011.88541666064</v>
      </c>
      <c r="B2489" s="7">
        <v>26</v>
      </c>
      <c r="C2489" s="7" t="s">
        <v>129</v>
      </c>
      <c r="D2489">
        <f>IF(HOUR(A2489)+MINUTE(A2489)/60&lt;=18,1,IF(HOUR(A2489)+MINUTE(A2489)/60&gt;=23.25,1,LOOKUP(DAY(A2489),calendario!$A$12:$A$42,calendario!$C$12:$C$42)))</f>
        <v>1</v>
      </c>
      <c r="E2489" s="60">
        <f t="shared" si="381"/>
        <v>4.5007026367187501</v>
      </c>
      <c r="F2489" s="86">
        <v>18.002810546875001</v>
      </c>
      <c r="G2489" s="60">
        <f t="shared" si="381"/>
        <v>4.4984541015625004</v>
      </c>
      <c r="H2489" s="104">
        <v>17.993816406250001</v>
      </c>
      <c r="O2489" s="61">
        <f t="shared" si="382"/>
        <v>0</v>
      </c>
      <c r="P2489" s="62">
        <f t="shared" si="383"/>
        <v>58.140770252324039</v>
      </c>
      <c r="Q2489" s="70">
        <v>40.394353253652056</v>
      </c>
      <c r="R2489" s="61">
        <f t="shared" si="384"/>
        <v>7.4196892430278893</v>
      </c>
      <c r="S2489" s="61">
        <f t="shared" si="385"/>
        <v>0</v>
      </c>
      <c r="T2489" s="61">
        <f t="shared" si="386"/>
        <v>0</v>
      </c>
      <c r="U2489" s="61">
        <f t="shared" si="387"/>
        <v>58.140770252324039</v>
      </c>
      <c r="V2489" s="70">
        <v>40.394353253652056</v>
      </c>
      <c r="W2489" s="61">
        <f t="shared" si="388"/>
        <v>7.4196892430278893</v>
      </c>
      <c r="X2489" s="61">
        <f t="shared" si="389"/>
        <v>0</v>
      </c>
      <c r="Y2489" s="13"/>
      <c r="Z2489" s="22"/>
      <c r="AA2489" s="54"/>
      <c r="AB2489" s="22"/>
      <c r="AC2489" s="13"/>
    </row>
    <row r="2490" spans="1:29" x14ac:dyDescent="0.3">
      <c r="A2490" s="1">
        <f t="shared" si="380"/>
        <v>45011.895833327304</v>
      </c>
      <c r="B2490" s="7">
        <v>26</v>
      </c>
      <c r="C2490" s="7" t="s">
        <v>130</v>
      </c>
      <c r="D2490">
        <f>IF(HOUR(A2490)+MINUTE(A2490)/60&lt;=18,1,IF(HOUR(A2490)+MINUTE(A2490)/60&gt;=23.25,1,LOOKUP(DAY(A2490),calendario!$A$12:$A$42,calendario!$C$12:$C$42)))</f>
        <v>1</v>
      </c>
      <c r="E2490" s="60">
        <f t="shared" si="381"/>
        <v>4.5003466796874996</v>
      </c>
      <c r="F2490" s="86">
        <v>18.001386718749998</v>
      </c>
      <c r="G2490" s="60">
        <f t="shared" si="381"/>
        <v>4.49799462890625</v>
      </c>
      <c r="H2490" s="104">
        <v>17.991978515625</v>
      </c>
      <c r="O2490" s="61">
        <f t="shared" si="382"/>
        <v>0</v>
      </c>
      <c r="P2490" s="62">
        <f t="shared" si="383"/>
        <v>58.140770252324039</v>
      </c>
      <c r="Q2490" s="70">
        <v>40.394353253652056</v>
      </c>
      <c r="R2490" s="61">
        <f t="shared" si="384"/>
        <v>7.4196892430278893</v>
      </c>
      <c r="S2490" s="61">
        <f t="shared" si="385"/>
        <v>0</v>
      </c>
      <c r="T2490" s="61">
        <f t="shared" si="386"/>
        <v>0</v>
      </c>
      <c r="U2490" s="61">
        <f t="shared" si="387"/>
        <v>58.140770252324039</v>
      </c>
      <c r="V2490" s="70">
        <v>40.394353253652056</v>
      </c>
      <c r="W2490" s="61">
        <f t="shared" si="388"/>
        <v>7.4196892430278893</v>
      </c>
      <c r="X2490" s="61">
        <f t="shared" si="389"/>
        <v>0</v>
      </c>
      <c r="Y2490" s="13"/>
      <c r="Z2490" s="22"/>
      <c r="AA2490" s="54"/>
      <c r="AB2490" s="22"/>
      <c r="AC2490" s="13"/>
    </row>
    <row r="2491" spans="1:29" x14ac:dyDescent="0.3">
      <c r="A2491" s="1">
        <f t="shared" si="380"/>
        <v>45011.906249993968</v>
      </c>
      <c r="B2491" s="7">
        <v>26</v>
      </c>
      <c r="C2491" s="7" t="s">
        <v>131</v>
      </c>
      <c r="D2491">
        <f>IF(HOUR(A2491)+MINUTE(A2491)/60&lt;=18,1,IF(HOUR(A2491)+MINUTE(A2491)/60&gt;=23.25,1,LOOKUP(DAY(A2491),calendario!$A$12:$A$42,calendario!$C$12:$C$42)))</f>
        <v>1</v>
      </c>
      <c r="E2491" s="60">
        <f t="shared" si="381"/>
        <v>4.5008178710937496</v>
      </c>
      <c r="F2491" s="86">
        <v>18.003271484374999</v>
      </c>
      <c r="G2491" s="60">
        <f t="shared" si="381"/>
        <v>4.4980136718750003</v>
      </c>
      <c r="H2491" s="104">
        <v>17.992054687500001</v>
      </c>
      <c r="O2491" s="61">
        <f t="shared" si="382"/>
        <v>0</v>
      </c>
      <c r="P2491" s="62">
        <f t="shared" si="383"/>
        <v>58.140770252324039</v>
      </c>
      <c r="Q2491" s="70">
        <v>28.054945285524568</v>
      </c>
      <c r="R2491" s="61">
        <f t="shared" si="384"/>
        <v>13.589393227091634</v>
      </c>
      <c r="S2491" s="61">
        <f t="shared" si="385"/>
        <v>0</v>
      </c>
      <c r="T2491" s="61">
        <f t="shared" si="386"/>
        <v>0</v>
      </c>
      <c r="U2491" s="61">
        <f t="shared" si="387"/>
        <v>58.140770252324039</v>
      </c>
      <c r="V2491" s="70">
        <v>28.054945285524568</v>
      </c>
      <c r="W2491" s="61">
        <f t="shared" si="388"/>
        <v>13.589393227091634</v>
      </c>
      <c r="X2491" s="61">
        <f t="shared" si="389"/>
        <v>0</v>
      </c>
      <c r="Y2491" s="13"/>
      <c r="Z2491" s="22"/>
      <c r="AA2491" s="54"/>
      <c r="AB2491" s="22"/>
      <c r="AC2491" s="13"/>
    </row>
    <row r="2492" spans="1:29" x14ac:dyDescent="0.3">
      <c r="A2492" s="1">
        <f t="shared" si="380"/>
        <v>45011.916666660632</v>
      </c>
      <c r="B2492" s="7">
        <v>26</v>
      </c>
      <c r="C2492" s="7" t="s">
        <v>132</v>
      </c>
      <c r="D2492">
        <f>IF(HOUR(A2492)+MINUTE(A2492)/60&lt;=18,1,IF(HOUR(A2492)+MINUTE(A2492)/60&gt;=23.25,1,LOOKUP(DAY(A2492),calendario!$A$12:$A$42,calendario!$C$12:$C$42)))</f>
        <v>1</v>
      </c>
      <c r="E2492" s="60">
        <f t="shared" si="381"/>
        <v>4.5016591796874996</v>
      </c>
      <c r="F2492" s="86">
        <v>18.006636718749998</v>
      </c>
      <c r="G2492" s="60">
        <f t="shared" si="381"/>
        <v>4.4976279296874999</v>
      </c>
      <c r="H2492" s="104">
        <v>17.99051171875</v>
      </c>
      <c r="O2492" s="61">
        <f t="shared" si="382"/>
        <v>0</v>
      </c>
      <c r="P2492" s="62">
        <f t="shared" si="383"/>
        <v>58.140770252324039</v>
      </c>
      <c r="Q2492" s="70">
        <v>28.054945285524568</v>
      </c>
      <c r="R2492" s="61">
        <f t="shared" si="384"/>
        <v>13.589393227091634</v>
      </c>
      <c r="S2492" s="61">
        <f t="shared" si="385"/>
        <v>0</v>
      </c>
      <c r="T2492" s="61">
        <f t="shared" si="386"/>
        <v>0</v>
      </c>
      <c r="U2492" s="61">
        <f t="shared" si="387"/>
        <v>58.140770252324039</v>
      </c>
      <c r="V2492" s="70">
        <v>28.054945285524568</v>
      </c>
      <c r="W2492" s="61">
        <f t="shared" si="388"/>
        <v>13.589393227091634</v>
      </c>
      <c r="X2492" s="61">
        <f t="shared" si="389"/>
        <v>0</v>
      </c>
      <c r="Y2492" s="13"/>
      <c r="Z2492" s="22"/>
      <c r="AA2492" s="54"/>
      <c r="AB2492" s="22"/>
      <c r="AC2492" s="13"/>
    </row>
    <row r="2493" spans="1:29" x14ac:dyDescent="0.3">
      <c r="A2493" s="1">
        <f t="shared" si="380"/>
        <v>45011.927083327297</v>
      </c>
      <c r="B2493" s="7">
        <v>26</v>
      </c>
      <c r="C2493" s="7" t="s">
        <v>133</v>
      </c>
      <c r="D2493">
        <f>IF(HOUR(A2493)+MINUTE(A2493)/60&lt;=18,1,IF(HOUR(A2493)+MINUTE(A2493)/60&gt;=23.25,1,LOOKUP(DAY(A2493),calendario!$A$12:$A$42,calendario!$C$12:$C$42)))</f>
        <v>1</v>
      </c>
      <c r="E2493" s="60">
        <f t="shared" si="381"/>
        <v>4.50198779296875</v>
      </c>
      <c r="F2493" s="86">
        <v>18.007951171875</v>
      </c>
      <c r="G2493" s="60">
        <f t="shared" si="381"/>
        <v>4.4976962890624996</v>
      </c>
      <c r="H2493" s="104">
        <v>17.990785156249999</v>
      </c>
      <c r="O2493" s="61">
        <f t="shared" si="382"/>
        <v>0</v>
      </c>
      <c r="P2493" s="62">
        <f t="shared" si="383"/>
        <v>58.140770252324039</v>
      </c>
      <c r="Q2493" s="70">
        <v>27.394274634794154</v>
      </c>
      <c r="R2493" s="61">
        <f t="shared" si="384"/>
        <v>13.91972855245684</v>
      </c>
      <c r="S2493" s="61">
        <f t="shared" si="385"/>
        <v>0</v>
      </c>
      <c r="T2493" s="61">
        <f t="shared" si="386"/>
        <v>0</v>
      </c>
      <c r="U2493" s="61">
        <f t="shared" si="387"/>
        <v>58.140770252324039</v>
      </c>
      <c r="V2493" s="70">
        <v>27.394274634794154</v>
      </c>
      <c r="W2493" s="61">
        <f t="shared" si="388"/>
        <v>13.91972855245684</v>
      </c>
      <c r="X2493" s="61">
        <f t="shared" si="389"/>
        <v>0</v>
      </c>
      <c r="Y2493" s="13"/>
      <c r="Z2493" s="22"/>
      <c r="AA2493" s="54"/>
      <c r="AB2493" s="22"/>
      <c r="AC2493" s="13"/>
    </row>
    <row r="2494" spans="1:29" x14ac:dyDescent="0.3">
      <c r="A2494" s="1">
        <f t="shared" si="380"/>
        <v>45011.937499993961</v>
      </c>
      <c r="B2494" s="7">
        <v>26</v>
      </c>
      <c r="C2494" s="7" t="s">
        <v>134</v>
      </c>
      <c r="D2494">
        <f>IF(HOUR(A2494)+MINUTE(A2494)/60&lt;=18,1,IF(HOUR(A2494)+MINUTE(A2494)/60&gt;=23.25,1,LOOKUP(DAY(A2494),calendario!$A$12:$A$42,calendario!$C$12:$C$42)))</f>
        <v>1</v>
      </c>
      <c r="E2494" s="60">
        <f t="shared" si="381"/>
        <v>4.50176123046875</v>
      </c>
      <c r="F2494" s="86">
        <v>18.007044921875</v>
      </c>
      <c r="G2494" s="60">
        <f t="shared" si="381"/>
        <v>4.4979638671875</v>
      </c>
      <c r="H2494" s="104">
        <v>17.99185546875</v>
      </c>
      <c r="O2494" s="61">
        <f t="shared" si="382"/>
        <v>0</v>
      </c>
      <c r="P2494" s="62">
        <f t="shared" si="383"/>
        <v>58.140770252324039</v>
      </c>
      <c r="Q2494" s="70">
        <v>27.394274634794154</v>
      </c>
      <c r="R2494" s="61">
        <f t="shared" si="384"/>
        <v>13.91972855245684</v>
      </c>
      <c r="S2494" s="61">
        <f t="shared" si="385"/>
        <v>0</v>
      </c>
      <c r="T2494" s="61">
        <f t="shared" si="386"/>
        <v>0</v>
      </c>
      <c r="U2494" s="61">
        <f t="shared" si="387"/>
        <v>58.140770252324039</v>
      </c>
      <c r="V2494" s="70">
        <v>27.394274634794154</v>
      </c>
      <c r="W2494" s="61">
        <f t="shared" si="388"/>
        <v>13.91972855245684</v>
      </c>
      <c r="X2494" s="61">
        <f t="shared" si="389"/>
        <v>0</v>
      </c>
      <c r="Y2494" s="13"/>
      <c r="Z2494" s="22"/>
      <c r="AA2494" s="54"/>
      <c r="AB2494" s="22"/>
      <c r="AC2494" s="13"/>
    </row>
    <row r="2495" spans="1:29" x14ac:dyDescent="0.3">
      <c r="A2495" s="1">
        <f t="shared" si="380"/>
        <v>45011.947916660625</v>
      </c>
      <c r="B2495" s="7">
        <v>26</v>
      </c>
      <c r="C2495" s="7" t="s">
        <v>135</v>
      </c>
      <c r="D2495">
        <f>IF(HOUR(A2495)+MINUTE(A2495)/60&lt;=18,1,IF(HOUR(A2495)+MINUTE(A2495)/60&gt;=23.25,1,LOOKUP(DAY(A2495),calendario!$A$12:$A$42,calendario!$C$12:$C$42)))</f>
        <v>1</v>
      </c>
      <c r="E2495" s="60">
        <f t="shared" si="381"/>
        <v>4.5022812500000002</v>
      </c>
      <c r="F2495" s="86">
        <v>18.009125000000001</v>
      </c>
      <c r="G2495" s="60">
        <f t="shared" si="381"/>
        <v>4.4974086914062497</v>
      </c>
      <c r="H2495" s="104">
        <v>17.989634765624999</v>
      </c>
      <c r="O2495" s="61">
        <f t="shared" si="382"/>
        <v>0</v>
      </c>
      <c r="P2495" s="62">
        <f t="shared" si="383"/>
        <v>58.140770252324039</v>
      </c>
      <c r="Q2495" s="70">
        <v>26.126311553784859</v>
      </c>
      <c r="R2495" s="61">
        <f t="shared" si="384"/>
        <v>14.553710092961488</v>
      </c>
      <c r="S2495" s="61">
        <f t="shared" si="385"/>
        <v>0</v>
      </c>
      <c r="T2495" s="61">
        <f t="shared" si="386"/>
        <v>0</v>
      </c>
      <c r="U2495" s="61">
        <f t="shared" si="387"/>
        <v>58.140770252324039</v>
      </c>
      <c r="V2495" s="70">
        <v>26.126311553784859</v>
      </c>
      <c r="W2495" s="61">
        <f t="shared" si="388"/>
        <v>14.553710092961488</v>
      </c>
      <c r="X2495" s="61">
        <f t="shared" si="389"/>
        <v>0</v>
      </c>
      <c r="Y2495" s="13"/>
      <c r="Z2495" s="22"/>
      <c r="AA2495" s="54"/>
      <c r="AB2495" s="22"/>
      <c r="AC2495" s="13"/>
    </row>
    <row r="2496" spans="1:29" x14ac:dyDescent="0.3">
      <c r="A2496" s="1">
        <f t="shared" si="380"/>
        <v>45011.958333327289</v>
      </c>
      <c r="B2496" s="7">
        <v>26</v>
      </c>
      <c r="C2496" s="7" t="s">
        <v>136</v>
      </c>
      <c r="D2496">
        <f>IF(HOUR(A2496)+MINUTE(A2496)/60&lt;=18,1,IF(HOUR(A2496)+MINUTE(A2496)/60&gt;=23.25,1,LOOKUP(DAY(A2496),calendario!$A$12:$A$42,calendario!$C$12:$C$42)))</f>
        <v>1</v>
      </c>
      <c r="E2496" s="60">
        <f t="shared" si="381"/>
        <v>4.5026835937499996</v>
      </c>
      <c r="F2496" s="86">
        <v>18.010734374999998</v>
      </c>
      <c r="G2496" s="60">
        <f t="shared" si="381"/>
        <v>4.4973906250000004</v>
      </c>
      <c r="H2496" s="104">
        <v>17.989562500000002</v>
      </c>
      <c r="O2496" s="61">
        <f t="shared" si="382"/>
        <v>0</v>
      </c>
      <c r="P2496" s="62">
        <f t="shared" si="383"/>
        <v>58.140770252324039</v>
      </c>
      <c r="Q2496" s="70">
        <v>26.126311553784859</v>
      </c>
      <c r="R2496" s="61">
        <f t="shared" si="384"/>
        <v>14.553710092961488</v>
      </c>
      <c r="S2496" s="61">
        <f t="shared" si="385"/>
        <v>0</v>
      </c>
      <c r="T2496" s="61">
        <f t="shared" si="386"/>
        <v>0</v>
      </c>
      <c r="U2496" s="61">
        <f t="shared" si="387"/>
        <v>58.140770252324039</v>
      </c>
      <c r="V2496" s="70">
        <v>26.126311553784859</v>
      </c>
      <c r="W2496" s="61">
        <f t="shared" si="388"/>
        <v>14.553710092961488</v>
      </c>
      <c r="X2496" s="61">
        <f t="shared" si="389"/>
        <v>0</v>
      </c>
      <c r="Y2496" s="13"/>
      <c r="Z2496" s="22"/>
      <c r="AA2496" s="54"/>
      <c r="AB2496" s="22"/>
      <c r="AC2496" s="13"/>
    </row>
    <row r="2497" spans="1:29" x14ac:dyDescent="0.3">
      <c r="A2497" s="1">
        <f t="shared" si="380"/>
        <v>45011.968749993954</v>
      </c>
      <c r="B2497" s="7">
        <v>26</v>
      </c>
      <c r="C2497" s="7" t="s">
        <v>137</v>
      </c>
      <c r="D2497">
        <f>IF(HOUR(A2497)+MINUTE(A2497)/60&lt;=18,1,IF(HOUR(A2497)+MINUTE(A2497)/60&gt;=23.25,1,LOOKUP(DAY(A2497),calendario!$A$12:$A$42,calendario!$C$12:$C$42)))</f>
        <v>1</v>
      </c>
      <c r="E2497" s="60">
        <f t="shared" si="381"/>
        <v>4.5026665039062497</v>
      </c>
      <c r="F2497" s="86">
        <v>18.010666015624999</v>
      </c>
      <c r="G2497" s="60">
        <f t="shared" si="381"/>
        <v>4.4972729492187504</v>
      </c>
      <c r="H2497" s="104">
        <v>17.989091796875002</v>
      </c>
      <c r="O2497" s="61">
        <f t="shared" si="382"/>
        <v>0</v>
      </c>
      <c r="P2497" s="62">
        <f t="shared" si="383"/>
        <v>58.140770252324039</v>
      </c>
      <c r="Q2497" s="70">
        <v>26.520258698539177</v>
      </c>
      <c r="R2497" s="61">
        <f t="shared" si="384"/>
        <v>14.356736520584329</v>
      </c>
      <c r="S2497" s="61">
        <f t="shared" si="385"/>
        <v>0</v>
      </c>
      <c r="T2497" s="61">
        <f t="shared" si="386"/>
        <v>0</v>
      </c>
      <c r="U2497" s="61">
        <f t="shared" si="387"/>
        <v>58.140770252324039</v>
      </c>
      <c r="V2497" s="70">
        <v>26.520258698539177</v>
      </c>
      <c r="W2497" s="61">
        <f t="shared" si="388"/>
        <v>14.356736520584329</v>
      </c>
      <c r="X2497" s="61">
        <f t="shared" si="389"/>
        <v>0</v>
      </c>
      <c r="Y2497" s="13"/>
      <c r="Z2497" s="22"/>
      <c r="AA2497" s="54"/>
      <c r="AB2497" s="22"/>
      <c r="AC2497" s="13"/>
    </row>
    <row r="2498" spans="1:29" x14ac:dyDescent="0.3">
      <c r="A2498" s="1">
        <f t="shared" si="380"/>
        <v>45011.979166660618</v>
      </c>
      <c r="B2498" s="7">
        <v>26</v>
      </c>
      <c r="C2498" s="7" t="s">
        <v>138</v>
      </c>
      <c r="D2498">
        <f>IF(HOUR(A2498)+MINUTE(A2498)/60&lt;=18,1,IF(HOUR(A2498)+MINUTE(A2498)/60&gt;=23.25,1,LOOKUP(DAY(A2498),calendario!$A$12:$A$42,calendario!$C$12:$C$42)))</f>
        <v>1</v>
      </c>
      <c r="E2498" s="60">
        <f t="shared" si="381"/>
        <v>4.5028750000000004</v>
      </c>
      <c r="F2498" s="86">
        <v>18.011500000000002</v>
      </c>
      <c r="G2498" s="60">
        <f t="shared" si="381"/>
        <v>4.4972724609375003</v>
      </c>
      <c r="H2498" s="104">
        <v>17.989089843750001</v>
      </c>
      <c r="O2498" s="61">
        <f t="shared" si="382"/>
        <v>0</v>
      </c>
      <c r="P2498" s="62">
        <f t="shared" si="383"/>
        <v>58.140770252324039</v>
      </c>
      <c r="Q2498" s="70">
        <v>26.520258698539177</v>
      </c>
      <c r="R2498" s="61">
        <f t="shared" si="384"/>
        <v>14.356736520584329</v>
      </c>
      <c r="S2498" s="61">
        <f t="shared" si="385"/>
        <v>0</v>
      </c>
      <c r="T2498" s="61">
        <f t="shared" si="386"/>
        <v>0</v>
      </c>
      <c r="U2498" s="61">
        <f t="shared" si="387"/>
        <v>58.140770252324039</v>
      </c>
      <c r="V2498" s="70">
        <v>26.520258698539177</v>
      </c>
      <c r="W2498" s="61">
        <f t="shared" si="388"/>
        <v>14.356736520584329</v>
      </c>
      <c r="X2498" s="61">
        <f t="shared" si="389"/>
        <v>0</v>
      </c>
      <c r="Y2498" s="13"/>
      <c r="Z2498" s="22"/>
      <c r="AA2498" s="54"/>
      <c r="AB2498" s="22"/>
      <c r="AC2498" s="13"/>
    </row>
    <row r="2499" spans="1:29" x14ac:dyDescent="0.3">
      <c r="A2499" s="1">
        <f t="shared" si="380"/>
        <v>45011.989583327282</v>
      </c>
      <c r="B2499" s="7">
        <v>26</v>
      </c>
      <c r="C2499" s="7" t="s">
        <v>139</v>
      </c>
      <c r="D2499">
        <f>IF(HOUR(A2499)+MINUTE(A2499)/60&lt;=18,1,IF(HOUR(A2499)+MINUTE(A2499)/60&gt;=23.25,1,LOOKUP(DAY(A2499),calendario!$A$12:$A$42,calendario!$C$12:$C$42)))</f>
        <v>1</v>
      </c>
      <c r="E2499" s="60">
        <f t="shared" si="381"/>
        <v>4.5029199218749998</v>
      </c>
      <c r="F2499" s="86">
        <v>18.011679687499999</v>
      </c>
      <c r="G2499" s="60">
        <f t="shared" si="381"/>
        <v>4.4975781250000004</v>
      </c>
      <c r="H2499" s="104">
        <v>17.990312500000002</v>
      </c>
      <c r="O2499" s="61">
        <f t="shared" si="382"/>
        <v>0</v>
      </c>
      <c r="P2499" s="62">
        <f t="shared" si="383"/>
        <v>58.140770252324039</v>
      </c>
      <c r="Q2499" s="70">
        <v>25.830730942895084</v>
      </c>
      <c r="R2499" s="61">
        <f t="shared" si="384"/>
        <v>14.701500398406376</v>
      </c>
      <c r="S2499" s="61">
        <f t="shared" si="385"/>
        <v>0</v>
      </c>
      <c r="T2499" s="61">
        <f t="shared" si="386"/>
        <v>0</v>
      </c>
      <c r="U2499" s="61">
        <f t="shared" si="387"/>
        <v>58.140770252324039</v>
      </c>
      <c r="V2499" s="70">
        <v>25.830730942895084</v>
      </c>
      <c r="W2499" s="61">
        <f t="shared" si="388"/>
        <v>14.701500398406376</v>
      </c>
      <c r="X2499" s="61">
        <f t="shared" si="389"/>
        <v>0</v>
      </c>
      <c r="Y2499" s="13"/>
      <c r="Z2499" s="22"/>
      <c r="AA2499" s="54"/>
      <c r="AB2499" s="22"/>
      <c r="AC2499" s="13"/>
    </row>
    <row r="2500" spans="1:29" x14ac:dyDescent="0.3">
      <c r="A2500" s="1">
        <f t="shared" si="380"/>
        <v>45011.999999993946</v>
      </c>
      <c r="B2500" s="7">
        <v>26</v>
      </c>
      <c r="C2500" s="7" t="s">
        <v>140</v>
      </c>
      <c r="D2500">
        <f>IF(HOUR(A2500)+MINUTE(A2500)/60&lt;=18,1,IF(HOUR(A2500)+MINUTE(A2500)/60&gt;=23.25,1,LOOKUP(DAY(A2500),calendario!$A$12:$A$42,calendario!$C$12:$C$42)))</f>
        <v>1</v>
      </c>
      <c r="E2500" s="60">
        <f t="shared" si="381"/>
        <v>4.5035058593750001</v>
      </c>
      <c r="F2500" s="86">
        <v>18.014023437500001</v>
      </c>
      <c r="G2500" s="60">
        <f t="shared" si="381"/>
        <v>4.4967670898437504</v>
      </c>
      <c r="H2500" s="104">
        <v>17.987068359375002</v>
      </c>
      <c r="O2500" s="61">
        <f t="shared" si="382"/>
        <v>0</v>
      </c>
      <c r="P2500" s="62">
        <f t="shared" si="383"/>
        <v>58.140770252324039</v>
      </c>
      <c r="Q2500" s="70">
        <v>25.830730942895084</v>
      </c>
      <c r="R2500" s="61">
        <f t="shared" si="384"/>
        <v>14.701500398406376</v>
      </c>
      <c r="S2500" s="61">
        <f t="shared" si="385"/>
        <v>0</v>
      </c>
      <c r="T2500" s="61">
        <f t="shared" si="386"/>
        <v>0</v>
      </c>
      <c r="U2500" s="61">
        <f t="shared" si="387"/>
        <v>58.140770252324039</v>
      </c>
      <c r="V2500" s="70">
        <v>25.830730942895084</v>
      </c>
      <c r="W2500" s="61">
        <f t="shared" si="388"/>
        <v>14.701500398406376</v>
      </c>
      <c r="X2500" s="61">
        <f t="shared" si="389"/>
        <v>0</v>
      </c>
      <c r="Y2500" s="13"/>
      <c r="Z2500" s="22"/>
      <c r="AA2500" s="54"/>
      <c r="AB2500" s="22"/>
      <c r="AC2500" s="13"/>
    </row>
    <row r="2501" spans="1:29" x14ac:dyDescent="0.3">
      <c r="A2501" s="1">
        <f t="shared" si="380"/>
        <v>45012.010416660611</v>
      </c>
      <c r="B2501" s="7">
        <v>27</v>
      </c>
      <c r="C2501" s="7" t="s">
        <v>141</v>
      </c>
      <c r="D2501">
        <f>IF(HOUR(A2501)+MINUTE(A2501)/60&lt;=18,1,IF(HOUR(A2501)+MINUTE(A2501)/60&gt;=23.25,1,LOOKUP(DAY(A2501),calendario!$A$12:$A$42,calendario!$C$12:$C$42)))</f>
        <v>1</v>
      </c>
      <c r="E2501" s="60">
        <f t="shared" si="381"/>
        <v>3.9177075195312501</v>
      </c>
      <c r="F2501" s="86">
        <v>15.670830078125</v>
      </c>
      <c r="G2501" s="60">
        <f t="shared" si="381"/>
        <v>4.4952866210937499</v>
      </c>
      <c r="H2501" s="104">
        <v>17.981146484375</v>
      </c>
      <c r="O2501" s="61">
        <f t="shared" si="382"/>
        <v>0.52968668112517614</v>
      </c>
      <c r="P2501" s="62">
        <f t="shared" si="383"/>
        <v>58.140770252324039</v>
      </c>
      <c r="Q2501" s="70">
        <v>25.97836786188579</v>
      </c>
      <c r="R2501" s="61">
        <f t="shared" si="384"/>
        <v>14.627681938911023</v>
      </c>
      <c r="S2501" s="61">
        <f t="shared" si="385"/>
        <v>7.7480882987764614</v>
      </c>
      <c r="T2501" s="61">
        <f t="shared" si="386"/>
        <v>0</v>
      </c>
      <c r="U2501" s="61">
        <f t="shared" si="387"/>
        <v>58.140770252324039</v>
      </c>
      <c r="V2501" s="70">
        <v>25.97836786188579</v>
      </c>
      <c r="W2501" s="61">
        <f t="shared" si="388"/>
        <v>14.627681938911023</v>
      </c>
      <c r="X2501" s="61">
        <f t="shared" si="389"/>
        <v>0</v>
      </c>
      <c r="Y2501" s="13"/>
      <c r="Z2501" s="22"/>
      <c r="AA2501" s="54"/>
      <c r="AB2501" s="22"/>
      <c r="AC2501" s="13"/>
    </row>
    <row r="2502" spans="1:29" x14ac:dyDescent="0.3">
      <c r="A2502" s="1">
        <f t="shared" ref="A2502:A2565" si="390">A2501+0.0104166666666667</f>
        <v>45012.020833327275</v>
      </c>
      <c r="B2502" s="7">
        <v>27</v>
      </c>
      <c r="C2502" s="7" t="s">
        <v>33</v>
      </c>
      <c r="D2502">
        <f>IF(HOUR(A2502)+MINUTE(A2502)/60&lt;=18,1,IF(HOUR(A2502)+MINUTE(A2502)/60&gt;=23.25,1,LOOKUP(DAY(A2502),calendario!$A$12:$A$42,calendario!$C$12:$C$42)))</f>
        <v>1</v>
      </c>
      <c r="E2502" s="60">
        <f t="shared" ref="E2502:G2565" si="391">F2502/4</f>
        <v>0.36932449340820311</v>
      </c>
      <c r="F2502" s="86">
        <v>1.4772979736328125</v>
      </c>
      <c r="G2502" s="60">
        <f t="shared" si="391"/>
        <v>2.664624755859375</v>
      </c>
      <c r="H2502" s="104">
        <v>10.6584990234375</v>
      </c>
      <c r="O2502" s="61">
        <f t="shared" ref="O2502:O2565" si="392">IF(($K$2*95%/4-E2502)*$M$8*$M$9&lt;0,0,($K$2*95%/4-E2502)*$M$8*$M$9)</f>
        <v>4.1492686868601574</v>
      </c>
      <c r="P2502" s="62">
        <f t="shared" ref="P2502:P2565" si="393">IF(B2502&lt;=3,IF(D2502=1,$L$14*10/$K$11,$K$14*10/$K$11),IF(D2502=1,$L$15*10/$K$11,$K$15*10/$K$11))</f>
        <v>58.140770252324039</v>
      </c>
      <c r="Q2502" s="70">
        <v>25.97836786188579</v>
      </c>
      <c r="R2502" s="61">
        <f t="shared" ref="R2502:R2565" si="394">IF((P2502*95%-Q2502)/2&lt;0,0,(P2502*95%-Q2502)/2)</f>
        <v>14.627681938911023</v>
      </c>
      <c r="S2502" s="61">
        <f t="shared" ref="S2502:S2565" si="395">R2502*O2502</f>
        <v>60.694182630473378</v>
      </c>
      <c r="T2502" s="61">
        <f t="shared" ref="T2502:T2565" si="396">IF(($K$3*95%/4-G2502)*$M$8*$M$9&lt;0,0,($K$3*95%/4-G2502)*$M$8*$M$9)</f>
        <v>1.8079127885358526</v>
      </c>
      <c r="U2502" s="61">
        <f t="shared" ref="U2502:U2565" si="397">IF(B2502&lt;=3,IF(D2502=1,$L$14*10/$K$11,$K$14*10/$K$11),IF(D2502=1,$L$15*10/$K$11,$K$15*10/$K$11))</f>
        <v>58.140770252324039</v>
      </c>
      <c r="V2502" s="70">
        <v>25.97836786188579</v>
      </c>
      <c r="W2502" s="61">
        <f t="shared" ref="W2502:W2565" si="398">IF((U2502*95%-V2502)/2&lt;0,0,(U2502*95%-V2502)/2)</f>
        <v>14.627681938911023</v>
      </c>
      <c r="X2502" s="61">
        <f t="shared" ref="X2502:X2565" si="399">W2502*T2502</f>
        <v>26.445573243992154</v>
      </c>
      <c r="Y2502" s="13"/>
      <c r="Z2502" s="22"/>
      <c r="AA2502" s="54"/>
      <c r="AB2502" s="22"/>
      <c r="AC2502" s="13"/>
    </row>
    <row r="2503" spans="1:29" x14ac:dyDescent="0.3">
      <c r="A2503" s="1">
        <f t="shared" si="390"/>
        <v>45012.031249993939</v>
      </c>
      <c r="B2503" s="7">
        <v>27</v>
      </c>
      <c r="C2503" s="7" t="s">
        <v>35</v>
      </c>
      <c r="D2503">
        <f>IF(HOUR(A2503)+MINUTE(A2503)/60&lt;=18,1,IF(HOUR(A2503)+MINUTE(A2503)/60&gt;=23.25,1,LOOKUP(DAY(A2503),calendario!$A$12:$A$42,calendario!$C$12:$C$42)))</f>
        <v>1</v>
      </c>
      <c r="E2503" s="60">
        <f t="shared" si="391"/>
        <v>0</v>
      </c>
      <c r="F2503" s="86">
        <v>0</v>
      </c>
      <c r="G2503" s="60">
        <f t="shared" si="391"/>
        <v>2.243482177734375</v>
      </c>
      <c r="H2503" s="104">
        <v>8.9739287109374999</v>
      </c>
      <c r="O2503" s="61">
        <f t="shared" si="392"/>
        <v>4.5260037464002503</v>
      </c>
      <c r="P2503" s="62">
        <f t="shared" si="393"/>
        <v>58.140770252324039</v>
      </c>
      <c r="Q2503" s="70">
        <v>9.3240162018592283</v>
      </c>
      <c r="R2503" s="61">
        <f t="shared" si="394"/>
        <v>22.954857768924303</v>
      </c>
      <c r="S2503" s="61">
        <f t="shared" si="395"/>
        <v>103.89377226023629</v>
      </c>
      <c r="T2503" s="61">
        <f t="shared" si="396"/>
        <v>2.2375056725080205</v>
      </c>
      <c r="U2503" s="61">
        <f t="shared" si="397"/>
        <v>58.140770252324039</v>
      </c>
      <c r="V2503" s="70">
        <v>9.3240162018592283</v>
      </c>
      <c r="W2503" s="61">
        <f t="shared" si="398"/>
        <v>22.954857768924303</v>
      </c>
      <c r="X2503" s="61">
        <f t="shared" si="399"/>
        <v>51.361624469582928</v>
      </c>
      <c r="Y2503" s="13"/>
      <c r="Z2503" s="22"/>
      <c r="AA2503" s="54"/>
      <c r="AB2503" s="22"/>
      <c r="AC2503" s="13"/>
    </row>
    <row r="2504" spans="1:29" x14ac:dyDescent="0.3">
      <c r="A2504" s="1">
        <f t="shared" si="390"/>
        <v>45012.041666660603</v>
      </c>
      <c r="B2504" s="7">
        <v>27</v>
      </c>
      <c r="C2504" s="7" t="s">
        <v>37</v>
      </c>
      <c r="D2504">
        <f>IF(HOUR(A2504)+MINUTE(A2504)/60&lt;=18,1,IF(HOUR(A2504)+MINUTE(A2504)/60&gt;=23.25,1,LOOKUP(DAY(A2504),calendario!$A$12:$A$42,calendario!$C$12:$C$42)))</f>
        <v>1</v>
      </c>
      <c r="E2504" s="60">
        <f t="shared" si="391"/>
        <v>0</v>
      </c>
      <c r="F2504" s="86">
        <v>0</v>
      </c>
      <c r="G2504" s="60">
        <f t="shared" si="391"/>
        <v>2.2440483398437499</v>
      </c>
      <c r="H2504" s="104">
        <v>8.9761933593749994</v>
      </c>
      <c r="O2504" s="61">
        <f t="shared" si="392"/>
        <v>4.5260037464002503</v>
      </c>
      <c r="P2504" s="62">
        <f t="shared" si="393"/>
        <v>58.140770252324039</v>
      </c>
      <c r="Q2504" s="70">
        <v>9.3240162018592283</v>
      </c>
      <c r="R2504" s="61">
        <f t="shared" si="394"/>
        <v>22.954857768924303</v>
      </c>
      <c r="S2504" s="61">
        <f t="shared" si="395"/>
        <v>103.89377226023629</v>
      </c>
      <c r="T2504" s="61">
        <f t="shared" si="396"/>
        <v>2.2369281502483505</v>
      </c>
      <c r="U2504" s="61">
        <f t="shared" si="397"/>
        <v>58.140770252324039</v>
      </c>
      <c r="V2504" s="70">
        <v>9.3240162018592283</v>
      </c>
      <c r="W2504" s="61">
        <f t="shared" si="398"/>
        <v>22.954857768924303</v>
      </c>
      <c r="X2504" s="61">
        <f t="shared" si="399"/>
        <v>51.348367528253817</v>
      </c>
      <c r="Y2504" s="13"/>
      <c r="Z2504" s="22"/>
      <c r="AA2504" s="54"/>
      <c r="AB2504" s="22"/>
      <c r="AC2504" s="13"/>
    </row>
    <row r="2505" spans="1:29" x14ac:dyDescent="0.3">
      <c r="A2505" s="1">
        <f t="shared" si="390"/>
        <v>45012.052083327268</v>
      </c>
      <c r="B2505" s="7">
        <v>27</v>
      </c>
      <c r="C2505" s="7" t="s">
        <v>39</v>
      </c>
      <c r="D2505">
        <f>IF(HOUR(A2505)+MINUTE(A2505)/60&lt;=18,1,IF(HOUR(A2505)+MINUTE(A2505)/60&gt;=23.25,1,LOOKUP(DAY(A2505),calendario!$A$12:$A$42,calendario!$C$12:$C$42)))</f>
        <v>1</v>
      </c>
      <c r="E2505" s="60">
        <f t="shared" si="391"/>
        <v>0</v>
      </c>
      <c r="F2505" s="86">
        <v>0</v>
      </c>
      <c r="G2505" s="60">
        <f t="shared" si="391"/>
        <v>2.243153076171875</v>
      </c>
      <c r="H2505" s="104">
        <v>8.9726123046874999</v>
      </c>
      <c r="O2505" s="61">
        <f t="shared" si="392"/>
        <v>4.5260037464002503</v>
      </c>
      <c r="P2505" s="62">
        <f t="shared" si="393"/>
        <v>58.140770252324039</v>
      </c>
      <c r="Q2505" s="70">
        <v>9.1458316069057091</v>
      </c>
      <c r="R2505" s="61">
        <f t="shared" si="394"/>
        <v>23.043950066401063</v>
      </c>
      <c r="S2505" s="61">
        <f t="shared" si="395"/>
        <v>104.29700433239151</v>
      </c>
      <c r="T2505" s="61">
        <f t="shared" si="396"/>
        <v>2.2378413775559012</v>
      </c>
      <c r="U2505" s="61">
        <f t="shared" si="397"/>
        <v>58.140770252324039</v>
      </c>
      <c r="V2505" s="70">
        <v>9.1458316069057091</v>
      </c>
      <c r="W2505" s="61">
        <f t="shared" si="398"/>
        <v>23.043950066401063</v>
      </c>
      <c r="X2505" s="61">
        <f t="shared" si="399"/>
        <v>51.568704960924357</v>
      </c>
      <c r="Y2505" s="13"/>
      <c r="Z2505" s="22"/>
      <c r="AA2505" s="54"/>
      <c r="AB2505" s="22"/>
      <c r="AC2505" s="13"/>
    </row>
    <row r="2506" spans="1:29" x14ac:dyDescent="0.3">
      <c r="A2506" s="1">
        <f t="shared" si="390"/>
        <v>45012.062499993932</v>
      </c>
      <c r="B2506" s="7">
        <v>27</v>
      </c>
      <c r="C2506" s="7" t="s">
        <v>41</v>
      </c>
      <c r="D2506">
        <f>IF(HOUR(A2506)+MINUTE(A2506)/60&lt;=18,1,IF(HOUR(A2506)+MINUTE(A2506)/60&gt;=23.25,1,LOOKUP(DAY(A2506),calendario!$A$12:$A$42,calendario!$C$12:$C$42)))</f>
        <v>1</v>
      </c>
      <c r="E2506" s="60">
        <f t="shared" si="391"/>
        <v>0</v>
      </c>
      <c r="F2506" s="86">
        <v>0</v>
      </c>
      <c r="G2506" s="60">
        <f t="shared" si="391"/>
        <v>2.2452539062499999</v>
      </c>
      <c r="H2506" s="104">
        <v>8.9810156249999995</v>
      </c>
      <c r="O2506" s="61">
        <f t="shared" si="392"/>
        <v>4.5260037464002503</v>
      </c>
      <c r="P2506" s="62">
        <f t="shared" si="393"/>
        <v>58.140770252324039</v>
      </c>
      <c r="Q2506" s="70">
        <v>9.1458316069057091</v>
      </c>
      <c r="R2506" s="61">
        <f t="shared" si="394"/>
        <v>23.043950066401063</v>
      </c>
      <c r="S2506" s="61">
        <f t="shared" si="395"/>
        <v>104.29700433239151</v>
      </c>
      <c r="T2506" s="61">
        <f t="shared" si="396"/>
        <v>2.235698393923101</v>
      </c>
      <c r="U2506" s="61">
        <f t="shared" si="397"/>
        <v>58.140770252324039</v>
      </c>
      <c r="V2506" s="70">
        <v>9.1458316069057091</v>
      </c>
      <c r="W2506" s="61">
        <f t="shared" si="398"/>
        <v>23.043950066401063</v>
      </c>
      <c r="X2506" s="61">
        <f t="shared" si="399"/>
        <v>51.519322153096994</v>
      </c>
      <c r="Y2506" s="13"/>
      <c r="Z2506" s="22"/>
      <c r="AA2506" s="54"/>
      <c r="AB2506" s="22"/>
      <c r="AC2506" s="13"/>
    </row>
    <row r="2507" spans="1:29" x14ac:dyDescent="0.3">
      <c r="A2507" s="1">
        <f t="shared" si="390"/>
        <v>45012.072916660596</v>
      </c>
      <c r="B2507" s="7">
        <v>27</v>
      </c>
      <c r="C2507" s="7" t="s">
        <v>42</v>
      </c>
      <c r="D2507">
        <f>IF(HOUR(A2507)+MINUTE(A2507)/60&lt;=18,1,IF(HOUR(A2507)+MINUTE(A2507)/60&gt;=23.25,1,LOOKUP(DAY(A2507),calendario!$A$12:$A$42,calendario!$C$12:$C$42)))</f>
        <v>1</v>
      </c>
      <c r="E2507" s="60">
        <f t="shared" si="391"/>
        <v>0</v>
      </c>
      <c r="F2507" s="86">
        <v>0</v>
      </c>
      <c r="G2507" s="60">
        <f t="shared" si="391"/>
        <v>2.2450969238281249</v>
      </c>
      <c r="H2507" s="104">
        <v>8.9803876953124995</v>
      </c>
      <c r="O2507" s="61">
        <f t="shared" si="392"/>
        <v>4.5260037464002503</v>
      </c>
      <c r="P2507" s="62">
        <f t="shared" si="393"/>
        <v>58.140770252324039</v>
      </c>
      <c r="Q2507" s="70">
        <v>26.100620982735723</v>
      </c>
      <c r="R2507" s="61">
        <f t="shared" si="394"/>
        <v>14.566555378486056</v>
      </c>
      <c r="S2507" s="61">
        <f t="shared" si="395"/>
        <v>65.9282842151746</v>
      </c>
      <c r="T2507" s="61">
        <f t="shared" si="396"/>
        <v>2.2358585262270978</v>
      </c>
      <c r="U2507" s="61">
        <f t="shared" si="397"/>
        <v>58.140770252324039</v>
      </c>
      <c r="V2507" s="70">
        <v>26.100620982735723</v>
      </c>
      <c r="W2507" s="61">
        <f t="shared" si="398"/>
        <v>14.566555378486056</v>
      </c>
      <c r="X2507" s="61">
        <f t="shared" si="399"/>
        <v>32.568757040747236</v>
      </c>
      <c r="Y2507" s="13"/>
      <c r="Z2507" s="22"/>
      <c r="AA2507" s="54"/>
      <c r="AB2507" s="22"/>
      <c r="AC2507" s="13"/>
    </row>
    <row r="2508" spans="1:29" x14ac:dyDescent="0.3">
      <c r="A2508" s="1">
        <f t="shared" si="390"/>
        <v>45012.08333332726</v>
      </c>
      <c r="B2508" s="7">
        <v>27</v>
      </c>
      <c r="C2508" s="7" t="s">
        <v>44</v>
      </c>
      <c r="D2508">
        <f>IF(HOUR(A2508)+MINUTE(A2508)/60&lt;=18,1,IF(HOUR(A2508)+MINUTE(A2508)/60&gt;=23.25,1,LOOKUP(DAY(A2508),calendario!$A$12:$A$42,calendario!$C$12:$C$42)))</f>
        <v>1</v>
      </c>
      <c r="E2508" s="60">
        <f t="shared" si="391"/>
        <v>0</v>
      </c>
      <c r="F2508" s="86">
        <v>0</v>
      </c>
      <c r="G2508" s="60">
        <f t="shared" si="391"/>
        <v>2.2453249511718751</v>
      </c>
      <c r="H2508" s="104">
        <v>8.9812998046875006</v>
      </c>
      <c r="O2508" s="61">
        <f t="shared" si="392"/>
        <v>4.5260037464002503</v>
      </c>
      <c r="P2508" s="62">
        <f t="shared" si="393"/>
        <v>58.140770252324039</v>
      </c>
      <c r="Q2508" s="70">
        <v>26.100620982735723</v>
      </c>
      <c r="R2508" s="61">
        <f t="shared" si="394"/>
        <v>14.566555378486056</v>
      </c>
      <c r="S2508" s="61">
        <f t="shared" si="395"/>
        <v>65.9282842151746</v>
      </c>
      <c r="T2508" s="61">
        <f t="shared" si="396"/>
        <v>2.2356259234713702</v>
      </c>
      <c r="U2508" s="61">
        <f t="shared" si="397"/>
        <v>58.140770252324039</v>
      </c>
      <c r="V2508" s="70">
        <v>26.100620982735723</v>
      </c>
      <c r="W2508" s="61">
        <f t="shared" si="398"/>
        <v>14.566555378486056</v>
      </c>
      <c r="X2508" s="61">
        <f t="shared" si="399"/>
        <v>32.565368819824741</v>
      </c>
      <c r="Y2508" s="13"/>
      <c r="Z2508" s="22"/>
      <c r="AA2508" s="54"/>
      <c r="AB2508" s="22"/>
      <c r="AC2508" s="13"/>
    </row>
    <row r="2509" spans="1:29" x14ac:dyDescent="0.3">
      <c r="A2509" s="1">
        <f t="shared" si="390"/>
        <v>45012.093749993925</v>
      </c>
      <c r="B2509" s="7">
        <v>27</v>
      </c>
      <c r="C2509" s="7" t="s">
        <v>45</v>
      </c>
      <c r="D2509">
        <f>IF(HOUR(A2509)+MINUTE(A2509)/60&lt;=18,1,IF(HOUR(A2509)+MINUTE(A2509)/60&gt;=23.25,1,LOOKUP(DAY(A2509),calendario!$A$12:$A$42,calendario!$C$12:$C$42)))</f>
        <v>1</v>
      </c>
      <c r="E2509" s="60">
        <f t="shared" si="391"/>
        <v>0</v>
      </c>
      <c r="F2509" s="86">
        <v>0</v>
      </c>
      <c r="G2509" s="60">
        <f t="shared" si="391"/>
        <v>2.245160888671875</v>
      </c>
      <c r="H2509" s="104">
        <v>8.9806435546875001</v>
      </c>
      <c r="O2509" s="61">
        <f t="shared" si="392"/>
        <v>4.5260037464002503</v>
      </c>
      <c r="P2509" s="62">
        <f t="shared" si="393"/>
        <v>58.140770252324039</v>
      </c>
      <c r="Q2509" s="70">
        <v>9.2556868525896423</v>
      </c>
      <c r="R2509" s="61">
        <f t="shared" si="394"/>
        <v>22.989022443559097</v>
      </c>
      <c r="S2509" s="61">
        <f t="shared" si="395"/>
        <v>104.04840170562791</v>
      </c>
      <c r="T2509" s="61">
        <f t="shared" si="396"/>
        <v>2.2357932779166045</v>
      </c>
      <c r="U2509" s="61">
        <f t="shared" si="397"/>
        <v>58.140770252324039</v>
      </c>
      <c r="V2509" s="70">
        <v>9.2556868525896423</v>
      </c>
      <c r="W2509" s="61">
        <f t="shared" si="398"/>
        <v>22.989022443559097</v>
      </c>
      <c r="X2509" s="61">
        <f t="shared" si="399"/>
        <v>51.398701845183382</v>
      </c>
      <c r="Y2509" s="13"/>
      <c r="Z2509" s="22"/>
      <c r="AA2509" s="54"/>
      <c r="AB2509" s="22"/>
      <c r="AC2509" s="13"/>
    </row>
    <row r="2510" spans="1:29" x14ac:dyDescent="0.3">
      <c r="A2510" s="1">
        <f t="shared" si="390"/>
        <v>45012.104166660589</v>
      </c>
      <c r="B2510" s="7">
        <v>27</v>
      </c>
      <c r="C2510" s="7" t="s">
        <v>48</v>
      </c>
      <c r="D2510">
        <f>IF(HOUR(A2510)+MINUTE(A2510)/60&lt;=18,1,IF(HOUR(A2510)+MINUTE(A2510)/60&gt;=23.25,1,LOOKUP(DAY(A2510),calendario!$A$12:$A$42,calendario!$C$12:$C$42)))</f>
        <v>1</v>
      </c>
      <c r="E2510" s="60">
        <f t="shared" si="391"/>
        <v>0</v>
      </c>
      <c r="F2510" s="86">
        <v>0</v>
      </c>
      <c r="G2510" s="60">
        <f t="shared" si="391"/>
        <v>2.2452275390624998</v>
      </c>
      <c r="H2510" s="104">
        <v>8.9809101562499993</v>
      </c>
      <c r="O2510" s="61">
        <f t="shared" si="392"/>
        <v>4.5260037464002503</v>
      </c>
      <c r="P2510" s="62">
        <f t="shared" si="393"/>
        <v>58.140770252324039</v>
      </c>
      <c r="Q2510" s="70">
        <v>9.2556868525896423</v>
      </c>
      <c r="R2510" s="61">
        <f t="shared" si="394"/>
        <v>22.989022443559097</v>
      </c>
      <c r="S2510" s="61">
        <f t="shared" si="395"/>
        <v>104.04840170562791</v>
      </c>
      <c r="T2510" s="61">
        <f t="shared" si="396"/>
        <v>2.2357252901732285</v>
      </c>
      <c r="U2510" s="61">
        <f t="shared" si="397"/>
        <v>58.140770252324039</v>
      </c>
      <c r="V2510" s="70">
        <v>9.2556868525896423</v>
      </c>
      <c r="W2510" s="61">
        <f t="shared" si="398"/>
        <v>22.989022443559097</v>
      </c>
      <c r="X2510" s="61">
        <f t="shared" si="399"/>
        <v>51.397138873425028</v>
      </c>
      <c r="Y2510" s="13"/>
      <c r="Z2510" s="22"/>
      <c r="AA2510" s="54"/>
      <c r="AB2510" s="22"/>
      <c r="AC2510" s="13"/>
    </row>
    <row r="2511" spans="1:29" x14ac:dyDescent="0.3">
      <c r="A2511" s="1">
        <f t="shared" si="390"/>
        <v>45012.114583327253</v>
      </c>
      <c r="B2511" s="7">
        <v>27</v>
      </c>
      <c r="C2511" s="7" t="s">
        <v>51</v>
      </c>
      <c r="D2511">
        <f>IF(HOUR(A2511)+MINUTE(A2511)/60&lt;=18,1,IF(HOUR(A2511)+MINUTE(A2511)/60&gt;=23.25,1,LOOKUP(DAY(A2511),calendario!$A$12:$A$42,calendario!$C$12:$C$42)))</f>
        <v>1</v>
      </c>
      <c r="E2511" s="60">
        <f t="shared" si="391"/>
        <v>0</v>
      </c>
      <c r="F2511" s="86">
        <v>0</v>
      </c>
      <c r="G2511" s="60">
        <f t="shared" si="391"/>
        <v>2.2456450195312501</v>
      </c>
      <c r="H2511" s="104">
        <v>8.9825800781250003</v>
      </c>
      <c r="O2511" s="61">
        <f t="shared" si="392"/>
        <v>4.5260037464002503</v>
      </c>
      <c r="P2511" s="62">
        <f t="shared" si="393"/>
        <v>58.140770252324039</v>
      </c>
      <c r="Q2511" s="70">
        <v>26.145943426294821</v>
      </c>
      <c r="R2511" s="61">
        <f t="shared" si="394"/>
        <v>14.543894156706507</v>
      </c>
      <c r="S2511" s="61">
        <f t="shared" si="395"/>
        <v>65.825719440502354</v>
      </c>
      <c r="T2511" s="61">
        <f t="shared" si="396"/>
        <v>2.2352994328795512</v>
      </c>
      <c r="U2511" s="61">
        <f t="shared" si="397"/>
        <v>58.140770252324039</v>
      </c>
      <c r="V2511" s="70">
        <v>26.145943426294821</v>
      </c>
      <c r="W2511" s="61">
        <f t="shared" si="398"/>
        <v>14.543894156706507</v>
      </c>
      <c r="X2511" s="61">
        <f t="shared" si="399"/>
        <v>32.509958360346275</v>
      </c>
      <c r="Y2511" s="13"/>
      <c r="Z2511" s="22"/>
      <c r="AA2511" s="54"/>
      <c r="AB2511" s="22"/>
      <c r="AC2511" s="13"/>
    </row>
    <row r="2512" spans="1:29" x14ac:dyDescent="0.3">
      <c r="A2512" s="1">
        <f t="shared" si="390"/>
        <v>45012.124999993917</v>
      </c>
      <c r="B2512" s="7">
        <v>27</v>
      </c>
      <c r="C2512" s="7" t="s">
        <v>53</v>
      </c>
      <c r="D2512">
        <f>IF(HOUR(A2512)+MINUTE(A2512)/60&lt;=18,1,IF(HOUR(A2512)+MINUTE(A2512)/60&gt;=23.25,1,LOOKUP(DAY(A2512),calendario!$A$12:$A$42,calendario!$C$12:$C$42)))</f>
        <v>1</v>
      </c>
      <c r="E2512" s="60">
        <f t="shared" si="391"/>
        <v>0</v>
      </c>
      <c r="F2512" s="86">
        <v>0</v>
      </c>
      <c r="G2512" s="60">
        <f t="shared" si="391"/>
        <v>2.2456018066406251</v>
      </c>
      <c r="H2512" s="104">
        <v>8.9824072265625006</v>
      </c>
      <c r="O2512" s="61">
        <f t="shared" si="392"/>
        <v>4.5260037464002503</v>
      </c>
      <c r="P2512" s="62">
        <f t="shared" si="393"/>
        <v>58.140770252324039</v>
      </c>
      <c r="Q2512" s="70">
        <v>26.145943426294821</v>
      </c>
      <c r="R2512" s="61">
        <f t="shared" si="394"/>
        <v>14.543894156706507</v>
      </c>
      <c r="S2512" s="61">
        <f t="shared" si="395"/>
        <v>65.825719440502354</v>
      </c>
      <c r="T2512" s="61">
        <f t="shared" si="396"/>
        <v>2.235343512845037</v>
      </c>
      <c r="U2512" s="61">
        <f t="shared" si="397"/>
        <v>58.140770252324039</v>
      </c>
      <c r="V2512" s="70">
        <v>26.145943426294821</v>
      </c>
      <c r="W2512" s="61">
        <f t="shared" si="398"/>
        <v>14.543894156706507</v>
      </c>
      <c r="X2512" s="61">
        <f t="shared" si="399"/>
        <v>32.510599454698728</v>
      </c>
      <c r="Y2512" s="13"/>
      <c r="Z2512" s="22"/>
      <c r="AA2512" s="54"/>
      <c r="AB2512" s="22"/>
      <c r="AC2512" s="13"/>
    </row>
    <row r="2513" spans="1:29" x14ac:dyDescent="0.3">
      <c r="A2513" s="1">
        <f t="shared" si="390"/>
        <v>45012.135416660582</v>
      </c>
      <c r="B2513" s="7">
        <v>27</v>
      </c>
      <c r="C2513" s="7" t="s">
        <v>54</v>
      </c>
      <c r="D2513">
        <f>IF(HOUR(A2513)+MINUTE(A2513)/60&lt;=18,1,IF(HOUR(A2513)+MINUTE(A2513)/60&gt;=23.25,1,LOOKUP(DAY(A2513),calendario!$A$12:$A$42,calendario!$C$12:$C$42)))</f>
        <v>1</v>
      </c>
      <c r="E2513" s="60">
        <f t="shared" si="391"/>
        <v>0</v>
      </c>
      <c r="F2513" s="86">
        <v>0</v>
      </c>
      <c r="G2513" s="60">
        <f t="shared" si="391"/>
        <v>2.2461035156250002</v>
      </c>
      <c r="H2513" s="104">
        <v>8.9844140625000009</v>
      </c>
      <c r="O2513" s="61">
        <f t="shared" si="392"/>
        <v>4.5260037464002503</v>
      </c>
      <c r="P2513" s="62">
        <f t="shared" si="393"/>
        <v>58.140770252324039</v>
      </c>
      <c r="Q2513" s="70">
        <v>26.051978751660027</v>
      </c>
      <c r="R2513" s="61">
        <f t="shared" si="394"/>
        <v>14.590876494023904</v>
      </c>
      <c r="S2513" s="61">
        <f t="shared" si="395"/>
        <v>66.03836167521554</v>
      </c>
      <c r="T2513" s="61">
        <f t="shared" si="396"/>
        <v>2.2348317369745656</v>
      </c>
      <c r="U2513" s="61">
        <f t="shared" si="397"/>
        <v>58.140770252324039</v>
      </c>
      <c r="V2513" s="70">
        <v>26.051978751660027</v>
      </c>
      <c r="W2513" s="61">
        <f t="shared" si="398"/>
        <v>14.590876494023904</v>
      </c>
      <c r="X2513" s="61">
        <f t="shared" si="399"/>
        <v>32.608153859120804</v>
      </c>
      <c r="Y2513" s="13"/>
      <c r="Z2513" s="22"/>
      <c r="AA2513" s="54"/>
      <c r="AB2513" s="22"/>
      <c r="AC2513" s="13"/>
    </row>
    <row r="2514" spans="1:29" x14ac:dyDescent="0.3">
      <c r="A2514" s="1">
        <f t="shared" si="390"/>
        <v>45012.145833327246</v>
      </c>
      <c r="B2514" s="7">
        <v>27</v>
      </c>
      <c r="C2514" s="7" t="s">
        <v>55</v>
      </c>
      <c r="D2514">
        <f>IF(HOUR(A2514)+MINUTE(A2514)/60&lt;=18,1,IF(HOUR(A2514)+MINUTE(A2514)/60&gt;=23.25,1,LOOKUP(DAY(A2514),calendario!$A$12:$A$42,calendario!$C$12:$C$42)))</f>
        <v>1</v>
      </c>
      <c r="E2514" s="60">
        <f t="shared" si="391"/>
        <v>0</v>
      </c>
      <c r="F2514" s="86">
        <v>0</v>
      </c>
      <c r="G2514" s="60">
        <f t="shared" si="391"/>
        <v>2.2457202148437498</v>
      </c>
      <c r="H2514" s="104">
        <v>8.9828808593749994</v>
      </c>
      <c r="O2514" s="61">
        <f t="shared" si="392"/>
        <v>4.5260037464002503</v>
      </c>
      <c r="P2514" s="62">
        <f t="shared" si="393"/>
        <v>58.140770252324039</v>
      </c>
      <c r="Q2514" s="70">
        <v>26.051978751660027</v>
      </c>
      <c r="R2514" s="61">
        <f t="shared" si="394"/>
        <v>14.590876494023904</v>
      </c>
      <c r="S2514" s="61">
        <f t="shared" si="395"/>
        <v>66.03836167521554</v>
      </c>
      <c r="T2514" s="61">
        <f t="shared" si="396"/>
        <v>2.2352227287588189</v>
      </c>
      <c r="U2514" s="61">
        <f t="shared" si="397"/>
        <v>58.140770252324039</v>
      </c>
      <c r="V2514" s="70">
        <v>26.051978751660027</v>
      </c>
      <c r="W2514" s="61">
        <f t="shared" si="398"/>
        <v>14.590876494023904</v>
      </c>
      <c r="X2514" s="61">
        <f t="shared" si="399"/>
        <v>32.613858771955023</v>
      </c>
      <c r="Y2514" s="13"/>
      <c r="Z2514" s="22"/>
      <c r="AA2514" s="54"/>
      <c r="AB2514" s="22"/>
      <c r="AC2514" s="13"/>
    </row>
    <row r="2515" spans="1:29" x14ac:dyDescent="0.3">
      <c r="A2515" s="1">
        <f t="shared" si="390"/>
        <v>45012.15624999391</v>
      </c>
      <c r="B2515" s="7">
        <v>27</v>
      </c>
      <c r="C2515" s="7" t="s">
        <v>56</v>
      </c>
      <c r="D2515">
        <f>IF(HOUR(A2515)+MINUTE(A2515)/60&lt;=18,1,IF(HOUR(A2515)+MINUTE(A2515)/60&gt;=23.25,1,LOOKUP(DAY(A2515),calendario!$A$12:$A$42,calendario!$C$12:$C$42)))</f>
        <v>1</v>
      </c>
      <c r="E2515" s="60">
        <f t="shared" si="391"/>
        <v>0</v>
      </c>
      <c r="F2515" s="86">
        <v>0</v>
      </c>
      <c r="G2515" s="60">
        <f t="shared" si="391"/>
        <v>2.2459121093749999</v>
      </c>
      <c r="H2515" s="104">
        <v>8.9836484374999994</v>
      </c>
      <c r="O2515" s="61">
        <f t="shared" si="392"/>
        <v>4.5260037464002503</v>
      </c>
      <c r="P2515" s="62">
        <f t="shared" si="393"/>
        <v>58.140770252324039</v>
      </c>
      <c r="Q2515" s="70">
        <v>26.190873572377157</v>
      </c>
      <c r="R2515" s="61">
        <f t="shared" si="394"/>
        <v>14.521429083665339</v>
      </c>
      <c r="S2515" s="61">
        <f t="shared" si="395"/>
        <v>65.724042435754882</v>
      </c>
      <c r="T2515" s="61">
        <f t="shared" si="396"/>
        <v>2.2350269838273391</v>
      </c>
      <c r="U2515" s="61">
        <f t="shared" si="397"/>
        <v>58.140770252324039</v>
      </c>
      <c r="V2515" s="70">
        <v>26.190873572377157</v>
      </c>
      <c r="W2515" s="61">
        <f t="shared" si="398"/>
        <v>14.521429083665339</v>
      </c>
      <c r="X2515" s="61">
        <f t="shared" si="399"/>
        <v>32.455785845727142</v>
      </c>
      <c r="Y2515" s="13"/>
      <c r="Z2515" s="22"/>
      <c r="AA2515" s="54"/>
      <c r="AB2515" s="22"/>
      <c r="AC2515" s="13"/>
    </row>
    <row r="2516" spans="1:29" x14ac:dyDescent="0.3">
      <c r="A2516" s="1">
        <f t="shared" si="390"/>
        <v>45012.166666660574</v>
      </c>
      <c r="B2516" s="7">
        <v>27</v>
      </c>
      <c r="C2516" s="7" t="s">
        <v>57</v>
      </c>
      <c r="D2516">
        <f>IF(HOUR(A2516)+MINUTE(A2516)/60&lt;=18,1,IF(HOUR(A2516)+MINUTE(A2516)/60&gt;=23.25,1,LOOKUP(DAY(A2516),calendario!$A$12:$A$42,calendario!$C$12:$C$42)))</f>
        <v>1</v>
      </c>
      <c r="E2516" s="60">
        <f t="shared" si="391"/>
        <v>0</v>
      </c>
      <c r="F2516" s="86">
        <v>0</v>
      </c>
      <c r="G2516" s="60">
        <f t="shared" si="391"/>
        <v>2.2460607910156249</v>
      </c>
      <c r="H2516" s="104">
        <v>8.9842431640624998</v>
      </c>
      <c r="O2516" s="61">
        <f t="shared" si="392"/>
        <v>4.5260037464002503</v>
      </c>
      <c r="P2516" s="62">
        <f t="shared" si="393"/>
        <v>58.140770252324039</v>
      </c>
      <c r="Q2516" s="70">
        <v>26.190873572377157</v>
      </c>
      <c r="R2516" s="61">
        <f t="shared" si="394"/>
        <v>14.521429083665339</v>
      </c>
      <c r="S2516" s="61">
        <f t="shared" si="395"/>
        <v>65.724042435754882</v>
      </c>
      <c r="T2516" s="61">
        <f t="shared" si="396"/>
        <v>2.2348753188613455</v>
      </c>
      <c r="U2516" s="61">
        <f t="shared" si="397"/>
        <v>58.140770252324039</v>
      </c>
      <c r="V2516" s="70">
        <v>26.190873572377157</v>
      </c>
      <c r="W2516" s="61">
        <f t="shared" si="398"/>
        <v>14.521429083665339</v>
      </c>
      <c r="X2516" s="61">
        <f t="shared" si="399"/>
        <v>32.453583453678988</v>
      </c>
      <c r="Y2516" s="13"/>
      <c r="Z2516" s="22"/>
      <c r="AA2516" s="54"/>
      <c r="AB2516" s="22"/>
      <c r="AC2516" s="13"/>
    </row>
    <row r="2517" spans="1:29" x14ac:dyDescent="0.3">
      <c r="A2517" s="1">
        <f t="shared" si="390"/>
        <v>45012.177083327239</v>
      </c>
      <c r="B2517" s="7">
        <v>27</v>
      </c>
      <c r="C2517" s="7" t="s">
        <v>59</v>
      </c>
      <c r="D2517">
        <f>IF(HOUR(A2517)+MINUTE(A2517)/60&lt;=18,1,IF(HOUR(A2517)+MINUTE(A2517)/60&gt;=23.25,1,LOOKUP(DAY(A2517),calendario!$A$12:$A$42,calendario!$C$12:$C$42)))</f>
        <v>1</v>
      </c>
      <c r="E2517" s="60">
        <f t="shared" si="391"/>
        <v>0</v>
      </c>
      <c r="F2517" s="86">
        <v>0</v>
      </c>
      <c r="G2517" s="60">
        <f t="shared" si="391"/>
        <v>2.2463112792968749</v>
      </c>
      <c r="H2517" s="104">
        <v>8.9852451171874996</v>
      </c>
      <c r="O2517" s="61">
        <f t="shared" si="392"/>
        <v>4.5260037464002503</v>
      </c>
      <c r="P2517" s="62">
        <f t="shared" si="393"/>
        <v>58.140770252324039</v>
      </c>
      <c r="Q2517" s="70">
        <v>26.131747144754314</v>
      </c>
      <c r="R2517" s="61">
        <f t="shared" si="394"/>
        <v>14.55099229747676</v>
      </c>
      <c r="S2517" s="61">
        <f t="shared" si="395"/>
        <v>65.857845652221002</v>
      </c>
      <c r="T2517" s="61">
        <f t="shared" si="396"/>
        <v>2.2346198044851397</v>
      </c>
      <c r="U2517" s="61">
        <f t="shared" si="397"/>
        <v>58.140770252324039</v>
      </c>
      <c r="V2517" s="70">
        <v>26.131747144754314</v>
      </c>
      <c r="W2517" s="61">
        <f t="shared" si="398"/>
        <v>14.55099229747676</v>
      </c>
      <c r="X2517" s="61">
        <f t="shared" si="399"/>
        <v>32.515935562852292</v>
      </c>
      <c r="Y2517" s="13"/>
      <c r="Z2517" s="22"/>
      <c r="AA2517" s="54"/>
      <c r="AB2517" s="22"/>
      <c r="AC2517" s="13"/>
    </row>
    <row r="2518" spans="1:29" x14ac:dyDescent="0.3">
      <c r="A2518" s="1">
        <f t="shared" si="390"/>
        <v>45012.187499993903</v>
      </c>
      <c r="B2518" s="7">
        <v>27</v>
      </c>
      <c r="C2518" s="7" t="s">
        <v>60</v>
      </c>
      <c r="D2518">
        <f>IF(HOUR(A2518)+MINUTE(A2518)/60&lt;=18,1,IF(HOUR(A2518)+MINUTE(A2518)/60&gt;=23.25,1,LOOKUP(DAY(A2518),calendario!$A$12:$A$42,calendario!$C$12:$C$42)))</f>
        <v>1</v>
      </c>
      <c r="E2518" s="60">
        <f t="shared" si="391"/>
        <v>0</v>
      </c>
      <c r="F2518" s="86">
        <v>0</v>
      </c>
      <c r="G2518" s="60">
        <f t="shared" si="391"/>
        <v>2.2464399414062499</v>
      </c>
      <c r="H2518" s="104">
        <v>8.9857597656249997</v>
      </c>
      <c r="O2518" s="61">
        <f t="shared" si="392"/>
        <v>4.5260037464002503</v>
      </c>
      <c r="P2518" s="62">
        <f t="shared" si="393"/>
        <v>58.140770252324039</v>
      </c>
      <c r="Q2518" s="70">
        <v>26.131747144754314</v>
      </c>
      <c r="R2518" s="61">
        <f t="shared" si="394"/>
        <v>14.55099229747676</v>
      </c>
      <c r="S2518" s="61">
        <f t="shared" si="395"/>
        <v>65.857845652221002</v>
      </c>
      <c r="T2518" s="61">
        <f t="shared" si="396"/>
        <v>2.2344885607460943</v>
      </c>
      <c r="U2518" s="61">
        <f t="shared" si="397"/>
        <v>58.140770252324039</v>
      </c>
      <c r="V2518" s="70">
        <v>26.131747144754314</v>
      </c>
      <c r="W2518" s="61">
        <f t="shared" si="398"/>
        <v>14.55099229747676</v>
      </c>
      <c r="X2518" s="61">
        <f t="shared" si="399"/>
        <v>32.514025836216348</v>
      </c>
      <c r="Y2518" s="13"/>
      <c r="Z2518" s="22"/>
      <c r="AA2518" s="54"/>
      <c r="AB2518" s="22"/>
      <c r="AC2518" s="13"/>
    </row>
    <row r="2519" spans="1:29" x14ac:dyDescent="0.3">
      <c r="A2519" s="1">
        <f t="shared" si="390"/>
        <v>45012.197916660567</v>
      </c>
      <c r="B2519" s="7">
        <v>27</v>
      </c>
      <c r="C2519" s="7" t="s">
        <v>61</v>
      </c>
      <c r="D2519">
        <f>IF(HOUR(A2519)+MINUTE(A2519)/60&lt;=18,1,IF(HOUR(A2519)+MINUTE(A2519)/60&gt;=23.25,1,LOOKUP(DAY(A2519),calendario!$A$12:$A$42,calendario!$C$12:$C$42)))</f>
        <v>1</v>
      </c>
      <c r="E2519" s="60">
        <f t="shared" si="391"/>
        <v>0</v>
      </c>
      <c r="F2519" s="86">
        <v>0</v>
      </c>
      <c r="G2519" s="60">
        <f t="shared" si="391"/>
        <v>2.2462014160156252</v>
      </c>
      <c r="H2519" s="104">
        <v>8.9848056640625007</v>
      </c>
      <c r="O2519" s="61">
        <f t="shared" si="392"/>
        <v>4.5260037464002503</v>
      </c>
      <c r="P2519" s="62">
        <f t="shared" si="393"/>
        <v>58.140770252324039</v>
      </c>
      <c r="Q2519" s="70">
        <v>26.258576095617531</v>
      </c>
      <c r="R2519" s="61">
        <f t="shared" si="394"/>
        <v>14.487577822045152</v>
      </c>
      <c r="S2519" s="61">
        <f t="shared" si="395"/>
        <v>65.570831498841542</v>
      </c>
      <c r="T2519" s="61">
        <f t="shared" si="396"/>
        <v>2.2347318721940015</v>
      </c>
      <c r="U2519" s="61">
        <f t="shared" si="397"/>
        <v>58.140770252324039</v>
      </c>
      <c r="V2519" s="70">
        <v>26.258576095617531</v>
      </c>
      <c r="W2519" s="61">
        <f t="shared" si="398"/>
        <v>14.487577822045152</v>
      </c>
      <c r="X2519" s="61">
        <f t="shared" si="399"/>
        <v>32.375851909815253</v>
      </c>
      <c r="Y2519" s="13"/>
      <c r="Z2519" s="22"/>
      <c r="AA2519" s="54"/>
      <c r="AB2519" s="22"/>
      <c r="AC2519" s="13"/>
    </row>
    <row r="2520" spans="1:29" x14ac:dyDescent="0.3">
      <c r="A2520" s="1">
        <f t="shared" si="390"/>
        <v>45012.208333327231</v>
      </c>
      <c r="B2520" s="7">
        <v>27</v>
      </c>
      <c r="C2520" s="7" t="s">
        <v>62</v>
      </c>
      <c r="D2520">
        <f>IF(HOUR(A2520)+MINUTE(A2520)/60&lt;=18,1,IF(HOUR(A2520)+MINUTE(A2520)/60&gt;=23.25,1,LOOKUP(DAY(A2520),calendario!$A$12:$A$42,calendario!$C$12:$C$42)))</f>
        <v>1</v>
      </c>
      <c r="E2520" s="60">
        <f t="shared" si="391"/>
        <v>0</v>
      </c>
      <c r="F2520" s="86">
        <v>0</v>
      </c>
      <c r="G2520" s="60">
        <f t="shared" si="391"/>
        <v>2.24256884765625</v>
      </c>
      <c r="H2520" s="104">
        <v>8.9702753906249999</v>
      </c>
      <c r="O2520" s="61">
        <f t="shared" si="392"/>
        <v>4.5260037464002503</v>
      </c>
      <c r="P2520" s="62">
        <f t="shared" si="393"/>
        <v>58.140770252324039</v>
      </c>
      <c r="Q2520" s="70">
        <v>26.258576095617531</v>
      </c>
      <c r="R2520" s="61">
        <f t="shared" si="394"/>
        <v>14.487577822045152</v>
      </c>
      <c r="S2520" s="61">
        <f t="shared" si="395"/>
        <v>65.570831498841542</v>
      </c>
      <c r="T2520" s="61">
        <f t="shared" si="396"/>
        <v>2.238437328727696</v>
      </c>
      <c r="U2520" s="61">
        <f t="shared" si="397"/>
        <v>58.140770252324039</v>
      </c>
      <c r="V2520" s="70">
        <v>26.258576095617531</v>
      </c>
      <c r="W2520" s="61">
        <f t="shared" si="398"/>
        <v>14.487577822045152</v>
      </c>
      <c r="X2520" s="61">
        <f t="shared" si="399"/>
        <v>32.429534999713361</v>
      </c>
      <c r="Y2520" s="13"/>
      <c r="Z2520" s="22"/>
      <c r="AA2520" s="54"/>
      <c r="AB2520" s="22"/>
      <c r="AC2520" s="13"/>
    </row>
    <row r="2521" spans="1:29" x14ac:dyDescent="0.3">
      <c r="A2521" s="1">
        <f t="shared" si="390"/>
        <v>45012.218749993895</v>
      </c>
      <c r="B2521" s="7">
        <v>27</v>
      </c>
      <c r="C2521" s="7" t="s">
        <v>63</v>
      </c>
      <c r="D2521">
        <f>IF(HOUR(A2521)+MINUTE(A2521)/60&lt;=18,1,IF(HOUR(A2521)+MINUTE(A2521)/60&gt;=23.25,1,LOOKUP(DAY(A2521),calendario!$A$12:$A$42,calendario!$C$12:$C$42)))</f>
        <v>1</v>
      </c>
      <c r="E2521" s="60">
        <f t="shared" si="391"/>
        <v>0</v>
      </c>
      <c r="F2521" s="86">
        <v>0</v>
      </c>
      <c r="G2521" s="60">
        <f t="shared" si="391"/>
        <v>2.2404211425781249</v>
      </c>
      <c r="H2521" s="104">
        <v>8.9616845703124994</v>
      </c>
      <c r="O2521" s="61">
        <f t="shared" si="392"/>
        <v>4.5260037464002503</v>
      </c>
      <c r="P2521" s="62">
        <f t="shared" si="393"/>
        <v>58.140770252324039</v>
      </c>
      <c r="Q2521" s="70">
        <v>25.768788047808762</v>
      </c>
      <c r="R2521" s="61">
        <f t="shared" si="394"/>
        <v>14.732471845949537</v>
      </c>
      <c r="S2521" s="61">
        <f t="shared" si="395"/>
        <v>66.67922276850382</v>
      </c>
      <c r="T2521" s="61">
        <f t="shared" si="396"/>
        <v>2.2406281279162776</v>
      </c>
      <c r="U2521" s="61">
        <f t="shared" si="397"/>
        <v>58.140770252324039</v>
      </c>
      <c r="V2521" s="70">
        <v>25.768788047808762</v>
      </c>
      <c r="W2521" s="61">
        <f t="shared" si="398"/>
        <v>14.732471845949537</v>
      </c>
      <c r="X2521" s="61">
        <f t="shared" si="399"/>
        <v>33.009990811769178</v>
      </c>
      <c r="Y2521" s="13"/>
      <c r="Z2521" s="22"/>
      <c r="AA2521" s="54"/>
      <c r="AB2521" s="22"/>
      <c r="AC2521" s="13"/>
    </row>
    <row r="2522" spans="1:29" x14ac:dyDescent="0.3">
      <c r="A2522" s="1">
        <f t="shared" si="390"/>
        <v>45012.22916666056</v>
      </c>
      <c r="B2522" s="7">
        <v>27</v>
      </c>
      <c r="C2522" s="7" t="s">
        <v>64</v>
      </c>
      <c r="D2522">
        <f>IF(HOUR(A2522)+MINUTE(A2522)/60&lt;=18,1,IF(HOUR(A2522)+MINUTE(A2522)/60&gt;=23.25,1,LOOKUP(DAY(A2522),calendario!$A$12:$A$42,calendario!$C$12:$C$42)))</f>
        <v>1</v>
      </c>
      <c r="E2522" s="60">
        <f t="shared" si="391"/>
        <v>0</v>
      </c>
      <c r="F2522" s="86">
        <v>0</v>
      </c>
      <c r="G2522" s="60">
        <f t="shared" si="391"/>
        <v>2.2410368652343751</v>
      </c>
      <c r="H2522" s="104">
        <v>8.9641474609375003</v>
      </c>
      <c r="O2522" s="61">
        <f t="shared" si="392"/>
        <v>4.5260037464002503</v>
      </c>
      <c r="P2522" s="62">
        <f t="shared" si="393"/>
        <v>58.140770252324039</v>
      </c>
      <c r="Q2522" s="70">
        <v>25.768788047808762</v>
      </c>
      <c r="R2522" s="61">
        <f t="shared" si="394"/>
        <v>14.732471845949537</v>
      </c>
      <c r="S2522" s="61">
        <f t="shared" si="395"/>
        <v>66.67922276850382</v>
      </c>
      <c r="T2522" s="61">
        <f t="shared" si="396"/>
        <v>2.2400000506679421</v>
      </c>
      <c r="U2522" s="61">
        <f t="shared" si="397"/>
        <v>58.140770252324039</v>
      </c>
      <c r="V2522" s="70">
        <v>25.768788047808762</v>
      </c>
      <c r="W2522" s="61">
        <f t="shared" si="398"/>
        <v>14.732471845949537</v>
      </c>
      <c r="X2522" s="61">
        <f t="shared" si="399"/>
        <v>33.000737681390994</v>
      </c>
      <c r="Y2522" s="13"/>
      <c r="Z2522" s="22"/>
      <c r="AA2522" s="54"/>
      <c r="AB2522" s="22"/>
      <c r="AC2522" s="13"/>
    </row>
    <row r="2523" spans="1:29" x14ac:dyDescent="0.3">
      <c r="A2523" s="1">
        <f t="shared" si="390"/>
        <v>45012.239583327224</v>
      </c>
      <c r="B2523" s="7">
        <v>27</v>
      </c>
      <c r="C2523" s="7" t="s">
        <v>65</v>
      </c>
      <c r="D2523">
        <f>IF(HOUR(A2523)+MINUTE(A2523)/60&lt;=18,1,IF(HOUR(A2523)+MINUTE(A2523)/60&gt;=23.25,1,LOOKUP(DAY(A2523),calendario!$A$12:$A$42,calendario!$C$12:$C$42)))</f>
        <v>1</v>
      </c>
      <c r="E2523" s="60">
        <f t="shared" si="391"/>
        <v>0</v>
      </c>
      <c r="F2523" s="86">
        <v>0</v>
      </c>
      <c r="G2523" s="60">
        <f t="shared" si="391"/>
        <v>2.2407805175781248</v>
      </c>
      <c r="H2523" s="104">
        <v>8.9631220703124992</v>
      </c>
      <c r="O2523" s="61">
        <f t="shared" si="392"/>
        <v>4.5260037464002503</v>
      </c>
      <c r="P2523" s="62">
        <f t="shared" si="393"/>
        <v>58.140770252324039</v>
      </c>
      <c r="Q2523" s="70">
        <v>26.776370783532535</v>
      </c>
      <c r="R2523" s="61">
        <f t="shared" si="394"/>
        <v>14.22868047808765</v>
      </c>
      <c r="S2523" s="61">
        <f t="shared" si="395"/>
        <v>64.399061150156811</v>
      </c>
      <c r="T2523" s="61">
        <f t="shared" si="396"/>
        <v>2.2402615419886214</v>
      </c>
      <c r="U2523" s="61">
        <f t="shared" si="397"/>
        <v>58.140770252324039</v>
      </c>
      <c r="V2523" s="70">
        <v>26.776370783532535</v>
      </c>
      <c r="W2523" s="61">
        <f t="shared" si="398"/>
        <v>14.22868047808765</v>
      </c>
      <c r="X2523" s="61">
        <f t="shared" si="399"/>
        <v>31.875965668304033</v>
      </c>
      <c r="Y2523" s="13"/>
      <c r="Z2523" s="22"/>
      <c r="AA2523" s="54"/>
      <c r="AB2523" s="22"/>
      <c r="AC2523" s="13"/>
    </row>
    <row r="2524" spans="1:29" x14ac:dyDescent="0.3">
      <c r="A2524" s="1">
        <f t="shared" si="390"/>
        <v>45012.249999993888</v>
      </c>
      <c r="B2524" s="7">
        <v>27</v>
      </c>
      <c r="C2524" s="7" t="s">
        <v>66</v>
      </c>
      <c r="D2524">
        <f>IF(HOUR(A2524)+MINUTE(A2524)/60&lt;=18,1,IF(HOUR(A2524)+MINUTE(A2524)/60&gt;=23.25,1,LOOKUP(DAY(A2524),calendario!$A$12:$A$42,calendario!$C$12:$C$42)))</f>
        <v>1</v>
      </c>
      <c r="E2524" s="60">
        <f t="shared" si="391"/>
        <v>0</v>
      </c>
      <c r="F2524" s="86">
        <v>0</v>
      </c>
      <c r="G2524" s="60">
        <f t="shared" si="391"/>
        <v>2.2408320312500001</v>
      </c>
      <c r="H2524" s="104">
        <v>8.9633281250000003</v>
      </c>
      <c r="O2524" s="61">
        <f t="shared" si="392"/>
        <v>4.5260037464002503</v>
      </c>
      <c r="P2524" s="62">
        <f t="shared" si="393"/>
        <v>58.140770252324039</v>
      </c>
      <c r="Q2524" s="70">
        <v>26.776370783532535</v>
      </c>
      <c r="R2524" s="61">
        <f t="shared" si="394"/>
        <v>14.22868047808765</v>
      </c>
      <c r="S2524" s="61">
        <f t="shared" si="395"/>
        <v>64.399061150156811</v>
      </c>
      <c r="T2524" s="61">
        <f t="shared" si="396"/>
        <v>2.240208994685132</v>
      </c>
      <c r="U2524" s="61">
        <f t="shared" si="397"/>
        <v>58.140770252324039</v>
      </c>
      <c r="V2524" s="70">
        <v>26.776370783532535</v>
      </c>
      <c r="W2524" s="61">
        <f t="shared" si="398"/>
        <v>14.22868047808765</v>
      </c>
      <c r="X2524" s="61">
        <f t="shared" si="399"/>
        <v>31.875217989512699</v>
      </c>
      <c r="Y2524" s="13"/>
      <c r="Z2524" s="22"/>
      <c r="AA2524" s="54"/>
      <c r="AB2524" s="22"/>
      <c r="AC2524" s="13"/>
    </row>
    <row r="2525" spans="1:29" x14ac:dyDescent="0.3">
      <c r="A2525" s="1">
        <f t="shared" si="390"/>
        <v>45012.260416660552</v>
      </c>
      <c r="B2525" s="7">
        <v>27</v>
      </c>
      <c r="C2525" s="7" t="s">
        <v>67</v>
      </c>
      <c r="D2525">
        <f>IF(HOUR(A2525)+MINUTE(A2525)/60&lt;=18,1,IF(HOUR(A2525)+MINUTE(A2525)/60&gt;=23.25,1,LOOKUP(DAY(A2525),calendario!$A$12:$A$42,calendario!$C$12:$C$42)))</f>
        <v>1</v>
      </c>
      <c r="E2525" s="60">
        <f t="shared" si="391"/>
        <v>0</v>
      </c>
      <c r="F2525" s="86">
        <v>0</v>
      </c>
      <c r="G2525" s="60">
        <f t="shared" si="391"/>
        <v>2.2409968261718749</v>
      </c>
      <c r="H2525" s="104">
        <v>8.9639873046874996</v>
      </c>
      <c r="O2525" s="61">
        <f t="shared" si="392"/>
        <v>4.5260037464002503</v>
      </c>
      <c r="P2525" s="62">
        <f t="shared" si="393"/>
        <v>58.140770252324039</v>
      </c>
      <c r="Q2525" s="70">
        <v>27.220400265604251</v>
      </c>
      <c r="R2525" s="61">
        <f t="shared" si="394"/>
        <v>14.006665737051792</v>
      </c>
      <c r="S2525" s="61">
        <f t="shared" si="395"/>
        <v>63.394221600472434</v>
      </c>
      <c r="T2525" s="61">
        <f t="shared" si="396"/>
        <v>2.2400408931218387</v>
      </c>
      <c r="U2525" s="61">
        <f t="shared" si="397"/>
        <v>58.140770252324039</v>
      </c>
      <c r="V2525" s="70">
        <v>27.220400265604251</v>
      </c>
      <c r="W2525" s="61">
        <f t="shared" si="398"/>
        <v>14.006665737051792</v>
      </c>
      <c r="X2525" s="61">
        <f t="shared" si="399"/>
        <v>31.375504027284553</v>
      </c>
      <c r="Y2525" s="13"/>
      <c r="Z2525" s="22"/>
      <c r="AA2525" s="54"/>
      <c r="AB2525" s="22"/>
      <c r="AC2525" s="13"/>
    </row>
    <row r="2526" spans="1:29" x14ac:dyDescent="0.3">
      <c r="A2526" s="1">
        <f t="shared" si="390"/>
        <v>45012.270833327217</v>
      </c>
      <c r="B2526" s="7">
        <v>27</v>
      </c>
      <c r="C2526" s="7" t="s">
        <v>68</v>
      </c>
      <c r="D2526">
        <f>IF(HOUR(A2526)+MINUTE(A2526)/60&lt;=18,1,IF(HOUR(A2526)+MINUTE(A2526)/60&gt;=23.25,1,LOOKUP(DAY(A2526),calendario!$A$12:$A$42,calendario!$C$12:$C$42)))</f>
        <v>1</v>
      </c>
      <c r="E2526" s="60">
        <f t="shared" si="391"/>
        <v>0</v>
      </c>
      <c r="F2526" s="86">
        <v>0</v>
      </c>
      <c r="G2526" s="60">
        <f t="shared" si="391"/>
        <v>2.3437338867187498</v>
      </c>
      <c r="H2526" s="104">
        <v>9.3749355468749993</v>
      </c>
      <c r="O2526" s="61">
        <f t="shared" si="392"/>
        <v>4.5260037464002503</v>
      </c>
      <c r="P2526" s="62">
        <f t="shared" si="393"/>
        <v>58.140770252324039</v>
      </c>
      <c r="Q2526" s="70">
        <v>27.220400265604251</v>
      </c>
      <c r="R2526" s="61">
        <f t="shared" si="394"/>
        <v>14.006665737051792</v>
      </c>
      <c r="S2526" s="61">
        <f t="shared" si="395"/>
        <v>63.394221600472434</v>
      </c>
      <c r="T2526" s="61">
        <f t="shared" si="396"/>
        <v>2.1352423939350493</v>
      </c>
      <c r="U2526" s="61">
        <f t="shared" si="397"/>
        <v>58.140770252324039</v>
      </c>
      <c r="V2526" s="70">
        <v>27.220400265604251</v>
      </c>
      <c r="W2526" s="61">
        <f t="shared" si="398"/>
        <v>14.006665737051792</v>
      </c>
      <c r="X2526" s="61">
        <f t="shared" si="399"/>
        <v>29.907626479430501</v>
      </c>
      <c r="Y2526" s="13"/>
      <c r="Z2526" s="22"/>
      <c r="AA2526" s="54"/>
      <c r="AB2526" s="22"/>
      <c r="AC2526" s="13"/>
    </row>
    <row r="2527" spans="1:29" x14ac:dyDescent="0.3">
      <c r="A2527" s="1">
        <f t="shared" si="390"/>
        <v>45012.281249993881</v>
      </c>
      <c r="B2527" s="7">
        <v>27</v>
      </c>
      <c r="C2527" s="7" t="s">
        <v>69</v>
      </c>
      <c r="D2527">
        <f>IF(HOUR(A2527)+MINUTE(A2527)/60&lt;=18,1,IF(HOUR(A2527)+MINUTE(A2527)/60&gt;=23.25,1,LOOKUP(DAY(A2527),calendario!$A$12:$A$42,calendario!$C$12:$C$42)))</f>
        <v>1</v>
      </c>
      <c r="E2527" s="60">
        <f t="shared" si="391"/>
        <v>1.6642772674560546E-2</v>
      </c>
      <c r="F2527" s="86">
        <v>6.6571090698242186E-2</v>
      </c>
      <c r="G2527" s="60">
        <f t="shared" si="391"/>
        <v>4.2313759765625001</v>
      </c>
      <c r="H2527" s="104">
        <v>16.92550390625</v>
      </c>
      <c r="O2527" s="61">
        <f t="shared" si="392"/>
        <v>4.509027033329847</v>
      </c>
      <c r="P2527" s="62">
        <f t="shared" si="393"/>
        <v>58.140770252324039</v>
      </c>
      <c r="Q2527" s="70">
        <v>27.325356972111553</v>
      </c>
      <c r="R2527" s="61">
        <f t="shared" si="394"/>
        <v>13.954187383798141</v>
      </c>
      <c r="S2527" s="61">
        <f t="shared" si="395"/>
        <v>62.919808141696109</v>
      </c>
      <c r="T2527" s="61">
        <f t="shared" si="396"/>
        <v>0.20972440690658725</v>
      </c>
      <c r="U2527" s="61">
        <f t="shared" si="397"/>
        <v>58.140770252324039</v>
      </c>
      <c r="V2527" s="70">
        <v>27.325356972111553</v>
      </c>
      <c r="W2527" s="61">
        <f t="shared" si="398"/>
        <v>13.954187383798141</v>
      </c>
      <c r="X2527" s="61">
        <f t="shared" si="399"/>
        <v>2.9265336729304474</v>
      </c>
      <c r="Y2527" s="13"/>
      <c r="Z2527" s="22"/>
      <c r="AA2527" s="54"/>
      <c r="AB2527" s="22"/>
      <c r="AC2527" s="13"/>
    </row>
    <row r="2528" spans="1:29" x14ac:dyDescent="0.3">
      <c r="A2528" s="1">
        <f t="shared" si="390"/>
        <v>45012.291666660545</v>
      </c>
      <c r="B2528" s="7">
        <v>27</v>
      </c>
      <c r="C2528" s="7" t="s">
        <v>70</v>
      </c>
      <c r="D2528">
        <f>IF(HOUR(A2528)+MINUTE(A2528)/60&lt;=18,1,IF(HOUR(A2528)+MINUTE(A2528)/60&gt;=23.25,1,LOOKUP(DAY(A2528),calendario!$A$12:$A$42,calendario!$C$12:$C$42)))</f>
        <v>1</v>
      </c>
      <c r="E2528" s="60">
        <f t="shared" si="391"/>
        <v>2.8122832031249998</v>
      </c>
      <c r="F2528" s="86">
        <v>11.249132812499999</v>
      </c>
      <c r="G2528" s="60">
        <f t="shared" si="391"/>
        <v>4.4997319335937496</v>
      </c>
      <c r="H2528" s="104">
        <v>17.998927734374998</v>
      </c>
      <c r="O2528" s="61">
        <f t="shared" si="392"/>
        <v>1.6572915464707381</v>
      </c>
      <c r="P2528" s="62">
        <f t="shared" si="393"/>
        <v>58.140770252324039</v>
      </c>
      <c r="Q2528" s="70">
        <v>27.325356972111553</v>
      </c>
      <c r="R2528" s="61">
        <f t="shared" si="394"/>
        <v>13.954187383798141</v>
      </c>
      <c r="S2528" s="61">
        <f t="shared" si="395"/>
        <v>23.126156789037285</v>
      </c>
      <c r="T2528" s="61">
        <f t="shared" si="396"/>
        <v>0</v>
      </c>
      <c r="U2528" s="61">
        <f t="shared" si="397"/>
        <v>58.140770252324039</v>
      </c>
      <c r="V2528" s="70">
        <v>27.325356972111553</v>
      </c>
      <c r="W2528" s="61">
        <f t="shared" si="398"/>
        <v>13.954187383798141</v>
      </c>
      <c r="X2528" s="61">
        <f t="shared" si="399"/>
        <v>0</v>
      </c>
      <c r="Y2528" s="13"/>
      <c r="Z2528" s="22"/>
      <c r="AA2528" s="54"/>
      <c r="AB2528" s="22"/>
      <c r="AC2528" s="13"/>
    </row>
    <row r="2529" spans="1:29" x14ac:dyDescent="0.3">
      <c r="A2529" s="1">
        <f t="shared" si="390"/>
        <v>45012.302083327209</v>
      </c>
      <c r="B2529" s="7">
        <v>27</v>
      </c>
      <c r="C2529" s="7" t="s">
        <v>71</v>
      </c>
      <c r="D2529">
        <f>IF(HOUR(A2529)+MINUTE(A2529)/60&lt;=18,1,IF(HOUR(A2529)+MINUTE(A2529)/60&gt;=23.25,1,LOOKUP(DAY(A2529),calendario!$A$12:$A$42,calendario!$C$12:$C$42)))</f>
        <v>1</v>
      </c>
      <c r="E2529" s="60">
        <f t="shared" si="391"/>
        <v>4.5049013671875002</v>
      </c>
      <c r="F2529" s="86">
        <v>18.019605468750001</v>
      </c>
      <c r="G2529" s="60">
        <f t="shared" si="391"/>
        <v>4.4996220703125003</v>
      </c>
      <c r="H2529" s="104">
        <v>17.998488281250001</v>
      </c>
      <c r="O2529" s="61">
        <f t="shared" si="392"/>
        <v>0</v>
      </c>
      <c r="P2529" s="62">
        <f t="shared" si="393"/>
        <v>58.140770252324039</v>
      </c>
      <c r="Q2529" s="70">
        <v>27.752330942895085</v>
      </c>
      <c r="R2529" s="61">
        <f t="shared" si="394"/>
        <v>13.740700398406375</v>
      </c>
      <c r="S2529" s="61">
        <f t="shared" si="395"/>
        <v>0</v>
      </c>
      <c r="T2529" s="61">
        <f t="shared" si="396"/>
        <v>0</v>
      </c>
      <c r="U2529" s="61">
        <f t="shared" si="397"/>
        <v>58.140770252324039</v>
      </c>
      <c r="V2529" s="70">
        <v>27.752330942895085</v>
      </c>
      <c r="W2529" s="61">
        <f t="shared" si="398"/>
        <v>13.740700398406375</v>
      </c>
      <c r="X2529" s="61">
        <f t="shared" si="399"/>
        <v>0</v>
      </c>
      <c r="Y2529" s="13"/>
      <c r="Z2529" s="22"/>
      <c r="AA2529" s="54"/>
      <c r="AB2529" s="22"/>
      <c r="AC2529" s="13"/>
    </row>
    <row r="2530" spans="1:29" x14ac:dyDescent="0.3">
      <c r="A2530" s="1">
        <f t="shared" si="390"/>
        <v>45012.312499993874</v>
      </c>
      <c r="B2530" s="7">
        <v>27</v>
      </c>
      <c r="C2530" s="7" t="s">
        <v>72</v>
      </c>
      <c r="D2530">
        <f>IF(HOUR(A2530)+MINUTE(A2530)/60&lt;=18,1,IF(HOUR(A2530)+MINUTE(A2530)/60&gt;=23.25,1,LOOKUP(DAY(A2530),calendario!$A$12:$A$42,calendario!$C$12:$C$42)))</f>
        <v>1</v>
      </c>
      <c r="E2530" s="60">
        <f t="shared" si="391"/>
        <v>4.5044072265624999</v>
      </c>
      <c r="F2530" s="86">
        <v>18.01762890625</v>
      </c>
      <c r="G2530" s="60">
        <f t="shared" si="391"/>
        <v>4.4992294921875002</v>
      </c>
      <c r="H2530" s="104">
        <v>17.996917968750001</v>
      </c>
      <c r="O2530" s="61">
        <f t="shared" si="392"/>
        <v>0</v>
      </c>
      <c r="P2530" s="62">
        <f t="shared" si="393"/>
        <v>58.140770252324039</v>
      </c>
      <c r="Q2530" s="70">
        <v>27.752330942895085</v>
      </c>
      <c r="R2530" s="61">
        <f t="shared" si="394"/>
        <v>13.740700398406375</v>
      </c>
      <c r="S2530" s="61">
        <f t="shared" si="395"/>
        <v>0</v>
      </c>
      <c r="T2530" s="61">
        <f t="shared" si="396"/>
        <v>0</v>
      </c>
      <c r="U2530" s="61">
        <f t="shared" si="397"/>
        <v>58.140770252324039</v>
      </c>
      <c r="V2530" s="70">
        <v>27.752330942895085</v>
      </c>
      <c r="W2530" s="61">
        <f t="shared" si="398"/>
        <v>13.740700398406375</v>
      </c>
      <c r="X2530" s="61">
        <f t="shared" si="399"/>
        <v>0</v>
      </c>
      <c r="Y2530" s="13"/>
      <c r="Z2530" s="22"/>
      <c r="AA2530" s="54"/>
      <c r="AB2530" s="22"/>
      <c r="AC2530" s="13"/>
    </row>
    <row r="2531" spans="1:29" x14ac:dyDescent="0.3">
      <c r="A2531" s="1">
        <f t="shared" si="390"/>
        <v>45012.322916660538</v>
      </c>
      <c r="B2531" s="7">
        <v>27</v>
      </c>
      <c r="C2531" s="7" t="s">
        <v>73</v>
      </c>
      <c r="D2531">
        <f>IF(HOUR(A2531)+MINUTE(A2531)/60&lt;=18,1,IF(HOUR(A2531)+MINUTE(A2531)/60&gt;=23.25,1,LOOKUP(DAY(A2531),calendario!$A$12:$A$42,calendario!$C$12:$C$42)))</f>
        <v>1</v>
      </c>
      <c r="E2531" s="60">
        <f t="shared" si="391"/>
        <v>4.5032631835937504</v>
      </c>
      <c r="F2531" s="86">
        <v>18.013052734375002</v>
      </c>
      <c r="G2531" s="60">
        <f t="shared" si="391"/>
        <v>4.4998144531250004</v>
      </c>
      <c r="H2531" s="104">
        <v>17.999257812500002</v>
      </c>
      <c r="O2531" s="61">
        <f t="shared" si="392"/>
        <v>0</v>
      </c>
      <c r="P2531" s="62">
        <f t="shared" si="393"/>
        <v>58.140770252324039</v>
      </c>
      <c r="Q2531" s="70">
        <v>28.879376626826026</v>
      </c>
      <c r="R2531" s="61">
        <f t="shared" si="394"/>
        <v>13.177177556440904</v>
      </c>
      <c r="S2531" s="61">
        <f t="shared" si="395"/>
        <v>0</v>
      </c>
      <c r="T2531" s="61">
        <f t="shared" si="396"/>
        <v>0</v>
      </c>
      <c r="U2531" s="61">
        <f t="shared" si="397"/>
        <v>58.140770252324039</v>
      </c>
      <c r="V2531" s="70">
        <v>28.879376626826026</v>
      </c>
      <c r="W2531" s="61">
        <f t="shared" si="398"/>
        <v>13.177177556440904</v>
      </c>
      <c r="X2531" s="61">
        <f t="shared" si="399"/>
        <v>0</v>
      </c>
      <c r="Y2531" s="13"/>
      <c r="Z2531" s="22"/>
      <c r="AA2531" s="54"/>
      <c r="AB2531" s="22"/>
      <c r="AC2531" s="13"/>
    </row>
    <row r="2532" spans="1:29" x14ac:dyDescent="0.3">
      <c r="A2532" s="1">
        <f t="shared" si="390"/>
        <v>45012.333333327202</v>
      </c>
      <c r="B2532" s="7">
        <v>27</v>
      </c>
      <c r="C2532" s="7" t="s">
        <v>74</v>
      </c>
      <c r="D2532">
        <f>IF(HOUR(A2532)+MINUTE(A2532)/60&lt;=18,1,IF(HOUR(A2532)+MINUTE(A2532)/60&gt;=23.25,1,LOOKUP(DAY(A2532),calendario!$A$12:$A$42,calendario!$C$12:$C$42)))</f>
        <v>1</v>
      </c>
      <c r="E2532" s="60">
        <f t="shared" si="391"/>
        <v>4.5020927734375</v>
      </c>
      <c r="F2532" s="86">
        <v>18.00837109375</v>
      </c>
      <c r="G2532" s="60">
        <f t="shared" si="391"/>
        <v>4.4993613281249996</v>
      </c>
      <c r="H2532" s="104">
        <v>17.997445312499998</v>
      </c>
      <c r="O2532" s="61">
        <f t="shared" si="392"/>
        <v>0</v>
      </c>
      <c r="P2532" s="62">
        <f t="shared" si="393"/>
        <v>58.140770252324039</v>
      </c>
      <c r="Q2532" s="70">
        <v>28.879376626826026</v>
      </c>
      <c r="R2532" s="61">
        <f t="shared" si="394"/>
        <v>13.177177556440904</v>
      </c>
      <c r="S2532" s="61">
        <f t="shared" si="395"/>
        <v>0</v>
      </c>
      <c r="T2532" s="61">
        <f t="shared" si="396"/>
        <v>0</v>
      </c>
      <c r="U2532" s="61">
        <f t="shared" si="397"/>
        <v>58.140770252324039</v>
      </c>
      <c r="V2532" s="70">
        <v>28.879376626826026</v>
      </c>
      <c r="W2532" s="61">
        <f t="shared" si="398"/>
        <v>13.177177556440904</v>
      </c>
      <c r="X2532" s="61">
        <f t="shared" si="399"/>
        <v>0</v>
      </c>
      <c r="Y2532" s="13"/>
      <c r="Z2532" s="22"/>
      <c r="AA2532" s="54"/>
      <c r="AB2532" s="22"/>
      <c r="AC2532" s="13"/>
    </row>
    <row r="2533" spans="1:29" x14ac:dyDescent="0.3">
      <c r="A2533" s="1">
        <f t="shared" si="390"/>
        <v>45012.343749993866</v>
      </c>
      <c r="B2533" s="7">
        <v>27</v>
      </c>
      <c r="C2533" s="7" t="s">
        <v>75</v>
      </c>
      <c r="D2533">
        <f>IF(HOUR(A2533)+MINUTE(A2533)/60&lt;=18,1,IF(HOUR(A2533)+MINUTE(A2533)/60&gt;=23.25,1,LOOKUP(DAY(A2533),calendario!$A$12:$A$42,calendario!$C$12:$C$42)))</f>
        <v>1</v>
      </c>
      <c r="E2533" s="60">
        <f t="shared" si="391"/>
        <v>4.5015805664062496</v>
      </c>
      <c r="F2533" s="86">
        <v>18.006322265624998</v>
      </c>
      <c r="G2533" s="60">
        <f t="shared" si="391"/>
        <v>4.4990737304687496</v>
      </c>
      <c r="H2533" s="104">
        <v>17.996294921874998</v>
      </c>
      <c r="O2533" s="61">
        <f t="shared" si="392"/>
        <v>0</v>
      </c>
      <c r="P2533" s="62">
        <f t="shared" si="393"/>
        <v>58.140770252324039</v>
      </c>
      <c r="Q2533" s="70">
        <v>35.469824435590972</v>
      </c>
      <c r="R2533" s="61">
        <f t="shared" si="394"/>
        <v>9.8819536520584315</v>
      </c>
      <c r="S2533" s="61">
        <f t="shared" si="395"/>
        <v>0</v>
      </c>
      <c r="T2533" s="61">
        <f t="shared" si="396"/>
        <v>0</v>
      </c>
      <c r="U2533" s="61">
        <f t="shared" si="397"/>
        <v>58.140770252324039</v>
      </c>
      <c r="V2533" s="70">
        <v>35.469824435590972</v>
      </c>
      <c r="W2533" s="61">
        <f t="shared" si="398"/>
        <v>9.8819536520584315</v>
      </c>
      <c r="X2533" s="61">
        <f t="shared" si="399"/>
        <v>0</v>
      </c>
      <c r="Y2533" s="13"/>
      <c r="Z2533" s="22"/>
      <c r="AA2533" s="54"/>
      <c r="AB2533" s="22"/>
      <c r="AC2533" s="13"/>
    </row>
    <row r="2534" spans="1:29" x14ac:dyDescent="0.3">
      <c r="A2534" s="1">
        <f t="shared" si="390"/>
        <v>45012.354166660531</v>
      </c>
      <c r="B2534" s="7">
        <v>27</v>
      </c>
      <c r="C2534" s="7" t="s">
        <v>76</v>
      </c>
      <c r="D2534">
        <f>IF(HOUR(A2534)+MINUTE(A2534)/60&lt;=18,1,IF(HOUR(A2534)+MINUTE(A2534)/60&gt;=23.25,1,LOOKUP(DAY(A2534),calendario!$A$12:$A$42,calendario!$C$12:$C$42)))</f>
        <v>1</v>
      </c>
      <c r="E2534" s="60">
        <f t="shared" si="391"/>
        <v>4.5008784179687504</v>
      </c>
      <c r="F2534" s="86">
        <v>18.003513671875002</v>
      </c>
      <c r="G2534" s="60">
        <f t="shared" si="391"/>
        <v>4.4993168945312503</v>
      </c>
      <c r="H2534" s="104">
        <v>17.997267578125001</v>
      </c>
      <c r="O2534" s="61">
        <f t="shared" si="392"/>
        <v>0</v>
      </c>
      <c r="P2534" s="62">
        <f t="shared" si="393"/>
        <v>58.140770252324039</v>
      </c>
      <c r="Q2534" s="70">
        <v>35.469824435590972</v>
      </c>
      <c r="R2534" s="61">
        <f t="shared" si="394"/>
        <v>9.8819536520584315</v>
      </c>
      <c r="S2534" s="61">
        <f t="shared" si="395"/>
        <v>0</v>
      </c>
      <c r="T2534" s="61">
        <f t="shared" si="396"/>
        <v>0</v>
      </c>
      <c r="U2534" s="61">
        <f t="shared" si="397"/>
        <v>58.140770252324039</v>
      </c>
      <c r="V2534" s="70">
        <v>35.469824435590972</v>
      </c>
      <c r="W2534" s="61">
        <f t="shared" si="398"/>
        <v>9.8819536520584315</v>
      </c>
      <c r="X2534" s="61">
        <f t="shared" si="399"/>
        <v>0</v>
      </c>
      <c r="Y2534" s="13"/>
      <c r="Z2534" s="22"/>
      <c r="AA2534" s="54"/>
      <c r="AB2534" s="22"/>
      <c r="AC2534" s="13"/>
    </row>
    <row r="2535" spans="1:29" x14ac:dyDescent="0.3">
      <c r="A2535" s="1">
        <f t="shared" si="390"/>
        <v>45012.364583327195</v>
      </c>
      <c r="B2535" s="7">
        <v>27</v>
      </c>
      <c r="C2535" s="7" t="s">
        <v>77</v>
      </c>
      <c r="D2535">
        <f>IF(HOUR(A2535)+MINUTE(A2535)/60&lt;=18,1,IF(HOUR(A2535)+MINUTE(A2535)/60&gt;=23.25,1,LOOKUP(DAY(A2535),calendario!$A$12:$A$42,calendario!$C$12:$C$42)))</f>
        <v>1</v>
      </c>
      <c r="E2535" s="60">
        <f t="shared" si="391"/>
        <v>4.5000991210937498</v>
      </c>
      <c r="F2535" s="86">
        <v>18.000396484374999</v>
      </c>
      <c r="G2535" s="60">
        <f t="shared" si="391"/>
        <v>4.4989482421874998</v>
      </c>
      <c r="H2535" s="104">
        <v>17.995792968749999</v>
      </c>
      <c r="O2535" s="61">
        <f t="shared" si="392"/>
        <v>0</v>
      </c>
      <c r="P2535" s="62">
        <f t="shared" si="393"/>
        <v>58.140770252324039</v>
      </c>
      <c r="Q2535" s="70">
        <v>35.185623638778218</v>
      </c>
      <c r="R2535" s="61">
        <f t="shared" si="394"/>
        <v>10.024054050464809</v>
      </c>
      <c r="S2535" s="61">
        <f t="shared" si="395"/>
        <v>0</v>
      </c>
      <c r="T2535" s="61">
        <f t="shared" si="396"/>
        <v>0</v>
      </c>
      <c r="U2535" s="61">
        <f t="shared" si="397"/>
        <v>58.140770252324039</v>
      </c>
      <c r="V2535" s="70">
        <v>35.185623638778218</v>
      </c>
      <c r="W2535" s="61">
        <f t="shared" si="398"/>
        <v>10.024054050464809</v>
      </c>
      <c r="X2535" s="61">
        <f t="shared" si="399"/>
        <v>0</v>
      </c>
      <c r="Y2535" s="13"/>
      <c r="Z2535" s="22"/>
      <c r="AA2535" s="54"/>
      <c r="AB2535" s="22"/>
      <c r="AC2535" s="13"/>
    </row>
    <row r="2536" spans="1:29" x14ac:dyDescent="0.3">
      <c r="A2536" s="1">
        <f t="shared" si="390"/>
        <v>45012.374999993859</v>
      </c>
      <c r="B2536" s="7">
        <v>27</v>
      </c>
      <c r="C2536" s="7" t="s">
        <v>78</v>
      </c>
      <c r="D2536">
        <f>IF(HOUR(A2536)+MINUTE(A2536)/60&lt;=18,1,IF(HOUR(A2536)+MINUTE(A2536)/60&gt;=23.25,1,LOOKUP(DAY(A2536),calendario!$A$12:$A$42,calendario!$C$12:$C$42)))</f>
        <v>1</v>
      </c>
      <c r="E2536" s="60">
        <f t="shared" si="391"/>
        <v>4.4983066406249996</v>
      </c>
      <c r="F2536" s="86">
        <v>17.993226562499999</v>
      </c>
      <c r="G2536" s="60">
        <f t="shared" si="391"/>
        <v>4.4991103515624999</v>
      </c>
      <c r="H2536" s="104">
        <v>17.99644140625</v>
      </c>
      <c r="O2536" s="61">
        <f t="shared" si="392"/>
        <v>0</v>
      </c>
      <c r="P2536" s="62">
        <f t="shared" si="393"/>
        <v>58.140770252324039</v>
      </c>
      <c r="Q2536" s="70">
        <v>35.185623638778218</v>
      </c>
      <c r="R2536" s="61">
        <f t="shared" si="394"/>
        <v>10.024054050464809</v>
      </c>
      <c r="S2536" s="61">
        <f t="shared" si="395"/>
        <v>0</v>
      </c>
      <c r="T2536" s="61">
        <f t="shared" si="396"/>
        <v>0</v>
      </c>
      <c r="U2536" s="61">
        <f t="shared" si="397"/>
        <v>58.140770252324039</v>
      </c>
      <c r="V2536" s="70">
        <v>35.185623638778218</v>
      </c>
      <c r="W2536" s="61">
        <f t="shared" si="398"/>
        <v>10.024054050464809</v>
      </c>
      <c r="X2536" s="61">
        <f t="shared" si="399"/>
        <v>0</v>
      </c>
      <c r="Y2536" s="13"/>
      <c r="Z2536" s="22"/>
      <c r="AA2536" s="54"/>
      <c r="AB2536" s="22"/>
      <c r="AC2536" s="13"/>
    </row>
    <row r="2537" spans="1:29" x14ac:dyDescent="0.3">
      <c r="A2537" s="1">
        <f t="shared" si="390"/>
        <v>45012.385416660523</v>
      </c>
      <c r="B2537" s="7">
        <v>27</v>
      </c>
      <c r="C2537" s="7" t="s">
        <v>79</v>
      </c>
      <c r="D2537">
        <f>IF(HOUR(A2537)+MINUTE(A2537)/60&lt;=18,1,IF(HOUR(A2537)+MINUTE(A2537)/60&gt;=23.25,1,LOOKUP(DAY(A2537),calendario!$A$12:$A$42,calendario!$C$12:$C$42)))</f>
        <v>1</v>
      </c>
      <c r="E2537" s="60">
        <f t="shared" si="391"/>
        <v>4.4969716796875003</v>
      </c>
      <c r="F2537" s="86">
        <v>17.987886718750001</v>
      </c>
      <c r="G2537" s="60">
        <f t="shared" si="391"/>
        <v>4.4994047851562504</v>
      </c>
      <c r="H2537" s="104">
        <v>17.997619140625002</v>
      </c>
      <c r="O2537" s="61">
        <f t="shared" si="392"/>
        <v>0</v>
      </c>
      <c r="P2537" s="62">
        <f t="shared" si="393"/>
        <v>58.140770252324039</v>
      </c>
      <c r="Q2537" s="70">
        <v>31.722235590969454</v>
      </c>
      <c r="R2537" s="61">
        <f t="shared" si="394"/>
        <v>11.75574807436919</v>
      </c>
      <c r="S2537" s="61">
        <f t="shared" si="395"/>
        <v>0</v>
      </c>
      <c r="T2537" s="61">
        <f t="shared" si="396"/>
        <v>0</v>
      </c>
      <c r="U2537" s="61">
        <f t="shared" si="397"/>
        <v>58.140770252324039</v>
      </c>
      <c r="V2537" s="70">
        <v>31.722235590969454</v>
      </c>
      <c r="W2537" s="61">
        <f t="shared" si="398"/>
        <v>11.75574807436919</v>
      </c>
      <c r="X2537" s="61">
        <f t="shared" si="399"/>
        <v>0</v>
      </c>
      <c r="Y2537" s="13"/>
      <c r="Z2537" s="22"/>
      <c r="AA2537" s="54"/>
      <c r="AB2537" s="22"/>
      <c r="AC2537" s="13"/>
    </row>
    <row r="2538" spans="1:29" x14ac:dyDescent="0.3">
      <c r="A2538" s="1">
        <f t="shared" si="390"/>
        <v>45012.395833327188</v>
      </c>
      <c r="B2538" s="7">
        <v>27</v>
      </c>
      <c r="C2538" s="7" t="s">
        <v>80</v>
      </c>
      <c r="D2538">
        <f>IF(HOUR(A2538)+MINUTE(A2538)/60&lt;=18,1,IF(HOUR(A2538)+MINUTE(A2538)/60&gt;=23.25,1,LOOKUP(DAY(A2538),calendario!$A$12:$A$42,calendario!$C$12:$C$42)))</f>
        <v>1</v>
      </c>
      <c r="E2538" s="60">
        <f t="shared" si="391"/>
        <v>4.4960380859375002</v>
      </c>
      <c r="F2538" s="86">
        <v>17.984152343750001</v>
      </c>
      <c r="G2538" s="60">
        <f t="shared" si="391"/>
        <v>4.4988027343750003</v>
      </c>
      <c r="H2538" s="104">
        <v>17.995210937500001</v>
      </c>
      <c r="O2538" s="61">
        <f t="shared" si="392"/>
        <v>0</v>
      </c>
      <c r="P2538" s="62">
        <f t="shared" si="393"/>
        <v>58.140770252324039</v>
      </c>
      <c r="Q2538" s="70">
        <v>31.722235590969454</v>
      </c>
      <c r="R2538" s="61">
        <f t="shared" si="394"/>
        <v>11.75574807436919</v>
      </c>
      <c r="S2538" s="61">
        <f t="shared" si="395"/>
        <v>0</v>
      </c>
      <c r="T2538" s="61">
        <f t="shared" si="396"/>
        <v>0</v>
      </c>
      <c r="U2538" s="61">
        <f t="shared" si="397"/>
        <v>58.140770252324039</v>
      </c>
      <c r="V2538" s="70">
        <v>31.722235590969454</v>
      </c>
      <c r="W2538" s="61">
        <f t="shared" si="398"/>
        <v>11.75574807436919</v>
      </c>
      <c r="X2538" s="61">
        <f t="shared" si="399"/>
        <v>0</v>
      </c>
      <c r="Y2538" s="13"/>
      <c r="Z2538" s="22"/>
      <c r="AA2538" s="54"/>
      <c r="AB2538" s="22"/>
      <c r="AC2538" s="13"/>
    </row>
    <row r="2539" spans="1:29" x14ac:dyDescent="0.3">
      <c r="A2539" s="1">
        <f t="shared" si="390"/>
        <v>45012.406249993852</v>
      </c>
      <c r="B2539" s="7">
        <v>27</v>
      </c>
      <c r="C2539" s="7" t="s">
        <v>81</v>
      </c>
      <c r="D2539">
        <f>IF(HOUR(A2539)+MINUTE(A2539)/60&lt;=18,1,IF(HOUR(A2539)+MINUTE(A2539)/60&gt;=23.25,1,LOOKUP(DAY(A2539),calendario!$A$12:$A$42,calendario!$C$12:$C$42)))</f>
        <v>1</v>
      </c>
      <c r="E2539" s="60">
        <f t="shared" si="391"/>
        <v>4.4960747070312497</v>
      </c>
      <c r="F2539" s="86">
        <v>17.984298828124999</v>
      </c>
      <c r="G2539" s="60">
        <f t="shared" si="391"/>
        <v>4.4987128906249998</v>
      </c>
      <c r="H2539" s="104">
        <v>17.994851562499999</v>
      </c>
      <c r="O2539" s="61">
        <f t="shared" si="392"/>
        <v>0</v>
      </c>
      <c r="P2539" s="62">
        <f t="shared" si="393"/>
        <v>58.140770252324039</v>
      </c>
      <c r="Q2539" s="70">
        <v>34.801237981407702</v>
      </c>
      <c r="R2539" s="61">
        <f t="shared" si="394"/>
        <v>10.216246879150066</v>
      </c>
      <c r="S2539" s="61">
        <f t="shared" si="395"/>
        <v>0</v>
      </c>
      <c r="T2539" s="61">
        <f t="shared" si="396"/>
        <v>0</v>
      </c>
      <c r="U2539" s="61">
        <f t="shared" si="397"/>
        <v>58.140770252324039</v>
      </c>
      <c r="V2539" s="70">
        <v>34.801237981407702</v>
      </c>
      <c r="W2539" s="61">
        <f t="shared" si="398"/>
        <v>10.216246879150066</v>
      </c>
      <c r="X2539" s="61">
        <f t="shared" si="399"/>
        <v>0</v>
      </c>
      <c r="Y2539" s="13"/>
      <c r="Z2539" s="22"/>
      <c r="AA2539" s="54"/>
      <c r="AB2539" s="22"/>
      <c r="AC2539" s="13"/>
    </row>
    <row r="2540" spans="1:29" x14ac:dyDescent="0.3">
      <c r="A2540" s="1">
        <f t="shared" si="390"/>
        <v>45012.416666660516</v>
      </c>
      <c r="B2540" s="7">
        <v>27</v>
      </c>
      <c r="C2540" s="7" t="s">
        <v>82</v>
      </c>
      <c r="D2540">
        <f>IF(HOUR(A2540)+MINUTE(A2540)/60&lt;=18,1,IF(HOUR(A2540)+MINUTE(A2540)/60&gt;=23.25,1,LOOKUP(DAY(A2540),calendario!$A$12:$A$42,calendario!$C$12:$C$42)))</f>
        <v>1</v>
      </c>
      <c r="E2540" s="60">
        <f t="shared" si="391"/>
        <v>4.4957114257812503</v>
      </c>
      <c r="F2540" s="86">
        <v>17.982845703125001</v>
      </c>
      <c r="G2540" s="60">
        <f t="shared" si="391"/>
        <v>4.4987866210937497</v>
      </c>
      <c r="H2540" s="104">
        <v>17.995146484374999</v>
      </c>
      <c r="O2540" s="61">
        <f t="shared" si="392"/>
        <v>0</v>
      </c>
      <c r="P2540" s="62">
        <f t="shared" si="393"/>
        <v>58.140770252324039</v>
      </c>
      <c r="Q2540" s="70">
        <v>34.801237981407702</v>
      </c>
      <c r="R2540" s="61">
        <f t="shared" si="394"/>
        <v>10.216246879150066</v>
      </c>
      <c r="S2540" s="61">
        <f t="shared" si="395"/>
        <v>0</v>
      </c>
      <c r="T2540" s="61">
        <f t="shared" si="396"/>
        <v>0</v>
      </c>
      <c r="U2540" s="61">
        <f t="shared" si="397"/>
        <v>58.140770252324039</v>
      </c>
      <c r="V2540" s="70">
        <v>34.801237981407702</v>
      </c>
      <c r="W2540" s="61">
        <f t="shared" si="398"/>
        <v>10.216246879150066</v>
      </c>
      <c r="X2540" s="61">
        <f t="shared" si="399"/>
        <v>0</v>
      </c>
      <c r="Y2540" s="13"/>
      <c r="Z2540" s="22"/>
      <c r="AA2540" s="54"/>
      <c r="AB2540" s="22"/>
      <c r="AC2540" s="13"/>
    </row>
    <row r="2541" spans="1:29" x14ac:dyDescent="0.3">
      <c r="A2541" s="1">
        <f t="shared" si="390"/>
        <v>45012.42708332718</v>
      </c>
      <c r="B2541" s="7">
        <v>27</v>
      </c>
      <c r="C2541" s="7" t="s">
        <v>83</v>
      </c>
      <c r="D2541">
        <f>IF(HOUR(A2541)+MINUTE(A2541)/60&lt;=18,1,IF(HOUR(A2541)+MINUTE(A2541)/60&gt;=23.25,1,LOOKUP(DAY(A2541),calendario!$A$12:$A$42,calendario!$C$12:$C$42)))</f>
        <v>1</v>
      </c>
      <c r="E2541" s="60">
        <f t="shared" si="391"/>
        <v>4.4956591796875003</v>
      </c>
      <c r="F2541" s="86">
        <v>17.982636718750001</v>
      </c>
      <c r="G2541" s="60">
        <f t="shared" si="391"/>
        <v>4.4992260742187504</v>
      </c>
      <c r="H2541" s="104">
        <v>17.996904296875002</v>
      </c>
      <c r="O2541" s="61">
        <f t="shared" si="392"/>
        <v>0</v>
      </c>
      <c r="P2541" s="62">
        <f t="shared" si="393"/>
        <v>58.140770252324039</v>
      </c>
      <c r="Q2541" s="70">
        <v>35.148943957503313</v>
      </c>
      <c r="R2541" s="61">
        <f t="shared" si="394"/>
        <v>10.042393891102261</v>
      </c>
      <c r="S2541" s="61">
        <f t="shared" si="395"/>
        <v>0</v>
      </c>
      <c r="T2541" s="61">
        <f t="shared" si="396"/>
        <v>0</v>
      </c>
      <c r="U2541" s="61">
        <f t="shared" si="397"/>
        <v>58.140770252324039</v>
      </c>
      <c r="V2541" s="70">
        <v>35.148943957503313</v>
      </c>
      <c r="W2541" s="61">
        <f t="shared" si="398"/>
        <v>10.042393891102261</v>
      </c>
      <c r="X2541" s="61">
        <f t="shared" si="399"/>
        <v>0</v>
      </c>
      <c r="Y2541" s="13"/>
      <c r="Z2541" s="22"/>
      <c r="AA2541" s="54"/>
      <c r="AB2541" s="22"/>
      <c r="AC2541" s="13"/>
    </row>
    <row r="2542" spans="1:29" x14ac:dyDescent="0.3">
      <c r="A2542" s="1">
        <f t="shared" si="390"/>
        <v>45012.437499993845</v>
      </c>
      <c r="B2542" s="7">
        <v>27</v>
      </c>
      <c r="C2542" s="7" t="s">
        <v>84</v>
      </c>
      <c r="D2542">
        <f>IF(HOUR(A2542)+MINUTE(A2542)/60&lt;=18,1,IF(HOUR(A2542)+MINUTE(A2542)/60&gt;=23.25,1,LOOKUP(DAY(A2542),calendario!$A$12:$A$42,calendario!$C$12:$C$42)))</f>
        <v>1</v>
      </c>
      <c r="E2542" s="60">
        <f t="shared" si="391"/>
        <v>4.4955751953125</v>
      </c>
      <c r="F2542" s="86">
        <v>17.98230078125</v>
      </c>
      <c r="G2542" s="60">
        <f t="shared" si="391"/>
        <v>4.4988120117187496</v>
      </c>
      <c r="H2542" s="104">
        <v>17.995248046874998</v>
      </c>
      <c r="O2542" s="61">
        <f t="shared" si="392"/>
        <v>0</v>
      </c>
      <c r="P2542" s="62">
        <f t="shared" si="393"/>
        <v>58.140770252324039</v>
      </c>
      <c r="Q2542" s="70">
        <v>35.148943957503313</v>
      </c>
      <c r="R2542" s="61">
        <f t="shared" si="394"/>
        <v>10.042393891102261</v>
      </c>
      <c r="S2542" s="61">
        <f t="shared" si="395"/>
        <v>0</v>
      </c>
      <c r="T2542" s="61">
        <f t="shared" si="396"/>
        <v>0</v>
      </c>
      <c r="U2542" s="61">
        <f t="shared" si="397"/>
        <v>58.140770252324039</v>
      </c>
      <c r="V2542" s="70">
        <v>35.148943957503313</v>
      </c>
      <c r="W2542" s="61">
        <f t="shared" si="398"/>
        <v>10.042393891102261</v>
      </c>
      <c r="X2542" s="61">
        <f t="shared" si="399"/>
        <v>0</v>
      </c>
      <c r="Y2542" s="13"/>
      <c r="Z2542" s="22"/>
      <c r="AA2542" s="54"/>
      <c r="AB2542" s="22"/>
      <c r="AC2542" s="13"/>
    </row>
    <row r="2543" spans="1:29" x14ac:dyDescent="0.3">
      <c r="A2543" s="1">
        <f t="shared" si="390"/>
        <v>45012.447916660509</v>
      </c>
      <c r="B2543" s="7">
        <v>27</v>
      </c>
      <c r="C2543" s="7" t="s">
        <v>85</v>
      </c>
      <c r="D2543">
        <f>IF(HOUR(A2543)+MINUTE(A2543)/60&lt;=18,1,IF(HOUR(A2543)+MINUTE(A2543)/60&gt;=23.25,1,LOOKUP(DAY(A2543),calendario!$A$12:$A$42,calendario!$C$12:$C$42)))</f>
        <v>1</v>
      </c>
      <c r="E2543" s="60">
        <f t="shared" si="391"/>
        <v>4.4956215820312497</v>
      </c>
      <c r="F2543" s="86">
        <v>17.982486328124999</v>
      </c>
      <c r="G2543" s="60">
        <f t="shared" si="391"/>
        <v>4.4985668945312502</v>
      </c>
      <c r="H2543" s="104">
        <v>17.994267578125001</v>
      </c>
      <c r="O2543" s="61">
        <f t="shared" si="392"/>
        <v>0</v>
      </c>
      <c r="P2543" s="62">
        <f t="shared" si="393"/>
        <v>58.140770252324039</v>
      </c>
      <c r="Q2543" s="70">
        <v>32.28278353253652</v>
      </c>
      <c r="R2543" s="61">
        <f t="shared" si="394"/>
        <v>11.475474103585658</v>
      </c>
      <c r="S2543" s="61">
        <f t="shared" si="395"/>
        <v>0</v>
      </c>
      <c r="T2543" s="61">
        <f t="shared" si="396"/>
        <v>0</v>
      </c>
      <c r="U2543" s="61">
        <f t="shared" si="397"/>
        <v>58.140770252324039</v>
      </c>
      <c r="V2543" s="70">
        <v>32.28278353253652</v>
      </c>
      <c r="W2543" s="61">
        <f t="shared" si="398"/>
        <v>11.475474103585658</v>
      </c>
      <c r="X2543" s="61">
        <f t="shared" si="399"/>
        <v>0</v>
      </c>
      <c r="Y2543" s="13"/>
      <c r="Z2543" s="22"/>
      <c r="AA2543" s="54"/>
      <c r="AB2543" s="22"/>
      <c r="AC2543" s="13"/>
    </row>
    <row r="2544" spans="1:29" x14ac:dyDescent="0.3">
      <c r="A2544" s="1">
        <f t="shared" si="390"/>
        <v>45012.458333327173</v>
      </c>
      <c r="B2544" s="7">
        <v>27</v>
      </c>
      <c r="C2544" s="7" t="s">
        <v>86</v>
      </c>
      <c r="D2544">
        <f>IF(HOUR(A2544)+MINUTE(A2544)/60&lt;=18,1,IF(HOUR(A2544)+MINUTE(A2544)/60&gt;=23.25,1,LOOKUP(DAY(A2544),calendario!$A$12:$A$42,calendario!$C$12:$C$42)))</f>
        <v>1</v>
      </c>
      <c r="E2544" s="60">
        <f t="shared" si="391"/>
        <v>4.4953442382812501</v>
      </c>
      <c r="F2544" s="86">
        <v>17.981376953125</v>
      </c>
      <c r="G2544" s="60">
        <f t="shared" si="391"/>
        <v>4.4984931640625003</v>
      </c>
      <c r="H2544" s="104">
        <v>17.993972656250001</v>
      </c>
      <c r="O2544" s="61">
        <f t="shared" si="392"/>
        <v>0</v>
      </c>
      <c r="P2544" s="62">
        <f t="shared" si="393"/>
        <v>58.140770252324039</v>
      </c>
      <c r="Q2544" s="70">
        <v>32.28278353253652</v>
      </c>
      <c r="R2544" s="61">
        <f t="shared" si="394"/>
        <v>11.475474103585658</v>
      </c>
      <c r="S2544" s="61">
        <f t="shared" si="395"/>
        <v>0</v>
      </c>
      <c r="T2544" s="61">
        <f t="shared" si="396"/>
        <v>0</v>
      </c>
      <c r="U2544" s="61">
        <f t="shared" si="397"/>
        <v>58.140770252324039</v>
      </c>
      <c r="V2544" s="70">
        <v>32.28278353253652</v>
      </c>
      <c r="W2544" s="61">
        <f t="shared" si="398"/>
        <v>11.475474103585658</v>
      </c>
      <c r="X2544" s="61">
        <f t="shared" si="399"/>
        <v>0</v>
      </c>
      <c r="Y2544" s="13"/>
      <c r="Z2544" s="22"/>
      <c r="AA2544" s="54"/>
      <c r="AB2544" s="22"/>
      <c r="AC2544" s="13"/>
    </row>
    <row r="2545" spans="1:29" x14ac:dyDescent="0.3">
      <c r="A2545" s="1">
        <f t="shared" si="390"/>
        <v>45012.468749993837</v>
      </c>
      <c r="B2545" s="7">
        <v>27</v>
      </c>
      <c r="C2545" s="7" t="s">
        <v>87</v>
      </c>
      <c r="D2545">
        <f>IF(HOUR(A2545)+MINUTE(A2545)/60&lt;=18,1,IF(HOUR(A2545)+MINUTE(A2545)/60&gt;=23.25,1,LOOKUP(DAY(A2545),calendario!$A$12:$A$42,calendario!$C$12:$C$42)))</f>
        <v>1</v>
      </c>
      <c r="E2545" s="60">
        <f t="shared" si="391"/>
        <v>4.4949633789062498</v>
      </c>
      <c r="F2545" s="86">
        <v>17.979853515624999</v>
      </c>
      <c r="G2545" s="60">
        <f t="shared" si="391"/>
        <v>4.4986035156249997</v>
      </c>
      <c r="H2545" s="104">
        <v>17.994414062499999</v>
      </c>
      <c r="O2545" s="61">
        <f t="shared" si="392"/>
        <v>0</v>
      </c>
      <c r="P2545" s="62">
        <f t="shared" si="393"/>
        <v>58.140770252324039</v>
      </c>
      <c r="Q2545" s="70">
        <v>35.169248871181942</v>
      </c>
      <c r="R2545" s="61">
        <f t="shared" si="394"/>
        <v>10.032241434262946</v>
      </c>
      <c r="S2545" s="61">
        <f t="shared" si="395"/>
        <v>0</v>
      </c>
      <c r="T2545" s="61">
        <f t="shared" si="396"/>
        <v>0</v>
      </c>
      <c r="U2545" s="61">
        <f t="shared" si="397"/>
        <v>58.140770252324039</v>
      </c>
      <c r="V2545" s="70">
        <v>35.169248871181942</v>
      </c>
      <c r="W2545" s="61">
        <f t="shared" si="398"/>
        <v>10.032241434262946</v>
      </c>
      <c r="X2545" s="61">
        <f t="shared" si="399"/>
        <v>0</v>
      </c>
      <c r="Y2545" s="13"/>
      <c r="Z2545" s="22"/>
      <c r="AA2545" s="54"/>
      <c r="AB2545" s="22"/>
      <c r="AC2545" s="13"/>
    </row>
    <row r="2546" spans="1:29" x14ac:dyDescent="0.3">
      <c r="A2546" s="1">
        <f t="shared" si="390"/>
        <v>45012.479166660502</v>
      </c>
      <c r="B2546" s="7">
        <v>27</v>
      </c>
      <c r="C2546" s="7" t="s">
        <v>88</v>
      </c>
      <c r="D2546">
        <f>IF(HOUR(A2546)+MINUTE(A2546)/60&lt;=18,1,IF(HOUR(A2546)+MINUTE(A2546)/60&gt;=23.25,1,LOOKUP(DAY(A2546),calendario!$A$12:$A$42,calendario!$C$12:$C$42)))</f>
        <v>1</v>
      </c>
      <c r="E2546" s="60">
        <f t="shared" si="391"/>
        <v>4.4953017578125003</v>
      </c>
      <c r="F2546" s="86">
        <v>17.981207031250001</v>
      </c>
      <c r="G2546" s="60">
        <f t="shared" si="391"/>
        <v>4.4986064453125003</v>
      </c>
      <c r="H2546" s="104">
        <v>17.994425781250001</v>
      </c>
      <c r="O2546" s="61">
        <f t="shared" si="392"/>
        <v>0</v>
      </c>
      <c r="P2546" s="62">
        <f t="shared" si="393"/>
        <v>58.140770252324039</v>
      </c>
      <c r="Q2546" s="70">
        <v>35.169248871181942</v>
      </c>
      <c r="R2546" s="61">
        <f t="shared" si="394"/>
        <v>10.032241434262946</v>
      </c>
      <c r="S2546" s="61">
        <f t="shared" si="395"/>
        <v>0</v>
      </c>
      <c r="T2546" s="61">
        <f t="shared" si="396"/>
        <v>0</v>
      </c>
      <c r="U2546" s="61">
        <f t="shared" si="397"/>
        <v>58.140770252324039</v>
      </c>
      <c r="V2546" s="70">
        <v>35.169248871181942</v>
      </c>
      <c r="W2546" s="61">
        <f t="shared" si="398"/>
        <v>10.032241434262946</v>
      </c>
      <c r="X2546" s="61">
        <f t="shared" si="399"/>
        <v>0</v>
      </c>
      <c r="Y2546" s="13"/>
      <c r="Z2546" s="22"/>
      <c r="AA2546" s="54"/>
      <c r="AB2546" s="22"/>
      <c r="AC2546" s="13"/>
    </row>
    <row r="2547" spans="1:29" x14ac:dyDescent="0.3">
      <c r="A2547" s="1">
        <f t="shared" si="390"/>
        <v>45012.489583327166</v>
      </c>
      <c r="B2547" s="7">
        <v>27</v>
      </c>
      <c r="C2547" s="7" t="s">
        <v>89</v>
      </c>
      <c r="D2547">
        <f>IF(HOUR(A2547)+MINUTE(A2547)/60&lt;=18,1,IF(HOUR(A2547)+MINUTE(A2547)/60&gt;=23.25,1,LOOKUP(DAY(A2547),calendario!$A$12:$A$42,calendario!$C$12:$C$42)))</f>
        <v>1</v>
      </c>
      <c r="E2547" s="60">
        <f t="shared" si="391"/>
        <v>4.49519580078125</v>
      </c>
      <c r="F2547" s="86">
        <v>17.980783203125</v>
      </c>
      <c r="G2547" s="60">
        <f t="shared" si="391"/>
        <v>4.4980239257812498</v>
      </c>
      <c r="H2547" s="104">
        <v>17.992095703124999</v>
      </c>
      <c r="O2547" s="61">
        <f t="shared" si="392"/>
        <v>0</v>
      </c>
      <c r="P2547" s="62">
        <f t="shared" si="393"/>
        <v>58.140770252324039</v>
      </c>
      <c r="Q2547" s="70">
        <v>34.658669853917658</v>
      </c>
      <c r="R2547" s="61">
        <f t="shared" si="394"/>
        <v>10.287530942895089</v>
      </c>
      <c r="S2547" s="61">
        <f t="shared" si="395"/>
        <v>0</v>
      </c>
      <c r="T2547" s="61">
        <f t="shared" si="396"/>
        <v>0</v>
      </c>
      <c r="U2547" s="61">
        <f t="shared" si="397"/>
        <v>58.140770252324039</v>
      </c>
      <c r="V2547" s="70">
        <v>34.658669853917658</v>
      </c>
      <c r="W2547" s="61">
        <f t="shared" si="398"/>
        <v>10.287530942895089</v>
      </c>
      <c r="X2547" s="61">
        <f t="shared" si="399"/>
        <v>0</v>
      </c>
      <c r="Y2547" s="13"/>
      <c r="Z2547" s="22"/>
      <c r="AA2547" s="54"/>
      <c r="AB2547" s="22"/>
      <c r="AC2547" s="13"/>
    </row>
    <row r="2548" spans="1:29" x14ac:dyDescent="0.3">
      <c r="A2548" s="1">
        <f t="shared" si="390"/>
        <v>45012.49999999383</v>
      </c>
      <c r="B2548" s="7">
        <v>27</v>
      </c>
      <c r="C2548" s="7" t="s">
        <v>90</v>
      </c>
      <c r="D2548">
        <f>IF(HOUR(A2548)+MINUTE(A2548)/60&lt;=18,1,IF(HOUR(A2548)+MINUTE(A2548)/60&gt;=23.25,1,LOOKUP(DAY(A2548),calendario!$A$12:$A$42,calendario!$C$12:$C$42)))</f>
        <v>1</v>
      </c>
      <c r="E2548" s="60">
        <f t="shared" si="391"/>
        <v>4.4950292968749999</v>
      </c>
      <c r="F2548" s="86">
        <v>17.980117187499999</v>
      </c>
      <c r="G2548" s="60">
        <f t="shared" si="391"/>
        <v>4.4982143554687504</v>
      </c>
      <c r="H2548" s="104">
        <v>17.992857421875001</v>
      </c>
      <c r="O2548" s="61">
        <f t="shared" si="392"/>
        <v>0</v>
      </c>
      <c r="P2548" s="62">
        <f t="shared" si="393"/>
        <v>58.140770252324039</v>
      </c>
      <c r="Q2548" s="70">
        <v>34.658669853917658</v>
      </c>
      <c r="R2548" s="61">
        <f t="shared" si="394"/>
        <v>10.287530942895089</v>
      </c>
      <c r="S2548" s="61">
        <f t="shared" si="395"/>
        <v>0</v>
      </c>
      <c r="T2548" s="61">
        <f t="shared" si="396"/>
        <v>0</v>
      </c>
      <c r="U2548" s="61">
        <f t="shared" si="397"/>
        <v>58.140770252324039</v>
      </c>
      <c r="V2548" s="70">
        <v>34.658669853917658</v>
      </c>
      <c r="W2548" s="61">
        <f t="shared" si="398"/>
        <v>10.287530942895089</v>
      </c>
      <c r="X2548" s="61">
        <f t="shared" si="399"/>
        <v>0</v>
      </c>
      <c r="Y2548" s="13"/>
      <c r="Z2548" s="22"/>
      <c r="AA2548" s="54"/>
      <c r="AB2548" s="22"/>
      <c r="AC2548" s="13"/>
    </row>
    <row r="2549" spans="1:29" x14ac:dyDescent="0.3">
      <c r="A2549" s="1">
        <f t="shared" si="390"/>
        <v>45012.510416660494</v>
      </c>
      <c r="B2549" s="7">
        <v>27</v>
      </c>
      <c r="C2549" s="7" t="s">
        <v>92</v>
      </c>
      <c r="D2549">
        <f>IF(HOUR(A2549)+MINUTE(A2549)/60&lt;=18,1,IF(HOUR(A2549)+MINUTE(A2549)/60&gt;=23.25,1,LOOKUP(DAY(A2549),calendario!$A$12:$A$42,calendario!$C$12:$C$42)))</f>
        <v>1</v>
      </c>
      <c r="E2549" s="60">
        <f t="shared" si="391"/>
        <v>4.4950893554687497</v>
      </c>
      <c r="F2549" s="86">
        <v>17.980357421874999</v>
      </c>
      <c r="G2549" s="60">
        <f t="shared" si="391"/>
        <v>4.4979931640624997</v>
      </c>
      <c r="H2549" s="104">
        <v>17.991972656249999</v>
      </c>
      <c r="O2549" s="61">
        <f t="shared" si="392"/>
        <v>0</v>
      </c>
      <c r="P2549" s="62">
        <f t="shared" si="393"/>
        <v>58.140770252324039</v>
      </c>
      <c r="Q2549" s="70">
        <v>35.162503851261619</v>
      </c>
      <c r="R2549" s="61">
        <f t="shared" si="394"/>
        <v>10.035613944223108</v>
      </c>
      <c r="S2549" s="61">
        <f t="shared" si="395"/>
        <v>0</v>
      </c>
      <c r="T2549" s="61">
        <f t="shared" si="396"/>
        <v>0</v>
      </c>
      <c r="U2549" s="61">
        <f t="shared" si="397"/>
        <v>58.140770252324039</v>
      </c>
      <c r="V2549" s="70">
        <v>35.162503851261619</v>
      </c>
      <c r="W2549" s="61">
        <f t="shared" si="398"/>
        <v>10.035613944223108</v>
      </c>
      <c r="X2549" s="61">
        <f t="shared" si="399"/>
        <v>0</v>
      </c>
      <c r="Y2549" s="13"/>
      <c r="Z2549" s="22"/>
      <c r="AA2549" s="54"/>
      <c r="AB2549" s="22"/>
      <c r="AC2549" s="13"/>
    </row>
    <row r="2550" spans="1:29" x14ac:dyDescent="0.3">
      <c r="A2550" s="1">
        <f t="shared" si="390"/>
        <v>45012.520833327158</v>
      </c>
      <c r="B2550" s="7">
        <v>27</v>
      </c>
      <c r="C2550" s="7" t="s">
        <v>93</v>
      </c>
      <c r="D2550">
        <f>IF(HOUR(A2550)+MINUTE(A2550)/60&lt;=18,1,IF(HOUR(A2550)+MINUTE(A2550)/60&gt;=23.25,1,LOOKUP(DAY(A2550),calendario!$A$12:$A$42,calendario!$C$12:$C$42)))</f>
        <v>1</v>
      </c>
      <c r="E2550" s="60">
        <f t="shared" si="391"/>
        <v>4.4949531250000003</v>
      </c>
      <c r="F2550" s="86">
        <v>17.979812500000001</v>
      </c>
      <c r="G2550" s="60">
        <f t="shared" si="391"/>
        <v>4.4980390625000002</v>
      </c>
      <c r="H2550" s="104">
        <v>17.992156250000001</v>
      </c>
      <c r="O2550" s="61">
        <f t="shared" si="392"/>
        <v>0</v>
      </c>
      <c r="P2550" s="62">
        <f t="shared" si="393"/>
        <v>58.140770252324039</v>
      </c>
      <c r="Q2550" s="70">
        <v>35.162503851261619</v>
      </c>
      <c r="R2550" s="61">
        <f t="shared" si="394"/>
        <v>10.035613944223108</v>
      </c>
      <c r="S2550" s="61">
        <f t="shared" si="395"/>
        <v>0</v>
      </c>
      <c r="T2550" s="61">
        <f t="shared" si="396"/>
        <v>0</v>
      </c>
      <c r="U2550" s="61">
        <f t="shared" si="397"/>
        <v>58.140770252324039</v>
      </c>
      <c r="V2550" s="70">
        <v>35.162503851261619</v>
      </c>
      <c r="W2550" s="61">
        <f t="shared" si="398"/>
        <v>10.035613944223108</v>
      </c>
      <c r="X2550" s="61">
        <f t="shared" si="399"/>
        <v>0</v>
      </c>
      <c r="Y2550" s="13"/>
      <c r="Z2550" s="22"/>
      <c r="AA2550" s="54"/>
      <c r="AB2550" s="22"/>
      <c r="AC2550" s="13"/>
    </row>
    <row r="2551" spans="1:29" x14ac:dyDescent="0.3">
      <c r="A2551" s="1">
        <f t="shared" si="390"/>
        <v>45012.531249993823</v>
      </c>
      <c r="B2551" s="7">
        <v>27</v>
      </c>
      <c r="C2551" s="7" t="s">
        <v>95</v>
      </c>
      <c r="D2551">
        <f>IF(HOUR(A2551)+MINUTE(A2551)/60&lt;=18,1,IF(HOUR(A2551)+MINUTE(A2551)/60&gt;=23.25,1,LOOKUP(DAY(A2551),calendario!$A$12:$A$42,calendario!$C$12:$C$42)))</f>
        <v>1</v>
      </c>
      <c r="E2551" s="60">
        <f t="shared" si="391"/>
        <v>4.4950927734375004</v>
      </c>
      <c r="F2551" s="86">
        <v>17.980371093750001</v>
      </c>
      <c r="G2551" s="60">
        <f t="shared" si="391"/>
        <v>4.4976757812499999</v>
      </c>
      <c r="H2551" s="104">
        <v>17.990703125</v>
      </c>
      <c r="O2551" s="61">
        <f t="shared" si="392"/>
        <v>0</v>
      </c>
      <c r="P2551" s="62">
        <f t="shared" si="393"/>
        <v>58.140770252324039</v>
      </c>
      <c r="Q2551" s="70">
        <v>31.516474634794154</v>
      </c>
      <c r="R2551" s="61">
        <f t="shared" si="394"/>
        <v>11.858628552456841</v>
      </c>
      <c r="S2551" s="61">
        <f t="shared" si="395"/>
        <v>0</v>
      </c>
      <c r="T2551" s="61">
        <f t="shared" si="396"/>
        <v>0</v>
      </c>
      <c r="U2551" s="61">
        <f t="shared" si="397"/>
        <v>58.140770252324039</v>
      </c>
      <c r="V2551" s="70">
        <v>31.516474634794154</v>
      </c>
      <c r="W2551" s="61">
        <f t="shared" si="398"/>
        <v>11.858628552456841</v>
      </c>
      <c r="X2551" s="61">
        <f t="shared" si="399"/>
        <v>0</v>
      </c>
      <c r="Y2551" s="13"/>
      <c r="Z2551" s="22"/>
      <c r="AA2551" s="54"/>
      <c r="AB2551" s="22"/>
      <c r="AC2551" s="13"/>
    </row>
    <row r="2552" spans="1:29" x14ac:dyDescent="0.3">
      <c r="A2552" s="1">
        <f t="shared" si="390"/>
        <v>45012.541666660487</v>
      </c>
      <c r="B2552" s="7">
        <v>27</v>
      </c>
      <c r="C2552" s="7" t="s">
        <v>96</v>
      </c>
      <c r="D2552">
        <f>IF(HOUR(A2552)+MINUTE(A2552)/60&lt;=18,1,IF(HOUR(A2552)+MINUTE(A2552)/60&gt;=23.25,1,LOOKUP(DAY(A2552),calendario!$A$12:$A$42,calendario!$C$12:$C$42)))</f>
        <v>1</v>
      </c>
      <c r="E2552" s="60">
        <f t="shared" si="391"/>
        <v>4.49500390625</v>
      </c>
      <c r="F2552" s="86">
        <v>17.980015625</v>
      </c>
      <c r="G2552" s="60">
        <f t="shared" si="391"/>
        <v>4.4977368164062499</v>
      </c>
      <c r="H2552" s="104">
        <v>17.990947265625</v>
      </c>
      <c r="O2552" s="61">
        <f t="shared" si="392"/>
        <v>0</v>
      </c>
      <c r="P2552" s="62">
        <f t="shared" si="393"/>
        <v>58.140770252324039</v>
      </c>
      <c r="Q2552" s="70">
        <v>31.516474634794154</v>
      </c>
      <c r="R2552" s="61">
        <f t="shared" si="394"/>
        <v>11.858628552456841</v>
      </c>
      <c r="S2552" s="61">
        <f t="shared" si="395"/>
        <v>0</v>
      </c>
      <c r="T2552" s="61">
        <f t="shared" si="396"/>
        <v>0</v>
      </c>
      <c r="U2552" s="61">
        <f t="shared" si="397"/>
        <v>58.140770252324039</v>
      </c>
      <c r="V2552" s="70">
        <v>31.516474634794154</v>
      </c>
      <c r="W2552" s="61">
        <f t="shared" si="398"/>
        <v>11.858628552456841</v>
      </c>
      <c r="X2552" s="61">
        <f t="shared" si="399"/>
        <v>0</v>
      </c>
      <c r="Y2552" s="13"/>
      <c r="Z2552" s="22"/>
      <c r="AA2552" s="54"/>
      <c r="AB2552" s="22"/>
      <c r="AC2552" s="13"/>
    </row>
    <row r="2553" spans="1:29" x14ac:dyDescent="0.3">
      <c r="A2553" s="1">
        <f t="shared" si="390"/>
        <v>45012.552083327151</v>
      </c>
      <c r="B2553" s="7">
        <v>27</v>
      </c>
      <c r="C2553" s="7" t="s">
        <v>97</v>
      </c>
      <c r="D2553">
        <f>IF(HOUR(A2553)+MINUTE(A2553)/60&lt;=18,1,IF(HOUR(A2553)+MINUTE(A2553)/60&gt;=23.25,1,LOOKUP(DAY(A2553),calendario!$A$12:$A$42,calendario!$C$12:$C$42)))</f>
        <v>1</v>
      </c>
      <c r="E2553" s="60">
        <f t="shared" si="391"/>
        <v>4.4949321289062496</v>
      </c>
      <c r="F2553" s="86">
        <v>17.979728515624998</v>
      </c>
      <c r="G2553" s="60">
        <f t="shared" si="391"/>
        <v>4.4977739257812503</v>
      </c>
      <c r="H2553" s="104">
        <v>17.991095703125001</v>
      </c>
      <c r="O2553" s="61">
        <f t="shared" si="392"/>
        <v>0</v>
      </c>
      <c r="P2553" s="62">
        <f t="shared" si="393"/>
        <v>58.140770252324039</v>
      </c>
      <c r="Q2553" s="70">
        <v>28.99269482071713</v>
      </c>
      <c r="R2553" s="61">
        <f t="shared" si="394"/>
        <v>13.120518459495353</v>
      </c>
      <c r="S2553" s="61">
        <f t="shared" si="395"/>
        <v>0</v>
      </c>
      <c r="T2553" s="61">
        <f t="shared" si="396"/>
        <v>0</v>
      </c>
      <c r="U2553" s="61">
        <f t="shared" si="397"/>
        <v>58.140770252324039</v>
      </c>
      <c r="V2553" s="70">
        <v>28.99269482071713</v>
      </c>
      <c r="W2553" s="61">
        <f t="shared" si="398"/>
        <v>13.120518459495353</v>
      </c>
      <c r="X2553" s="61">
        <f t="shared" si="399"/>
        <v>0</v>
      </c>
      <c r="Y2553" s="13"/>
      <c r="Z2553" s="22"/>
      <c r="AA2553" s="54"/>
      <c r="AB2553" s="22"/>
      <c r="AC2553" s="13"/>
    </row>
    <row r="2554" spans="1:29" x14ac:dyDescent="0.3">
      <c r="A2554" s="1">
        <f t="shared" si="390"/>
        <v>45012.562499993815</v>
      </c>
      <c r="B2554" s="7">
        <v>27</v>
      </c>
      <c r="C2554" s="7" t="s">
        <v>98</v>
      </c>
      <c r="D2554">
        <f>IF(HOUR(A2554)+MINUTE(A2554)/60&lt;=18,1,IF(HOUR(A2554)+MINUTE(A2554)/60&gt;=23.25,1,LOOKUP(DAY(A2554),calendario!$A$12:$A$42,calendario!$C$12:$C$42)))</f>
        <v>1</v>
      </c>
      <c r="E2554" s="60">
        <f t="shared" si="391"/>
        <v>4.4953994140624998</v>
      </c>
      <c r="F2554" s="86">
        <v>17.981597656249999</v>
      </c>
      <c r="G2554" s="60">
        <f t="shared" si="391"/>
        <v>4.4980102539062496</v>
      </c>
      <c r="H2554" s="104">
        <v>17.992041015624999</v>
      </c>
      <c r="O2554" s="61">
        <f t="shared" si="392"/>
        <v>0</v>
      </c>
      <c r="P2554" s="62">
        <f t="shared" si="393"/>
        <v>58.140770252324039</v>
      </c>
      <c r="Q2554" s="70">
        <v>28.99269482071713</v>
      </c>
      <c r="R2554" s="61">
        <f t="shared" si="394"/>
        <v>13.120518459495353</v>
      </c>
      <c r="S2554" s="61">
        <f t="shared" si="395"/>
        <v>0</v>
      </c>
      <c r="T2554" s="61">
        <f t="shared" si="396"/>
        <v>0</v>
      </c>
      <c r="U2554" s="61">
        <f t="shared" si="397"/>
        <v>58.140770252324039</v>
      </c>
      <c r="V2554" s="70">
        <v>28.99269482071713</v>
      </c>
      <c r="W2554" s="61">
        <f t="shared" si="398"/>
        <v>13.120518459495353</v>
      </c>
      <c r="X2554" s="61">
        <f t="shared" si="399"/>
        <v>0</v>
      </c>
      <c r="Y2554" s="13"/>
      <c r="Z2554" s="22"/>
      <c r="AA2554" s="54"/>
      <c r="AB2554" s="22"/>
      <c r="AC2554" s="13"/>
    </row>
    <row r="2555" spans="1:29" x14ac:dyDescent="0.3">
      <c r="A2555" s="1">
        <f t="shared" si="390"/>
        <v>45012.57291666048</v>
      </c>
      <c r="B2555" s="7">
        <v>27</v>
      </c>
      <c r="C2555" s="7" t="s">
        <v>99</v>
      </c>
      <c r="D2555">
        <f>IF(HOUR(A2555)+MINUTE(A2555)/60&lt;=18,1,IF(HOUR(A2555)+MINUTE(A2555)/60&gt;=23.25,1,LOOKUP(DAY(A2555),calendario!$A$12:$A$42,calendario!$C$12:$C$42)))</f>
        <v>1</v>
      </c>
      <c r="E2555" s="60">
        <f t="shared" si="391"/>
        <v>4.4955292968749996</v>
      </c>
      <c r="F2555" s="86">
        <v>17.982117187499998</v>
      </c>
      <c r="G2555" s="60">
        <f t="shared" si="391"/>
        <v>4.4975224609374997</v>
      </c>
      <c r="H2555" s="104">
        <v>17.990089843749999</v>
      </c>
      <c r="O2555" s="61">
        <f t="shared" si="392"/>
        <v>0</v>
      </c>
      <c r="P2555" s="62">
        <f t="shared" si="393"/>
        <v>58.140770252324039</v>
      </c>
      <c r="Q2555" s="70">
        <v>27.623386719787515</v>
      </c>
      <c r="R2555" s="61">
        <f t="shared" si="394"/>
        <v>13.80517250996016</v>
      </c>
      <c r="S2555" s="61">
        <f t="shared" si="395"/>
        <v>0</v>
      </c>
      <c r="T2555" s="61">
        <f t="shared" si="396"/>
        <v>0</v>
      </c>
      <c r="U2555" s="61">
        <f t="shared" si="397"/>
        <v>58.140770252324039</v>
      </c>
      <c r="V2555" s="70">
        <v>27.623386719787515</v>
      </c>
      <c r="W2555" s="61">
        <f t="shared" si="398"/>
        <v>13.80517250996016</v>
      </c>
      <c r="X2555" s="61">
        <f t="shared" si="399"/>
        <v>0</v>
      </c>
      <c r="Y2555" s="13"/>
      <c r="Z2555" s="22"/>
      <c r="AA2555" s="54"/>
      <c r="AB2555" s="22"/>
      <c r="AC2555" s="13"/>
    </row>
    <row r="2556" spans="1:29" x14ac:dyDescent="0.3">
      <c r="A2556" s="1">
        <f t="shared" si="390"/>
        <v>45012.583333327144</v>
      </c>
      <c r="B2556" s="7">
        <v>27</v>
      </c>
      <c r="C2556" s="7" t="s">
        <v>100</v>
      </c>
      <c r="D2556">
        <f>IF(HOUR(A2556)+MINUTE(A2556)/60&lt;=18,1,IF(HOUR(A2556)+MINUTE(A2556)/60&gt;=23.25,1,LOOKUP(DAY(A2556),calendario!$A$12:$A$42,calendario!$C$12:$C$42)))</f>
        <v>1</v>
      </c>
      <c r="E2556" s="60">
        <f t="shared" si="391"/>
        <v>4.4955639648437504</v>
      </c>
      <c r="F2556" s="86">
        <v>17.982255859375002</v>
      </c>
      <c r="G2556" s="60">
        <f t="shared" si="391"/>
        <v>4.4974174804687497</v>
      </c>
      <c r="H2556" s="104">
        <v>17.989669921874999</v>
      </c>
      <c r="O2556" s="61">
        <f t="shared" si="392"/>
        <v>0</v>
      </c>
      <c r="P2556" s="62">
        <f t="shared" si="393"/>
        <v>58.140770252324039</v>
      </c>
      <c r="Q2556" s="70">
        <v>27.623386719787515</v>
      </c>
      <c r="R2556" s="61">
        <f t="shared" si="394"/>
        <v>13.80517250996016</v>
      </c>
      <c r="S2556" s="61">
        <f t="shared" si="395"/>
        <v>0</v>
      </c>
      <c r="T2556" s="61">
        <f t="shared" si="396"/>
        <v>0</v>
      </c>
      <c r="U2556" s="61">
        <f t="shared" si="397"/>
        <v>58.140770252324039</v>
      </c>
      <c r="V2556" s="70">
        <v>27.623386719787515</v>
      </c>
      <c r="W2556" s="61">
        <f t="shared" si="398"/>
        <v>13.80517250996016</v>
      </c>
      <c r="X2556" s="61">
        <f t="shared" si="399"/>
        <v>0</v>
      </c>
      <c r="Y2556" s="13"/>
      <c r="Z2556" s="22"/>
      <c r="AA2556" s="54"/>
      <c r="AB2556" s="22"/>
      <c r="AC2556" s="13"/>
    </row>
    <row r="2557" spans="1:29" x14ac:dyDescent="0.3">
      <c r="A2557" s="1">
        <f t="shared" si="390"/>
        <v>45012.593749993808</v>
      </c>
      <c r="B2557" s="7">
        <v>27</v>
      </c>
      <c r="C2557" s="7" t="s">
        <v>101</v>
      </c>
      <c r="D2557">
        <f>IF(HOUR(A2557)+MINUTE(A2557)/60&lt;=18,1,IF(HOUR(A2557)+MINUTE(A2557)/60&gt;=23.25,1,LOOKUP(DAY(A2557),calendario!$A$12:$A$42,calendario!$C$12:$C$42)))</f>
        <v>1</v>
      </c>
      <c r="E2557" s="60">
        <f t="shared" si="391"/>
        <v>4.4949482421875002</v>
      </c>
      <c r="F2557" s="86">
        <v>17.979792968750001</v>
      </c>
      <c r="G2557" s="60">
        <f t="shared" si="391"/>
        <v>4.4973749999999999</v>
      </c>
      <c r="H2557" s="104">
        <v>17.9895</v>
      </c>
      <c r="O2557" s="61">
        <f t="shared" si="392"/>
        <v>0</v>
      </c>
      <c r="P2557" s="62">
        <f t="shared" si="393"/>
        <v>58.140770252324039</v>
      </c>
      <c r="Q2557" s="70">
        <v>31.574965471447541</v>
      </c>
      <c r="R2557" s="61">
        <f t="shared" si="394"/>
        <v>11.829383134130147</v>
      </c>
      <c r="S2557" s="61">
        <f t="shared" si="395"/>
        <v>0</v>
      </c>
      <c r="T2557" s="61">
        <f t="shared" si="396"/>
        <v>0</v>
      </c>
      <c r="U2557" s="61">
        <f t="shared" si="397"/>
        <v>58.140770252324039</v>
      </c>
      <c r="V2557" s="70">
        <v>31.574965471447541</v>
      </c>
      <c r="W2557" s="61">
        <f t="shared" si="398"/>
        <v>11.829383134130147</v>
      </c>
      <c r="X2557" s="61">
        <f t="shared" si="399"/>
        <v>0</v>
      </c>
      <c r="Y2557" s="13"/>
      <c r="Z2557" s="22"/>
      <c r="AA2557" s="54"/>
      <c r="AB2557" s="22"/>
      <c r="AC2557" s="13"/>
    </row>
    <row r="2558" spans="1:29" x14ac:dyDescent="0.3">
      <c r="A2558" s="1">
        <f t="shared" si="390"/>
        <v>45012.604166660472</v>
      </c>
      <c r="B2558" s="7">
        <v>27</v>
      </c>
      <c r="C2558" s="7" t="s">
        <v>102</v>
      </c>
      <c r="D2558">
        <f>IF(HOUR(A2558)+MINUTE(A2558)/60&lt;=18,1,IF(HOUR(A2558)+MINUTE(A2558)/60&gt;=23.25,1,LOOKUP(DAY(A2558),calendario!$A$12:$A$42,calendario!$C$12:$C$42)))</f>
        <v>1</v>
      </c>
      <c r="E2558" s="60">
        <f t="shared" si="391"/>
        <v>4.495810546875</v>
      </c>
      <c r="F2558" s="86">
        <v>17.9832421875</v>
      </c>
      <c r="G2558" s="60">
        <f t="shared" si="391"/>
        <v>4.4977207031250002</v>
      </c>
      <c r="H2558" s="104">
        <v>17.990882812500001</v>
      </c>
      <c r="O2558" s="61">
        <f t="shared" si="392"/>
        <v>0</v>
      </c>
      <c r="P2558" s="62">
        <f t="shared" si="393"/>
        <v>58.140770252324039</v>
      </c>
      <c r="Q2558" s="70">
        <v>31.574965471447541</v>
      </c>
      <c r="R2558" s="61">
        <f t="shared" si="394"/>
        <v>11.829383134130147</v>
      </c>
      <c r="S2558" s="61">
        <f t="shared" si="395"/>
        <v>0</v>
      </c>
      <c r="T2558" s="61">
        <f t="shared" si="396"/>
        <v>0</v>
      </c>
      <c r="U2558" s="61">
        <f t="shared" si="397"/>
        <v>58.140770252324039</v>
      </c>
      <c r="V2558" s="70">
        <v>31.574965471447541</v>
      </c>
      <c r="W2558" s="61">
        <f t="shared" si="398"/>
        <v>11.829383134130147</v>
      </c>
      <c r="X2558" s="61">
        <f t="shared" si="399"/>
        <v>0</v>
      </c>
      <c r="Y2558" s="13"/>
      <c r="Z2558" s="22"/>
      <c r="AA2558" s="54"/>
      <c r="AB2558" s="22"/>
      <c r="AC2558" s="13"/>
    </row>
    <row r="2559" spans="1:29" x14ac:dyDescent="0.3">
      <c r="A2559" s="1">
        <f t="shared" si="390"/>
        <v>45012.614583327137</v>
      </c>
      <c r="B2559" s="7">
        <v>27</v>
      </c>
      <c r="C2559" s="7" t="s">
        <v>103</v>
      </c>
      <c r="D2559">
        <f>IF(HOUR(A2559)+MINUTE(A2559)/60&lt;=18,1,IF(HOUR(A2559)+MINUTE(A2559)/60&gt;=23.25,1,LOOKUP(DAY(A2559),calendario!$A$12:$A$42,calendario!$C$12:$C$42)))</f>
        <v>1</v>
      </c>
      <c r="E2559" s="60">
        <f t="shared" si="391"/>
        <v>4.4957690429687496</v>
      </c>
      <c r="F2559" s="86">
        <v>17.983076171874998</v>
      </c>
      <c r="G2559" s="60">
        <f t="shared" si="391"/>
        <v>4.4976318359374998</v>
      </c>
      <c r="H2559" s="104">
        <v>17.990527343749999</v>
      </c>
      <c r="O2559" s="61">
        <f t="shared" si="392"/>
        <v>0</v>
      </c>
      <c r="P2559" s="62">
        <f t="shared" si="393"/>
        <v>58.140770252324039</v>
      </c>
      <c r="Q2559" s="70">
        <v>33.044104116865867</v>
      </c>
      <c r="R2559" s="61">
        <f t="shared" si="394"/>
        <v>11.094813811420984</v>
      </c>
      <c r="S2559" s="61">
        <f t="shared" si="395"/>
        <v>0</v>
      </c>
      <c r="T2559" s="61">
        <f t="shared" si="396"/>
        <v>0</v>
      </c>
      <c r="U2559" s="61">
        <f t="shared" si="397"/>
        <v>58.140770252324039</v>
      </c>
      <c r="V2559" s="70">
        <v>33.044104116865867</v>
      </c>
      <c r="W2559" s="61">
        <f t="shared" si="398"/>
        <v>11.094813811420984</v>
      </c>
      <c r="X2559" s="61">
        <f t="shared" si="399"/>
        <v>0</v>
      </c>
      <c r="Y2559" s="13"/>
      <c r="Z2559" s="22"/>
      <c r="AA2559" s="54"/>
      <c r="AB2559" s="22"/>
      <c r="AC2559" s="13"/>
    </row>
    <row r="2560" spans="1:29" x14ac:dyDescent="0.3">
      <c r="A2560" s="1">
        <f t="shared" si="390"/>
        <v>45012.624999993801</v>
      </c>
      <c r="B2560" s="7">
        <v>27</v>
      </c>
      <c r="C2560" s="7" t="s">
        <v>104</v>
      </c>
      <c r="D2560">
        <f>IF(HOUR(A2560)+MINUTE(A2560)/60&lt;=18,1,IF(HOUR(A2560)+MINUTE(A2560)/60&gt;=23.25,1,LOOKUP(DAY(A2560),calendario!$A$12:$A$42,calendario!$C$12:$C$42)))</f>
        <v>1</v>
      </c>
      <c r="E2560" s="60">
        <f t="shared" si="391"/>
        <v>4.4958168945312504</v>
      </c>
      <c r="F2560" s="86">
        <v>17.983267578125002</v>
      </c>
      <c r="G2560" s="60">
        <f t="shared" si="391"/>
        <v>4.4972993164062496</v>
      </c>
      <c r="H2560" s="104">
        <v>17.989197265624998</v>
      </c>
      <c r="O2560" s="61">
        <f t="shared" si="392"/>
        <v>0</v>
      </c>
      <c r="P2560" s="62">
        <f t="shared" si="393"/>
        <v>58.140770252324039</v>
      </c>
      <c r="Q2560" s="70">
        <v>33.044104116865867</v>
      </c>
      <c r="R2560" s="61">
        <f t="shared" si="394"/>
        <v>11.094813811420984</v>
      </c>
      <c r="S2560" s="61">
        <f t="shared" si="395"/>
        <v>0</v>
      </c>
      <c r="T2560" s="61">
        <f t="shared" si="396"/>
        <v>0</v>
      </c>
      <c r="U2560" s="61">
        <f t="shared" si="397"/>
        <v>58.140770252324039</v>
      </c>
      <c r="V2560" s="70">
        <v>33.044104116865867</v>
      </c>
      <c r="W2560" s="61">
        <f t="shared" si="398"/>
        <v>11.094813811420984</v>
      </c>
      <c r="X2560" s="61">
        <f t="shared" si="399"/>
        <v>0</v>
      </c>
      <c r="Y2560" s="13"/>
      <c r="Z2560" s="22"/>
      <c r="AA2560" s="54"/>
      <c r="AB2560" s="22"/>
      <c r="AC2560" s="13"/>
    </row>
    <row r="2561" spans="1:29" x14ac:dyDescent="0.3">
      <c r="A2561" s="1">
        <f t="shared" si="390"/>
        <v>45012.635416660465</v>
      </c>
      <c r="B2561" s="7">
        <v>27</v>
      </c>
      <c r="C2561" s="7" t="s">
        <v>105</v>
      </c>
      <c r="D2561">
        <f>IF(HOUR(A2561)+MINUTE(A2561)/60&lt;=18,1,IF(HOUR(A2561)+MINUTE(A2561)/60&gt;=23.25,1,LOOKUP(DAY(A2561),calendario!$A$12:$A$42,calendario!$C$12:$C$42)))</f>
        <v>1</v>
      </c>
      <c r="E2561" s="60">
        <f t="shared" si="391"/>
        <v>4.4957802734375001</v>
      </c>
      <c r="F2561" s="86">
        <v>17.98312109375</v>
      </c>
      <c r="G2561" s="60">
        <f t="shared" si="391"/>
        <v>4.4971074218749996</v>
      </c>
      <c r="H2561" s="104">
        <v>17.988429687499998</v>
      </c>
      <c r="O2561" s="61">
        <f t="shared" si="392"/>
        <v>0</v>
      </c>
      <c r="P2561" s="62">
        <f t="shared" si="393"/>
        <v>58.140770252324039</v>
      </c>
      <c r="Q2561" s="70">
        <v>32.99689588313413</v>
      </c>
      <c r="R2561" s="61">
        <f t="shared" si="394"/>
        <v>11.118417928286853</v>
      </c>
      <c r="S2561" s="61">
        <f t="shared" si="395"/>
        <v>0</v>
      </c>
      <c r="T2561" s="61">
        <f t="shared" si="396"/>
        <v>0</v>
      </c>
      <c r="U2561" s="61">
        <f t="shared" si="397"/>
        <v>58.140770252324039</v>
      </c>
      <c r="V2561" s="70">
        <v>32.99689588313413</v>
      </c>
      <c r="W2561" s="61">
        <f t="shared" si="398"/>
        <v>11.118417928286853</v>
      </c>
      <c r="X2561" s="61">
        <f t="shared" si="399"/>
        <v>0</v>
      </c>
      <c r="Y2561" s="13"/>
      <c r="Z2561" s="22"/>
      <c r="AA2561" s="54"/>
      <c r="AB2561" s="22"/>
      <c r="AC2561" s="13"/>
    </row>
    <row r="2562" spans="1:29" x14ac:dyDescent="0.3">
      <c r="A2562" s="1">
        <f t="shared" si="390"/>
        <v>45012.645833327129</v>
      </c>
      <c r="B2562" s="7">
        <v>27</v>
      </c>
      <c r="C2562" s="7" t="s">
        <v>106</v>
      </c>
      <c r="D2562">
        <f>IF(HOUR(A2562)+MINUTE(A2562)/60&lt;=18,1,IF(HOUR(A2562)+MINUTE(A2562)/60&gt;=23.25,1,LOOKUP(DAY(A2562),calendario!$A$12:$A$42,calendario!$C$12:$C$42)))</f>
        <v>1</v>
      </c>
      <c r="E2562" s="60">
        <f t="shared" si="391"/>
        <v>4.4958613281249997</v>
      </c>
      <c r="F2562" s="86">
        <v>17.983445312499999</v>
      </c>
      <c r="G2562" s="60">
        <f t="shared" si="391"/>
        <v>4.4973520507812497</v>
      </c>
      <c r="H2562" s="104">
        <v>17.989408203124999</v>
      </c>
      <c r="O2562" s="61">
        <f t="shared" si="392"/>
        <v>0</v>
      </c>
      <c r="P2562" s="62">
        <f t="shared" si="393"/>
        <v>58.140770252324039</v>
      </c>
      <c r="Q2562" s="70">
        <v>32.99689588313413</v>
      </c>
      <c r="R2562" s="61">
        <f t="shared" si="394"/>
        <v>11.118417928286853</v>
      </c>
      <c r="S2562" s="61">
        <f t="shared" si="395"/>
        <v>0</v>
      </c>
      <c r="T2562" s="61">
        <f t="shared" si="396"/>
        <v>0</v>
      </c>
      <c r="U2562" s="61">
        <f t="shared" si="397"/>
        <v>58.140770252324039</v>
      </c>
      <c r="V2562" s="70">
        <v>32.99689588313413</v>
      </c>
      <c r="W2562" s="61">
        <f t="shared" si="398"/>
        <v>11.118417928286853</v>
      </c>
      <c r="X2562" s="61">
        <f t="shared" si="399"/>
        <v>0</v>
      </c>
      <c r="Y2562" s="13"/>
      <c r="Z2562" s="22"/>
      <c r="AA2562" s="54"/>
      <c r="AB2562" s="22"/>
      <c r="AC2562" s="13"/>
    </row>
    <row r="2563" spans="1:29" x14ac:dyDescent="0.3">
      <c r="A2563" s="1">
        <f t="shared" si="390"/>
        <v>45012.656249993794</v>
      </c>
      <c r="B2563" s="7">
        <v>27</v>
      </c>
      <c r="C2563" s="7" t="s">
        <v>107</v>
      </c>
      <c r="D2563">
        <f>IF(HOUR(A2563)+MINUTE(A2563)/60&lt;=18,1,IF(HOUR(A2563)+MINUTE(A2563)/60&gt;=23.25,1,LOOKUP(DAY(A2563),calendario!$A$12:$A$42,calendario!$C$12:$C$42)))</f>
        <v>1</v>
      </c>
      <c r="E2563" s="60">
        <f t="shared" si="391"/>
        <v>4.4960581054687498</v>
      </c>
      <c r="F2563" s="86">
        <v>17.984232421874999</v>
      </c>
      <c r="G2563" s="60">
        <f t="shared" si="391"/>
        <v>4.4972690429687496</v>
      </c>
      <c r="H2563" s="104">
        <v>17.989076171874999</v>
      </c>
      <c r="O2563" s="61">
        <f t="shared" si="392"/>
        <v>0</v>
      </c>
      <c r="P2563" s="62">
        <f t="shared" si="393"/>
        <v>58.140770252324039</v>
      </c>
      <c r="Q2563" s="70">
        <v>33.080833731739709</v>
      </c>
      <c r="R2563" s="61">
        <f t="shared" si="394"/>
        <v>11.076449003984063</v>
      </c>
      <c r="S2563" s="61">
        <f t="shared" si="395"/>
        <v>0</v>
      </c>
      <c r="T2563" s="61">
        <f t="shared" si="396"/>
        <v>0</v>
      </c>
      <c r="U2563" s="61">
        <f t="shared" si="397"/>
        <v>58.140770252324039</v>
      </c>
      <c r="V2563" s="70">
        <v>33.080833731739709</v>
      </c>
      <c r="W2563" s="61">
        <f t="shared" si="398"/>
        <v>11.076449003984063</v>
      </c>
      <c r="X2563" s="61">
        <f t="shared" si="399"/>
        <v>0</v>
      </c>
      <c r="Y2563" s="13"/>
      <c r="Z2563" s="22"/>
      <c r="AA2563" s="54"/>
      <c r="AB2563" s="22"/>
      <c r="AC2563" s="13"/>
    </row>
    <row r="2564" spans="1:29" x14ac:dyDescent="0.3">
      <c r="A2564" s="1">
        <f t="shared" si="390"/>
        <v>45012.666666660458</v>
      </c>
      <c r="B2564" s="7">
        <v>27</v>
      </c>
      <c r="C2564" s="7" t="s">
        <v>108</v>
      </c>
      <c r="D2564">
        <f>IF(HOUR(A2564)+MINUTE(A2564)/60&lt;=18,1,IF(HOUR(A2564)+MINUTE(A2564)/60&gt;=23.25,1,LOOKUP(DAY(A2564),calendario!$A$12:$A$42,calendario!$C$12:$C$42)))</f>
        <v>1</v>
      </c>
      <c r="E2564" s="60">
        <f t="shared" si="391"/>
        <v>4.4960859375000002</v>
      </c>
      <c r="F2564" s="86">
        <v>17.984343750000001</v>
      </c>
      <c r="G2564" s="60">
        <f t="shared" si="391"/>
        <v>4.4969379882812497</v>
      </c>
      <c r="H2564" s="104">
        <v>17.987751953124999</v>
      </c>
      <c r="O2564" s="61">
        <f t="shared" si="392"/>
        <v>0</v>
      </c>
      <c r="P2564" s="62">
        <f t="shared" si="393"/>
        <v>58.140770252324039</v>
      </c>
      <c r="Q2564" s="70">
        <v>33.080833731739709</v>
      </c>
      <c r="R2564" s="61">
        <f t="shared" si="394"/>
        <v>11.076449003984063</v>
      </c>
      <c r="S2564" s="61">
        <f t="shared" si="395"/>
        <v>0</v>
      </c>
      <c r="T2564" s="61">
        <f t="shared" si="396"/>
        <v>0</v>
      </c>
      <c r="U2564" s="61">
        <f t="shared" si="397"/>
        <v>58.140770252324039</v>
      </c>
      <c r="V2564" s="70">
        <v>33.080833731739709</v>
      </c>
      <c r="W2564" s="61">
        <f t="shared" si="398"/>
        <v>11.076449003984063</v>
      </c>
      <c r="X2564" s="61">
        <f t="shared" si="399"/>
        <v>0</v>
      </c>
      <c r="Y2564" s="13"/>
      <c r="Z2564" s="22"/>
      <c r="AA2564" s="54"/>
      <c r="AB2564" s="22"/>
      <c r="AC2564" s="13"/>
    </row>
    <row r="2565" spans="1:29" x14ac:dyDescent="0.3">
      <c r="A2565" s="1">
        <f t="shared" si="390"/>
        <v>45012.677083327122</v>
      </c>
      <c r="B2565" s="7">
        <v>27</v>
      </c>
      <c r="C2565" s="7" t="s">
        <v>109</v>
      </c>
      <c r="D2565">
        <f>IF(HOUR(A2565)+MINUTE(A2565)/60&lt;=18,1,IF(HOUR(A2565)+MINUTE(A2565)/60&gt;=23.25,1,LOOKUP(DAY(A2565),calendario!$A$12:$A$42,calendario!$C$12:$C$42)))</f>
        <v>1</v>
      </c>
      <c r="E2565" s="60">
        <f t="shared" si="391"/>
        <v>4.4959565429687496</v>
      </c>
      <c r="F2565" s="86">
        <v>17.983826171874998</v>
      </c>
      <c r="G2565" s="60">
        <f t="shared" si="391"/>
        <v>4.4969990234374997</v>
      </c>
      <c r="H2565" s="104">
        <v>17.987996093749999</v>
      </c>
      <c r="O2565" s="61">
        <f t="shared" si="392"/>
        <v>0</v>
      </c>
      <c r="P2565" s="62">
        <f t="shared" si="393"/>
        <v>58.140770252324039</v>
      </c>
      <c r="Q2565" s="70">
        <v>32.595508632138113</v>
      </c>
      <c r="R2565" s="61">
        <f t="shared" si="394"/>
        <v>11.319111553784861</v>
      </c>
      <c r="S2565" s="61">
        <f t="shared" si="395"/>
        <v>0</v>
      </c>
      <c r="T2565" s="61">
        <f t="shared" si="396"/>
        <v>0</v>
      </c>
      <c r="U2565" s="61">
        <f t="shared" si="397"/>
        <v>58.140770252324039</v>
      </c>
      <c r="V2565" s="70">
        <v>32.595508632138113</v>
      </c>
      <c r="W2565" s="61">
        <f t="shared" si="398"/>
        <v>11.319111553784861</v>
      </c>
      <c r="X2565" s="61">
        <f t="shared" si="399"/>
        <v>0</v>
      </c>
      <c r="Y2565" s="13"/>
      <c r="Z2565" s="22"/>
      <c r="AA2565" s="54"/>
      <c r="AB2565" s="22"/>
      <c r="AC2565" s="13"/>
    </row>
    <row r="2566" spans="1:29" x14ac:dyDescent="0.3">
      <c r="A2566" s="1">
        <f t="shared" ref="A2566:A2629" si="400">A2565+0.0104166666666667</f>
        <v>45012.687499993786</v>
      </c>
      <c r="B2566" s="7">
        <v>27</v>
      </c>
      <c r="C2566" s="7" t="s">
        <v>110</v>
      </c>
      <c r="D2566">
        <f>IF(HOUR(A2566)+MINUTE(A2566)/60&lt;=18,1,IF(HOUR(A2566)+MINUTE(A2566)/60&gt;=23.25,1,LOOKUP(DAY(A2566),calendario!$A$12:$A$42,calendario!$C$12:$C$42)))</f>
        <v>1</v>
      </c>
      <c r="E2566" s="60">
        <f t="shared" ref="E2566:G2629" si="401">F2566/4</f>
        <v>4.4958198242187501</v>
      </c>
      <c r="F2566" s="86">
        <v>17.983279296875001</v>
      </c>
      <c r="G2566" s="60">
        <f t="shared" si="401"/>
        <v>4.4967060546875004</v>
      </c>
      <c r="H2566" s="104">
        <v>17.986824218750002</v>
      </c>
      <c r="O2566" s="61">
        <f t="shared" ref="O2566:O2629" si="402">IF(($K$2*95%/4-E2566)*$M$8*$M$9&lt;0,0,($K$2*95%/4-E2566)*$M$8*$M$9)</f>
        <v>0</v>
      </c>
      <c r="P2566" s="62">
        <f t="shared" ref="P2566:P2629" si="403">IF(B2566&lt;=3,IF(D2566=1,$L$14*10/$K$11,$K$14*10/$K$11),IF(D2566=1,$L$15*10/$K$11,$K$15*10/$K$11))</f>
        <v>58.140770252324039</v>
      </c>
      <c r="Q2566" s="70">
        <v>32.595508632138113</v>
      </c>
      <c r="R2566" s="61">
        <f t="shared" ref="R2566:R2629" si="404">IF((P2566*95%-Q2566)/2&lt;0,0,(P2566*95%-Q2566)/2)</f>
        <v>11.319111553784861</v>
      </c>
      <c r="S2566" s="61">
        <f t="shared" ref="S2566:S2629" si="405">R2566*O2566</f>
        <v>0</v>
      </c>
      <c r="T2566" s="61">
        <f t="shared" ref="T2566:T2629" si="406">IF(($K$3*95%/4-G2566)*$M$8*$M$9&lt;0,0,($K$3*95%/4-G2566)*$M$8*$M$9)</f>
        <v>0</v>
      </c>
      <c r="U2566" s="61">
        <f t="shared" ref="U2566:U2629" si="407">IF(B2566&lt;=3,IF(D2566=1,$L$14*10/$K$11,$K$14*10/$K$11),IF(D2566=1,$L$15*10/$K$11,$K$15*10/$K$11))</f>
        <v>58.140770252324039</v>
      </c>
      <c r="V2566" s="70">
        <v>32.595508632138113</v>
      </c>
      <c r="W2566" s="61">
        <f t="shared" ref="W2566:W2629" si="408">IF((U2566*95%-V2566)/2&lt;0,0,(U2566*95%-V2566)/2)</f>
        <v>11.319111553784861</v>
      </c>
      <c r="X2566" s="61">
        <f t="shared" ref="X2566:X2629" si="409">W2566*T2566</f>
        <v>0</v>
      </c>
      <c r="Y2566" s="13"/>
      <c r="Z2566" s="22"/>
      <c r="AA2566" s="54"/>
      <c r="AB2566" s="22"/>
      <c r="AC2566" s="13"/>
    </row>
    <row r="2567" spans="1:29" x14ac:dyDescent="0.3">
      <c r="A2567" s="1">
        <f t="shared" si="400"/>
        <v>45012.697916660451</v>
      </c>
      <c r="B2567" s="7">
        <v>27</v>
      </c>
      <c r="C2567" s="7" t="s">
        <v>111</v>
      </c>
      <c r="D2567">
        <f>IF(HOUR(A2567)+MINUTE(A2567)/60&lt;=18,1,IF(HOUR(A2567)+MINUTE(A2567)/60&gt;=23.25,1,LOOKUP(DAY(A2567),calendario!$A$12:$A$42,calendario!$C$12:$C$42)))</f>
        <v>1</v>
      </c>
      <c r="E2567" s="60">
        <f t="shared" si="401"/>
        <v>4.4961816406250001</v>
      </c>
      <c r="F2567" s="86">
        <v>17.984726562500001</v>
      </c>
      <c r="G2567" s="60">
        <f t="shared" si="401"/>
        <v>4.4966181640625003</v>
      </c>
      <c r="H2567" s="104">
        <v>17.986472656250001</v>
      </c>
      <c r="O2567" s="61">
        <f t="shared" si="402"/>
        <v>0</v>
      </c>
      <c r="P2567" s="62">
        <f t="shared" si="403"/>
        <v>58.140770252324039</v>
      </c>
      <c r="Q2567" s="70">
        <v>31.225538379814079</v>
      </c>
      <c r="R2567" s="61">
        <f t="shared" si="404"/>
        <v>12.004096679946878</v>
      </c>
      <c r="S2567" s="61">
        <f t="shared" si="405"/>
        <v>0</v>
      </c>
      <c r="T2567" s="61">
        <f t="shared" si="406"/>
        <v>0</v>
      </c>
      <c r="U2567" s="61">
        <f t="shared" si="407"/>
        <v>58.140770252324039</v>
      </c>
      <c r="V2567" s="70">
        <v>31.225538379814079</v>
      </c>
      <c r="W2567" s="61">
        <f t="shared" si="408"/>
        <v>12.004096679946878</v>
      </c>
      <c r="X2567" s="61">
        <f t="shared" si="409"/>
        <v>0</v>
      </c>
      <c r="Y2567" s="13"/>
      <c r="Z2567" s="22"/>
      <c r="AA2567" s="54"/>
      <c r="AB2567" s="22"/>
      <c r="AC2567" s="13"/>
    </row>
    <row r="2568" spans="1:29" x14ac:dyDescent="0.3">
      <c r="A2568" s="1">
        <f t="shared" si="400"/>
        <v>45012.708333327115</v>
      </c>
      <c r="B2568" s="7">
        <v>27</v>
      </c>
      <c r="C2568" s="7" t="s">
        <v>112</v>
      </c>
      <c r="D2568">
        <f>IF(HOUR(A2568)+MINUTE(A2568)/60&lt;=18,1,IF(HOUR(A2568)+MINUTE(A2568)/60&gt;=23.25,1,LOOKUP(DAY(A2568),calendario!$A$12:$A$42,calendario!$C$12:$C$42)))</f>
        <v>1</v>
      </c>
      <c r="E2568" s="60">
        <f t="shared" si="401"/>
        <v>4.6289990234375002</v>
      </c>
      <c r="F2568" s="86">
        <v>18.515996093750001</v>
      </c>
      <c r="G2568" s="60">
        <f t="shared" si="401"/>
        <v>4.4968793945312502</v>
      </c>
      <c r="H2568" s="104">
        <v>17.987517578125001</v>
      </c>
      <c r="O2568" s="61">
        <f t="shared" si="402"/>
        <v>0</v>
      </c>
      <c r="P2568" s="62">
        <f t="shared" si="403"/>
        <v>58.140770252324039</v>
      </c>
      <c r="Q2568" s="70">
        <v>31.225538379814079</v>
      </c>
      <c r="R2568" s="61">
        <f t="shared" si="404"/>
        <v>12.004096679946878</v>
      </c>
      <c r="S2568" s="61">
        <f t="shared" si="405"/>
        <v>0</v>
      </c>
      <c r="T2568" s="61">
        <f t="shared" si="406"/>
        <v>0</v>
      </c>
      <c r="U2568" s="61">
        <f t="shared" si="407"/>
        <v>58.140770252324039</v>
      </c>
      <c r="V2568" s="70">
        <v>31.225538379814079</v>
      </c>
      <c r="W2568" s="61">
        <f t="shared" si="408"/>
        <v>12.004096679946878</v>
      </c>
      <c r="X2568" s="61">
        <f t="shared" si="409"/>
        <v>0</v>
      </c>
      <c r="Y2568" s="13"/>
      <c r="Z2568" s="22"/>
      <c r="AA2568" s="54"/>
      <c r="AB2568" s="22"/>
      <c r="AC2568" s="13"/>
    </row>
    <row r="2569" spans="1:29" x14ac:dyDescent="0.3">
      <c r="A2569" s="1">
        <f t="shared" si="400"/>
        <v>45012.718749993779</v>
      </c>
      <c r="B2569" s="7">
        <v>27</v>
      </c>
      <c r="C2569" s="7" t="s">
        <v>113</v>
      </c>
      <c r="D2569">
        <f>IF(HOUR(A2569)+MINUTE(A2569)/60&lt;=18,1,IF(HOUR(A2569)+MINUTE(A2569)/60&gt;=23.25,1,LOOKUP(DAY(A2569),calendario!$A$12:$A$42,calendario!$C$12:$C$42)))</f>
        <v>1</v>
      </c>
      <c r="E2569" s="60">
        <f t="shared" si="401"/>
        <v>4.6411318359375002</v>
      </c>
      <c r="F2569" s="86">
        <v>18.564527343750001</v>
      </c>
      <c r="G2569" s="60">
        <f t="shared" si="401"/>
        <v>4.5296186523437498</v>
      </c>
      <c r="H2569" s="104">
        <v>18.118474609374999</v>
      </c>
      <c r="O2569" s="61">
        <f t="shared" si="402"/>
        <v>0</v>
      </c>
      <c r="P2569" s="62">
        <f t="shared" si="403"/>
        <v>58.140770252324039</v>
      </c>
      <c r="Q2569" s="70">
        <v>31.175011155378488</v>
      </c>
      <c r="R2569" s="61">
        <f t="shared" si="404"/>
        <v>12.029360292164673</v>
      </c>
      <c r="S2569" s="61">
        <f t="shared" si="405"/>
        <v>0</v>
      </c>
      <c r="T2569" s="61">
        <f t="shared" si="406"/>
        <v>0</v>
      </c>
      <c r="U2569" s="61">
        <f t="shared" si="407"/>
        <v>58.140770252324039</v>
      </c>
      <c r="V2569" s="70">
        <v>31.175011155378488</v>
      </c>
      <c r="W2569" s="61">
        <f t="shared" si="408"/>
        <v>12.029360292164673</v>
      </c>
      <c r="X2569" s="61">
        <f t="shared" si="409"/>
        <v>0</v>
      </c>
      <c r="Y2569" s="13"/>
      <c r="Z2569" s="22"/>
      <c r="AA2569" s="54"/>
      <c r="AB2569" s="22"/>
      <c r="AC2569" s="13"/>
    </row>
    <row r="2570" spans="1:29" x14ac:dyDescent="0.3">
      <c r="A2570" s="1">
        <f t="shared" si="400"/>
        <v>45012.729166660443</v>
      </c>
      <c r="B2570" s="7">
        <v>27</v>
      </c>
      <c r="C2570" s="7" t="s">
        <v>114</v>
      </c>
      <c r="D2570">
        <f>IF(HOUR(A2570)+MINUTE(A2570)/60&lt;=18,1,IF(HOUR(A2570)+MINUTE(A2570)/60&gt;=23.25,1,LOOKUP(DAY(A2570),calendario!$A$12:$A$42,calendario!$C$12:$C$42)))</f>
        <v>1</v>
      </c>
      <c r="E2570" s="60">
        <f t="shared" si="401"/>
        <v>4.6412724609374996</v>
      </c>
      <c r="F2570" s="86">
        <v>18.565089843749998</v>
      </c>
      <c r="G2570" s="60">
        <f t="shared" si="401"/>
        <v>4.5689926757812502</v>
      </c>
      <c r="H2570" s="104">
        <v>18.275970703125001</v>
      </c>
      <c r="O2570" s="61">
        <f t="shared" si="402"/>
        <v>0</v>
      </c>
      <c r="P2570" s="62">
        <f t="shared" si="403"/>
        <v>58.140770252324039</v>
      </c>
      <c r="Q2570" s="70">
        <v>31.175011155378488</v>
      </c>
      <c r="R2570" s="61">
        <f t="shared" si="404"/>
        <v>12.029360292164673</v>
      </c>
      <c r="S2570" s="61">
        <f t="shared" si="405"/>
        <v>0</v>
      </c>
      <c r="T2570" s="61">
        <f t="shared" si="406"/>
        <v>0</v>
      </c>
      <c r="U2570" s="61">
        <f t="shared" si="407"/>
        <v>58.140770252324039</v>
      </c>
      <c r="V2570" s="70">
        <v>31.175011155378488</v>
      </c>
      <c r="W2570" s="61">
        <f t="shared" si="408"/>
        <v>12.029360292164673</v>
      </c>
      <c r="X2570" s="61">
        <f t="shared" si="409"/>
        <v>0</v>
      </c>
      <c r="Y2570" s="13"/>
      <c r="Z2570" s="22"/>
      <c r="AA2570" s="54"/>
      <c r="AB2570" s="22"/>
      <c r="AC2570" s="13"/>
    </row>
    <row r="2571" spans="1:29" x14ac:dyDescent="0.3">
      <c r="A2571" s="1">
        <f t="shared" si="400"/>
        <v>45012.739583327108</v>
      </c>
      <c r="B2571" s="7">
        <v>27</v>
      </c>
      <c r="C2571" s="7" t="s">
        <v>115</v>
      </c>
      <c r="D2571">
        <f>IF(HOUR(A2571)+MINUTE(A2571)/60&lt;=18,1,IF(HOUR(A2571)+MINUTE(A2571)/60&gt;=23.25,1,LOOKUP(DAY(A2571),calendario!$A$12:$A$42,calendario!$C$12:$C$42)))</f>
        <v>1</v>
      </c>
      <c r="E2571" s="60">
        <f t="shared" si="401"/>
        <v>4.64057275390625</v>
      </c>
      <c r="F2571" s="86">
        <v>18.562291015625</v>
      </c>
      <c r="G2571" s="60">
        <f t="shared" si="401"/>
        <v>4.5584135742187497</v>
      </c>
      <c r="H2571" s="104">
        <v>18.233654296874999</v>
      </c>
      <c r="O2571" s="61">
        <f t="shared" si="402"/>
        <v>0</v>
      </c>
      <c r="P2571" s="62">
        <f t="shared" si="403"/>
        <v>58.140770252324039</v>
      </c>
      <c r="Q2571" s="70">
        <v>28.433536786188579</v>
      </c>
      <c r="R2571" s="61">
        <f t="shared" si="404"/>
        <v>13.400097476759628</v>
      </c>
      <c r="S2571" s="61">
        <f t="shared" si="405"/>
        <v>0</v>
      </c>
      <c r="T2571" s="61">
        <f t="shared" si="406"/>
        <v>0</v>
      </c>
      <c r="U2571" s="61">
        <f t="shared" si="407"/>
        <v>58.140770252324039</v>
      </c>
      <c r="V2571" s="70">
        <v>28.433536786188579</v>
      </c>
      <c r="W2571" s="61">
        <f t="shared" si="408"/>
        <v>13.400097476759628</v>
      </c>
      <c r="X2571" s="61">
        <f t="shared" si="409"/>
        <v>0</v>
      </c>
      <c r="Y2571" s="13"/>
      <c r="Z2571" s="22"/>
      <c r="AA2571" s="54"/>
      <c r="AB2571" s="22"/>
      <c r="AC2571" s="13"/>
    </row>
    <row r="2572" spans="1:29" x14ac:dyDescent="0.3">
      <c r="A2572" s="1">
        <f t="shared" si="400"/>
        <v>45012.749999993772</v>
      </c>
      <c r="B2572" s="7">
        <v>27</v>
      </c>
      <c r="C2572" s="7" t="s">
        <v>116</v>
      </c>
      <c r="D2572">
        <f>IF(HOUR(A2572)+MINUTE(A2572)/60&lt;=18,1,IF(HOUR(A2572)+MINUTE(A2572)/60&gt;=23.25,1,LOOKUP(DAY(A2572),calendario!$A$12:$A$42,calendario!$C$12:$C$42)))</f>
        <v>1</v>
      </c>
      <c r="E2572" s="60">
        <f t="shared" si="401"/>
        <v>4.6402104492187499</v>
      </c>
      <c r="F2572" s="86">
        <v>18.560841796875</v>
      </c>
      <c r="G2572" s="60">
        <f t="shared" si="401"/>
        <v>4.5872626953125</v>
      </c>
      <c r="H2572" s="104">
        <v>18.34905078125</v>
      </c>
      <c r="O2572" s="61">
        <f t="shared" si="402"/>
        <v>0</v>
      </c>
      <c r="P2572" s="62">
        <f t="shared" si="403"/>
        <v>58.140770252324039</v>
      </c>
      <c r="Q2572" s="70">
        <v>28.433536786188579</v>
      </c>
      <c r="R2572" s="61">
        <f t="shared" si="404"/>
        <v>13.400097476759628</v>
      </c>
      <c r="S2572" s="61">
        <f t="shared" si="405"/>
        <v>0</v>
      </c>
      <c r="T2572" s="61">
        <f t="shared" si="406"/>
        <v>0</v>
      </c>
      <c r="U2572" s="61">
        <f t="shared" si="407"/>
        <v>58.140770252324039</v>
      </c>
      <c r="V2572" s="70">
        <v>28.433536786188579</v>
      </c>
      <c r="W2572" s="61">
        <f t="shared" si="408"/>
        <v>13.400097476759628</v>
      </c>
      <c r="X2572" s="61">
        <f t="shared" si="409"/>
        <v>0</v>
      </c>
      <c r="Y2572" s="13"/>
      <c r="Z2572" s="22"/>
      <c r="AA2572" s="54"/>
      <c r="AB2572" s="22"/>
      <c r="AC2572" s="13"/>
    </row>
    <row r="2573" spans="1:29" x14ac:dyDescent="0.3">
      <c r="A2573" s="1">
        <f t="shared" si="400"/>
        <v>45012.760416660436</v>
      </c>
      <c r="B2573" s="7">
        <v>27</v>
      </c>
      <c r="C2573" s="7" t="s">
        <v>117</v>
      </c>
      <c r="D2573">
        <f>IF(HOUR(A2573)+MINUTE(A2573)/60&lt;=18,1,IF(HOUR(A2573)+MINUTE(A2573)/60&gt;=23.25,1,LOOKUP(DAY(A2573),calendario!$A$12:$A$42,calendario!$C$12:$C$42)))</f>
        <v>0</v>
      </c>
      <c r="E2573" s="60">
        <f t="shared" si="401"/>
        <v>4.6399038085937496</v>
      </c>
      <c r="F2573" s="86">
        <v>18.559615234374998</v>
      </c>
      <c r="G2573" s="60">
        <f t="shared" si="401"/>
        <v>4.6281459960937497</v>
      </c>
      <c r="H2573" s="104">
        <v>18.512583984374999</v>
      </c>
      <c r="O2573" s="61">
        <f t="shared" si="402"/>
        <v>0</v>
      </c>
      <c r="P2573" s="62">
        <f t="shared" si="403"/>
        <v>59.256308100929608</v>
      </c>
      <c r="Q2573" s="70">
        <v>28.498089774236387</v>
      </c>
      <c r="R2573" s="61">
        <f t="shared" si="404"/>
        <v>13.897701460823368</v>
      </c>
      <c r="S2573" s="61">
        <f t="shared" si="405"/>
        <v>0</v>
      </c>
      <c r="T2573" s="61">
        <f t="shared" si="406"/>
        <v>0</v>
      </c>
      <c r="U2573" s="61">
        <f t="shared" si="407"/>
        <v>59.256308100929608</v>
      </c>
      <c r="V2573" s="70">
        <v>28.498089774236387</v>
      </c>
      <c r="W2573" s="61">
        <f t="shared" si="408"/>
        <v>13.897701460823368</v>
      </c>
      <c r="X2573" s="61">
        <f t="shared" si="409"/>
        <v>0</v>
      </c>
      <c r="Y2573" s="13"/>
      <c r="Z2573" s="22"/>
      <c r="AA2573" s="54"/>
      <c r="AB2573" s="22"/>
      <c r="AC2573" s="13"/>
    </row>
    <row r="2574" spans="1:29" x14ac:dyDescent="0.3">
      <c r="A2574" s="1">
        <f t="shared" si="400"/>
        <v>45012.7708333271</v>
      </c>
      <c r="B2574" s="7">
        <v>27</v>
      </c>
      <c r="C2574" s="7" t="s">
        <v>118</v>
      </c>
      <c r="D2574">
        <f>IF(HOUR(A2574)+MINUTE(A2574)/60&lt;=18,1,IF(HOUR(A2574)+MINUTE(A2574)/60&gt;=23.25,1,LOOKUP(DAY(A2574),calendario!$A$12:$A$42,calendario!$C$12:$C$42)))</f>
        <v>0</v>
      </c>
      <c r="E2574" s="60">
        <f t="shared" si="401"/>
        <v>4.6382329101562503</v>
      </c>
      <c r="F2574" s="86">
        <v>18.552931640625001</v>
      </c>
      <c r="G2574" s="60">
        <f t="shared" si="401"/>
        <v>4.6403916015625004</v>
      </c>
      <c r="H2574" s="104">
        <v>18.561566406250002</v>
      </c>
      <c r="O2574" s="61">
        <f t="shared" si="402"/>
        <v>0</v>
      </c>
      <c r="P2574" s="62">
        <f t="shared" si="403"/>
        <v>59.256308100929608</v>
      </c>
      <c r="Q2574" s="70">
        <v>28.498089774236387</v>
      </c>
      <c r="R2574" s="61">
        <f t="shared" si="404"/>
        <v>13.897701460823368</v>
      </c>
      <c r="S2574" s="61">
        <f t="shared" si="405"/>
        <v>0</v>
      </c>
      <c r="T2574" s="61">
        <f t="shared" si="406"/>
        <v>0</v>
      </c>
      <c r="U2574" s="61">
        <f t="shared" si="407"/>
        <v>59.256308100929608</v>
      </c>
      <c r="V2574" s="70">
        <v>28.498089774236387</v>
      </c>
      <c r="W2574" s="61">
        <f t="shared" si="408"/>
        <v>13.897701460823368</v>
      </c>
      <c r="X2574" s="61">
        <f t="shared" si="409"/>
        <v>0</v>
      </c>
      <c r="Y2574" s="13"/>
      <c r="Z2574" s="22"/>
      <c r="AA2574" s="54"/>
      <c r="AB2574" s="22"/>
      <c r="AC2574" s="13"/>
    </row>
    <row r="2575" spans="1:29" x14ac:dyDescent="0.3">
      <c r="A2575" s="1">
        <f t="shared" si="400"/>
        <v>45012.781249993765</v>
      </c>
      <c r="B2575" s="7">
        <v>27</v>
      </c>
      <c r="C2575" s="7" t="s">
        <v>119</v>
      </c>
      <c r="D2575">
        <f>IF(HOUR(A2575)+MINUTE(A2575)/60&lt;=18,1,IF(HOUR(A2575)+MINUTE(A2575)/60&gt;=23.25,1,LOOKUP(DAY(A2575),calendario!$A$12:$A$42,calendario!$C$12:$C$42)))</f>
        <v>0</v>
      </c>
      <c r="E2575" s="60">
        <f t="shared" si="401"/>
        <v>4.6404033203125001</v>
      </c>
      <c r="F2575" s="86">
        <v>18.561613281250001</v>
      </c>
      <c r="G2575" s="60">
        <f t="shared" si="401"/>
        <v>4.6498193359375</v>
      </c>
      <c r="H2575" s="104">
        <v>18.59927734375</v>
      </c>
      <c r="O2575" s="61">
        <f t="shared" si="402"/>
        <v>0</v>
      </c>
      <c r="P2575" s="62">
        <f t="shared" si="403"/>
        <v>59.256308100929608</v>
      </c>
      <c r="Q2575" s="70">
        <v>28.521162284196546</v>
      </c>
      <c r="R2575" s="61">
        <f t="shared" si="404"/>
        <v>13.886165205843289</v>
      </c>
      <c r="S2575" s="61">
        <f t="shared" si="405"/>
        <v>0</v>
      </c>
      <c r="T2575" s="61">
        <f t="shared" si="406"/>
        <v>0</v>
      </c>
      <c r="U2575" s="61">
        <f t="shared" si="407"/>
        <v>59.256308100929608</v>
      </c>
      <c r="V2575" s="70">
        <v>28.521162284196546</v>
      </c>
      <c r="W2575" s="61">
        <f t="shared" si="408"/>
        <v>13.886165205843289</v>
      </c>
      <c r="X2575" s="61">
        <f t="shared" si="409"/>
        <v>0</v>
      </c>
      <c r="Y2575" s="13"/>
      <c r="Z2575" s="22"/>
      <c r="AA2575" s="54"/>
      <c r="AB2575" s="22"/>
      <c r="AC2575" s="13"/>
    </row>
    <row r="2576" spans="1:29" x14ac:dyDescent="0.3">
      <c r="A2576" s="1">
        <f t="shared" si="400"/>
        <v>45012.791666660429</v>
      </c>
      <c r="B2576" s="7">
        <v>27</v>
      </c>
      <c r="C2576" s="7" t="s">
        <v>120</v>
      </c>
      <c r="D2576">
        <f>IF(HOUR(A2576)+MINUTE(A2576)/60&lt;=18,1,IF(HOUR(A2576)+MINUTE(A2576)/60&gt;=23.25,1,LOOKUP(DAY(A2576),calendario!$A$12:$A$42,calendario!$C$12:$C$42)))</f>
        <v>0</v>
      </c>
      <c r="E2576" s="60">
        <f t="shared" si="401"/>
        <v>4.6375488281250004</v>
      </c>
      <c r="F2576" s="86">
        <v>18.550195312500001</v>
      </c>
      <c r="G2576" s="60">
        <f t="shared" si="401"/>
        <v>4.6476845703125003</v>
      </c>
      <c r="H2576" s="104">
        <v>18.590738281250001</v>
      </c>
      <c r="O2576" s="61">
        <f t="shared" si="402"/>
        <v>0</v>
      </c>
      <c r="P2576" s="62">
        <f t="shared" si="403"/>
        <v>59.256308100929608</v>
      </c>
      <c r="Q2576" s="70">
        <v>28.521162284196546</v>
      </c>
      <c r="R2576" s="61">
        <f t="shared" si="404"/>
        <v>13.886165205843289</v>
      </c>
      <c r="S2576" s="61">
        <f t="shared" si="405"/>
        <v>0</v>
      </c>
      <c r="T2576" s="61">
        <f t="shared" si="406"/>
        <v>0</v>
      </c>
      <c r="U2576" s="61">
        <f t="shared" si="407"/>
        <v>59.256308100929608</v>
      </c>
      <c r="V2576" s="70">
        <v>28.521162284196546</v>
      </c>
      <c r="W2576" s="61">
        <f t="shared" si="408"/>
        <v>13.886165205843289</v>
      </c>
      <c r="X2576" s="61">
        <f t="shared" si="409"/>
        <v>0</v>
      </c>
      <c r="Y2576" s="13"/>
      <c r="Z2576" s="22"/>
      <c r="AA2576" s="54"/>
      <c r="AB2576" s="22"/>
      <c r="AC2576" s="13"/>
    </row>
    <row r="2577" spans="1:29" x14ac:dyDescent="0.3">
      <c r="A2577" s="1">
        <f t="shared" si="400"/>
        <v>45012.802083327093</v>
      </c>
      <c r="B2577" s="7">
        <v>27</v>
      </c>
      <c r="C2577" s="7" t="s">
        <v>121</v>
      </c>
      <c r="D2577">
        <f>IF(HOUR(A2577)+MINUTE(A2577)/60&lt;=18,1,IF(HOUR(A2577)+MINUTE(A2577)/60&gt;=23.25,1,LOOKUP(DAY(A2577),calendario!$A$12:$A$42,calendario!$C$12:$C$42)))</f>
        <v>0</v>
      </c>
      <c r="E2577" s="60">
        <f t="shared" si="401"/>
        <v>4.6413154296875003</v>
      </c>
      <c r="F2577" s="86">
        <v>18.565261718750001</v>
      </c>
      <c r="G2577" s="60">
        <f t="shared" si="401"/>
        <v>4.6481831054687497</v>
      </c>
      <c r="H2577" s="104">
        <v>18.592732421874999</v>
      </c>
      <c r="O2577" s="61">
        <f t="shared" si="402"/>
        <v>0</v>
      </c>
      <c r="P2577" s="62">
        <f t="shared" si="403"/>
        <v>59.256308100929608</v>
      </c>
      <c r="Q2577" s="70">
        <v>28.323082337317395</v>
      </c>
      <c r="R2577" s="61">
        <f t="shared" si="404"/>
        <v>13.985205179282865</v>
      </c>
      <c r="S2577" s="61">
        <f t="shared" si="405"/>
        <v>0</v>
      </c>
      <c r="T2577" s="61">
        <f t="shared" si="406"/>
        <v>0</v>
      </c>
      <c r="U2577" s="61">
        <f t="shared" si="407"/>
        <v>59.256308100929608</v>
      </c>
      <c r="V2577" s="70">
        <v>28.323082337317395</v>
      </c>
      <c r="W2577" s="61">
        <f t="shared" si="408"/>
        <v>13.985205179282865</v>
      </c>
      <c r="X2577" s="61">
        <f t="shared" si="409"/>
        <v>0</v>
      </c>
      <c r="Y2577" s="13"/>
      <c r="Z2577" s="22"/>
      <c r="AA2577" s="54"/>
      <c r="AB2577" s="22"/>
      <c r="AC2577" s="13"/>
    </row>
    <row r="2578" spans="1:29" x14ac:dyDescent="0.3">
      <c r="A2578" s="1">
        <f t="shared" si="400"/>
        <v>45012.812499993757</v>
      </c>
      <c r="B2578" s="7">
        <v>27</v>
      </c>
      <c r="C2578" s="7" t="s">
        <v>122</v>
      </c>
      <c r="D2578">
        <f>IF(HOUR(A2578)+MINUTE(A2578)/60&lt;=18,1,IF(HOUR(A2578)+MINUTE(A2578)/60&gt;=23.25,1,LOOKUP(DAY(A2578),calendario!$A$12:$A$42,calendario!$C$12:$C$42)))</f>
        <v>0</v>
      </c>
      <c r="E2578" s="60">
        <f t="shared" si="401"/>
        <v>4.6431625976562501</v>
      </c>
      <c r="F2578" s="86">
        <v>18.572650390625</v>
      </c>
      <c r="G2578" s="60">
        <f t="shared" si="401"/>
        <v>4.6514277343749999</v>
      </c>
      <c r="H2578" s="104">
        <v>18.6057109375</v>
      </c>
      <c r="O2578" s="61">
        <f t="shared" si="402"/>
        <v>0</v>
      </c>
      <c r="P2578" s="62">
        <f t="shared" si="403"/>
        <v>59.256308100929608</v>
      </c>
      <c r="Q2578" s="70">
        <v>28.323082337317395</v>
      </c>
      <c r="R2578" s="61">
        <f t="shared" si="404"/>
        <v>13.985205179282865</v>
      </c>
      <c r="S2578" s="61">
        <f t="shared" si="405"/>
        <v>0</v>
      </c>
      <c r="T2578" s="61">
        <f t="shared" si="406"/>
        <v>0</v>
      </c>
      <c r="U2578" s="61">
        <f t="shared" si="407"/>
        <v>59.256308100929608</v>
      </c>
      <c r="V2578" s="70">
        <v>28.323082337317395</v>
      </c>
      <c r="W2578" s="61">
        <f t="shared" si="408"/>
        <v>13.985205179282865</v>
      </c>
      <c r="X2578" s="61">
        <f t="shared" si="409"/>
        <v>0</v>
      </c>
      <c r="Y2578" s="13"/>
      <c r="Z2578" s="22"/>
      <c r="AA2578" s="54"/>
      <c r="AB2578" s="22"/>
      <c r="AC2578" s="13"/>
    </row>
    <row r="2579" spans="1:29" x14ac:dyDescent="0.3">
      <c r="A2579" s="1">
        <f t="shared" si="400"/>
        <v>45012.822916660421</v>
      </c>
      <c r="B2579" s="7">
        <v>27</v>
      </c>
      <c r="C2579" s="7" t="s">
        <v>123</v>
      </c>
      <c r="D2579">
        <f>IF(HOUR(A2579)+MINUTE(A2579)/60&lt;=18,1,IF(HOUR(A2579)+MINUTE(A2579)/60&gt;=23.25,1,LOOKUP(DAY(A2579),calendario!$A$12:$A$42,calendario!$C$12:$C$42)))</f>
        <v>0</v>
      </c>
      <c r="E2579" s="60">
        <f t="shared" si="401"/>
        <v>4.6443940429687496</v>
      </c>
      <c r="F2579" s="86">
        <v>18.577576171874998</v>
      </c>
      <c r="G2579" s="60">
        <f t="shared" si="401"/>
        <v>4.6516152343749999</v>
      </c>
      <c r="H2579" s="104">
        <v>18.6064609375</v>
      </c>
      <c r="O2579" s="61">
        <f t="shared" si="402"/>
        <v>0</v>
      </c>
      <c r="P2579" s="62">
        <f t="shared" si="403"/>
        <v>59.256308100929608</v>
      </c>
      <c r="Q2579" s="70">
        <v>28.303740239043822</v>
      </c>
      <c r="R2579" s="61">
        <f t="shared" si="404"/>
        <v>13.994876228419651</v>
      </c>
      <c r="S2579" s="61">
        <f t="shared" si="405"/>
        <v>0</v>
      </c>
      <c r="T2579" s="61">
        <f t="shared" si="406"/>
        <v>0</v>
      </c>
      <c r="U2579" s="61">
        <f t="shared" si="407"/>
        <v>59.256308100929608</v>
      </c>
      <c r="V2579" s="70">
        <v>28.303740239043822</v>
      </c>
      <c r="W2579" s="61">
        <f t="shared" si="408"/>
        <v>13.994876228419651</v>
      </c>
      <c r="X2579" s="61">
        <f t="shared" si="409"/>
        <v>0</v>
      </c>
      <c r="Y2579" s="13"/>
      <c r="Z2579" s="22"/>
      <c r="AA2579" s="54"/>
      <c r="AB2579" s="22"/>
      <c r="AC2579" s="13"/>
    </row>
    <row r="2580" spans="1:29" x14ac:dyDescent="0.3">
      <c r="A2580" s="1">
        <f t="shared" si="400"/>
        <v>45012.833333327086</v>
      </c>
      <c r="B2580" s="7">
        <v>27</v>
      </c>
      <c r="C2580" s="7" t="s">
        <v>124</v>
      </c>
      <c r="D2580">
        <f>IF(HOUR(A2580)+MINUTE(A2580)/60&lt;=18,1,IF(HOUR(A2580)+MINUTE(A2580)/60&gt;=23.25,1,LOOKUP(DAY(A2580),calendario!$A$12:$A$42,calendario!$C$12:$C$42)))</f>
        <v>0</v>
      </c>
      <c r="E2580" s="60">
        <f t="shared" si="401"/>
        <v>4.6444628906250003</v>
      </c>
      <c r="F2580" s="86">
        <v>18.577851562500001</v>
      </c>
      <c r="G2580" s="60">
        <f t="shared" si="401"/>
        <v>4.6518442382812504</v>
      </c>
      <c r="H2580" s="104">
        <v>18.607376953125002</v>
      </c>
      <c r="O2580" s="61">
        <f t="shared" si="402"/>
        <v>0</v>
      </c>
      <c r="P2580" s="62">
        <f t="shared" si="403"/>
        <v>59.256308100929608</v>
      </c>
      <c r="Q2580" s="70">
        <v>28.303740239043822</v>
      </c>
      <c r="R2580" s="61">
        <f t="shared" si="404"/>
        <v>13.994876228419651</v>
      </c>
      <c r="S2580" s="61">
        <f t="shared" si="405"/>
        <v>0</v>
      </c>
      <c r="T2580" s="61">
        <f t="shared" si="406"/>
        <v>0</v>
      </c>
      <c r="U2580" s="61">
        <f t="shared" si="407"/>
        <v>59.256308100929608</v>
      </c>
      <c r="V2580" s="70">
        <v>28.303740239043822</v>
      </c>
      <c r="W2580" s="61">
        <f t="shared" si="408"/>
        <v>13.994876228419651</v>
      </c>
      <c r="X2580" s="61">
        <f t="shared" si="409"/>
        <v>0</v>
      </c>
      <c r="Y2580" s="13"/>
      <c r="Z2580" s="22"/>
      <c r="AA2580" s="54"/>
      <c r="AB2580" s="22"/>
      <c r="AC2580" s="13"/>
    </row>
    <row r="2581" spans="1:29" x14ac:dyDescent="0.3">
      <c r="A2581" s="1">
        <f t="shared" si="400"/>
        <v>45012.84374999375</v>
      </c>
      <c r="B2581" s="7">
        <v>27</v>
      </c>
      <c r="C2581" s="7" t="s">
        <v>125</v>
      </c>
      <c r="D2581">
        <f>IF(HOUR(A2581)+MINUTE(A2581)/60&lt;=18,1,IF(HOUR(A2581)+MINUTE(A2581)/60&gt;=23.25,1,LOOKUP(DAY(A2581),calendario!$A$12:$A$42,calendario!$C$12:$C$42)))</f>
        <v>0</v>
      </c>
      <c r="E2581" s="60">
        <f t="shared" si="401"/>
        <v>4.6446157226562503</v>
      </c>
      <c r="F2581" s="86">
        <v>18.578462890625001</v>
      </c>
      <c r="G2581" s="60">
        <f t="shared" si="401"/>
        <v>4.6513593750000002</v>
      </c>
      <c r="H2581" s="104">
        <v>18.605437500000001</v>
      </c>
      <c r="O2581" s="61">
        <f t="shared" si="402"/>
        <v>0</v>
      </c>
      <c r="P2581" s="62">
        <f t="shared" si="403"/>
        <v>59.256308100929608</v>
      </c>
      <c r="Q2581" s="70">
        <v>34.139122709163345</v>
      </c>
      <c r="R2581" s="61">
        <f t="shared" si="404"/>
        <v>11.077184993359889</v>
      </c>
      <c r="S2581" s="61">
        <f t="shared" si="405"/>
        <v>0</v>
      </c>
      <c r="T2581" s="61">
        <f t="shared" si="406"/>
        <v>0</v>
      </c>
      <c r="U2581" s="61">
        <f t="shared" si="407"/>
        <v>59.256308100929608</v>
      </c>
      <c r="V2581" s="70">
        <v>34.139122709163345</v>
      </c>
      <c r="W2581" s="61">
        <f t="shared" si="408"/>
        <v>11.077184993359889</v>
      </c>
      <c r="X2581" s="61">
        <f t="shared" si="409"/>
        <v>0</v>
      </c>
      <c r="Y2581" s="13"/>
      <c r="Z2581" s="22"/>
      <c r="AA2581" s="54"/>
      <c r="AB2581" s="22"/>
      <c r="AC2581" s="13"/>
    </row>
    <row r="2582" spans="1:29" x14ac:dyDescent="0.3">
      <c r="A2582" s="1">
        <f t="shared" si="400"/>
        <v>45012.854166660414</v>
      </c>
      <c r="B2582" s="7">
        <v>27</v>
      </c>
      <c r="C2582" s="7" t="s">
        <v>126</v>
      </c>
      <c r="D2582">
        <f>IF(HOUR(A2582)+MINUTE(A2582)/60&lt;=18,1,IF(HOUR(A2582)+MINUTE(A2582)/60&gt;=23.25,1,LOOKUP(DAY(A2582),calendario!$A$12:$A$42,calendario!$C$12:$C$42)))</f>
        <v>0</v>
      </c>
      <c r="E2582" s="60">
        <f t="shared" si="401"/>
        <v>4.6449296875000003</v>
      </c>
      <c r="F2582" s="86">
        <v>18.579718750000001</v>
      </c>
      <c r="G2582" s="60">
        <f t="shared" si="401"/>
        <v>4.6510258789062497</v>
      </c>
      <c r="H2582" s="104">
        <v>18.604103515624999</v>
      </c>
      <c r="O2582" s="61">
        <f t="shared" si="402"/>
        <v>0</v>
      </c>
      <c r="P2582" s="62">
        <f t="shared" si="403"/>
        <v>59.256308100929608</v>
      </c>
      <c r="Q2582" s="70">
        <v>34.139122709163345</v>
      </c>
      <c r="R2582" s="61">
        <f t="shared" si="404"/>
        <v>11.077184993359889</v>
      </c>
      <c r="S2582" s="61">
        <f t="shared" si="405"/>
        <v>0</v>
      </c>
      <c r="T2582" s="61">
        <f t="shared" si="406"/>
        <v>0</v>
      </c>
      <c r="U2582" s="61">
        <f t="shared" si="407"/>
        <v>59.256308100929608</v>
      </c>
      <c r="V2582" s="70">
        <v>34.139122709163345</v>
      </c>
      <c r="W2582" s="61">
        <f t="shared" si="408"/>
        <v>11.077184993359889</v>
      </c>
      <c r="X2582" s="61">
        <f t="shared" si="409"/>
        <v>0</v>
      </c>
      <c r="Y2582" s="13"/>
      <c r="Z2582" s="22"/>
      <c r="AA2582" s="54"/>
      <c r="AB2582" s="22"/>
      <c r="AC2582" s="13"/>
    </row>
    <row r="2583" spans="1:29" x14ac:dyDescent="0.3">
      <c r="A2583" s="1">
        <f t="shared" si="400"/>
        <v>45012.864583327078</v>
      </c>
      <c r="B2583" s="7">
        <v>27</v>
      </c>
      <c r="C2583" s="7" t="s">
        <v>127</v>
      </c>
      <c r="D2583">
        <f>IF(HOUR(A2583)+MINUTE(A2583)/60&lt;=18,1,IF(HOUR(A2583)+MINUTE(A2583)/60&gt;=23.25,1,LOOKUP(DAY(A2583),calendario!$A$12:$A$42,calendario!$C$12:$C$42)))</f>
        <v>0</v>
      </c>
      <c r="E2583" s="60">
        <f t="shared" si="401"/>
        <v>4.6452475585937503</v>
      </c>
      <c r="F2583" s="86">
        <v>18.580990234375001</v>
      </c>
      <c r="G2583" s="60">
        <f t="shared" si="401"/>
        <v>4.6511137695312499</v>
      </c>
      <c r="H2583" s="104">
        <v>18.604455078125</v>
      </c>
      <c r="O2583" s="61">
        <f t="shared" si="402"/>
        <v>0</v>
      </c>
      <c r="P2583" s="62">
        <f t="shared" si="403"/>
        <v>59.256308100929608</v>
      </c>
      <c r="Q2583" s="70">
        <v>32.283235059760955</v>
      </c>
      <c r="R2583" s="61">
        <f t="shared" si="404"/>
        <v>12.005128818061085</v>
      </c>
      <c r="S2583" s="61">
        <f t="shared" si="405"/>
        <v>0</v>
      </c>
      <c r="T2583" s="61">
        <f t="shared" si="406"/>
        <v>0</v>
      </c>
      <c r="U2583" s="61">
        <f t="shared" si="407"/>
        <v>59.256308100929608</v>
      </c>
      <c r="V2583" s="70">
        <v>32.283235059760955</v>
      </c>
      <c r="W2583" s="61">
        <f t="shared" si="408"/>
        <v>12.005128818061085</v>
      </c>
      <c r="X2583" s="61">
        <f t="shared" si="409"/>
        <v>0</v>
      </c>
      <c r="Y2583" s="13"/>
      <c r="Z2583" s="22"/>
      <c r="AA2583" s="54"/>
      <c r="AB2583" s="22"/>
      <c r="AC2583" s="13"/>
    </row>
    <row r="2584" spans="1:29" x14ac:dyDescent="0.3">
      <c r="A2584" s="1">
        <f t="shared" si="400"/>
        <v>45012.874999993743</v>
      </c>
      <c r="B2584" s="7">
        <v>27</v>
      </c>
      <c r="C2584" s="7" t="s">
        <v>128</v>
      </c>
      <c r="D2584">
        <f>IF(HOUR(A2584)+MINUTE(A2584)/60&lt;=18,1,IF(HOUR(A2584)+MINUTE(A2584)/60&gt;=23.25,1,LOOKUP(DAY(A2584),calendario!$A$12:$A$42,calendario!$C$12:$C$42)))</f>
        <v>0</v>
      </c>
      <c r="E2584" s="60">
        <f t="shared" si="401"/>
        <v>4.6451552734375001</v>
      </c>
      <c r="F2584" s="86">
        <v>18.58062109375</v>
      </c>
      <c r="G2584" s="60">
        <f t="shared" si="401"/>
        <v>4.6507441406250001</v>
      </c>
      <c r="H2584" s="104">
        <v>18.6029765625</v>
      </c>
      <c r="O2584" s="61">
        <f t="shared" si="402"/>
        <v>0</v>
      </c>
      <c r="P2584" s="62">
        <f t="shared" si="403"/>
        <v>59.256308100929608</v>
      </c>
      <c r="Q2584" s="70">
        <v>32.283235059760955</v>
      </c>
      <c r="R2584" s="61">
        <f t="shared" si="404"/>
        <v>12.005128818061085</v>
      </c>
      <c r="S2584" s="61">
        <f t="shared" si="405"/>
        <v>0</v>
      </c>
      <c r="T2584" s="61">
        <f t="shared" si="406"/>
        <v>0</v>
      </c>
      <c r="U2584" s="61">
        <f t="shared" si="407"/>
        <v>59.256308100929608</v>
      </c>
      <c r="V2584" s="70">
        <v>32.283235059760955</v>
      </c>
      <c r="W2584" s="61">
        <f t="shared" si="408"/>
        <v>12.005128818061085</v>
      </c>
      <c r="X2584" s="61">
        <f t="shared" si="409"/>
        <v>0</v>
      </c>
      <c r="Y2584" s="13"/>
      <c r="Z2584" s="22"/>
      <c r="AA2584" s="54"/>
      <c r="AB2584" s="22"/>
      <c r="AC2584" s="13"/>
    </row>
    <row r="2585" spans="1:29" x14ac:dyDescent="0.3">
      <c r="A2585" s="1">
        <f t="shared" si="400"/>
        <v>45012.885416660407</v>
      </c>
      <c r="B2585" s="7">
        <v>27</v>
      </c>
      <c r="C2585" s="7" t="s">
        <v>129</v>
      </c>
      <c r="D2585">
        <f>IF(HOUR(A2585)+MINUTE(A2585)/60&lt;=18,1,IF(HOUR(A2585)+MINUTE(A2585)/60&gt;=23.25,1,LOOKUP(DAY(A2585),calendario!$A$12:$A$42,calendario!$C$12:$C$42)))</f>
        <v>0</v>
      </c>
      <c r="E2585" s="60">
        <f t="shared" si="401"/>
        <v>4.6456425781249999</v>
      </c>
      <c r="F2585" s="86">
        <v>18.5825703125</v>
      </c>
      <c r="G2585" s="60">
        <f t="shared" si="401"/>
        <v>4.6509545898437503</v>
      </c>
      <c r="H2585" s="104">
        <v>18.603818359375001</v>
      </c>
      <c r="O2585" s="61">
        <f t="shared" si="402"/>
        <v>0</v>
      </c>
      <c r="P2585" s="62">
        <f t="shared" si="403"/>
        <v>59.256308100929608</v>
      </c>
      <c r="Q2585" s="70">
        <v>32.116159893758301</v>
      </c>
      <c r="R2585" s="61">
        <f t="shared" si="404"/>
        <v>12.088666401062412</v>
      </c>
      <c r="S2585" s="61">
        <f t="shared" si="405"/>
        <v>0</v>
      </c>
      <c r="T2585" s="61">
        <f t="shared" si="406"/>
        <v>0</v>
      </c>
      <c r="U2585" s="61">
        <f t="shared" si="407"/>
        <v>59.256308100929608</v>
      </c>
      <c r="V2585" s="70">
        <v>32.116159893758301</v>
      </c>
      <c r="W2585" s="61">
        <f t="shared" si="408"/>
        <v>12.088666401062412</v>
      </c>
      <c r="X2585" s="61">
        <f t="shared" si="409"/>
        <v>0</v>
      </c>
      <c r="Y2585" s="13"/>
      <c r="Z2585" s="22"/>
      <c r="AA2585" s="54"/>
      <c r="AB2585" s="22"/>
      <c r="AC2585" s="13"/>
    </row>
    <row r="2586" spans="1:29" x14ac:dyDescent="0.3">
      <c r="A2586" s="1">
        <f t="shared" si="400"/>
        <v>45012.895833327071</v>
      </c>
      <c r="B2586" s="7">
        <v>27</v>
      </c>
      <c r="C2586" s="7" t="s">
        <v>130</v>
      </c>
      <c r="D2586">
        <f>IF(HOUR(A2586)+MINUTE(A2586)/60&lt;=18,1,IF(HOUR(A2586)+MINUTE(A2586)/60&gt;=23.25,1,LOOKUP(DAY(A2586),calendario!$A$12:$A$42,calendario!$C$12:$C$42)))</f>
        <v>0</v>
      </c>
      <c r="E2586" s="60">
        <f t="shared" si="401"/>
        <v>4.6458925781250002</v>
      </c>
      <c r="F2586" s="86">
        <v>18.583570312500001</v>
      </c>
      <c r="G2586" s="60">
        <f t="shared" si="401"/>
        <v>4.6511152343750002</v>
      </c>
      <c r="H2586" s="104">
        <v>18.604460937500001</v>
      </c>
      <c r="O2586" s="61">
        <f t="shared" si="402"/>
        <v>0</v>
      </c>
      <c r="P2586" s="62">
        <f t="shared" si="403"/>
        <v>59.256308100929608</v>
      </c>
      <c r="Q2586" s="70">
        <v>32.116159893758301</v>
      </c>
      <c r="R2586" s="61">
        <f t="shared" si="404"/>
        <v>12.088666401062412</v>
      </c>
      <c r="S2586" s="61">
        <f t="shared" si="405"/>
        <v>0</v>
      </c>
      <c r="T2586" s="61">
        <f t="shared" si="406"/>
        <v>0</v>
      </c>
      <c r="U2586" s="61">
        <f t="shared" si="407"/>
        <v>59.256308100929608</v>
      </c>
      <c r="V2586" s="70">
        <v>32.116159893758301</v>
      </c>
      <c r="W2586" s="61">
        <f t="shared" si="408"/>
        <v>12.088666401062412</v>
      </c>
      <c r="X2586" s="61">
        <f t="shared" si="409"/>
        <v>0</v>
      </c>
      <c r="Y2586" s="13"/>
      <c r="Z2586" s="22"/>
      <c r="AA2586" s="54"/>
      <c r="AB2586" s="22"/>
      <c r="AC2586" s="13"/>
    </row>
    <row r="2587" spans="1:29" x14ac:dyDescent="0.3">
      <c r="A2587" s="1">
        <f t="shared" si="400"/>
        <v>45012.906249993735</v>
      </c>
      <c r="B2587" s="7">
        <v>27</v>
      </c>
      <c r="C2587" s="7" t="s">
        <v>131</v>
      </c>
      <c r="D2587">
        <f>IF(HOUR(A2587)+MINUTE(A2587)/60&lt;=18,1,IF(HOUR(A2587)+MINUTE(A2587)/60&gt;=23.25,1,LOOKUP(DAY(A2587),calendario!$A$12:$A$42,calendario!$C$12:$C$42)))</f>
        <v>0</v>
      </c>
      <c r="E2587" s="60">
        <f t="shared" si="401"/>
        <v>4.6457509765624998</v>
      </c>
      <c r="F2587" s="86">
        <v>18.583003906249999</v>
      </c>
      <c r="G2587" s="60">
        <f t="shared" si="401"/>
        <v>4.6508422851562496</v>
      </c>
      <c r="H2587" s="104">
        <v>18.603369140624999</v>
      </c>
      <c r="O2587" s="61">
        <f t="shared" si="402"/>
        <v>0</v>
      </c>
      <c r="P2587" s="62">
        <f t="shared" si="403"/>
        <v>59.256308100929608</v>
      </c>
      <c r="Q2587" s="70">
        <v>27.947261620185923</v>
      </c>
      <c r="R2587" s="61">
        <f t="shared" si="404"/>
        <v>14.1731155378486</v>
      </c>
      <c r="S2587" s="61">
        <f t="shared" si="405"/>
        <v>0</v>
      </c>
      <c r="T2587" s="61">
        <f t="shared" si="406"/>
        <v>0</v>
      </c>
      <c r="U2587" s="61">
        <f t="shared" si="407"/>
        <v>59.256308100929608</v>
      </c>
      <c r="V2587" s="70">
        <v>27.947261620185923</v>
      </c>
      <c r="W2587" s="61">
        <f t="shared" si="408"/>
        <v>14.1731155378486</v>
      </c>
      <c r="X2587" s="61">
        <f t="shared" si="409"/>
        <v>0</v>
      </c>
      <c r="Y2587" s="13"/>
      <c r="Z2587" s="22"/>
      <c r="AA2587" s="54"/>
      <c r="AB2587" s="22"/>
      <c r="AC2587" s="13"/>
    </row>
    <row r="2588" spans="1:29" x14ac:dyDescent="0.3">
      <c r="A2588" s="1">
        <f t="shared" si="400"/>
        <v>45012.9166666604</v>
      </c>
      <c r="B2588" s="7">
        <v>27</v>
      </c>
      <c r="C2588" s="7" t="s">
        <v>132</v>
      </c>
      <c r="D2588">
        <f>IF(HOUR(A2588)+MINUTE(A2588)/60&lt;=18,1,IF(HOUR(A2588)+MINUTE(A2588)/60&gt;=23.25,1,LOOKUP(DAY(A2588),calendario!$A$12:$A$42,calendario!$C$12:$C$42)))</f>
        <v>0</v>
      </c>
      <c r="E2588" s="60">
        <f t="shared" si="401"/>
        <v>4.6455463867187499</v>
      </c>
      <c r="F2588" s="86">
        <v>18.582185546874999</v>
      </c>
      <c r="G2588" s="60">
        <f t="shared" si="401"/>
        <v>4.6505717773437496</v>
      </c>
      <c r="H2588" s="104">
        <v>18.602287109374998</v>
      </c>
      <c r="O2588" s="61">
        <f t="shared" si="402"/>
        <v>0</v>
      </c>
      <c r="P2588" s="62">
        <f t="shared" si="403"/>
        <v>59.256308100929608</v>
      </c>
      <c r="Q2588" s="70">
        <v>27.947261620185923</v>
      </c>
      <c r="R2588" s="61">
        <f t="shared" si="404"/>
        <v>14.1731155378486</v>
      </c>
      <c r="S2588" s="61">
        <f t="shared" si="405"/>
        <v>0</v>
      </c>
      <c r="T2588" s="61">
        <f t="shared" si="406"/>
        <v>0</v>
      </c>
      <c r="U2588" s="61">
        <f t="shared" si="407"/>
        <v>59.256308100929608</v>
      </c>
      <c r="V2588" s="70">
        <v>27.947261620185923</v>
      </c>
      <c r="W2588" s="61">
        <f t="shared" si="408"/>
        <v>14.1731155378486</v>
      </c>
      <c r="X2588" s="61">
        <f t="shared" si="409"/>
        <v>0</v>
      </c>
      <c r="Y2588" s="13"/>
      <c r="Z2588" s="22"/>
      <c r="AA2588" s="54"/>
      <c r="AB2588" s="22"/>
      <c r="AC2588" s="13"/>
    </row>
    <row r="2589" spans="1:29" x14ac:dyDescent="0.3">
      <c r="A2589" s="1">
        <f t="shared" si="400"/>
        <v>45012.927083327064</v>
      </c>
      <c r="B2589" s="7">
        <v>27</v>
      </c>
      <c r="C2589" s="7" t="s">
        <v>133</v>
      </c>
      <c r="D2589">
        <f>IF(HOUR(A2589)+MINUTE(A2589)/60&lt;=18,1,IF(HOUR(A2589)+MINUTE(A2589)/60&gt;=23.25,1,LOOKUP(DAY(A2589),calendario!$A$12:$A$42,calendario!$C$12:$C$42)))</f>
        <v>0</v>
      </c>
      <c r="E2589" s="60">
        <f t="shared" si="401"/>
        <v>4.6463071289062503</v>
      </c>
      <c r="F2589" s="86">
        <v>18.585228515625001</v>
      </c>
      <c r="G2589" s="60">
        <f t="shared" si="401"/>
        <v>4.6486728515625</v>
      </c>
      <c r="H2589" s="104">
        <v>18.59469140625</v>
      </c>
      <c r="O2589" s="61">
        <f t="shared" si="402"/>
        <v>0</v>
      </c>
      <c r="P2589" s="62">
        <f t="shared" si="403"/>
        <v>59.256308100929608</v>
      </c>
      <c r="Q2589" s="70">
        <v>27.790970783532536</v>
      </c>
      <c r="R2589" s="61">
        <f t="shared" si="404"/>
        <v>14.251260956175294</v>
      </c>
      <c r="S2589" s="61">
        <f t="shared" si="405"/>
        <v>0</v>
      </c>
      <c r="T2589" s="61">
        <f t="shared" si="406"/>
        <v>0</v>
      </c>
      <c r="U2589" s="61">
        <f t="shared" si="407"/>
        <v>59.256308100929608</v>
      </c>
      <c r="V2589" s="70">
        <v>27.790970783532536</v>
      </c>
      <c r="W2589" s="61">
        <f t="shared" si="408"/>
        <v>14.251260956175294</v>
      </c>
      <c r="X2589" s="61">
        <f t="shared" si="409"/>
        <v>0</v>
      </c>
      <c r="Y2589" s="13"/>
      <c r="Z2589" s="22"/>
      <c r="AA2589" s="54"/>
      <c r="AB2589" s="22"/>
      <c r="AC2589" s="13"/>
    </row>
    <row r="2590" spans="1:29" x14ac:dyDescent="0.3">
      <c r="A2590" s="1">
        <f t="shared" si="400"/>
        <v>45012.937499993728</v>
      </c>
      <c r="B2590" s="7">
        <v>27</v>
      </c>
      <c r="C2590" s="7" t="s">
        <v>134</v>
      </c>
      <c r="D2590">
        <f>IF(HOUR(A2590)+MINUTE(A2590)/60&lt;=18,1,IF(HOUR(A2590)+MINUTE(A2590)/60&gt;=23.25,1,LOOKUP(DAY(A2590),calendario!$A$12:$A$42,calendario!$C$12:$C$42)))</f>
        <v>0</v>
      </c>
      <c r="E2590" s="60">
        <f t="shared" si="401"/>
        <v>4.6461933593750002</v>
      </c>
      <c r="F2590" s="86">
        <v>18.584773437500001</v>
      </c>
      <c r="G2590" s="60">
        <f t="shared" si="401"/>
        <v>4.6509067382812503</v>
      </c>
      <c r="H2590" s="104">
        <v>18.603626953125001</v>
      </c>
      <c r="O2590" s="61">
        <f t="shared" si="402"/>
        <v>0</v>
      </c>
      <c r="P2590" s="62">
        <f t="shared" si="403"/>
        <v>59.256308100929608</v>
      </c>
      <c r="Q2590" s="70">
        <v>27.790970783532536</v>
      </c>
      <c r="R2590" s="61">
        <f t="shared" si="404"/>
        <v>14.251260956175294</v>
      </c>
      <c r="S2590" s="61">
        <f t="shared" si="405"/>
        <v>0</v>
      </c>
      <c r="T2590" s="61">
        <f t="shared" si="406"/>
        <v>0</v>
      </c>
      <c r="U2590" s="61">
        <f t="shared" si="407"/>
        <v>59.256308100929608</v>
      </c>
      <c r="V2590" s="70">
        <v>27.790970783532536</v>
      </c>
      <c r="W2590" s="61">
        <f t="shared" si="408"/>
        <v>14.251260956175294</v>
      </c>
      <c r="X2590" s="61">
        <f t="shared" si="409"/>
        <v>0</v>
      </c>
      <c r="Y2590" s="13"/>
      <c r="Z2590" s="22"/>
      <c r="AA2590" s="54"/>
      <c r="AB2590" s="22"/>
      <c r="AC2590" s="13"/>
    </row>
    <row r="2591" spans="1:29" x14ac:dyDescent="0.3">
      <c r="A2591" s="1">
        <f t="shared" si="400"/>
        <v>45012.947916660392</v>
      </c>
      <c r="B2591" s="7">
        <v>27</v>
      </c>
      <c r="C2591" s="7" t="s">
        <v>135</v>
      </c>
      <c r="D2591">
        <f>IF(HOUR(A2591)+MINUTE(A2591)/60&lt;=18,1,IF(HOUR(A2591)+MINUTE(A2591)/60&gt;=23.25,1,LOOKUP(DAY(A2591),calendario!$A$12:$A$42,calendario!$C$12:$C$42)))</f>
        <v>0</v>
      </c>
      <c r="E2591" s="60">
        <f t="shared" si="401"/>
        <v>4.6460800781250002</v>
      </c>
      <c r="F2591" s="86">
        <v>18.584320312500001</v>
      </c>
      <c r="G2591" s="60">
        <f t="shared" si="401"/>
        <v>4.651611328125</v>
      </c>
      <c r="H2591" s="104">
        <v>18.6064453125</v>
      </c>
      <c r="O2591" s="61">
        <f t="shared" si="402"/>
        <v>0</v>
      </c>
      <c r="P2591" s="62">
        <f t="shared" si="403"/>
        <v>59.256308100929608</v>
      </c>
      <c r="Q2591" s="70">
        <v>27.087219654714477</v>
      </c>
      <c r="R2591" s="61">
        <f t="shared" si="404"/>
        <v>14.603136520584323</v>
      </c>
      <c r="S2591" s="61">
        <f t="shared" si="405"/>
        <v>0</v>
      </c>
      <c r="T2591" s="61">
        <f t="shared" si="406"/>
        <v>0</v>
      </c>
      <c r="U2591" s="61">
        <f t="shared" si="407"/>
        <v>59.256308100929608</v>
      </c>
      <c r="V2591" s="70">
        <v>27.087219654714477</v>
      </c>
      <c r="W2591" s="61">
        <f t="shared" si="408"/>
        <v>14.603136520584323</v>
      </c>
      <c r="X2591" s="61">
        <f t="shared" si="409"/>
        <v>0</v>
      </c>
      <c r="Y2591" s="13"/>
      <c r="Z2591" s="22"/>
      <c r="AA2591" s="54"/>
      <c r="AB2591" s="22"/>
      <c r="AC2591" s="13"/>
    </row>
    <row r="2592" spans="1:29" x14ac:dyDescent="0.3">
      <c r="A2592" s="1">
        <f t="shared" si="400"/>
        <v>45012.958333327057</v>
      </c>
      <c r="B2592" s="7">
        <v>27</v>
      </c>
      <c r="C2592" s="7" t="s">
        <v>136</v>
      </c>
      <c r="D2592">
        <f>IF(HOUR(A2592)+MINUTE(A2592)/60&lt;=18,1,IF(HOUR(A2592)+MINUTE(A2592)/60&gt;=23.25,1,LOOKUP(DAY(A2592),calendario!$A$12:$A$42,calendario!$C$12:$C$42)))</f>
        <v>0</v>
      </c>
      <c r="E2592" s="60">
        <f t="shared" si="401"/>
        <v>4.6461933593750002</v>
      </c>
      <c r="F2592" s="86">
        <v>18.584773437500001</v>
      </c>
      <c r="G2592" s="60">
        <f t="shared" si="401"/>
        <v>4.6519990234374999</v>
      </c>
      <c r="H2592" s="104">
        <v>18.60799609375</v>
      </c>
      <c r="O2592" s="61">
        <f t="shared" si="402"/>
        <v>0</v>
      </c>
      <c r="P2592" s="62">
        <f t="shared" si="403"/>
        <v>59.256308100929608</v>
      </c>
      <c r="Q2592" s="70">
        <v>27.087219654714477</v>
      </c>
      <c r="R2592" s="61">
        <f t="shared" si="404"/>
        <v>14.603136520584323</v>
      </c>
      <c r="S2592" s="61">
        <f t="shared" si="405"/>
        <v>0</v>
      </c>
      <c r="T2592" s="61">
        <f t="shared" si="406"/>
        <v>0</v>
      </c>
      <c r="U2592" s="61">
        <f t="shared" si="407"/>
        <v>59.256308100929608</v>
      </c>
      <c r="V2592" s="70">
        <v>27.087219654714477</v>
      </c>
      <c r="W2592" s="61">
        <f t="shared" si="408"/>
        <v>14.603136520584323</v>
      </c>
      <c r="X2592" s="61">
        <f t="shared" si="409"/>
        <v>0</v>
      </c>
      <c r="Y2592" s="13"/>
      <c r="Z2592" s="22"/>
      <c r="AA2592" s="54"/>
      <c r="AB2592" s="22"/>
      <c r="AC2592" s="13"/>
    </row>
    <row r="2593" spans="1:29" x14ac:dyDescent="0.3">
      <c r="A2593" s="1">
        <f t="shared" si="400"/>
        <v>45012.968749993721</v>
      </c>
      <c r="B2593" s="7">
        <v>27</v>
      </c>
      <c r="C2593" s="7" t="s">
        <v>137</v>
      </c>
      <c r="D2593">
        <f>IF(HOUR(A2593)+MINUTE(A2593)/60&lt;=18,1,IF(HOUR(A2593)+MINUTE(A2593)/60&gt;=23.25,1,LOOKUP(DAY(A2593),calendario!$A$12:$A$42,calendario!$C$12:$C$42)))</f>
        <v>1</v>
      </c>
      <c r="E2593" s="60">
        <f t="shared" si="401"/>
        <v>4.6466323242187499</v>
      </c>
      <c r="F2593" s="86">
        <v>18.586529296875</v>
      </c>
      <c r="G2593" s="60">
        <f t="shared" si="401"/>
        <v>4.6504282226562497</v>
      </c>
      <c r="H2593" s="104">
        <v>18.601712890624999</v>
      </c>
      <c r="O2593" s="61">
        <f t="shared" si="402"/>
        <v>0</v>
      </c>
      <c r="P2593" s="62">
        <f t="shared" si="403"/>
        <v>58.140770252324039</v>
      </c>
      <c r="Q2593" s="70">
        <v>26.497673837981406</v>
      </c>
      <c r="R2593" s="61">
        <f t="shared" si="404"/>
        <v>14.368028950863215</v>
      </c>
      <c r="S2593" s="61">
        <f t="shared" si="405"/>
        <v>0</v>
      </c>
      <c r="T2593" s="61">
        <f t="shared" si="406"/>
        <v>0</v>
      </c>
      <c r="U2593" s="61">
        <f t="shared" si="407"/>
        <v>58.140770252324039</v>
      </c>
      <c r="V2593" s="70">
        <v>26.497673837981406</v>
      </c>
      <c r="W2593" s="61">
        <f t="shared" si="408"/>
        <v>14.368028950863215</v>
      </c>
      <c r="X2593" s="61">
        <f t="shared" si="409"/>
        <v>0</v>
      </c>
      <c r="Y2593" s="13"/>
      <c r="Z2593" s="22"/>
      <c r="AA2593" s="54"/>
      <c r="AB2593" s="22"/>
      <c r="AC2593" s="13"/>
    </row>
    <row r="2594" spans="1:29" x14ac:dyDescent="0.3">
      <c r="A2594" s="1">
        <f t="shared" si="400"/>
        <v>45012.979166660385</v>
      </c>
      <c r="B2594" s="7">
        <v>27</v>
      </c>
      <c r="C2594" s="7" t="s">
        <v>138</v>
      </c>
      <c r="D2594">
        <f>IF(HOUR(A2594)+MINUTE(A2594)/60&lt;=18,1,IF(HOUR(A2594)+MINUTE(A2594)/60&gt;=23.25,1,LOOKUP(DAY(A2594),calendario!$A$12:$A$42,calendario!$C$12:$C$42)))</f>
        <v>1</v>
      </c>
      <c r="E2594" s="60">
        <f t="shared" si="401"/>
        <v>4.50440771484375</v>
      </c>
      <c r="F2594" s="86">
        <v>18.017630859375</v>
      </c>
      <c r="G2594" s="60">
        <f t="shared" si="401"/>
        <v>4.4985605468749998</v>
      </c>
      <c r="H2594" s="104">
        <v>17.994242187499999</v>
      </c>
      <c r="O2594" s="61">
        <f t="shared" si="402"/>
        <v>0</v>
      </c>
      <c r="P2594" s="62">
        <f t="shared" si="403"/>
        <v>58.140770252324039</v>
      </c>
      <c r="Q2594" s="70">
        <v>26.497673837981406</v>
      </c>
      <c r="R2594" s="61">
        <f t="shared" si="404"/>
        <v>14.368028950863215</v>
      </c>
      <c r="S2594" s="61">
        <f t="shared" si="405"/>
        <v>0</v>
      </c>
      <c r="T2594" s="61">
        <f t="shared" si="406"/>
        <v>0</v>
      </c>
      <c r="U2594" s="61">
        <f t="shared" si="407"/>
        <v>58.140770252324039</v>
      </c>
      <c r="V2594" s="70">
        <v>26.497673837981406</v>
      </c>
      <c r="W2594" s="61">
        <f t="shared" si="408"/>
        <v>14.368028950863215</v>
      </c>
      <c r="X2594" s="61">
        <f t="shared" si="409"/>
        <v>0</v>
      </c>
      <c r="Y2594" s="13"/>
      <c r="Z2594" s="22"/>
      <c r="AA2594" s="54"/>
      <c r="AB2594" s="22"/>
      <c r="AC2594" s="13"/>
    </row>
    <row r="2595" spans="1:29" x14ac:dyDescent="0.3">
      <c r="A2595" s="1">
        <f t="shared" si="400"/>
        <v>45012.989583327049</v>
      </c>
      <c r="B2595" s="7">
        <v>27</v>
      </c>
      <c r="C2595" s="7" t="s">
        <v>139</v>
      </c>
      <c r="D2595">
        <f>IF(HOUR(A2595)+MINUTE(A2595)/60&lt;=18,1,IF(HOUR(A2595)+MINUTE(A2595)/60&gt;=23.25,1,LOOKUP(DAY(A2595),calendario!$A$12:$A$42,calendario!$C$12:$C$42)))</f>
        <v>1</v>
      </c>
      <c r="E2595" s="60">
        <f t="shared" si="401"/>
        <v>4.5027905273437501</v>
      </c>
      <c r="F2595" s="86">
        <v>18.011162109375</v>
      </c>
      <c r="G2595" s="60">
        <f t="shared" si="401"/>
        <v>4.4981503906249998</v>
      </c>
      <c r="H2595" s="104">
        <v>17.992601562499999</v>
      </c>
      <c r="O2595" s="61">
        <f t="shared" si="402"/>
        <v>0</v>
      </c>
      <c r="P2595" s="62">
        <f t="shared" si="403"/>
        <v>58.140770252324039</v>
      </c>
      <c r="Q2595" s="70">
        <v>26.27823081009296</v>
      </c>
      <c r="R2595" s="61">
        <f t="shared" si="404"/>
        <v>14.477750464807437</v>
      </c>
      <c r="S2595" s="61">
        <f t="shared" si="405"/>
        <v>0</v>
      </c>
      <c r="T2595" s="61">
        <f t="shared" si="406"/>
        <v>0</v>
      </c>
      <c r="U2595" s="61">
        <f t="shared" si="407"/>
        <v>58.140770252324039</v>
      </c>
      <c r="V2595" s="70">
        <v>26.27823081009296</v>
      </c>
      <c r="W2595" s="61">
        <f t="shared" si="408"/>
        <v>14.477750464807437</v>
      </c>
      <c r="X2595" s="61">
        <f t="shared" si="409"/>
        <v>0</v>
      </c>
      <c r="Y2595" s="13"/>
      <c r="Z2595" s="22"/>
      <c r="AA2595" s="54"/>
      <c r="AB2595" s="22"/>
      <c r="AC2595" s="13"/>
    </row>
    <row r="2596" spans="1:29" x14ac:dyDescent="0.3">
      <c r="A2596" s="1">
        <f t="shared" si="400"/>
        <v>45012.999999993714</v>
      </c>
      <c r="B2596" s="7">
        <v>27</v>
      </c>
      <c r="C2596" s="7" t="s">
        <v>140</v>
      </c>
      <c r="D2596">
        <f>IF(HOUR(A2596)+MINUTE(A2596)/60&lt;=18,1,IF(HOUR(A2596)+MINUTE(A2596)/60&gt;=23.25,1,LOOKUP(DAY(A2596),calendario!$A$12:$A$42,calendario!$C$12:$C$42)))</f>
        <v>1</v>
      </c>
      <c r="E2596" s="60">
        <f t="shared" si="401"/>
        <v>4.5031191406250004</v>
      </c>
      <c r="F2596" s="86">
        <v>18.012476562500002</v>
      </c>
      <c r="G2596" s="60">
        <f t="shared" si="401"/>
        <v>4.4977373046875</v>
      </c>
      <c r="H2596" s="104">
        <v>17.99094921875</v>
      </c>
      <c r="O2596" s="61">
        <f t="shared" si="402"/>
        <v>0</v>
      </c>
      <c r="P2596" s="62">
        <f t="shared" si="403"/>
        <v>58.140770252324039</v>
      </c>
      <c r="Q2596" s="70">
        <v>26.27823081009296</v>
      </c>
      <c r="R2596" s="61">
        <f t="shared" si="404"/>
        <v>14.477750464807437</v>
      </c>
      <c r="S2596" s="61">
        <f t="shared" si="405"/>
        <v>0</v>
      </c>
      <c r="T2596" s="61">
        <f t="shared" si="406"/>
        <v>0</v>
      </c>
      <c r="U2596" s="61">
        <f t="shared" si="407"/>
        <v>58.140770252324039</v>
      </c>
      <c r="V2596" s="70">
        <v>26.27823081009296</v>
      </c>
      <c r="W2596" s="61">
        <f t="shared" si="408"/>
        <v>14.477750464807437</v>
      </c>
      <c r="X2596" s="61">
        <f t="shared" si="409"/>
        <v>0</v>
      </c>
      <c r="Y2596" s="13"/>
      <c r="Z2596" s="22"/>
      <c r="AA2596" s="54"/>
      <c r="AB2596" s="22"/>
      <c r="AC2596" s="13"/>
    </row>
    <row r="2597" spans="1:29" x14ac:dyDescent="0.3">
      <c r="A2597" s="1">
        <f t="shared" si="400"/>
        <v>45013.010416660378</v>
      </c>
      <c r="B2597" s="7">
        <v>28</v>
      </c>
      <c r="C2597" s="7" t="s">
        <v>141</v>
      </c>
      <c r="D2597">
        <f>IF(HOUR(A2597)+MINUTE(A2597)/60&lt;=18,1,IF(HOUR(A2597)+MINUTE(A2597)/60&gt;=23.25,1,LOOKUP(DAY(A2597),calendario!$A$12:$A$42,calendario!$C$12:$C$42)))</f>
        <v>1</v>
      </c>
      <c r="E2597" s="60">
        <f t="shared" si="401"/>
        <v>2.555559326171875</v>
      </c>
      <c r="F2597" s="86">
        <v>10.2222373046875</v>
      </c>
      <c r="G2597" s="60">
        <f t="shared" si="401"/>
        <v>4.4970800781250002</v>
      </c>
      <c r="H2597" s="104">
        <v>17.988320312500001</v>
      </c>
      <c r="O2597" s="61">
        <f t="shared" si="402"/>
        <v>1.919166636792464</v>
      </c>
      <c r="P2597" s="62">
        <f t="shared" si="403"/>
        <v>58.140770252324039</v>
      </c>
      <c r="Q2597" s="70">
        <v>26.730625763612217</v>
      </c>
      <c r="R2597" s="61">
        <f t="shared" si="404"/>
        <v>14.251552988047809</v>
      </c>
      <c r="S2597" s="61">
        <f t="shared" si="405"/>
        <v>27.351105017141304</v>
      </c>
      <c r="T2597" s="61">
        <f t="shared" si="406"/>
        <v>0</v>
      </c>
      <c r="U2597" s="61">
        <f t="shared" si="407"/>
        <v>58.140770252324039</v>
      </c>
      <c r="V2597" s="70">
        <v>26.730625763612217</v>
      </c>
      <c r="W2597" s="61">
        <f t="shared" si="408"/>
        <v>14.251552988047809</v>
      </c>
      <c r="X2597" s="61">
        <f t="shared" si="409"/>
        <v>0</v>
      </c>
      <c r="Y2597" s="13"/>
      <c r="Z2597" s="22"/>
      <c r="AA2597" s="54"/>
      <c r="AB2597" s="22"/>
      <c r="AC2597" s="13"/>
    </row>
    <row r="2598" spans="1:29" x14ac:dyDescent="0.3">
      <c r="A2598" s="1">
        <f t="shared" si="400"/>
        <v>45013.020833327042</v>
      </c>
      <c r="B2598" s="7">
        <v>28</v>
      </c>
      <c r="C2598" s="7" t="s">
        <v>33</v>
      </c>
      <c r="D2598">
        <f>IF(HOUR(A2598)+MINUTE(A2598)/60&lt;=18,1,IF(HOUR(A2598)+MINUTE(A2598)/60&gt;=23.25,1,LOOKUP(DAY(A2598),calendario!$A$12:$A$42,calendario!$C$12:$C$42)))</f>
        <v>1</v>
      </c>
      <c r="E2598" s="60">
        <f t="shared" si="401"/>
        <v>0</v>
      </c>
      <c r="F2598" s="86">
        <v>0</v>
      </c>
      <c r="G2598" s="60">
        <f t="shared" si="401"/>
        <v>1.9651918945312501</v>
      </c>
      <c r="H2598" s="104">
        <v>7.8607675781250004</v>
      </c>
      <c r="O2598" s="61">
        <f t="shared" si="402"/>
        <v>4.5260037464002503</v>
      </c>
      <c r="P2598" s="62">
        <f t="shared" si="403"/>
        <v>58.140770252324039</v>
      </c>
      <c r="Q2598" s="70">
        <v>26.730625763612217</v>
      </c>
      <c r="R2598" s="61">
        <f t="shared" si="404"/>
        <v>14.251552988047809</v>
      </c>
      <c r="S2598" s="61">
        <f t="shared" si="405"/>
        <v>64.502582215926068</v>
      </c>
      <c r="T2598" s="61">
        <f t="shared" si="406"/>
        <v>2.5213799031187705</v>
      </c>
      <c r="U2598" s="61">
        <f t="shared" si="407"/>
        <v>58.140770252324039</v>
      </c>
      <c r="V2598" s="70">
        <v>26.730625763612217</v>
      </c>
      <c r="W2598" s="61">
        <f t="shared" si="408"/>
        <v>14.251552988047809</v>
      </c>
      <c r="X2598" s="61">
        <f t="shared" si="409"/>
        <v>35.93357929229601</v>
      </c>
      <c r="Y2598" s="13"/>
      <c r="Z2598" s="22"/>
      <c r="AA2598" s="54"/>
      <c r="AB2598" s="22"/>
      <c r="AC2598" s="13"/>
    </row>
    <row r="2599" spans="1:29" x14ac:dyDescent="0.3">
      <c r="A2599" s="1">
        <f t="shared" si="400"/>
        <v>45013.031249993706</v>
      </c>
      <c r="B2599" s="7">
        <v>28</v>
      </c>
      <c r="C2599" s="7" t="s">
        <v>35</v>
      </c>
      <c r="D2599">
        <f>IF(HOUR(A2599)+MINUTE(A2599)/60&lt;=18,1,IF(HOUR(A2599)+MINUTE(A2599)/60&gt;=23.25,1,LOOKUP(DAY(A2599),calendario!$A$12:$A$42,calendario!$C$12:$C$42)))</f>
        <v>1</v>
      </c>
      <c r="E2599" s="60">
        <f t="shared" si="401"/>
        <v>0</v>
      </c>
      <c r="F2599" s="86">
        <v>0</v>
      </c>
      <c r="G2599" s="60">
        <f t="shared" si="401"/>
        <v>2.2341992187500002</v>
      </c>
      <c r="H2599" s="104">
        <v>8.9367968750000006</v>
      </c>
      <c r="O2599" s="61">
        <f t="shared" si="402"/>
        <v>4.5260037464002503</v>
      </c>
      <c r="P2599" s="62">
        <f t="shared" si="403"/>
        <v>58.140770252324039</v>
      </c>
      <c r="Q2599" s="70">
        <v>27.128013280212485</v>
      </c>
      <c r="R2599" s="61">
        <f t="shared" si="404"/>
        <v>14.052859229747675</v>
      </c>
      <c r="S2599" s="61">
        <f t="shared" si="405"/>
        <v>63.603293521473312</v>
      </c>
      <c r="T2599" s="61">
        <f t="shared" si="406"/>
        <v>2.246974895828179</v>
      </c>
      <c r="U2599" s="61">
        <f t="shared" si="407"/>
        <v>58.140770252324039</v>
      </c>
      <c r="V2599" s="70">
        <v>27.128013280212485</v>
      </c>
      <c r="W2599" s="61">
        <f t="shared" si="408"/>
        <v>14.052859229747675</v>
      </c>
      <c r="X2599" s="61">
        <f t="shared" si="409"/>
        <v>31.576421903850346</v>
      </c>
      <c r="Y2599" s="13"/>
      <c r="Z2599" s="22"/>
      <c r="AA2599" s="54"/>
      <c r="AB2599" s="22"/>
      <c r="AC2599" s="13"/>
    </row>
    <row r="2600" spans="1:29" x14ac:dyDescent="0.3">
      <c r="A2600" s="1">
        <f t="shared" si="400"/>
        <v>45013.041666660371</v>
      </c>
      <c r="B2600" s="7">
        <v>28</v>
      </c>
      <c r="C2600" s="7" t="s">
        <v>37</v>
      </c>
      <c r="D2600">
        <f>IF(HOUR(A2600)+MINUTE(A2600)/60&lt;=18,1,IF(HOUR(A2600)+MINUTE(A2600)/60&gt;=23.25,1,LOOKUP(DAY(A2600),calendario!$A$12:$A$42,calendario!$C$12:$C$42)))</f>
        <v>1</v>
      </c>
      <c r="E2600" s="60">
        <f t="shared" si="401"/>
        <v>0</v>
      </c>
      <c r="F2600" s="86">
        <v>0</v>
      </c>
      <c r="G2600" s="60">
        <f t="shared" si="401"/>
        <v>2.2352104492187501</v>
      </c>
      <c r="H2600" s="104">
        <v>8.9408417968750005</v>
      </c>
      <c r="O2600" s="61">
        <f t="shared" si="402"/>
        <v>4.5260037464002503</v>
      </c>
      <c r="P2600" s="62">
        <f t="shared" si="403"/>
        <v>58.140770252324039</v>
      </c>
      <c r="Q2600" s="70">
        <v>27.128013280212485</v>
      </c>
      <c r="R2600" s="61">
        <f t="shared" si="404"/>
        <v>14.052859229747675</v>
      </c>
      <c r="S2600" s="61">
        <f t="shared" si="405"/>
        <v>63.603293521473312</v>
      </c>
      <c r="T2600" s="61">
        <f t="shared" si="406"/>
        <v>2.2459433748279398</v>
      </c>
      <c r="U2600" s="61">
        <f t="shared" si="407"/>
        <v>58.140770252324039</v>
      </c>
      <c r="V2600" s="70">
        <v>27.128013280212485</v>
      </c>
      <c r="W2600" s="61">
        <f t="shared" si="408"/>
        <v>14.052859229747675</v>
      </c>
      <c r="X2600" s="61">
        <f t="shared" si="409"/>
        <v>31.561926084441456</v>
      </c>
      <c r="Y2600" s="13"/>
      <c r="Z2600" s="22"/>
      <c r="AA2600" s="54"/>
      <c r="AB2600" s="22"/>
      <c r="AC2600" s="13"/>
    </row>
    <row r="2601" spans="1:29" x14ac:dyDescent="0.3">
      <c r="A2601" s="1">
        <f t="shared" si="400"/>
        <v>45013.052083327035</v>
      </c>
      <c r="B2601" s="7">
        <v>28</v>
      </c>
      <c r="C2601" s="7" t="s">
        <v>39</v>
      </c>
      <c r="D2601">
        <f>IF(HOUR(A2601)+MINUTE(A2601)/60&lt;=18,1,IF(HOUR(A2601)+MINUTE(A2601)/60&gt;=23.25,1,LOOKUP(DAY(A2601),calendario!$A$12:$A$42,calendario!$C$12:$C$42)))</f>
        <v>1</v>
      </c>
      <c r="E2601" s="60">
        <f t="shared" si="401"/>
        <v>0</v>
      </c>
      <c r="F2601" s="86">
        <v>0</v>
      </c>
      <c r="G2601" s="60">
        <f t="shared" si="401"/>
        <v>2.2339567871093751</v>
      </c>
      <c r="H2601" s="104">
        <v>8.9358271484375003</v>
      </c>
      <c r="O2601" s="61">
        <f t="shared" si="402"/>
        <v>4.5260037464002503</v>
      </c>
      <c r="P2601" s="62">
        <f t="shared" si="403"/>
        <v>58.140770252324039</v>
      </c>
      <c r="Q2601" s="70">
        <v>26.742308897742362</v>
      </c>
      <c r="R2601" s="61">
        <f t="shared" si="404"/>
        <v>14.245711420982737</v>
      </c>
      <c r="S2601" s="61">
        <f t="shared" si="405"/>
        <v>64.476143261504703</v>
      </c>
      <c r="T2601" s="61">
        <f t="shared" si="406"/>
        <v>2.2472221919057351</v>
      </c>
      <c r="U2601" s="61">
        <f t="shared" si="407"/>
        <v>58.140770252324039</v>
      </c>
      <c r="V2601" s="70">
        <v>26.742308897742362</v>
      </c>
      <c r="W2601" s="61">
        <f t="shared" si="408"/>
        <v>14.245711420982737</v>
      </c>
      <c r="X2601" s="61">
        <f t="shared" si="409"/>
        <v>32.013278844717391</v>
      </c>
      <c r="Y2601" s="13"/>
      <c r="Z2601" s="22"/>
      <c r="AA2601" s="54"/>
      <c r="AB2601" s="22"/>
      <c r="AC2601" s="13"/>
    </row>
    <row r="2602" spans="1:29" x14ac:dyDescent="0.3">
      <c r="A2602" s="1">
        <f t="shared" si="400"/>
        <v>45013.062499993699</v>
      </c>
      <c r="B2602" s="7">
        <v>28</v>
      </c>
      <c r="C2602" s="7" t="s">
        <v>41</v>
      </c>
      <c r="D2602">
        <f>IF(HOUR(A2602)+MINUTE(A2602)/60&lt;=18,1,IF(HOUR(A2602)+MINUTE(A2602)/60&gt;=23.25,1,LOOKUP(DAY(A2602),calendario!$A$12:$A$42,calendario!$C$12:$C$42)))</f>
        <v>1</v>
      </c>
      <c r="E2602" s="60">
        <f t="shared" si="401"/>
        <v>0</v>
      </c>
      <c r="F2602" s="86">
        <v>0</v>
      </c>
      <c r="G2602" s="60">
        <f t="shared" si="401"/>
        <v>2.234516845703125</v>
      </c>
      <c r="H2602" s="104">
        <v>8.9380673828125001</v>
      </c>
      <c r="O2602" s="61">
        <f t="shared" si="402"/>
        <v>4.5260037464002503</v>
      </c>
      <c r="P2602" s="62">
        <f t="shared" si="403"/>
        <v>58.140770252324039</v>
      </c>
      <c r="Q2602" s="70">
        <v>26.742308897742362</v>
      </c>
      <c r="R2602" s="61">
        <f t="shared" si="404"/>
        <v>14.245711420982737</v>
      </c>
      <c r="S2602" s="61">
        <f t="shared" si="405"/>
        <v>64.476143261504703</v>
      </c>
      <c r="T2602" s="61">
        <f t="shared" si="406"/>
        <v>2.2466508956298905</v>
      </c>
      <c r="U2602" s="61">
        <f t="shared" si="407"/>
        <v>58.140770252324039</v>
      </c>
      <c r="V2602" s="70">
        <v>26.742308897742362</v>
      </c>
      <c r="W2602" s="61">
        <f t="shared" si="408"/>
        <v>14.245711420982737</v>
      </c>
      <c r="X2602" s="61">
        <f t="shared" si="409"/>
        <v>32.005140322835828</v>
      </c>
      <c r="Y2602" s="13"/>
      <c r="Z2602" s="22"/>
      <c r="AA2602" s="54"/>
      <c r="AB2602" s="22"/>
      <c r="AC2602" s="13"/>
    </row>
    <row r="2603" spans="1:29" x14ac:dyDescent="0.3">
      <c r="A2603" s="1">
        <f t="shared" si="400"/>
        <v>45013.072916660363</v>
      </c>
      <c r="B2603" s="7">
        <v>28</v>
      </c>
      <c r="C2603" s="7" t="s">
        <v>42</v>
      </c>
      <c r="D2603">
        <f>IF(HOUR(A2603)+MINUTE(A2603)/60&lt;=18,1,IF(HOUR(A2603)+MINUTE(A2603)/60&gt;=23.25,1,LOOKUP(DAY(A2603),calendario!$A$12:$A$42,calendario!$C$12:$C$42)))</f>
        <v>1</v>
      </c>
      <c r="E2603" s="60">
        <f t="shared" si="401"/>
        <v>0</v>
      </c>
      <c r="F2603" s="86">
        <v>0</v>
      </c>
      <c r="G2603" s="60">
        <f t="shared" si="401"/>
        <v>2.2341557617187502</v>
      </c>
      <c r="H2603" s="104">
        <v>8.9366230468750008</v>
      </c>
      <c r="O2603" s="61">
        <f t="shared" si="402"/>
        <v>4.5260037464002503</v>
      </c>
      <c r="P2603" s="62">
        <f t="shared" si="403"/>
        <v>58.140770252324039</v>
      </c>
      <c r="Q2603" s="70">
        <v>26.786933864541833</v>
      </c>
      <c r="R2603" s="61">
        <f t="shared" si="404"/>
        <v>14.223398937583001</v>
      </c>
      <c r="S2603" s="61">
        <f t="shared" si="405"/>
        <v>64.375156878045999</v>
      </c>
      <c r="T2603" s="61">
        <f t="shared" si="406"/>
        <v>2.2470192248330179</v>
      </c>
      <c r="U2603" s="61">
        <f t="shared" si="407"/>
        <v>58.140770252324039</v>
      </c>
      <c r="V2603" s="70">
        <v>26.786933864541833</v>
      </c>
      <c r="W2603" s="61">
        <f t="shared" si="408"/>
        <v>14.223398937583001</v>
      </c>
      <c r="X2603" s="61">
        <f t="shared" si="409"/>
        <v>31.960250855218526</v>
      </c>
      <c r="Y2603" s="13"/>
      <c r="Z2603" s="22"/>
      <c r="AA2603" s="54"/>
      <c r="AB2603" s="22"/>
      <c r="AC2603" s="13"/>
    </row>
    <row r="2604" spans="1:29" x14ac:dyDescent="0.3">
      <c r="A2604" s="1">
        <f t="shared" si="400"/>
        <v>45013.083333327028</v>
      </c>
      <c r="B2604" s="7">
        <v>28</v>
      </c>
      <c r="C2604" s="7" t="s">
        <v>44</v>
      </c>
      <c r="D2604">
        <f>IF(HOUR(A2604)+MINUTE(A2604)/60&lt;=18,1,IF(HOUR(A2604)+MINUTE(A2604)/60&gt;=23.25,1,LOOKUP(DAY(A2604),calendario!$A$12:$A$42,calendario!$C$12:$C$42)))</f>
        <v>1</v>
      </c>
      <c r="E2604" s="60">
        <f t="shared" si="401"/>
        <v>0</v>
      </c>
      <c r="F2604" s="86">
        <v>0</v>
      </c>
      <c r="G2604" s="60">
        <f t="shared" si="401"/>
        <v>2.2349140625000001</v>
      </c>
      <c r="H2604" s="104">
        <v>8.9396562500000005</v>
      </c>
      <c r="O2604" s="61">
        <f t="shared" si="402"/>
        <v>4.5260037464002503</v>
      </c>
      <c r="P2604" s="62">
        <f t="shared" si="403"/>
        <v>58.140770252324039</v>
      </c>
      <c r="Q2604" s="70">
        <v>26.786933864541833</v>
      </c>
      <c r="R2604" s="61">
        <f t="shared" si="404"/>
        <v>14.223398937583001</v>
      </c>
      <c r="S2604" s="61">
        <f t="shared" si="405"/>
        <v>64.375156878045999</v>
      </c>
      <c r="T2604" s="61">
        <f t="shared" si="406"/>
        <v>2.2462457086025149</v>
      </c>
      <c r="U2604" s="61">
        <f t="shared" si="407"/>
        <v>58.140770252324039</v>
      </c>
      <c r="V2604" s="70">
        <v>26.786933864541833</v>
      </c>
      <c r="W2604" s="61">
        <f t="shared" si="408"/>
        <v>14.223398937583001</v>
      </c>
      <c r="X2604" s="61">
        <f t="shared" si="409"/>
        <v>31.949248825287388</v>
      </c>
      <c r="Y2604" s="13"/>
      <c r="Z2604" s="22"/>
      <c r="AA2604" s="54"/>
      <c r="AB2604" s="22"/>
      <c r="AC2604" s="13"/>
    </row>
    <row r="2605" spans="1:29" x14ac:dyDescent="0.3">
      <c r="A2605" s="1">
        <f t="shared" si="400"/>
        <v>45013.093749993692</v>
      </c>
      <c r="B2605" s="7">
        <v>28</v>
      </c>
      <c r="C2605" s="7" t="s">
        <v>45</v>
      </c>
      <c r="D2605">
        <f>IF(HOUR(A2605)+MINUTE(A2605)/60&lt;=18,1,IF(HOUR(A2605)+MINUTE(A2605)/60&gt;=23.25,1,LOOKUP(DAY(A2605),calendario!$A$12:$A$42,calendario!$C$12:$C$42)))</f>
        <v>1</v>
      </c>
      <c r="E2605" s="60">
        <f t="shared" si="401"/>
        <v>0</v>
      </c>
      <c r="F2605" s="86">
        <v>0</v>
      </c>
      <c r="G2605" s="60">
        <f t="shared" si="401"/>
        <v>2.2343862304687501</v>
      </c>
      <c r="H2605" s="104">
        <v>8.9375449218750003</v>
      </c>
      <c r="O2605" s="61">
        <f t="shared" si="402"/>
        <v>4.5260037464002503</v>
      </c>
      <c r="P2605" s="62">
        <f t="shared" si="403"/>
        <v>58.140770252324039</v>
      </c>
      <c r="Q2605" s="70">
        <v>26.827564409030543</v>
      </c>
      <c r="R2605" s="61">
        <f t="shared" si="404"/>
        <v>14.203083665338646</v>
      </c>
      <c r="S2605" s="61">
        <f t="shared" si="405"/>
        <v>64.283209879758914</v>
      </c>
      <c r="T2605" s="61">
        <f t="shared" si="406"/>
        <v>2.2467841316837602</v>
      </c>
      <c r="U2605" s="61">
        <f t="shared" si="407"/>
        <v>58.140770252324039</v>
      </c>
      <c r="V2605" s="70">
        <v>26.827564409030543</v>
      </c>
      <c r="W2605" s="61">
        <f t="shared" si="408"/>
        <v>14.203083665338646</v>
      </c>
      <c r="X2605" s="61">
        <f t="shared" si="409"/>
        <v>31.911263000259687</v>
      </c>
      <c r="Y2605" s="13"/>
      <c r="Z2605" s="22"/>
      <c r="AA2605" s="54"/>
      <c r="AB2605" s="22"/>
      <c r="AC2605" s="13"/>
    </row>
    <row r="2606" spans="1:29" x14ac:dyDescent="0.3">
      <c r="A2606" s="1">
        <f t="shared" si="400"/>
        <v>45013.104166660356</v>
      </c>
      <c r="B2606" s="7">
        <v>28</v>
      </c>
      <c r="C2606" s="7" t="s">
        <v>48</v>
      </c>
      <c r="D2606">
        <f>IF(HOUR(A2606)+MINUTE(A2606)/60&lt;=18,1,IF(HOUR(A2606)+MINUTE(A2606)/60&gt;=23.25,1,LOOKUP(DAY(A2606),calendario!$A$12:$A$42,calendario!$C$12:$C$42)))</f>
        <v>1</v>
      </c>
      <c r="E2606" s="60">
        <f t="shared" si="401"/>
        <v>0</v>
      </c>
      <c r="F2606" s="86">
        <v>0</v>
      </c>
      <c r="G2606" s="60">
        <f t="shared" si="401"/>
        <v>2.2361435546875001</v>
      </c>
      <c r="H2606" s="104">
        <v>8.9445742187500006</v>
      </c>
      <c r="O2606" s="61">
        <f t="shared" si="402"/>
        <v>4.5260037464002503</v>
      </c>
      <c r="P2606" s="62">
        <f t="shared" si="403"/>
        <v>58.140770252324039</v>
      </c>
      <c r="Q2606" s="70">
        <v>26.827564409030543</v>
      </c>
      <c r="R2606" s="61">
        <f t="shared" si="404"/>
        <v>14.203083665338646</v>
      </c>
      <c r="S2606" s="61">
        <f t="shared" si="405"/>
        <v>64.283209879758914</v>
      </c>
      <c r="T2606" s="61">
        <f t="shared" si="406"/>
        <v>2.2449915464206693</v>
      </c>
      <c r="U2606" s="61">
        <f t="shared" si="407"/>
        <v>58.140770252324039</v>
      </c>
      <c r="V2606" s="70">
        <v>26.827564409030543</v>
      </c>
      <c r="W2606" s="61">
        <f t="shared" si="408"/>
        <v>14.203083665338646</v>
      </c>
      <c r="X2606" s="61">
        <f t="shared" si="409"/>
        <v>31.885802761790757</v>
      </c>
      <c r="Y2606" s="13"/>
      <c r="Z2606" s="22"/>
      <c r="AA2606" s="54"/>
      <c r="AB2606" s="22"/>
      <c r="AC2606" s="13"/>
    </row>
    <row r="2607" spans="1:29" x14ac:dyDescent="0.3">
      <c r="A2607" s="1">
        <f t="shared" si="400"/>
        <v>45013.11458332702</v>
      </c>
      <c r="B2607" s="7">
        <v>28</v>
      </c>
      <c r="C2607" s="7" t="s">
        <v>51</v>
      </c>
      <c r="D2607">
        <f>IF(HOUR(A2607)+MINUTE(A2607)/60&lt;=18,1,IF(HOUR(A2607)+MINUTE(A2607)/60&gt;=23.25,1,LOOKUP(DAY(A2607),calendario!$A$12:$A$42,calendario!$C$12:$C$42)))</f>
        <v>1</v>
      </c>
      <c r="E2607" s="60">
        <f t="shared" si="401"/>
        <v>0</v>
      </c>
      <c r="F2607" s="86">
        <v>0</v>
      </c>
      <c r="G2607" s="60">
        <f t="shared" si="401"/>
        <v>2.2367353515624999</v>
      </c>
      <c r="H2607" s="104">
        <v>8.9469414062499997</v>
      </c>
      <c r="O2607" s="61">
        <f t="shared" si="402"/>
        <v>4.5260037464002503</v>
      </c>
      <c r="P2607" s="62">
        <f t="shared" si="403"/>
        <v>58.140770252324039</v>
      </c>
      <c r="Q2607" s="70">
        <v>26.691951394422311</v>
      </c>
      <c r="R2607" s="61">
        <f t="shared" si="404"/>
        <v>14.270890172642762</v>
      </c>
      <c r="S2607" s="61">
        <f t="shared" si="405"/>
        <v>64.590102385847658</v>
      </c>
      <c r="T2607" s="61">
        <f t="shared" si="406"/>
        <v>2.2443878750289312</v>
      </c>
      <c r="U2607" s="61">
        <f t="shared" si="407"/>
        <v>58.140770252324039</v>
      </c>
      <c r="V2607" s="70">
        <v>26.691951394422311</v>
      </c>
      <c r="W2607" s="61">
        <f t="shared" si="408"/>
        <v>14.270890172642762</v>
      </c>
      <c r="X2607" s="61">
        <f t="shared" si="409"/>
        <v>32.029412869348945</v>
      </c>
      <c r="Y2607" s="13"/>
      <c r="Z2607" s="22"/>
      <c r="AA2607" s="54"/>
      <c r="AB2607" s="22"/>
      <c r="AC2607" s="13"/>
    </row>
    <row r="2608" spans="1:29" x14ac:dyDescent="0.3">
      <c r="A2608" s="1">
        <f t="shared" si="400"/>
        <v>45013.124999993684</v>
      </c>
      <c r="B2608" s="7">
        <v>28</v>
      </c>
      <c r="C2608" s="7" t="s">
        <v>53</v>
      </c>
      <c r="D2608">
        <f>IF(HOUR(A2608)+MINUTE(A2608)/60&lt;=18,1,IF(HOUR(A2608)+MINUTE(A2608)/60&gt;=23.25,1,LOOKUP(DAY(A2608),calendario!$A$12:$A$42,calendario!$C$12:$C$42)))</f>
        <v>1</v>
      </c>
      <c r="E2608" s="60">
        <f t="shared" si="401"/>
        <v>0</v>
      </c>
      <c r="F2608" s="86">
        <v>0</v>
      </c>
      <c r="G2608" s="60">
        <f t="shared" si="401"/>
        <v>2.23668798828125</v>
      </c>
      <c r="H2608" s="104">
        <v>8.9467519531250002</v>
      </c>
      <c r="O2608" s="61">
        <f t="shared" si="402"/>
        <v>4.5260037464002503</v>
      </c>
      <c r="P2608" s="62">
        <f t="shared" si="403"/>
        <v>58.140770252324039</v>
      </c>
      <c r="Q2608" s="70">
        <v>26.691951394422311</v>
      </c>
      <c r="R2608" s="61">
        <f t="shared" si="404"/>
        <v>14.270890172642762</v>
      </c>
      <c r="S2608" s="61">
        <f t="shared" si="405"/>
        <v>64.590102385847658</v>
      </c>
      <c r="T2608" s="61">
        <f t="shared" si="406"/>
        <v>2.2444361886634185</v>
      </c>
      <c r="U2608" s="61">
        <f t="shared" si="407"/>
        <v>58.140770252324039</v>
      </c>
      <c r="V2608" s="70">
        <v>26.691951394422311</v>
      </c>
      <c r="W2608" s="61">
        <f t="shared" si="408"/>
        <v>14.270890172642762</v>
      </c>
      <c r="X2608" s="61">
        <f t="shared" si="409"/>
        <v>32.030102347920554</v>
      </c>
      <c r="Y2608" s="13"/>
      <c r="Z2608" s="22"/>
      <c r="AA2608" s="54"/>
      <c r="AB2608" s="22"/>
      <c r="AC2608" s="13"/>
    </row>
    <row r="2609" spans="1:29" x14ac:dyDescent="0.3">
      <c r="A2609" s="1">
        <f t="shared" si="400"/>
        <v>45013.135416660349</v>
      </c>
      <c r="B2609" s="7">
        <v>28</v>
      </c>
      <c r="C2609" s="7" t="s">
        <v>54</v>
      </c>
      <c r="D2609">
        <f>IF(HOUR(A2609)+MINUTE(A2609)/60&lt;=18,1,IF(HOUR(A2609)+MINUTE(A2609)/60&gt;=23.25,1,LOOKUP(DAY(A2609),calendario!$A$12:$A$42,calendario!$C$12:$C$42)))</f>
        <v>1</v>
      </c>
      <c r="E2609" s="60">
        <f t="shared" si="401"/>
        <v>0</v>
      </c>
      <c r="F2609" s="86">
        <v>0</v>
      </c>
      <c r="G2609" s="60">
        <f t="shared" si="401"/>
        <v>2.2359980468749998</v>
      </c>
      <c r="H2609" s="104">
        <v>8.9439921874999992</v>
      </c>
      <c r="O2609" s="61">
        <f t="shared" si="402"/>
        <v>4.5260037464002503</v>
      </c>
      <c r="P2609" s="62">
        <f t="shared" si="403"/>
        <v>58.140770252324039</v>
      </c>
      <c r="Q2609" s="70">
        <v>26.611900664010623</v>
      </c>
      <c r="R2609" s="61">
        <f t="shared" si="404"/>
        <v>14.310915537848606</v>
      </c>
      <c r="S2609" s="61">
        <f t="shared" si="405"/>
        <v>64.771257338720346</v>
      </c>
      <c r="T2609" s="61">
        <f t="shared" si="406"/>
        <v>2.2451399738750739</v>
      </c>
      <c r="U2609" s="61">
        <f t="shared" si="407"/>
        <v>58.140770252324039</v>
      </c>
      <c r="V2609" s="70">
        <v>26.611900664010623</v>
      </c>
      <c r="W2609" s="61">
        <f t="shared" si="408"/>
        <v>14.310915537848606</v>
      </c>
      <c r="X2609" s="61">
        <f t="shared" si="409"/>
        <v>32.130008536773808</v>
      </c>
      <c r="Y2609" s="13"/>
      <c r="Z2609" s="22"/>
      <c r="AA2609" s="54"/>
      <c r="AB2609" s="22"/>
      <c r="AC2609" s="13"/>
    </row>
    <row r="2610" spans="1:29" x14ac:dyDescent="0.3">
      <c r="A2610" s="1">
        <f t="shared" si="400"/>
        <v>45013.145833327013</v>
      </c>
      <c r="B2610" s="7">
        <v>28</v>
      </c>
      <c r="C2610" s="7" t="s">
        <v>55</v>
      </c>
      <c r="D2610">
        <f>IF(HOUR(A2610)+MINUTE(A2610)/60&lt;=18,1,IF(HOUR(A2610)+MINUTE(A2610)/60&gt;=23.25,1,LOOKUP(DAY(A2610),calendario!$A$12:$A$42,calendario!$C$12:$C$42)))</f>
        <v>1</v>
      </c>
      <c r="E2610" s="60">
        <f t="shared" si="401"/>
        <v>0</v>
      </c>
      <c r="F2610" s="86">
        <v>0</v>
      </c>
      <c r="G2610" s="60">
        <f t="shared" si="401"/>
        <v>2.2365976562499998</v>
      </c>
      <c r="H2610" s="104">
        <v>8.9463906249999994</v>
      </c>
      <c r="O2610" s="61">
        <f t="shared" si="402"/>
        <v>4.5260037464002503</v>
      </c>
      <c r="P2610" s="62">
        <f t="shared" si="403"/>
        <v>58.140770252324039</v>
      </c>
      <c r="Q2610" s="70">
        <v>26.611900664010623</v>
      </c>
      <c r="R2610" s="61">
        <f t="shared" si="404"/>
        <v>14.310915537848606</v>
      </c>
      <c r="S2610" s="61">
        <f t="shared" si="405"/>
        <v>64.771257338720346</v>
      </c>
      <c r="T2610" s="61">
        <f t="shared" si="406"/>
        <v>2.2445283332240389</v>
      </c>
      <c r="U2610" s="61">
        <f t="shared" si="407"/>
        <v>58.140770252324039</v>
      </c>
      <c r="V2610" s="70">
        <v>26.611900664010623</v>
      </c>
      <c r="W2610" s="61">
        <f t="shared" si="408"/>
        <v>14.310915537848606</v>
      </c>
      <c r="X2610" s="61">
        <f t="shared" si="409"/>
        <v>32.121255399077334</v>
      </c>
      <c r="Y2610" s="13"/>
      <c r="Z2610" s="22"/>
      <c r="AA2610" s="54"/>
      <c r="AB2610" s="22"/>
      <c r="AC2610" s="13"/>
    </row>
    <row r="2611" spans="1:29" x14ac:dyDescent="0.3">
      <c r="A2611" s="1">
        <f t="shared" si="400"/>
        <v>45013.156249993677</v>
      </c>
      <c r="B2611" s="7">
        <v>28</v>
      </c>
      <c r="C2611" s="7" t="s">
        <v>56</v>
      </c>
      <c r="D2611">
        <f>IF(HOUR(A2611)+MINUTE(A2611)/60&lt;=18,1,IF(HOUR(A2611)+MINUTE(A2611)/60&gt;=23.25,1,LOOKUP(DAY(A2611),calendario!$A$12:$A$42,calendario!$C$12:$C$42)))</f>
        <v>1</v>
      </c>
      <c r="E2611" s="60">
        <f t="shared" si="401"/>
        <v>0</v>
      </c>
      <c r="F2611" s="86">
        <v>0</v>
      </c>
      <c r="G2611" s="60">
        <f t="shared" si="401"/>
        <v>2.2367700195312499</v>
      </c>
      <c r="H2611" s="104">
        <v>8.9470800781249995</v>
      </c>
      <c r="O2611" s="61">
        <f t="shared" si="402"/>
        <v>4.5260037464002503</v>
      </c>
      <c r="P2611" s="62">
        <f t="shared" si="403"/>
        <v>58.140770252324039</v>
      </c>
      <c r="Q2611" s="70">
        <v>27.06747383798141</v>
      </c>
      <c r="R2611" s="61">
        <f t="shared" si="404"/>
        <v>14.083128950863212</v>
      </c>
      <c r="S2611" s="61">
        <f t="shared" si="405"/>
        <v>63.740294392644728</v>
      </c>
      <c r="T2611" s="61">
        <f t="shared" si="406"/>
        <v>2.2443525114408014</v>
      </c>
      <c r="U2611" s="61">
        <f t="shared" si="407"/>
        <v>58.140770252324039</v>
      </c>
      <c r="V2611" s="70">
        <v>27.06747383798141</v>
      </c>
      <c r="W2611" s="61">
        <f t="shared" si="408"/>
        <v>14.083128950863212</v>
      </c>
      <c r="X2611" s="61">
        <f t="shared" si="409"/>
        <v>31.60750582981451</v>
      </c>
      <c r="Y2611" s="13"/>
      <c r="Z2611" s="22"/>
      <c r="AA2611" s="54"/>
      <c r="AB2611" s="22"/>
      <c r="AC2611" s="13"/>
    </row>
    <row r="2612" spans="1:29" x14ac:dyDescent="0.3">
      <c r="A2612" s="1">
        <f t="shared" si="400"/>
        <v>45013.166666660341</v>
      </c>
      <c r="B2612" s="7">
        <v>28</v>
      </c>
      <c r="C2612" s="7" t="s">
        <v>57</v>
      </c>
      <c r="D2612">
        <f>IF(HOUR(A2612)+MINUTE(A2612)/60&lt;=18,1,IF(HOUR(A2612)+MINUTE(A2612)/60&gt;=23.25,1,LOOKUP(DAY(A2612),calendario!$A$12:$A$42,calendario!$C$12:$C$42)))</f>
        <v>1</v>
      </c>
      <c r="E2612" s="60">
        <f t="shared" si="401"/>
        <v>0</v>
      </c>
      <c r="F2612" s="86">
        <v>0</v>
      </c>
      <c r="G2612" s="60">
        <f t="shared" si="401"/>
        <v>2.2372666015624998</v>
      </c>
      <c r="H2612" s="104">
        <v>8.9490664062499992</v>
      </c>
      <c r="O2612" s="61">
        <f t="shared" si="402"/>
        <v>4.5260037464002503</v>
      </c>
      <c r="P2612" s="62">
        <f t="shared" si="403"/>
        <v>58.140770252324039</v>
      </c>
      <c r="Q2612" s="70">
        <v>27.06747383798141</v>
      </c>
      <c r="R2612" s="61">
        <f t="shared" si="404"/>
        <v>14.083128950863212</v>
      </c>
      <c r="S2612" s="61">
        <f t="shared" si="405"/>
        <v>63.740294392644728</v>
      </c>
      <c r="T2612" s="61">
        <f t="shared" si="406"/>
        <v>2.2438459653967437</v>
      </c>
      <c r="U2612" s="61">
        <f t="shared" si="407"/>
        <v>58.140770252324039</v>
      </c>
      <c r="V2612" s="70">
        <v>27.06747383798141</v>
      </c>
      <c r="W2612" s="61">
        <f t="shared" si="408"/>
        <v>14.083128950863212</v>
      </c>
      <c r="X2612" s="61">
        <f t="shared" si="409"/>
        <v>31.600372076556496</v>
      </c>
      <c r="Y2612" s="13"/>
      <c r="Z2612" s="22"/>
      <c r="AA2612" s="54"/>
      <c r="AB2612" s="22"/>
      <c r="AC2612" s="13"/>
    </row>
    <row r="2613" spans="1:29" x14ac:dyDescent="0.3">
      <c r="A2613" s="1">
        <f t="shared" si="400"/>
        <v>45013.177083327006</v>
      </c>
      <c r="B2613" s="7">
        <v>28</v>
      </c>
      <c r="C2613" s="7" t="s">
        <v>59</v>
      </c>
      <c r="D2613">
        <f>IF(HOUR(A2613)+MINUTE(A2613)/60&lt;=18,1,IF(HOUR(A2613)+MINUTE(A2613)/60&gt;=23.25,1,LOOKUP(DAY(A2613),calendario!$A$12:$A$42,calendario!$C$12:$C$42)))</f>
        <v>1</v>
      </c>
      <c r="E2613" s="60">
        <f t="shared" si="401"/>
        <v>0</v>
      </c>
      <c r="F2613" s="86">
        <v>0</v>
      </c>
      <c r="G2613" s="60">
        <f t="shared" si="401"/>
        <v>2.2362878417968748</v>
      </c>
      <c r="H2613" s="104">
        <v>8.9451513671874991</v>
      </c>
      <c r="O2613" s="61">
        <f t="shared" si="402"/>
        <v>4.5260037464002503</v>
      </c>
      <c r="P2613" s="62">
        <f t="shared" si="403"/>
        <v>58.140770252324039</v>
      </c>
      <c r="Q2613" s="70">
        <v>26.535737317397075</v>
      </c>
      <c r="R2613" s="61">
        <f t="shared" si="404"/>
        <v>14.34899721115538</v>
      </c>
      <c r="S2613" s="61">
        <f t="shared" si="405"/>
        <v>64.943615134775996</v>
      </c>
      <c r="T2613" s="61">
        <f t="shared" si="406"/>
        <v>2.2448443641630305</v>
      </c>
      <c r="U2613" s="61">
        <f t="shared" si="407"/>
        <v>58.140770252324039</v>
      </c>
      <c r="V2613" s="70">
        <v>26.535737317397075</v>
      </c>
      <c r="W2613" s="61">
        <f t="shared" si="408"/>
        <v>14.34899721115538</v>
      </c>
      <c r="X2613" s="61">
        <f t="shared" si="409"/>
        <v>32.211265520853196</v>
      </c>
      <c r="Y2613" s="13"/>
      <c r="Z2613" s="22"/>
      <c r="AA2613" s="54"/>
      <c r="AB2613" s="22"/>
      <c r="AC2613" s="13"/>
    </row>
    <row r="2614" spans="1:29" x14ac:dyDescent="0.3">
      <c r="A2614" s="1">
        <f t="shared" si="400"/>
        <v>45013.18749999367</v>
      </c>
      <c r="B2614" s="7">
        <v>28</v>
      </c>
      <c r="C2614" s="7" t="s">
        <v>60</v>
      </c>
      <c r="D2614">
        <f>IF(HOUR(A2614)+MINUTE(A2614)/60&lt;=18,1,IF(HOUR(A2614)+MINUTE(A2614)/60&gt;=23.25,1,LOOKUP(DAY(A2614),calendario!$A$12:$A$42,calendario!$C$12:$C$42)))</f>
        <v>1</v>
      </c>
      <c r="E2614" s="60">
        <f t="shared" si="401"/>
        <v>0</v>
      </c>
      <c r="F2614" s="86">
        <v>0</v>
      </c>
      <c r="G2614" s="60">
        <f t="shared" si="401"/>
        <v>2.2374106445312498</v>
      </c>
      <c r="H2614" s="104">
        <v>8.9496425781249993</v>
      </c>
      <c r="O2614" s="61">
        <f t="shared" si="402"/>
        <v>4.5260037464002503</v>
      </c>
      <c r="P2614" s="62">
        <f t="shared" si="403"/>
        <v>58.140770252324039</v>
      </c>
      <c r="Q2614" s="70">
        <v>26.535737317397075</v>
      </c>
      <c r="R2614" s="61">
        <f t="shared" si="404"/>
        <v>14.34899721115538</v>
      </c>
      <c r="S2614" s="61">
        <f t="shared" si="405"/>
        <v>64.943615134775996</v>
      </c>
      <c r="T2614" s="61">
        <f t="shared" si="406"/>
        <v>2.243699032178458</v>
      </c>
      <c r="U2614" s="61">
        <f t="shared" si="407"/>
        <v>58.140770252324039</v>
      </c>
      <c r="V2614" s="70">
        <v>26.535737317397075</v>
      </c>
      <c r="W2614" s="61">
        <f t="shared" si="408"/>
        <v>14.34899721115538</v>
      </c>
      <c r="X2614" s="61">
        <f t="shared" si="409"/>
        <v>32.19483115540072</v>
      </c>
      <c r="Y2614" s="13"/>
      <c r="Z2614" s="22"/>
      <c r="AA2614" s="54"/>
      <c r="AB2614" s="22"/>
      <c r="AC2614" s="13"/>
    </row>
    <row r="2615" spans="1:29" x14ac:dyDescent="0.3">
      <c r="A2615" s="1">
        <f t="shared" si="400"/>
        <v>45013.197916660334</v>
      </c>
      <c r="B2615" s="7">
        <v>28</v>
      </c>
      <c r="C2615" s="7" t="s">
        <v>61</v>
      </c>
      <c r="D2615">
        <f>IF(HOUR(A2615)+MINUTE(A2615)/60&lt;=18,1,IF(HOUR(A2615)+MINUTE(A2615)/60&gt;=23.25,1,LOOKUP(DAY(A2615),calendario!$A$12:$A$42,calendario!$C$12:$C$42)))</f>
        <v>1</v>
      </c>
      <c r="E2615" s="60">
        <f t="shared" si="401"/>
        <v>0</v>
      </c>
      <c r="F2615" s="86">
        <v>0</v>
      </c>
      <c r="G2615" s="60">
        <f t="shared" si="401"/>
        <v>2.2371796874999998</v>
      </c>
      <c r="H2615" s="104">
        <v>8.9487187499999994</v>
      </c>
      <c r="O2615" s="61">
        <f t="shared" si="402"/>
        <v>4.5260037464002503</v>
      </c>
      <c r="P2615" s="62">
        <f t="shared" si="403"/>
        <v>58.140770252324039</v>
      </c>
      <c r="Q2615" s="70">
        <v>26.959405577689243</v>
      </c>
      <c r="R2615" s="61">
        <f t="shared" si="404"/>
        <v>14.137163081009296</v>
      </c>
      <c r="S2615" s="61">
        <f t="shared" si="405"/>
        <v>63.984853068119378</v>
      </c>
      <c r="T2615" s="61">
        <f t="shared" si="406"/>
        <v>2.2439346234064215</v>
      </c>
      <c r="U2615" s="61">
        <f t="shared" si="407"/>
        <v>58.140770252324039</v>
      </c>
      <c r="V2615" s="70">
        <v>26.959405577689243</v>
      </c>
      <c r="W2615" s="61">
        <f t="shared" si="408"/>
        <v>14.137163081009296</v>
      </c>
      <c r="X2615" s="61">
        <f t="shared" si="409"/>
        <v>31.722869714219762</v>
      </c>
      <c r="Y2615" s="13"/>
      <c r="Z2615" s="22"/>
      <c r="AA2615" s="54"/>
      <c r="AB2615" s="22"/>
      <c r="AC2615" s="13"/>
    </row>
    <row r="2616" spans="1:29" x14ac:dyDescent="0.3">
      <c r="A2616" s="1">
        <f t="shared" si="400"/>
        <v>45013.208333326998</v>
      </c>
      <c r="B2616" s="7">
        <v>28</v>
      </c>
      <c r="C2616" s="7" t="s">
        <v>62</v>
      </c>
      <c r="D2616">
        <f>IF(HOUR(A2616)+MINUTE(A2616)/60&lt;=18,1,IF(HOUR(A2616)+MINUTE(A2616)/60&gt;=23.25,1,LOOKUP(DAY(A2616),calendario!$A$12:$A$42,calendario!$C$12:$C$42)))</f>
        <v>1</v>
      </c>
      <c r="E2616" s="60">
        <f t="shared" si="401"/>
        <v>0</v>
      </c>
      <c r="F2616" s="86">
        <v>0</v>
      </c>
      <c r="G2616" s="60">
        <f t="shared" si="401"/>
        <v>2.2373310546875</v>
      </c>
      <c r="H2616" s="104">
        <v>8.9493242187500002</v>
      </c>
      <c r="O2616" s="61">
        <f t="shared" si="402"/>
        <v>4.5260037464002503</v>
      </c>
      <c r="P2616" s="62">
        <f t="shared" si="403"/>
        <v>58.140770252324039</v>
      </c>
      <c r="Q2616" s="70">
        <v>26.959405577689243</v>
      </c>
      <c r="R2616" s="61">
        <f t="shared" si="404"/>
        <v>14.137163081009296</v>
      </c>
      <c r="S2616" s="61">
        <f t="shared" si="405"/>
        <v>63.984853068119378</v>
      </c>
      <c r="T2616" s="61">
        <f t="shared" si="406"/>
        <v>2.2437802190075442</v>
      </c>
      <c r="U2616" s="61">
        <f t="shared" si="407"/>
        <v>58.140770252324039</v>
      </c>
      <c r="V2616" s="70">
        <v>26.959405577689243</v>
      </c>
      <c r="W2616" s="61">
        <f t="shared" si="408"/>
        <v>14.137163081009296</v>
      </c>
      <c r="X2616" s="61">
        <f t="shared" si="409"/>
        <v>31.720686874052408</v>
      </c>
      <c r="Y2616" s="13"/>
      <c r="Z2616" s="22"/>
      <c r="AA2616" s="54"/>
      <c r="AB2616" s="22"/>
      <c r="AC2616" s="13"/>
    </row>
    <row r="2617" spans="1:29" x14ac:dyDescent="0.3">
      <c r="A2617" s="1">
        <f t="shared" si="400"/>
        <v>45013.218749993663</v>
      </c>
      <c r="B2617" s="7">
        <v>28</v>
      </c>
      <c r="C2617" s="7" t="s">
        <v>63</v>
      </c>
      <c r="D2617">
        <f>IF(HOUR(A2617)+MINUTE(A2617)/60&lt;=18,1,IF(HOUR(A2617)+MINUTE(A2617)/60&gt;=23.25,1,LOOKUP(DAY(A2617),calendario!$A$12:$A$42,calendario!$C$12:$C$42)))</f>
        <v>1</v>
      </c>
      <c r="E2617" s="60">
        <f t="shared" si="401"/>
        <v>0</v>
      </c>
      <c r="F2617" s="86">
        <v>0</v>
      </c>
      <c r="G2617" s="60">
        <f t="shared" si="401"/>
        <v>2.2368962402343748</v>
      </c>
      <c r="H2617" s="104">
        <v>8.9475849609374993</v>
      </c>
      <c r="O2617" s="61">
        <f t="shared" si="402"/>
        <v>4.5260037464002503</v>
      </c>
      <c r="P2617" s="62">
        <f t="shared" si="403"/>
        <v>58.140770252324039</v>
      </c>
      <c r="Q2617" s="70">
        <v>27.234187782204515</v>
      </c>
      <c r="R2617" s="61">
        <f t="shared" si="404"/>
        <v>13.99977197875166</v>
      </c>
      <c r="S2617" s="61">
        <f t="shared" si="405"/>
        <v>63.363020424579261</v>
      </c>
      <c r="T2617" s="61">
        <f t="shared" si="406"/>
        <v>2.244223758095286</v>
      </c>
      <c r="U2617" s="61">
        <f t="shared" si="407"/>
        <v>58.140770252324039</v>
      </c>
      <c r="V2617" s="70">
        <v>27.234187782204515</v>
      </c>
      <c r="W2617" s="61">
        <f t="shared" si="408"/>
        <v>13.99977197875166</v>
      </c>
      <c r="X2617" s="61">
        <f t="shared" si="409"/>
        <v>31.418620882631128</v>
      </c>
      <c r="Y2617" s="13"/>
      <c r="Z2617" s="22"/>
      <c r="AA2617" s="54"/>
      <c r="AB2617" s="22"/>
      <c r="AC2617" s="13"/>
    </row>
    <row r="2618" spans="1:29" x14ac:dyDescent="0.3">
      <c r="A2618" s="1">
        <f t="shared" si="400"/>
        <v>45013.229166660327</v>
      </c>
      <c r="B2618" s="7">
        <v>28</v>
      </c>
      <c r="C2618" s="7" t="s">
        <v>64</v>
      </c>
      <c r="D2618">
        <f>IF(HOUR(A2618)+MINUTE(A2618)/60&lt;=18,1,IF(HOUR(A2618)+MINUTE(A2618)/60&gt;=23.25,1,LOOKUP(DAY(A2618),calendario!$A$12:$A$42,calendario!$C$12:$C$42)))</f>
        <v>1</v>
      </c>
      <c r="E2618" s="60">
        <f t="shared" si="401"/>
        <v>0</v>
      </c>
      <c r="F2618" s="86">
        <v>0</v>
      </c>
      <c r="G2618" s="60">
        <f t="shared" si="401"/>
        <v>2.2373330078125</v>
      </c>
      <c r="H2618" s="104">
        <v>8.94933203125</v>
      </c>
      <c r="O2618" s="61">
        <f t="shared" si="402"/>
        <v>4.5260037464002503</v>
      </c>
      <c r="P2618" s="62">
        <f t="shared" si="403"/>
        <v>58.140770252324039</v>
      </c>
      <c r="Q2618" s="70">
        <v>27.234187782204515</v>
      </c>
      <c r="R2618" s="61">
        <f t="shared" si="404"/>
        <v>13.99977197875166</v>
      </c>
      <c r="S2618" s="61">
        <f t="shared" si="405"/>
        <v>63.363020424579261</v>
      </c>
      <c r="T2618" s="61">
        <f t="shared" si="406"/>
        <v>2.2437782266927204</v>
      </c>
      <c r="U2618" s="61">
        <f t="shared" si="407"/>
        <v>58.140770252324039</v>
      </c>
      <c r="V2618" s="70">
        <v>27.234187782204515</v>
      </c>
      <c r="W2618" s="61">
        <f t="shared" si="408"/>
        <v>13.99977197875166</v>
      </c>
      <c r="X2618" s="61">
        <f t="shared" si="409"/>
        <v>31.412383544585836</v>
      </c>
      <c r="Y2618" s="13"/>
      <c r="Z2618" s="22"/>
      <c r="AA2618" s="54"/>
      <c r="AB2618" s="22"/>
      <c r="AC2618" s="13"/>
    </row>
    <row r="2619" spans="1:29" x14ac:dyDescent="0.3">
      <c r="A2619" s="1">
        <f t="shared" si="400"/>
        <v>45013.239583326991</v>
      </c>
      <c r="B2619" s="7">
        <v>28</v>
      </c>
      <c r="C2619" s="7" t="s">
        <v>65</v>
      </c>
      <c r="D2619">
        <f>IF(HOUR(A2619)+MINUTE(A2619)/60&lt;=18,1,IF(HOUR(A2619)+MINUTE(A2619)/60&gt;=23.25,1,LOOKUP(DAY(A2619),calendario!$A$12:$A$42,calendario!$C$12:$C$42)))</f>
        <v>1</v>
      </c>
      <c r="E2619" s="60">
        <f t="shared" si="401"/>
        <v>0</v>
      </c>
      <c r="F2619" s="86">
        <v>0</v>
      </c>
      <c r="G2619" s="60">
        <f t="shared" si="401"/>
        <v>2.2374125976562498</v>
      </c>
      <c r="H2619" s="104">
        <v>8.9496503906249991</v>
      </c>
      <c r="O2619" s="61">
        <f t="shared" si="402"/>
        <v>4.5260037464002503</v>
      </c>
      <c r="P2619" s="62">
        <f t="shared" si="403"/>
        <v>58.140770252324039</v>
      </c>
      <c r="Q2619" s="70">
        <v>27.92846241699867</v>
      </c>
      <c r="R2619" s="61">
        <f t="shared" si="404"/>
        <v>13.652634661354583</v>
      </c>
      <c r="S2619" s="61">
        <f t="shared" si="405"/>
        <v>61.791875625524753</v>
      </c>
      <c r="T2619" s="61">
        <f t="shared" si="406"/>
        <v>2.2436970398636333</v>
      </c>
      <c r="U2619" s="61">
        <f t="shared" si="407"/>
        <v>58.140770252324039</v>
      </c>
      <c r="V2619" s="70">
        <v>27.92846241699867</v>
      </c>
      <c r="W2619" s="61">
        <f t="shared" si="408"/>
        <v>13.652634661354583</v>
      </c>
      <c r="X2619" s="61">
        <f t="shared" si="409"/>
        <v>30.632375976020914</v>
      </c>
      <c r="Y2619" s="13"/>
      <c r="Z2619" s="22"/>
      <c r="AA2619" s="54"/>
      <c r="AB2619" s="22"/>
      <c r="AC2619" s="13"/>
    </row>
    <row r="2620" spans="1:29" x14ac:dyDescent="0.3">
      <c r="A2620" s="1">
        <f t="shared" si="400"/>
        <v>45013.249999993655</v>
      </c>
      <c r="B2620" s="7">
        <v>28</v>
      </c>
      <c r="C2620" s="7" t="s">
        <v>66</v>
      </c>
      <c r="D2620">
        <f>IF(HOUR(A2620)+MINUTE(A2620)/60&lt;=18,1,IF(HOUR(A2620)+MINUTE(A2620)/60&gt;=23.25,1,LOOKUP(DAY(A2620),calendario!$A$12:$A$42,calendario!$C$12:$C$42)))</f>
        <v>1</v>
      </c>
      <c r="E2620" s="60">
        <f t="shared" si="401"/>
        <v>0</v>
      </c>
      <c r="F2620" s="86">
        <v>0</v>
      </c>
      <c r="G2620" s="60">
        <f t="shared" si="401"/>
        <v>2.2373923339843751</v>
      </c>
      <c r="H2620" s="104">
        <v>8.9495693359375004</v>
      </c>
      <c r="O2620" s="61">
        <f t="shared" si="402"/>
        <v>4.5260037464002503</v>
      </c>
      <c r="P2620" s="62">
        <f t="shared" si="403"/>
        <v>58.140770252324039</v>
      </c>
      <c r="Q2620" s="70">
        <v>27.92846241699867</v>
      </c>
      <c r="R2620" s="61">
        <f t="shared" si="404"/>
        <v>13.652634661354583</v>
      </c>
      <c r="S2620" s="61">
        <f t="shared" si="405"/>
        <v>61.791875625524753</v>
      </c>
      <c r="T2620" s="61">
        <f t="shared" si="406"/>
        <v>2.2437177101299346</v>
      </c>
      <c r="U2620" s="61">
        <f t="shared" si="407"/>
        <v>58.140770252324039</v>
      </c>
      <c r="V2620" s="70">
        <v>27.92846241699867</v>
      </c>
      <c r="W2620" s="61">
        <f t="shared" si="408"/>
        <v>13.652634661354583</v>
      </c>
      <c r="X2620" s="61">
        <f t="shared" si="409"/>
        <v>30.632658179615078</v>
      </c>
      <c r="Y2620" s="13"/>
      <c r="Z2620" s="22"/>
      <c r="AA2620" s="54"/>
      <c r="AB2620" s="22"/>
      <c r="AC2620" s="13"/>
    </row>
    <row r="2621" spans="1:29" x14ac:dyDescent="0.3">
      <c r="A2621" s="1">
        <f t="shared" si="400"/>
        <v>45013.26041666032</v>
      </c>
      <c r="B2621" s="7">
        <v>28</v>
      </c>
      <c r="C2621" s="7" t="s">
        <v>67</v>
      </c>
      <c r="D2621">
        <f>IF(HOUR(A2621)+MINUTE(A2621)/60&lt;=18,1,IF(HOUR(A2621)+MINUTE(A2621)/60&gt;=23.25,1,LOOKUP(DAY(A2621),calendario!$A$12:$A$42,calendario!$C$12:$C$42)))</f>
        <v>1</v>
      </c>
      <c r="E2621" s="60">
        <f t="shared" si="401"/>
        <v>0</v>
      </c>
      <c r="F2621" s="86">
        <v>0</v>
      </c>
      <c r="G2621" s="60">
        <f t="shared" si="401"/>
        <v>2.2360527343749999</v>
      </c>
      <c r="H2621" s="104">
        <v>8.9442109374999994</v>
      </c>
      <c r="O2621" s="61">
        <f t="shared" si="402"/>
        <v>4.5260037464002503</v>
      </c>
      <c r="P2621" s="62">
        <f t="shared" si="403"/>
        <v>58.140770252324039</v>
      </c>
      <c r="Q2621" s="70">
        <v>27.588311819389112</v>
      </c>
      <c r="R2621" s="61">
        <f t="shared" si="404"/>
        <v>13.822709960159361</v>
      </c>
      <c r="S2621" s="61">
        <f t="shared" si="405"/>
        <v>62.561637065085321</v>
      </c>
      <c r="T2621" s="61">
        <f t="shared" si="406"/>
        <v>2.245084189059996</v>
      </c>
      <c r="U2621" s="61">
        <f t="shared" si="407"/>
        <v>58.140770252324039</v>
      </c>
      <c r="V2621" s="70">
        <v>27.588311819389112</v>
      </c>
      <c r="W2621" s="61">
        <f t="shared" si="408"/>
        <v>13.822709960159361</v>
      </c>
      <c r="X2621" s="61">
        <f t="shared" si="409"/>
        <v>31.033147581515909</v>
      </c>
      <c r="Y2621" s="13"/>
      <c r="Z2621" s="22"/>
      <c r="AA2621" s="54"/>
      <c r="AB2621" s="22"/>
      <c r="AC2621" s="13"/>
    </row>
    <row r="2622" spans="1:29" x14ac:dyDescent="0.3">
      <c r="A2622" s="1">
        <f t="shared" si="400"/>
        <v>45013.270833326984</v>
      </c>
      <c r="B2622" s="7">
        <v>28</v>
      </c>
      <c r="C2622" s="7" t="s">
        <v>68</v>
      </c>
      <c r="D2622">
        <f>IF(HOUR(A2622)+MINUTE(A2622)/60&lt;=18,1,IF(HOUR(A2622)+MINUTE(A2622)/60&gt;=23.25,1,LOOKUP(DAY(A2622),calendario!$A$12:$A$42,calendario!$C$12:$C$42)))</f>
        <v>1</v>
      </c>
      <c r="E2622" s="60">
        <f t="shared" si="401"/>
        <v>0</v>
      </c>
      <c r="F2622" s="86">
        <v>0</v>
      </c>
      <c r="G2622" s="60">
        <f t="shared" si="401"/>
        <v>2.2377812499999998</v>
      </c>
      <c r="H2622" s="104">
        <v>8.9511249999999993</v>
      </c>
      <c r="O2622" s="61">
        <f t="shared" si="402"/>
        <v>4.5260037464002503</v>
      </c>
      <c r="P2622" s="62">
        <f t="shared" si="403"/>
        <v>58.140770252324039</v>
      </c>
      <c r="Q2622" s="70">
        <v>27.588311819389112</v>
      </c>
      <c r="R2622" s="61">
        <f t="shared" si="404"/>
        <v>13.822709960159361</v>
      </c>
      <c r="S2622" s="61">
        <f t="shared" si="405"/>
        <v>62.561637065085321</v>
      </c>
      <c r="T2622" s="61">
        <f t="shared" si="406"/>
        <v>2.2433209904405622</v>
      </c>
      <c r="U2622" s="61">
        <f t="shared" si="407"/>
        <v>58.140770252324039</v>
      </c>
      <c r="V2622" s="70">
        <v>27.588311819389112</v>
      </c>
      <c r="W2622" s="61">
        <f t="shared" si="408"/>
        <v>13.822709960159361</v>
      </c>
      <c r="X2622" s="61">
        <f t="shared" si="409"/>
        <v>31.008775398397322</v>
      </c>
      <c r="Y2622" s="13"/>
      <c r="Z2622" s="22"/>
      <c r="AA2622" s="54"/>
      <c r="AB2622" s="22"/>
      <c r="AC2622" s="13"/>
    </row>
    <row r="2623" spans="1:29" x14ac:dyDescent="0.3">
      <c r="A2623" s="1">
        <f t="shared" si="400"/>
        <v>45013.281249993648</v>
      </c>
      <c r="B2623" s="7">
        <v>28</v>
      </c>
      <c r="C2623" s="7" t="s">
        <v>69</v>
      </c>
      <c r="D2623">
        <f>IF(HOUR(A2623)+MINUTE(A2623)/60&lt;=18,1,IF(HOUR(A2623)+MINUTE(A2623)/60&gt;=23.25,1,LOOKUP(DAY(A2623),calendario!$A$12:$A$42,calendario!$C$12:$C$42)))</f>
        <v>1</v>
      </c>
      <c r="E2623" s="60">
        <f t="shared" si="401"/>
        <v>0</v>
      </c>
      <c r="F2623" s="86">
        <v>0</v>
      </c>
      <c r="G2623" s="60">
        <f t="shared" si="401"/>
        <v>2.2378264160156252</v>
      </c>
      <c r="H2623" s="104">
        <v>8.9513056640625006</v>
      </c>
      <c r="O2623" s="61">
        <f t="shared" si="402"/>
        <v>4.5260037464002503</v>
      </c>
      <c r="P2623" s="62">
        <f t="shared" si="403"/>
        <v>58.140770252324039</v>
      </c>
      <c r="Q2623" s="70">
        <v>26.807992297476758</v>
      </c>
      <c r="R2623" s="61">
        <f t="shared" si="404"/>
        <v>14.212869721115538</v>
      </c>
      <c r="S2623" s="61">
        <f t="shared" si="405"/>
        <v>64.327501604867606</v>
      </c>
      <c r="T2623" s="61">
        <f t="shared" si="406"/>
        <v>2.2432749181602518</v>
      </c>
      <c r="U2623" s="61">
        <f t="shared" si="407"/>
        <v>58.140770252324039</v>
      </c>
      <c r="V2623" s="70">
        <v>26.807992297476758</v>
      </c>
      <c r="W2623" s="61">
        <f t="shared" si="408"/>
        <v>14.212869721115538</v>
      </c>
      <c r="X2623" s="61">
        <f t="shared" si="409"/>
        <v>31.88337416045778</v>
      </c>
      <c r="Y2623" s="13"/>
      <c r="Z2623" s="22"/>
      <c r="AA2623" s="54"/>
      <c r="AB2623" s="22"/>
      <c r="AC2623" s="13"/>
    </row>
    <row r="2624" spans="1:29" x14ac:dyDescent="0.3">
      <c r="A2624" s="1">
        <f t="shared" si="400"/>
        <v>45013.291666660312</v>
      </c>
      <c r="B2624" s="7">
        <v>28</v>
      </c>
      <c r="C2624" s="7" t="s">
        <v>70</v>
      </c>
      <c r="D2624">
        <f>IF(HOUR(A2624)+MINUTE(A2624)/60&lt;=18,1,IF(HOUR(A2624)+MINUTE(A2624)/60&gt;=23.25,1,LOOKUP(DAY(A2624),calendario!$A$12:$A$42,calendario!$C$12:$C$42)))</f>
        <v>1</v>
      </c>
      <c r="E2624" s="60">
        <f t="shared" si="401"/>
        <v>0</v>
      </c>
      <c r="F2624" s="86">
        <v>0</v>
      </c>
      <c r="G2624" s="60">
        <f t="shared" si="401"/>
        <v>2.3391564941406249</v>
      </c>
      <c r="H2624" s="104">
        <v>9.3566259765624995</v>
      </c>
      <c r="O2624" s="61">
        <f t="shared" si="402"/>
        <v>4.5260037464002503</v>
      </c>
      <c r="P2624" s="62">
        <f t="shared" si="403"/>
        <v>58.140770252324039</v>
      </c>
      <c r="Q2624" s="70">
        <v>26.807992297476758</v>
      </c>
      <c r="R2624" s="61">
        <f t="shared" si="404"/>
        <v>14.212869721115538</v>
      </c>
      <c r="S2624" s="61">
        <f t="shared" si="405"/>
        <v>64.327501604867606</v>
      </c>
      <c r="T2624" s="61">
        <f t="shared" si="406"/>
        <v>2.1399116327649592</v>
      </c>
      <c r="U2624" s="61">
        <f t="shared" si="407"/>
        <v>58.140770252324039</v>
      </c>
      <c r="V2624" s="70">
        <v>26.807992297476758</v>
      </c>
      <c r="W2624" s="61">
        <f t="shared" si="408"/>
        <v>14.212869721115538</v>
      </c>
      <c r="X2624" s="61">
        <f t="shared" si="409"/>
        <v>30.414285251188002</v>
      </c>
      <c r="Y2624" s="13"/>
      <c r="Z2624" s="22"/>
      <c r="AA2624" s="54"/>
      <c r="AB2624" s="22"/>
      <c r="AC2624" s="13"/>
    </row>
    <row r="2625" spans="1:29" x14ac:dyDescent="0.3">
      <c r="A2625" s="1">
        <f t="shared" si="400"/>
        <v>45013.302083326977</v>
      </c>
      <c r="B2625" s="7">
        <v>28</v>
      </c>
      <c r="C2625" s="7" t="s">
        <v>71</v>
      </c>
      <c r="D2625">
        <f>IF(HOUR(A2625)+MINUTE(A2625)/60&lt;=18,1,IF(HOUR(A2625)+MINUTE(A2625)/60&gt;=23.25,1,LOOKUP(DAY(A2625),calendario!$A$12:$A$42,calendario!$C$12:$C$42)))</f>
        <v>1</v>
      </c>
      <c r="E2625" s="60">
        <f t="shared" si="401"/>
        <v>0</v>
      </c>
      <c r="F2625" s="86">
        <v>0</v>
      </c>
      <c r="G2625" s="60">
        <f t="shared" si="401"/>
        <v>4.2970639648437503</v>
      </c>
      <c r="H2625" s="104">
        <v>17.188255859375001</v>
      </c>
      <c r="O2625" s="61">
        <f t="shared" si="402"/>
        <v>4.5260037464002503</v>
      </c>
      <c r="P2625" s="62">
        <f t="shared" si="403"/>
        <v>58.140770252324039</v>
      </c>
      <c r="Q2625" s="70">
        <v>27.701160424966801</v>
      </c>
      <c r="R2625" s="61">
        <f t="shared" si="404"/>
        <v>13.766285657370517</v>
      </c>
      <c r="S2625" s="61">
        <f t="shared" si="405"/>
        <v>62.306260459274995</v>
      </c>
      <c r="T2625" s="61">
        <f t="shared" si="406"/>
        <v>0.14271837665975595</v>
      </c>
      <c r="U2625" s="61">
        <f t="shared" si="407"/>
        <v>58.140770252324039</v>
      </c>
      <c r="V2625" s="70">
        <v>27.701160424966801</v>
      </c>
      <c r="W2625" s="61">
        <f t="shared" si="408"/>
        <v>13.766285657370517</v>
      </c>
      <c r="X2625" s="61">
        <f t="shared" si="409"/>
        <v>1.9647019416544016</v>
      </c>
      <c r="Y2625" s="13"/>
      <c r="Z2625" s="22"/>
      <c r="AA2625" s="54"/>
      <c r="AB2625" s="22"/>
      <c r="AC2625" s="13"/>
    </row>
    <row r="2626" spans="1:29" x14ac:dyDescent="0.3">
      <c r="A2626" s="1">
        <f t="shared" si="400"/>
        <v>45013.312499993641</v>
      </c>
      <c r="B2626" s="7">
        <v>28</v>
      </c>
      <c r="C2626" s="7" t="s">
        <v>72</v>
      </c>
      <c r="D2626">
        <f>IF(HOUR(A2626)+MINUTE(A2626)/60&lt;=18,1,IF(HOUR(A2626)+MINUTE(A2626)/60&gt;=23.25,1,LOOKUP(DAY(A2626),calendario!$A$12:$A$42,calendario!$C$12:$C$42)))</f>
        <v>1</v>
      </c>
      <c r="E2626" s="60">
        <f t="shared" si="401"/>
        <v>1.7231220703125001</v>
      </c>
      <c r="F2626" s="86">
        <v>6.8924882812500003</v>
      </c>
      <c r="G2626" s="60">
        <f t="shared" si="401"/>
        <v>4.4994360351562497</v>
      </c>
      <c r="H2626" s="104">
        <v>17.997744140624999</v>
      </c>
      <c r="O2626" s="61">
        <f t="shared" si="402"/>
        <v>2.7683069043537358</v>
      </c>
      <c r="P2626" s="62">
        <f t="shared" si="403"/>
        <v>58.140770252324039</v>
      </c>
      <c r="Q2626" s="70">
        <v>27.701160424966801</v>
      </c>
      <c r="R2626" s="61">
        <f t="shared" si="404"/>
        <v>13.766285657370517</v>
      </c>
      <c r="S2626" s="61">
        <f t="shared" si="405"/>
        <v>38.109303632604608</v>
      </c>
      <c r="T2626" s="61">
        <f t="shared" si="406"/>
        <v>0</v>
      </c>
      <c r="U2626" s="61">
        <f t="shared" si="407"/>
        <v>58.140770252324039</v>
      </c>
      <c r="V2626" s="70">
        <v>27.701160424966801</v>
      </c>
      <c r="W2626" s="61">
        <f t="shared" si="408"/>
        <v>13.766285657370517</v>
      </c>
      <c r="X2626" s="61">
        <f t="shared" si="409"/>
        <v>0</v>
      </c>
      <c r="Y2626" s="13"/>
      <c r="Z2626" s="22"/>
      <c r="AA2626" s="54"/>
      <c r="AB2626" s="22"/>
      <c r="AC2626" s="13"/>
    </row>
    <row r="2627" spans="1:29" x14ac:dyDescent="0.3">
      <c r="A2627" s="1">
        <f t="shared" si="400"/>
        <v>45013.322916660305</v>
      </c>
      <c r="B2627" s="7">
        <v>28</v>
      </c>
      <c r="C2627" s="7" t="s">
        <v>73</v>
      </c>
      <c r="D2627">
        <f>IF(HOUR(A2627)+MINUTE(A2627)/60&lt;=18,1,IF(HOUR(A2627)+MINUTE(A2627)/60&gt;=23.25,1,LOOKUP(DAY(A2627),calendario!$A$12:$A$42,calendario!$C$12:$C$42)))</f>
        <v>1</v>
      </c>
      <c r="E2627" s="60">
        <f t="shared" si="401"/>
        <v>4.48294482421875</v>
      </c>
      <c r="F2627" s="86">
        <v>17.931779296875</v>
      </c>
      <c r="G2627" s="60">
        <f t="shared" si="401"/>
        <v>4.5000039062499999</v>
      </c>
      <c r="H2627" s="104">
        <v>18.000015625</v>
      </c>
      <c r="O2627" s="61">
        <f t="shared" si="402"/>
        <v>0</v>
      </c>
      <c r="P2627" s="62">
        <f t="shared" si="403"/>
        <v>58.140770252324039</v>
      </c>
      <c r="Q2627" s="70">
        <v>27.460510491367863</v>
      </c>
      <c r="R2627" s="61">
        <f t="shared" si="404"/>
        <v>13.886610624169986</v>
      </c>
      <c r="S2627" s="61">
        <f t="shared" si="405"/>
        <v>0</v>
      </c>
      <c r="T2627" s="61">
        <f t="shared" si="406"/>
        <v>0</v>
      </c>
      <c r="U2627" s="61">
        <f t="shared" si="407"/>
        <v>58.140770252324039</v>
      </c>
      <c r="V2627" s="70">
        <v>27.460510491367863</v>
      </c>
      <c r="W2627" s="61">
        <f t="shared" si="408"/>
        <v>13.886610624169986</v>
      </c>
      <c r="X2627" s="61">
        <f t="shared" si="409"/>
        <v>0</v>
      </c>
      <c r="Y2627" s="13"/>
      <c r="Z2627" s="22"/>
      <c r="AA2627" s="54"/>
      <c r="AB2627" s="22"/>
      <c r="AC2627" s="13"/>
    </row>
    <row r="2628" spans="1:29" x14ac:dyDescent="0.3">
      <c r="A2628" s="1">
        <f t="shared" si="400"/>
        <v>45013.333333326969</v>
      </c>
      <c r="B2628" s="7">
        <v>28</v>
      </c>
      <c r="C2628" s="7" t="s">
        <v>74</v>
      </c>
      <c r="D2628">
        <f>IF(HOUR(A2628)+MINUTE(A2628)/60&lt;=18,1,IF(HOUR(A2628)+MINUTE(A2628)/60&gt;=23.25,1,LOOKUP(DAY(A2628),calendario!$A$12:$A$42,calendario!$C$12:$C$42)))</f>
        <v>1</v>
      </c>
      <c r="E2628" s="60">
        <f t="shared" si="401"/>
        <v>4.5025708007812497</v>
      </c>
      <c r="F2628" s="86">
        <v>18.010283203124999</v>
      </c>
      <c r="G2628" s="60">
        <f t="shared" si="401"/>
        <v>4.49948095703125</v>
      </c>
      <c r="H2628" s="104">
        <v>17.997923828125</v>
      </c>
      <c r="O2628" s="61">
        <f t="shared" si="402"/>
        <v>0</v>
      </c>
      <c r="P2628" s="62">
        <f t="shared" si="403"/>
        <v>58.140770252324039</v>
      </c>
      <c r="Q2628" s="70">
        <v>27.460510491367863</v>
      </c>
      <c r="R2628" s="61">
        <f t="shared" si="404"/>
        <v>13.886610624169986</v>
      </c>
      <c r="S2628" s="61">
        <f t="shared" si="405"/>
        <v>0</v>
      </c>
      <c r="T2628" s="61">
        <f t="shared" si="406"/>
        <v>0</v>
      </c>
      <c r="U2628" s="61">
        <f t="shared" si="407"/>
        <v>58.140770252324039</v>
      </c>
      <c r="V2628" s="70">
        <v>27.460510491367863</v>
      </c>
      <c r="W2628" s="61">
        <f t="shared" si="408"/>
        <v>13.886610624169986</v>
      </c>
      <c r="X2628" s="61">
        <f t="shared" si="409"/>
        <v>0</v>
      </c>
      <c r="Y2628" s="13"/>
      <c r="Z2628" s="22"/>
      <c r="AA2628" s="54"/>
      <c r="AB2628" s="22"/>
      <c r="AC2628" s="13"/>
    </row>
    <row r="2629" spans="1:29" x14ac:dyDescent="0.3">
      <c r="A2629" s="1">
        <f t="shared" si="400"/>
        <v>45013.343749993634</v>
      </c>
      <c r="B2629" s="7">
        <v>28</v>
      </c>
      <c r="C2629" s="7" t="s">
        <v>75</v>
      </c>
      <c r="D2629">
        <f>IF(HOUR(A2629)+MINUTE(A2629)/60&lt;=18,1,IF(HOUR(A2629)+MINUTE(A2629)/60&gt;=23.25,1,LOOKUP(DAY(A2629),calendario!$A$12:$A$42,calendario!$C$12:$C$42)))</f>
        <v>1</v>
      </c>
      <c r="E2629" s="60">
        <f t="shared" si="401"/>
        <v>4.5021206054687504</v>
      </c>
      <c r="F2629" s="86">
        <v>18.008482421875001</v>
      </c>
      <c r="G2629" s="60">
        <f t="shared" si="401"/>
        <v>4.49978662109375</v>
      </c>
      <c r="H2629" s="104">
        <v>17.999146484375</v>
      </c>
      <c r="O2629" s="61">
        <f t="shared" si="402"/>
        <v>0</v>
      </c>
      <c r="P2629" s="62">
        <f t="shared" si="403"/>
        <v>58.140770252324039</v>
      </c>
      <c r="Q2629" s="70">
        <v>28.160806108897741</v>
      </c>
      <c r="R2629" s="61">
        <f t="shared" si="404"/>
        <v>13.536462815405047</v>
      </c>
      <c r="S2629" s="61">
        <f t="shared" si="405"/>
        <v>0</v>
      </c>
      <c r="T2629" s="61">
        <f t="shared" si="406"/>
        <v>0</v>
      </c>
      <c r="U2629" s="61">
        <f t="shared" si="407"/>
        <v>58.140770252324039</v>
      </c>
      <c r="V2629" s="70">
        <v>28.160806108897741</v>
      </c>
      <c r="W2629" s="61">
        <f t="shared" si="408"/>
        <v>13.536462815405047</v>
      </c>
      <c r="X2629" s="61">
        <f t="shared" si="409"/>
        <v>0</v>
      </c>
      <c r="Y2629" s="13"/>
      <c r="Z2629" s="22"/>
      <c r="AA2629" s="54"/>
      <c r="AB2629" s="22"/>
      <c r="AC2629" s="13"/>
    </row>
    <row r="2630" spans="1:29" x14ac:dyDescent="0.3">
      <c r="A2630" s="1">
        <f t="shared" ref="A2630:A2693" si="410">A2629+0.0104166666666667</f>
        <v>45013.354166660298</v>
      </c>
      <c r="B2630" s="7">
        <v>28</v>
      </c>
      <c r="C2630" s="7" t="s">
        <v>76</v>
      </c>
      <c r="D2630">
        <f>IF(HOUR(A2630)+MINUTE(A2630)/60&lt;=18,1,IF(HOUR(A2630)+MINUTE(A2630)/60&gt;=23.25,1,LOOKUP(DAY(A2630),calendario!$A$12:$A$42,calendario!$C$12:$C$42)))</f>
        <v>1</v>
      </c>
      <c r="E2630" s="60">
        <f t="shared" ref="E2630:G2693" si="411">F2630/4</f>
        <v>4.5011982421874999</v>
      </c>
      <c r="F2630" s="86">
        <v>18.004792968749999</v>
      </c>
      <c r="G2630" s="60">
        <f t="shared" si="411"/>
        <v>4.499267578125</v>
      </c>
      <c r="H2630" s="104">
        <v>17.9970703125</v>
      </c>
      <c r="O2630" s="61">
        <f t="shared" ref="O2630:O2692" si="412">IF(($K$2*95%/4-E2630)*$M$8*$M$9&lt;0,0,($K$2*95%/4-E2630)*$M$8*$M$9)</f>
        <v>0</v>
      </c>
      <c r="P2630" s="62">
        <f t="shared" ref="P2630:P2692" si="413">IF(B2630&lt;=3,IF(D2630=1,$L$14*10/$K$11,$K$14*10/$K$11),IF(D2630=1,$L$15*10/$K$11,$K$15*10/$K$11))</f>
        <v>58.140770252324039</v>
      </c>
      <c r="Q2630" s="70">
        <v>28.160806108897741</v>
      </c>
      <c r="R2630" s="61">
        <f t="shared" ref="R2630:R2692" si="414">IF((P2630*95%-Q2630)/2&lt;0,0,(P2630*95%-Q2630)/2)</f>
        <v>13.536462815405047</v>
      </c>
      <c r="S2630" s="61">
        <f t="shared" ref="S2630:S2692" si="415">R2630*O2630</f>
        <v>0</v>
      </c>
      <c r="T2630" s="61">
        <f t="shared" ref="T2630:T2692" si="416">IF(($K$3*95%/4-G2630)*$M$8*$M$9&lt;0,0,($K$3*95%/4-G2630)*$M$8*$M$9)</f>
        <v>0</v>
      </c>
      <c r="U2630" s="61">
        <f t="shared" ref="U2630:U2692" si="417">IF(B2630&lt;=3,IF(D2630=1,$L$14*10/$K$11,$K$14*10/$K$11),IF(D2630=1,$L$15*10/$K$11,$K$15*10/$K$11))</f>
        <v>58.140770252324039</v>
      </c>
      <c r="V2630" s="70">
        <v>28.160806108897741</v>
      </c>
      <c r="W2630" s="61">
        <f t="shared" ref="W2630:W2692" si="418">IF((U2630*95%-V2630)/2&lt;0,0,(U2630*95%-V2630)/2)</f>
        <v>13.536462815405047</v>
      </c>
      <c r="X2630" s="61">
        <f t="shared" ref="X2630:X2692" si="419">W2630*T2630</f>
        <v>0</v>
      </c>
      <c r="Y2630" s="13"/>
      <c r="Z2630" s="22"/>
      <c r="AA2630" s="54"/>
      <c r="AB2630" s="22"/>
      <c r="AC2630" s="13"/>
    </row>
    <row r="2631" spans="1:29" x14ac:dyDescent="0.3">
      <c r="A2631" s="1">
        <f t="shared" si="410"/>
        <v>45013.364583326962</v>
      </c>
      <c r="B2631" s="7">
        <v>28</v>
      </c>
      <c r="C2631" s="7" t="s">
        <v>77</v>
      </c>
      <c r="D2631">
        <f>IF(HOUR(A2631)+MINUTE(A2631)/60&lt;=18,1,IF(HOUR(A2631)+MINUTE(A2631)/60&gt;=23.25,1,LOOKUP(DAY(A2631),calendario!$A$12:$A$42,calendario!$C$12:$C$42)))</f>
        <v>1</v>
      </c>
      <c r="E2631" s="60">
        <f t="shared" si="411"/>
        <v>4.5009873046875004</v>
      </c>
      <c r="F2631" s="86">
        <v>18.003949218750002</v>
      </c>
      <c r="G2631" s="60">
        <f t="shared" si="411"/>
        <v>4.4993671874999999</v>
      </c>
      <c r="H2631" s="104">
        <v>17.997468749999999</v>
      </c>
      <c r="O2631" s="61">
        <f t="shared" si="412"/>
        <v>0</v>
      </c>
      <c r="P2631" s="62">
        <f t="shared" si="413"/>
        <v>58.140770252324039</v>
      </c>
      <c r="Q2631" s="70">
        <v>28.469144488711819</v>
      </c>
      <c r="R2631" s="61">
        <f t="shared" si="414"/>
        <v>13.382293625498008</v>
      </c>
      <c r="S2631" s="61">
        <f t="shared" si="415"/>
        <v>0</v>
      </c>
      <c r="T2631" s="61">
        <f t="shared" si="416"/>
        <v>0</v>
      </c>
      <c r="U2631" s="61">
        <f t="shared" si="417"/>
        <v>58.140770252324039</v>
      </c>
      <c r="V2631" s="70">
        <v>28.469144488711819</v>
      </c>
      <c r="W2631" s="61">
        <f t="shared" si="418"/>
        <v>13.382293625498008</v>
      </c>
      <c r="X2631" s="61">
        <f t="shared" si="419"/>
        <v>0</v>
      </c>
      <c r="Y2631" s="13"/>
      <c r="Z2631" s="22"/>
      <c r="AA2631" s="54"/>
      <c r="AB2631" s="22"/>
      <c r="AC2631" s="13"/>
    </row>
    <row r="2632" spans="1:29" x14ac:dyDescent="0.3">
      <c r="A2632" s="1">
        <f t="shared" si="410"/>
        <v>45013.374999993626</v>
      </c>
      <c r="B2632" s="7">
        <v>28</v>
      </c>
      <c r="C2632" s="7" t="s">
        <v>78</v>
      </c>
      <c r="D2632">
        <f>IF(HOUR(A2632)+MINUTE(A2632)/60&lt;=18,1,IF(HOUR(A2632)+MINUTE(A2632)/60&gt;=23.25,1,LOOKUP(DAY(A2632),calendario!$A$12:$A$42,calendario!$C$12:$C$42)))</f>
        <v>1</v>
      </c>
      <c r="E2632" s="60">
        <f t="shared" si="411"/>
        <v>4.4999345703125</v>
      </c>
      <c r="F2632" s="86">
        <v>17.99973828125</v>
      </c>
      <c r="G2632" s="60">
        <f t="shared" si="411"/>
        <v>4.4994785156250003</v>
      </c>
      <c r="H2632" s="104">
        <v>17.997914062500001</v>
      </c>
      <c r="O2632" s="61">
        <f t="shared" si="412"/>
        <v>0</v>
      </c>
      <c r="P2632" s="62">
        <f t="shared" si="413"/>
        <v>58.140770252324039</v>
      </c>
      <c r="Q2632" s="70">
        <v>28.469144488711819</v>
      </c>
      <c r="R2632" s="61">
        <f t="shared" si="414"/>
        <v>13.382293625498008</v>
      </c>
      <c r="S2632" s="61">
        <f t="shared" si="415"/>
        <v>0</v>
      </c>
      <c r="T2632" s="61">
        <f t="shared" si="416"/>
        <v>0</v>
      </c>
      <c r="U2632" s="61">
        <f t="shared" si="417"/>
        <v>58.140770252324039</v>
      </c>
      <c r="V2632" s="70">
        <v>28.469144488711819</v>
      </c>
      <c r="W2632" s="61">
        <f t="shared" si="418"/>
        <v>13.382293625498008</v>
      </c>
      <c r="X2632" s="61">
        <f t="shared" si="419"/>
        <v>0</v>
      </c>
      <c r="Y2632" s="13"/>
      <c r="Z2632" s="22"/>
      <c r="AA2632" s="54"/>
      <c r="AB2632" s="22"/>
      <c r="AC2632" s="13"/>
    </row>
    <row r="2633" spans="1:29" x14ac:dyDescent="0.3">
      <c r="A2633" s="1">
        <f t="shared" si="410"/>
        <v>45013.385416660291</v>
      </c>
      <c r="B2633" s="7">
        <v>28</v>
      </c>
      <c r="C2633" s="7" t="s">
        <v>79</v>
      </c>
      <c r="D2633">
        <f>IF(HOUR(A2633)+MINUTE(A2633)/60&lt;=18,1,IF(HOUR(A2633)+MINUTE(A2633)/60&gt;=23.25,1,LOOKUP(DAY(A2633),calendario!$A$12:$A$42,calendario!$C$12:$C$42)))</f>
        <v>1</v>
      </c>
      <c r="E2633" s="60">
        <f t="shared" si="411"/>
        <v>4.498404296875</v>
      </c>
      <c r="F2633" s="86">
        <v>17.9936171875</v>
      </c>
      <c r="G2633" s="60">
        <f t="shared" si="411"/>
        <v>4.4990053710937499</v>
      </c>
      <c r="H2633" s="104">
        <v>17.996021484374999</v>
      </c>
      <c r="O2633" s="61">
        <f t="shared" si="412"/>
        <v>0</v>
      </c>
      <c r="P2633" s="62">
        <f t="shared" si="413"/>
        <v>58.140770252324039</v>
      </c>
      <c r="Q2633" s="70">
        <v>38.358868525896412</v>
      </c>
      <c r="R2633" s="61">
        <f t="shared" si="414"/>
        <v>8.4374316069057116</v>
      </c>
      <c r="S2633" s="61">
        <f t="shared" si="415"/>
        <v>0</v>
      </c>
      <c r="T2633" s="61">
        <f t="shared" si="416"/>
        <v>0</v>
      </c>
      <c r="U2633" s="61">
        <f t="shared" si="417"/>
        <v>58.140770252324039</v>
      </c>
      <c r="V2633" s="70">
        <v>38.358868525896412</v>
      </c>
      <c r="W2633" s="61">
        <f t="shared" si="418"/>
        <v>8.4374316069057116</v>
      </c>
      <c r="X2633" s="61">
        <f t="shared" si="419"/>
        <v>0</v>
      </c>
      <c r="Y2633" s="13"/>
      <c r="Z2633" s="22"/>
      <c r="AA2633" s="54"/>
      <c r="AB2633" s="22"/>
      <c r="AC2633" s="13"/>
    </row>
    <row r="2634" spans="1:29" x14ac:dyDescent="0.3">
      <c r="A2634" s="1">
        <f t="shared" si="410"/>
        <v>45013.395833326955</v>
      </c>
      <c r="B2634" s="7">
        <v>28</v>
      </c>
      <c r="C2634" s="7" t="s">
        <v>80</v>
      </c>
      <c r="D2634">
        <f>IF(HOUR(A2634)+MINUTE(A2634)/60&lt;=18,1,IF(HOUR(A2634)+MINUTE(A2634)/60&gt;=23.25,1,LOOKUP(DAY(A2634),calendario!$A$12:$A$42,calendario!$C$12:$C$42)))</f>
        <v>1</v>
      </c>
      <c r="E2634" s="60">
        <f t="shared" si="411"/>
        <v>4.4971474609374997</v>
      </c>
      <c r="F2634" s="86">
        <v>17.988589843749999</v>
      </c>
      <c r="G2634" s="60">
        <f t="shared" si="411"/>
        <v>4.4989008789062499</v>
      </c>
      <c r="H2634" s="104">
        <v>17.995603515625</v>
      </c>
      <c r="O2634" s="61">
        <f t="shared" si="412"/>
        <v>0</v>
      </c>
      <c r="P2634" s="62">
        <f t="shared" si="413"/>
        <v>58.140770252324039</v>
      </c>
      <c r="Q2634" s="70">
        <v>38.358868525896412</v>
      </c>
      <c r="R2634" s="61">
        <f t="shared" si="414"/>
        <v>8.4374316069057116</v>
      </c>
      <c r="S2634" s="61">
        <f t="shared" si="415"/>
        <v>0</v>
      </c>
      <c r="T2634" s="61">
        <f t="shared" si="416"/>
        <v>0</v>
      </c>
      <c r="U2634" s="61">
        <f t="shared" si="417"/>
        <v>58.140770252324039</v>
      </c>
      <c r="V2634" s="70">
        <v>38.358868525896412</v>
      </c>
      <c r="W2634" s="61">
        <f t="shared" si="418"/>
        <v>8.4374316069057116</v>
      </c>
      <c r="X2634" s="61">
        <f t="shared" si="419"/>
        <v>0</v>
      </c>
      <c r="Y2634" s="13"/>
      <c r="Z2634" s="22"/>
      <c r="AA2634" s="54"/>
      <c r="AB2634" s="22"/>
      <c r="AC2634" s="13"/>
    </row>
    <row r="2635" spans="1:29" x14ac:dyDescent="0.3">
      <c r="A2635" s="1">
        <f t="shared" si="410"/>
        <v>45013.406249993619</v>
      </c>
      <c r="B2635" s="7">
        <v>28</v>
      </c>
      <c r="C2635" s="7" t="s">
        <v>81</v>
      </c>
      <c r="D2635">
        <f>IF(HOUR(A2635)+MINUTE(A2635)/60&lt;=18,1,IF(HOUR(A2635)+MINUTE(A2635)/60&gt;=23.25,1,LOOKUP(DAY(A2635),calendario!$A$12:$A$42,calendario!$C$12:$C$42)))</f>
        <v>1</v>
      </c>
      <c r="E2635" s="60">
        <f t="shared" si="411"/>
        <v>4.4958081054687504</v>
      </c>
      <c r="F2635" s="86">
        <v>17.983232421875002</v>
      </c>
      <c r="G2635" s="60">
        <f t="shared" si="411"/>
        <v>4.4987563476562498</v>
      </c>
      <c r="H2635" s="104">
        <v>17.995025390624999</v>
      </c>
      <c r="O2635" s="61">
        <f t="shared" si="412"/>
        <v>0</v>
      </c>
      <c r="P2635" s="62">
        <f t="shared" si="413"/>
        <v>58.140770252324039</v>
      </c>
      <c r="Q2635" s="70">
        <v>38.997150863213811</v>
      </c>
      <c r="R2635" s="61">
        <f t="shared" si="414"/>
        <v>8.118290438247012</v>
      </c>
      <c r="S2635" s="61">
        <f t="shared" si="415"/>
        <v>0</v>
      </c>
      <c r="T2635" s="61">
        <f t="shared" si="416"/>
        <v>0</v>
      </c>
      <c r="U2635" s="61">
        <f t="shared" si="417"/>
        <v>58.140770252324039</v>
      </c>
      <c r="V2635" s="70">
        <v>38.997150863213811</v>
      </c>
      <c r="W2635" s="61">
        <f t="shared" si="418"/>
        <v>8.118290438247012</v>
      </c>
      <c r="X2635" s="61">
        <f t="shared" si="419"/>
        <v>0</v>
      </c>
      <c r="Y2635" s="13"/>
      <c r="Z2635" s="22"/>
      <c r="AA2635" s="54"/>
      <c r="AB2635" s="22"/>
      <c r="AC2635" s="13"/>
    </row>
    <row r="2636" spans="1:29" x14ac:dyDescent="0.3">
      <c r="A2636" s="1">
        <f t="shared" si="410"/>
        <v>45013.416666660283</v>
      </c>
      <c r="B2636" s="7">
        <v>28</v>
      </c>
      <c r="C2636" s="7" t="s">
        <v>82</v>
      </c>
      <c r="D2636">
        <f>IF(HOUR(A2636)+MINUTE(A2636)/60&lt;=18,1,IF(HOUR(A2636)+MINUTE(A2636)/60&gt;=23.25,1,LOOKUP(DAY(A2636),calendario!$A$12:$A$42,calendario!$C$12:$C$42)))</f>
        <v>1</v>
      </c>
      <c r="E2636" s="60">
        <f t="shared" si="411"/>
        <v>4.4960185546874998</v>
      </c>
      <c r="F2636" s="86">
        <v>17.984074218749999</v>
      </c>
      <c r="G2636" s="60">
        <f t="shared" si="411"/>
        <v>4.4988188476562501</v>
      </c>
      <c r="H2636" s="104">
        <v>17.995275390625</v>
      </c>
      <c r="O2636" s="61">
        <f t="shared" si="412"/>
        <v>0</v>
      </c>
      <c r="P2636" s="62">
        <f t="shared" si="413"/>
        <v>58.140770252324039</v>
      </c>
      <c r="Q2636" s="70">
        <v>38.997150863213811</v>
      </c>
      <c r="R2636" s="61">
        <f t="shared" si="414"/>
        <v>8.118290438247012</v>
      </c>
      <c r="S2636" s="61">
        <f t="shared" si="415"/>
        <v>0</v>
      </c>
      <c r="T2636" s="61">
        <f t="shared" si="416"/>
        <v>0</v>
      </c>
      <c r="U2636" s="61">
        <f t="shared" si="417"/>
        <v>58.140770252324039</v>
      </c>
      <c r="V2636" s="70">
        <v>38.997150863213811</v>
      </c>
      <c r="W2636" s="61">
        <f t="shared" si="418"/>
        <v>8.118290438247012</v>
      </c>
      <c r="X2636" s="61">
        <f t="shared" si="419"/>
        <v>0</v>
      </c>
      <c r="Y2636" s="13"/>
      <c r="Z2636" s="22"/>
      <c r="AA2636" s="54"/>
      <c r="AB2636" s="22"/>
      <c r="AC2636" s="13"/>
    </row>
    <row r="2637" spans="1:29" x14ac:dyDescent="0.3">
      <c r="A2637" s="1">
        <f t="shared" si="410"/>
        <v>45013.427083326947</v>
      </c>
      <c r="B2637" s="7">
        <v>28</v>
      </c>
      <c r="C2637" s="7" t="s">
        <v>83</v>
      </c>
      <c r="D2637">
        <f>IF(HOUR(A2637)+MINUTE(A2637)/60&lt;=18,1,IF(HOUR(A2637)+MINUTE(A2637)/60&gt;=23.25,1,LOOKUP(DAY(A2637),calendario!$A$12:$A$42,calendario!$C$12:$C$42)))</f>
        <v>1</v>
      </c>
      <c r="E2637" s="60">
        <f t="shared" si="411"/>
        <v>4.4951508789062498</v>
      </c>
      <c r="F2637" s="86">
        <v>17.980603515624999</v>
      </c>
      <c r="G2637" s="60">
        <f t="shared" si="411"/>
        <v>4.4989013671875</v>
      </c>
      <c r="H2637" s="104">
        <v>17.99560546875</v>
      </c>
      <c r="O2637" s="61">
        <f t="shared" si="412"/>
        <v>0</v>
      </c>
      <c r="P2637" s="62">
        <f t="shared" si="413"/>
        <v>58.140770252324039</v>
      </c>
      <c r="Q2637" s="70">
        <v>38.359774767596285</v>
      </c>
      <c r="R2637" s="61">
        <f t="shared" si="414"/>
        <v>8.4369784860557751</v>
      </c>
      <c r="S2637" s="61">
        <f t="shared" si="415"/>
        <v>0</v>
      </c>
      <c r="T2637" s="61">
        <f t="shared" si="416"/>
        <v>0</v>
      </c>
      <c r="U2637" s="61">
        <f t="shared" si="417"/>
        <v>58.140770252324039</v>
      </c>
      <c r="V2637" s="70">
        <v>38.359774767596285</v>
      </c>
      <c r="W2637" s="61">
        <f t="shared" si="418"/>
        <v>8.4369784860557751</v>
      </c>
      <c r="X2637" s="61">
        <f t="shared" si="419"/>
        <v>0</v>
      </c>
      <c r="Y2637" s="13"/>
      <c r="Z2637" s="22"/>
      <c r="AA2637" s="54"/>
      <c r="AB2637" s="22"/>
      <c r="AC2637" s="13"/>
    </row>
    <row r="2638" spans="1:29" x14ac:dyDescent="0.3">
      <c r="A2638" s="1">
        <f t="shared" si="410"/>
        <v>45013.437499993612</v>
      </c>
      <c r="B2638" s="7">
        <v>28</v>
      </c>
      <c r="C2638" s="7" t="s">
        <v>84</v>
      </c>
      <c r="D2638">
        <f>IF(HOUR(A2638)+MINUTE(A2638)/60&lt;=18,1,IF(HOUR(A2638)+MINUTE(A2638)/60&gt;=23.25,1,LOOKUP(DAY(A2638),calendario!$A$12:$A$42,calendario!$C$12:$C$42)))</f>
        <v>1</v>
      </c>
      <c r="E2638" s="60">
        <f t="shared" si="411"/>
        <v>4.49553564453125</v>
      </c>
      <c r="F2638" s="86">
        <v>17.982142578125</v>
      </c>
      <c r="G2638" s="60">
        <f t="shared" si="411"/>
        <v>4.4987153320312503</v>
      </c>
      <c r="H2638" s="104">
        <v>17.994861328125001</v>
      </c>
      <c r="O2638" s="61">
        <f t="shared" si="412"/>
        <v>0</v>
      </c>
      <c r="P2638" s="62">
        <f t="shared" si="413"/>
        <v>58.140770252324039</v>
      </c>
      <c r="Q2638" s="70">
        <v>38.359774767596285</v>
      </c>
      <c r="R2638" s="61">
        <f t="shared" si="414"/>
        <v>8.4369784860557751</v>
      </c>
      <c r="S2638" s="61">
        <f t="shared" si="415"/>
        <v>0</v>
      </c>
      <c r="T2638" s="61">
        <f t="shared" si="416"/>
        <v>0</v>
      </c>
      <c r="U2638" s="61">
        <f t="shared" si="417"/>
        <v>58.140770252324039</v>
      </c>
      <c r="V2638" s="70">
        <v>38.359774767596285</v>
      </c>
      <c r="W2638" s="61">
        <f t="shared" si="418"/>
        <v>8.4369784860557751</v>
      </c>
      <c r="X2638" s="61">
        <f t="shared" si="419"/>
        <v>0</v>
      </c>
      <c r="Y2638" s="13"/>
      <c r="Z2638" s="22"/>
      <c r="AA2638" s="54"/>
      <c r="AB2638" s="22"/>
      <c r="AC2638" s="13"/>
    </row>
    <row r="2639" spans="1:29" x14ac:dyDescent="0.3">
      <c r="A2639" s="1">
        <f t="shared" si="410"/>
        <v>45013.447916660276</v>
      </c>
      <c r="B2639" s="7">
        <v>28</v>
      </c>
      <c r="C2639" s="7" t="s">
        <v>85</v>
      </c>
      <c r="D2639">
        <f>IF(HOUR(A2639)+MINUTE(A2639)/60&lt;=18,1,IF(HOUR(A2639)+MINUTE(A2639)/60&gt;=23.25,1,LOOKUP(DAY(A2639),calendario!$A$12:$A$42,calendario!$C$12:$C$42)))</f>
        <v>1</v>
      </c>
      <c r="E2639" s="60">
        <f t="shared" si="411"/>
        <v>4.4954565429687499</v>
      </c>
      <c r="F2639" s="86">
        <v>17.981826171874999</v>
      </c>
      <c r="G2639" s="60">
        <f t="shared" si="411"/>
        <v>4.4986088867187499</v>
      </c>
      <c r="H2639" s="104">
        <v>17.994435546875</v>
      </c>
      <c r="O2639" s="61">
        <f t="shared" si="412"/>
        <v>0</v>
      </c>
      <c r="P2639" s="62">
        <f t="shared" si="413"/>
        <v>58.140770252324039</v>
      </c>
      <c r="Q2639" s="70">
        <v>39.282670650730417</v>
      </c>
      <c r="R2639" s="61">
        <f t="shared" si="414"/>
        <v>7.9755305444887092</v>
      </c>
      <c r="S2639" s="61">
        <f t="shared" si="415"/>
        <v>0</v>
      </c>
      <c r="T2639" s="61">
        <f t="shared" si="416"/>
        <v>0</v>
      </c>
      <c r="U2639" s="61">
        <f t="shared" si="417"/>
        <v>58.140770252324039</v>
      </c>
      <c r="V2639" s="70">
        <v>39.282670650730417</v>
      </c>
      <c r="W2639" s="61">
        <f t="shared" si="418"/>
        <v>7.9755305444887092</v>
      </c>
      <c r="X2639" s="61">
        <f t="shared" si="419"/>
        <v>0</v>
      </c>
      <c r="Y2639" s="13"/>
      <c r="Z2639" s="22"/>
      <c r="AA2639" s="54"/>
      <c r="AB2639" s="22"/>
      <c r="AC2639" s="13"/>
    </row>
    <row r="2640" spans="1:29" x14ac:dyDescent="0.3">
      <c r="A2640" s="1">
        <f t="shared" si="410"/>
        <v>45013.45833332694</v>
      </c>
      <c r="B2640" s="7">
        <v>28</v>
      </c>
      <c r="C2640" s="7" t="s">
        <v>86</v>
      </c>
      <c r="D2640">
        <f>IF(HOUR(A2640)+MINUTE(A2640)/60&lt;=18,1,IF(HOUR(A2640)+MINUTE(A2640)/60&gt;=23.25,1,LOOKUP(DAY(A2640),calendario!$A$12:$A$42,calendario!$C$12:$C$42)))</f>
        <v>1</v>
      </c>
      <c r="E2640" s="60">
        <f t="shared" si="411"/>
        <v>4.4955615234374999</v>
      </c>
      <c r="F2640" s="86">
        <v>17.98224609375</v>
      </c>
      <c r="G2640" s="60">
        <f t="shared" si="411"/>
        <v>4.4987465820312504</v>
      </c>
      <c r="H2640" s="104">
        <v>17.994986328125002</v>
      </c>
      <c r="O2640" s="61">
        <f t="shared" si="412"/>
        <v>0</v>
      </c>
      <c r="P2640" s="62">
        <f t="shared" si="413"/>
        <v>58.140770252324039</v>
      </c>
      <c r="Q2640" s="70">
        <v>39.282670650730417</v>
      </c>
      <c r="R2640" s="61">
        <f t="shared" si="414"/>
        <v>7.9755305444887092</v>
      </c>
      <c r="S2640" s="61">
        <f t="shared" si="415"/>
        <v>0</v>
      </c>
      <c r="T2640" s="61">
        <f t="shared" si="416"/>
        <v>0</v>
      </c>
      <c r="U2640" s="61">
        <f t="shared" si="417"/>
        <v>58.140770252324039</v>
      </c>
      <c r="V2640" s="70">
        <v>39.282670650730417</v>
      </c>
      <c r="W2640" s="61">
        <f t="shared" si="418"/>
        <v>7.9755305444887092</v>
      </c>
      <c r="X2640" s="61">
        <f t="shared" si="419"/>
        <v>0</v>
      </c>
      <c r="Y2640" s="13"/>
      <c r="Z2640" s="22"/>
      <c r="AA2640" s="54"/>
      <c r="AB2640" s="22"/>
      <c r="AC2640" s="13"/>
    </row>
    <row r="2641" spans="1:29" x14ac:dyDescent="0.3">
      <c r="A2641" s="1">
        <f t="shared" si="410"/>
        <v>45013.468749993604</v>
      </c>
      <c r="B2641" s="7">
        <v>28</v>
      </c>
      <c r="C2641" s="7" t="s">
        <v>87</v>
      </c>
      <c r="D2641">
        <f>IF(HOUR(A2641)+MINUTE(A2641)/60&lt;=18,1,IF(HOUR(A2641)+MINUTE(A2641)/60&gt;=23.25,1,LOOKUP(DAY(A2641),calendario!$A$12:$A$42,calendario!$C$12:$C$42)))</f>
        <v>1</v>
      </c>
      <c r="E2641" s="60">
        <f t="shared" si="411"/>
        <v>4.4957070312500003</v>
      </c>
      <c r="F2641" s="86">
        <v>17.982828125000001</v>
      </c>
      <c r="G2641" s="60">
        <f t="shared" si="411"/>
        <v>4.4987656249999999</v>
      </c>
      <c r="H2641" s="104">
        <v>17.9950625</v>
      </c>
      <c r="O2641" s="61">
        <f t="shared" si="412"/>
        <v>0</v>
      </c>
      <c r="P2641" s="62">
        <f t="shared" si="413"/>
        <v>58.140770252324039</v>
      </c>
      <c r="Q2641" s="70">
        <v>39.679654714475433</v>
      </c>
      <c r="R2641" s="61">
        <f t="shared" si="414"/>
        <v>7.7770385126162012</v>
      </c>
      <c r="S2641" s="61">
        <f t="shared" si="415"/>
        <v>0</v>
      </c>
      <c r="T2641" s="61">
        <f t="shared" si="416"/>
        <v>0</v>
      </c>
      <c r="U2641" s="61">
        <f t="shared" si="417"/>
        <v>58.140770252324039</v>
      </c>
      <c r="V2641" s="70">
        <v>39.679654714475433</v>
      </c>
      <c r="W2641" s="61">
        <f t="shared" si="418"/>
        <v>7.7770385126162012</v>
      </c>
      <c r="X2641" s="61">
        <f t="shared" si="419"/>
        <v>0</v>
      </c>
      <c r="Y2641" s="13"/>
      <c r="Z2641" s="22"/>
      <c r="AA2641" s="54"/>
      <c r="AB2641" s="22"/>
      <c r="AC2641" s="13"/>
    </row>
    <row r="2642" spans="1:29" x14ac:dyDescent="0.3">
      <c r="A2642" s="1">
        <f t="shared" si="410"/>
        <v>45013.479166660269</v>
      </c>
      <c r="B2642" s="7">
        <v>28</v>
      </c>
      <c r="C2642" s="7" t="s">
        <v>88</v>
      </c>
      <c r="D2642">
        <f>IF(HOUR(A2642)+MINUTE(A2642)/60&lt;=18,1,IF(HOUR(A2642)+MINUTE(A2642)/60&gt;=23.25,1,LOOKUP(DAY(A2642),calendario!$A$12:$A$42,calendario!$C$12:$C$42)))</f>
        <v>1</v>
      </c>
      <c r="E2642" s="60">
        <f t="shared" si="411"/>
        <v>4.4954829101562499</v>
      </c>
      <c r="F2642" s="86">
        <v>17.981931640625</v>
      </c>
      <c r="G2642" s="60">
        <f t="shared" si="411"/>
        <v>4.4984897460937496</v>
      </c>
      <c r="H2642" s="104">
        <v>17.993958984374999</v>
      </c>
      <c r="O2642" s="61">
        <f t="shared" si="412"/>
        <v>0</v>
      </c>
      <c r="P2642" s="62">
        <f t="shared" si="413"/>
        <v>58.140770252324039</v>
      </c>
      <c r="Q2642" s="70">
        <v>39.679654714475433</v>
      </c>
      <c r="R2642" s="61">
        <f t="shared" si="414"/>
        <v>7.7770385126162012</v>
      </c>
      <c r="S2642" s="61">
        <f t="shared" si="415"/>
        <v>0</v>
      </c>
      <c r="T2642" s="61">
        <f t="shared" si="416"/>
        <v>0</v>
      </c>
      <c r="U2642" s="61">
        <f t="shared" si="417"/>
        <v>58.140770252324039</v>
      </c>
      <c r="V2642" s="70">
        <v>39.679654714475433</v>
      </c>
      <c r="W2642" s="61">
        <f t="shared" si="418"/>
        <v>7.7770385126162012</v>
      </c>
      <c r="X2642" s="61">
        <f t="shared" si="419"/>
        <v>0</v>
      </c>
      <c r="Y2642" s="13"/>
      <c r="Z2642" s="22"/>
      <c r="AA2642" s="54"/>
      <c r="AB2642" s="22"/>
      <c r="AC2642" s="13"/>
    </row>
    <row r="2643" spans="1:29" x14ac:dyDescent="0.3">
      <c r="A2643" s="1">
        <f t="shared" si="410"/>
        <v>45013.489583326933</v>
      </c>
      <c r="B2643" s="7">
        <v>28</v>
      </c>
      <c r="C2643" s="7" t="s">
        <v>89</v>
      </c>
      <c r="D2643">
        <f>IF(HOUR(A2643)+MINUTE(A2643)/60&lt;=18,1,IF(HOUR(A2643)+MINUTE(A2643)/60&gt;=23.25,1,LOOKUP(DAY(A2643),calendario!$A$12:$A$42,calendario!$C$12:$C$42)))</f>
        <v>1</v>
      </c>
      <c r="E2643" s="60">
        <f t="shared" si="411"/>
        <v>4.4954472656249997</v>
      </c>
      <c r="F2643" s="86">
        <v>17.981789062499999</v>
      </c>
      <c r="G2643" s="60">
        <f t="shared" si="411"/>
        <v>4.4985166015624998</v>
      </c>
      <c r="H2643" s="104">
        <v>17.994066406249999</v>
      </c>
      <c r="O2643" s="61">
        <f t="shared" si="412"/>
        <v>0</v>
      </c>
      <c r="P2643" s="62">
        <f t="shared" si="413"/>
        <v>58.140770252324039</v>
      </c>
      <c r="Q2643" s="70">
        <v>39.670414873837984</v>
      </c>
      <c r="R2643" s="61">
        <f t="shared" si="414"/>
        <v>7.7816584329349254</v>
      </c>
      <c r="S2643" s="61">
        <f t="shared" si="415"/>
        <v>0</v>
      </c>
      <c r="T2643" s="61">
        <f t="shared" si="416"/>
        <v>0</v>
      </c>
      <c r="U2643" s="61">
        <f t="shared" si="417"/>
        <v>58.140770252324039</v>
      </c>
      <c r="V2643" s="70">
        <v>39.670414873837984</v>
      </c>
      <c r="W2643" s="61">
        <f t="shared" si="418"/>
        <v>7.7816584329349254</v>
      </c>
      <c r="X2643" s="61">
        <f t="shared" si="419"/>
        <v>0</v>
      </c>
      <c r="Y2643" s="13"/>
      <c r="Z2643" s="22"/>
      <c r="AA2643" s="54"/>
      <c r="AB2643" s="22"/>
      <c r="AC2643" s="13"/>
    </row>
    <row r="2644" spans="1:29" x14ac:dyDescent="0.3">
      <c r="A2644" s="1">
        <f t="shared" si="410"/>
        <v>45013.499999993597</v>
      </c>
      <c r="B2644" s="7">
        <v>28</v>
      </c>
      <c r="C2644" s="7" t="s">
        <v>90</v>
      </c>
      <c r="D2644">
        <f>IF(HOUR(A2644)+MINUTE(A2644)/60&lt;=18,1,IF(HOUR(A2644)+MINUTE(A2644)/60&gt;=23.25,1,LOOKUP(DAY(A2644),calendario!$A$12:$A$42,calendario!$C$12:$C$42)))</f>
        <v>1</v>
      </c>
      <c r="E2644" s="60">
        <f t="shared" si="411"/>
        <v>4.4956220703124998</v>
      </c>
      <c r="F2644" s="86">
        <v>17.982488281249999</v>
      </c>
      <c r="G2644" s="60">
        <f t="shared" si="411"/>
        <v>4.4981928710937504</v>
      </c>
      <c r="H2644" s="104">
        <v>17.992771484375002</v>
      </c>
      <c r="O2644" s="61">
        <f t="shared" si="412"/>
        <v>0</v>
      </c>
      <c r="P2644" s="62">
        <f t="shared" si="413"/>
        <v>58.140770252324039</v>
      </c>
      <c r="Q2644" s="70">
        <v>39.670414873837984</v>
      </c>
      <c r="R2644" s="61">
        <f t="shared" si="414"/>
        <v>7.7816584329349254</v>
      </c>
      <c r="S2644" s="61">
        <f t="shared" si="415"/>
        <v>0</v>
      </c>
      <c r="T2644" s="61">
        <f t="shared" si="416"/>
        <v>0</v>
      </c>
      <c r="U2644" s="61">
        <f t="shared" si="417"/>
        <v>58.140770252324039</v>
      </c>
      <c r="V2644" s="70">
        <v>39.670414873837984</v>
      </c>
      <c r="W2644" s="61">
        <f t="shared" si="418"/>
        <v>7.7816584329349254</v>
      </c>
      <c r="X2644" s="61">
        <f t="shared" si="419"/>
        <v>0</v>
      </c>
      <c r="Y2644" s="13"/>
      <c r="Z2644" s="22"/>
      <c r="AA2644" s="54"/>
      <c r="AB2644" s="22"/>
      <c r="AC2644" s="13"/>
    </row>
    <row r="2645" spans="1:29" x14ac:dyDescent="0.3">
      <c r="A2645" s="1">
        <f t="shared" si="410"/>
        <v>45013.510416660261</v>
      </c>
      <c r="B2645" s="7">
        <v>28</v>
      </c>
      <c r="C2645" s="7" t="s">
        <v>92</v>
      </c>
      <c r="D2645">
        <f>IF(HOUR(A2645)+MINUTE(A2645)/60&lt;=18,1,IF(HOUR(A2645)+MINUTE(A2645)/60&gt;=23.25,1,LOOKUP(DAY(A2645),calendario!$A$12:$A$42,calendario!$C$12:$C$42)))</f>
        <v>1</v>
      </c>
      <c r="E2645" s="60">
        <f t="shared" si="411"/>
        <v>4.4956132812499998</v>
      </c>
      <c r="F2645" s="86">
        <v>17.982453124999999</v>
      </c>
      <c r="G2645" s="60">
        <f t="shared" si="411"/>
        <v>4.4985678710937496</v>
      </c>
      <c r="H2645" s="104">
        <v>17.994271484374998</v>
      </c>
      <c r="O2645" s="61">
        <f t="shared" si="412"/>
        <v>0</v>
      </c>
      <c r="P2645" s="62">
        <f t="shared" si="413"/>
        <v>58.140770252324039</v>
      </c>
      <c r="Q2645" s="70">
        <v>38.019278618857903</v>
      </c>
      <c r="R2645" s="61">
        <f t="shared" si="414"/>
        <v>8.6072265604249658</v>
      </c>
      <c r="S2645" s="61">
        <f t="shared" si="415"/>
        <v>0</v>
      </c>
      <c r="T2645" s="61">
        <f t="shared" si="416"/>
        <v>0</v>
      </c>
      <c r="U2645" s="61">
        <f t="shared" si="417"/>
        <v>58.140770252324039</v>
      </c>
      <c r="V2645" s="70">
        <v>38.019278618857903</v>
      </c>
      <c r="W2645" s="61">
        <f t="shared" si="418"/>
        <v>8.6072265604249658</v>
      </c>
      <c r="X2645" s="61">
        <f t="shared" si="419"/>
        <v>0</v>
      </c>
      <c r="Y2645" s="13"/>
      <c r="Z2645" s="22"/>
      <c r="AA2645" s="54"/>
      <c r="AB2645" s="22"/>
      <c r="AC2645" s="13"/>
    </row>
    <row r="2646" spans="1:29" x14ac:dyDescent="0.3">
      <c r="A2646" s="1">
        <f t="shared" si="410"/>
        <v>45013.520833326926</v>
      </c>
      <c r="B2646" s="7">
        <v>28</v>
      </c>
      <c r="C2646" s="7" t="s">
        <v>93</v>
      </c>
      <c r="D2646">
        <f>IF(HOUR(A2646)+MINUTE(A2646)/60&lt;=18,1,IF(HOUR(A2646)+MINUTE(A2646)/60&gt;=23.25,1,LOOKUP(DAY(A2646),calendario!$A$12:$A$42,calendario!$C$12:$C$42)))</f>
        <v>1</v>
      </c>
      <c r="E2646" s="60">
        <f t="shared" si="411"/>
        <v>4.4957167968749996</v>
      </c>
      <c r="F2646" s="86">
        <v>17.982867187499998</v>
      </c>
      <c r="G2646" s="60">
        <f t="shared" si="411"/>
        <v>4.4980898437499999</v>
      </c>
      <c r="H2646" s="104">
        <v>17.992359374999999</v>
      </c>
      <c r="O2646" s="61">
        <f t="shared" si="412"/>
        <v>0</v>
      </c>
      <c r="P2646" s="62">
        <f t="shared" si="413"/>
        <v>58.140770252324039</v>
      </c>
      <c r="Q2646" s="70">
        <v>38.019278618857903</v>
      </c>
      <c r="R2646" s="61">
        <f t="shared" si="414"/>
        <v>8.6072265604249658</v>
      </c>
      <c r="S2646" s="61">
        <f t="shared" si="415"/>
        <v>0</v>
      </c>
      <c r="T2646" s="61">
        <f t="shared" si="416"/>
        <v>0</v>
      </c>
      <c r="U2646" s="61">
        <f t="shared" si="417"/>
        <v>58.140770252324039</v>
      </c>
      <c r="V2646" s="70">
        <v>38.019278618857903</v>
      </c>
      <c r="W2646" s="61">
        <f t="shared" si="418"/>
        <v>8.6072265604249658</v>
      </c>
      <c r="X2646" s="61">
        <f t="shared" si="419"/>
        <v>0</v>
      </c>
      <c r="Y2646" s="13"/>
      <c r="Z2646" s="22"/>
      <c r="AA2646" s="54"/>
      <c r="AB2646" s="22"/>
      <c r="AC2646" s="13"/>
    </row>
    <row r="2647" spans="1:29" x14ac:dyDescent="0.3">
      <c r="A2647" s="1">
        <f t="shared" si="410"/>
        <v>45013.53124999359</v>
      </c>
      <c r="B2647" s="7">
        <v>28</v>
      </c>
      <c r="C2647" s="7" t="s">
        <v>95</v>
      </c>
      <c r="D2647">
        <f>IF(HOUR(A2647)+MINUTE(A2647)/60&lt;=18,1,IF(HOUR(A2647)+MINUTE(A2647)/60&gt;=23.25,1,LOOKUP(DAY(A2647),calendario!$A$12:$A$42,calendario!$C$12:$C$42)))</f>
        <v>1</v>
      </c>
      <c r="E2647" s="60">
        <f t="shared" si="411"/>
        <v>4.4956660156249999</v>
      </c>
      <c r="F2647" s="86">
        <v>17.9826640625</v>
      </c>
      <c r="G2647" s="60">
        <f t="shared" si="411"/>
        <v>4.4975737304687504</v>
      </c>
      <c r="H2647" s="104">
        <v>17.990294921875002</v>
      </c>
      <c r="O2647" s="61">
        <f t="shared" si="412"/>
        <v>0</v>
      </c>
      <c r="P2647" s="62">
        <f t="shared" si="413"/>
        <v>58.140770252324039</v>
      </c>
      <c r="Q2647" s="70">
        <v>38.425550332005315</v>
      </c>
      <c r="R2647" s="61">
        <f t="shared" si="414"/>
        <v>8.40409070385126</v>
      </c>
      <c r="S2647" s="61">
        <f t="shared" si="415"/>
        <v>0</v>
      </c>
      <c r="T2647" s="61">
        <f t="shared" si="416"/>
        <v>0</v>
      </c>
      <c r="U2647" s="61">
        <f t="shared" si="417"/>
        <v>58.140770252324039</v>
      </c>
      <c r="V2647" s="70">
        <v>38.425550332005315</v>
      </c>
      <c r="W2647" s="61">
        <f t="shared" si="418"/>
        <v>8.40409070385126</v>
      </c>
      <c r="X2647" s="61">
        <f t="shared" si="419"/>
        <v>0</v>
      </c>
      <c r="Y2647" s="13"/>
      <c r="Z2647" s="22"/>
      <c r="AA2647" s="54"/>
      <c r="AB2647" s="22"/>
      <c r="AC2647" s="13"/>
    </row>
    <row r="2648" spans="1:29" x14ac:dyDescent="0.3">
      <c r="A2648" s="1">
        <f t="shared" si="410"/>
        <v>45013.541666660254</v>
      </c>
      <c r="B2648" s="7">
        <v>28</v>
      </c>
      <c r="C2648" s="7" t="s">
        <v>96</v>
      </c>
      <c r="D2648">
        <f>IF(HOUR(A2648)+MINUTE(A2648)/60&lt;=18,1,IF(HOUR(A2648)+MINUTE(A2648)/60&gt;=23.25,1,LOOKUP(DAY(A2648),calendario!$A$12:$A$42,calendario!$C$12:$C$42)))</f>
        <v>1</v>
      </c>
      <c r="E2648" s="60">
        <f t="shared" si="411"/>
        <v>4.4957802734375001</v>
      </c>
      <c r="F2648" s="86">
        <v>17.98312109375</v>
      </c>
      <c r="G2648" s="60">
        <f t="shared" si="411"/>
        <v>4.4971826171874998</v>
      </c>
      <c r="H2648" s="104">
        <v>17.988730468749999</v>
      </c>
      <c r="O2648" s="61">
        <f t="shared" si="412"/>
        <v>0</v>
      </c>
      <c r="P2648" s="62">
        <f t="shared" si="413"/>
        <v>58.140770252324039</v>
      </c>
      <c r="Q2648" s="70">
        <v>38.425550332005315</v>
      </c>
      <c r="R2648" s="61">
        <f t="shared" si="414"/>
        <v>8.40409070385126</v>
      </c>
      <c r="S2648" s="61">
        <f t="shared" si="415"/>
        <v>0</v>
      </c>
      <c r="T2648" s="61">
        <f t="shared" si="416"/>
        <v>0</v>
      </c>
      <c r="U2648" s="61">
        <f t="shared" si="417"/>
        <v>58.140770252324039</v>
      </c>
      <c r="V2648" s="70">
        <v>38.425550332005315</v>
      </c>
      <c r="W2648" s="61">
        <f t="shared" si="418"/>
        <v>8.40409070385126</v>
      </c>
      <c r="X2648" s="61">
        <f t="shared" si="419"/>
        <v>0</v>
      </c>
      <c r="Y2648" s="13"/>
      <c r="Z2648" s="22"/>
      <c r="AA2648" s="54"/>
      <c r="AB2648" s="22"/>
      <c r="AC2648" s="13"/>
    </row>
    <row r="2649" spans="1:29" x14ac:dyDescent="0.3">
      <c r="A2649" s="1">
        <f t="shared" si="410"/>
        <v>45013.552083326918</v>
      </c>
      <c r="B2649" s="7">
        <v>28</v>
      </c>
      <c r="C2649" s="7" t="s">
        <v>97</v>
      </c>
      <c r="D2649">
        <f>IF(HOUR(A2649)+MINUTE(A2649)/60&lt;=18,1,IF(HOUR(A2649)+MINUTE(A2649)/60&gt;=23.25,1,LOOKUP(DAY(A2649),calendario!$A$12:$A$42,calendario!$C$12:$C$42)))</f>
        <v>1</v>
      </c>
      <c r="E2649" s="60">
        <f t="shared" si="411"/>
        <v>4.4957412109375001</v>
      </c>
      <c r="F2649" s="86">
        <v>17.98296484375</v>
      </c>
      <c r="G2649" s="60">
        <f t="shared" si="411"/>
        <v>4.4972695312499997</v>
      </c>
      <c r="H2649" s="104">
        <v>17.989078124999999</v>
      </c>
      <c r="O2649" s="61">
        <f t="shared" si="412"/>
        <v>0</v>
      </c>
      <c r="P2649" s="62">
        <f t="shared" si="413"/>
        <v>58.140770252324039</v>
      </c>
      <c r="Q2649" s="70">
        <v>28.971788313413015</v>
      </c>
      <c r="R2649" s="61">
        <f t="shared" si="414"/>
        <v>13.13097171314741</v>
      </c>
      <c r="S2649" s="61">
        <f t="shared" si="415"/>
        <v>0</v>
      </c>
      <c r="T2649" s="61">
        <f t="shared" si="416"/>
        <v>0</v>
      </c>
      <c r="U2649" s="61">
        <f t="shared" si="417"/>
        <v>58.140770252324039</v>
      </c>
      <c r="V2649" s="70">
        <v>28.971788313413015</v>
      </c>
      <c r="W2649" s="61">
        <f t="shared" si="418"/>
        <v>13.13097171314741</v>
      </c>
      <c r="X2649" s="61">
        <f t="shared" si="419"/>
        <v>0</v>
      </c>
      <c r="Y2649" s="13"/>
      <c r="Z2649" s="22"/>
      <c r="AA2649" s="54"/>
      <c r="AB2649" s="22"/>
      <c r="AC2649" s="13"/>
    </row>
    <row r="2650" spans="1:29" x14ac:dyDescent="0.3">
      <c r="A2650" s="1">
        <f t="shared" si="410"/>
        <v>45013.562499993583</v>
      </c>
      <c r="B2650" s="7">
        <v>28</v>
      </c>
      <c r="C2650" s="7" t="s">
        <v>98</v>
      </c>
      <c r="D2650">
        <f>IF(HOUR(A2650)+MINUTE(A2650)/60&lt;=18,1,IF(HOUR(A2650)+MINUTE(A2650)/60&gt;=23.25,1,LOOKUP(DAY(A2650),calendario!$A$12:$A$42,calendario!$C$12:$C$42)))</f>
        <v>1</v>
      </c>
      <c r="E2650" s="60">
        <f t="shared" si="411"/>
        <v>4.4953720703125004</v>
      </c>
      <c r="F2650" s="86">
        <v>17.981488281250002</v>
      </c>
      <c r="G2650" s="60">
        <f t="shared" si="411"/>
        <v>4.4972656249999998</v>
      </c>
      <c r="H2650" s="104">
        <v>17.989062499999999</v>
      </c>
      <c r="O2650" s="61">
        <f t="shared" si="412"/>
        <v>0</v>
      </c>
      <c r="P2650" s="62">
        <f t="shared" si="413"/>
        <v>58.140770252324039</v>
      </c>
      <c r="Q2650" s="70">
        <v>28.971788313413015</v>
      </c>
      <c r="R2650" s="61">
        <f t="shared" si="414"/>
        <v>13.13097171314741</v>
      </c>
      <c r="S2650" s="61">
        <f t="shared" si="415"/>
        <v>0</v>
      </c>
      <c r="T2650" s="61">
        <f t="shared" si="416"/>
        <v>0</v>
      </c>
      <c r="U2650" s="61">
        <f t="shared" si="417"/>
        <v>58.140770252324039</v>
      </c>
      <c r="V2650" s="70">
        <v>28.971788313413015</v>
      </c>
      <c r="W2650" s="61">
        <f t="shared" si="418"/>
        <v>13.13097171314741</v>
      </c>
      <c r="X2650" s="61">
        <f t="shared" si="419"/>
        <v>0</v>
      </c>
      <c r="Y2650" s="13"/>
      <c r="Z2650" s="22"/>
      <c r="AA2650" s="54"/>
      <c r="AB2650" s="22"/>
      <c r="AC2650" s="13"/>
    </row>
    <row r="2651" spans="1:29" x14ac:dyDescent="0.3">
      <c r="A2651" s="1">
        <f t="shared" si="410"/>
        <v>45013.572916660247</v>
      </c>
      <c r="B2651" s="7">
        <v>28</v>
      </c>
      <c r="C2651" s="7" t="s">
        <v>99</v>
      </c>
      <c r="D2651">
        <f>IF(HOUR(A2651)+MINUTE(A2651)/60&lt;=18,1,IF(HOUR(A2651)+MINUTE(A2651)/60&gt;=23.25,1,LOOKUP(DAY(A2651),calendario!$A$12:$A$42,calendario!$C$12:$C$42)))</f>
        <v>1</v>
      </c>
      <c r="E2651" s="60">
        <f t="shared" si="411"/>
        <v>4.4956000976562498</v>
      </c>
      <c r="F2651" s="86">
        <v>17.982400390624999</v>
      </c>
      <c r="G2651" s="60">
        <f t="shared" si="411"/>
        <v>4.4970209960937497</v>
      </c>
      <c r="H2651" s="104">
        <v>17.988083984374999</v>
      </c>
      <c r="O2651" s="61">
        <f t="shared" si="412"/>
        <v>0</v>
      </c>
      <c r="P2651" s="62">
        <f t="shared" si="413"/>
        <v>58.140770252324039</v>
      </c>
      <c r="Q2651" s="70">
        <v>28.862566002656042</v>
      </c>
      <c r="R2651" s="61">
        <f t="shared" si="414"/>
        <v>13.185582868525897</v>
      </c>
      <c r="S2651" s="61">
        <f t="shared" si="415"/>
        <v>0</v>
      </c>
      <c r="T2651" s="61">
        <f t="shared" si="416"/>
        <v>0</v>
      </c>
      <c r="U2651" s="61">
        <f t="shared" si="417"/>
        <v>58.140770252324039</v>
      </c>
      <c r="V2651" s="70">
        <v>28.862566002656042</v>
      </c>
      <c r="W2651" s="61">
        <f t="shared" si="418"/>
        <v>13.185582868525897</v>
      </c>
      <c r="X2651" s="61">
        <f t="shared" si="419"/>
        <v>0</v>
      </c>
      <c r="Y2651" s="13"/>
      <c r="Z2651" s="22"/>
      <c r="AA2651" s="54"/>
      <c r="AB2651" s="22"/>
      <c r="AC2651" s="13"/>
    </row>
    <row r="2652" spans="1:29" x14ac:dyDescent="0.3">
      <c r="A2652" s="1">
        <f t="shared" si="410"/>
        <v>45013.583333326911</v>
      </c>
      <c r="B2652" s="7">
        <v>28</v>
      </c>
      <c r="C2652" s="7" t="s">
        <v>100</v>
      </c>
      <c r="D2652">
        <f>IF(HOUR(A2652)+MINUTE(A2652)/60&lt;=18,1,IF(HOUR(A2652)+MINUTE(A2652)/60&gt;=23.25,1,LOOKUP(DAY(A2652),calendario!$A$12:$A$42,calendario!$C$12:$C$42)))</f>
        <v>1</v>
      </c>
      <c r="E2652" s="60">
        <f t="shared" si="411"/>
        <v>4.4958369140625001</v>
      </c>
      <c r="F2652" s="86">
        <v>17.98334765625</v>
      </c>
      <c r="G2652" s="60">
        <f t="shared" si="411"/>
        <v>4.4969995117187498</v>
      </c>
      <c r="H2652" s="104">
        <v>17.987998046874999</v>
      </c>
      <c r="O2652" s="61">
        <f t="shared" si="412"/>
        <v>0</v>
      </c>
      <c r="P2652" s="62">
        <f t="shared" si="413"/>
        <v>58.140770252324039</v>
      </c>
      <c r="Q2652" s="70">
        <v>28.862566002656042</v>
      </c>
      <c r="R2652" s="61">
        <f t="shared" si="414"/>
        <v>13.185582868525897</v>
      </c>
      <c r="S2652" s="61">
        <f t="shared" si="415"/>
        <v>0</v>
      </c>
      <c r="T2652" s="61">
        <f t="shared" si="416"/>
        <v>0</v>
      </c>
      <c r="U2652" s="61">
        <f t="shared" si="417"/>
        <v>58.140770252324039</v>
      </c>
      <c r="V2652" s="70">
        <v>28.862566002656042</v>
      </c>
      <c r="W2652" s="61">
        <f t="shared" si="418"/>
        <v>13.185582868525897</v>
      </c>
      <c r="X2652" s="61">
        <f t="shared" si="419"/>
        <v>0</v>
      </c>
      <c r="Y2652" s="13"/>
      <c r="Z2652" s="22"/>
      <c r="AA2652" s="54"/>
      <c r="AB2652" s="22"/>
      <c r="AC2652" s="13"/>
    </row>
    <row r="2653" spans="1:29" x14ac:dyDescent="0.3">
      <c r="A2653" s="1">
        <f t="shared" si="410"/>
        <v>45013.593749993575</v>
      </c>
      <c r="B2653" s="7">
        <v>28</v>
      </c>
      <c r="C2653" s="7" t="s">
        <v>101</v>
      </c>
      <c r="D2653">
        <f>IF(HOUR(A2653)+MINUTE(A2653)/60&lt;=18,1,IF(HOUR(A2653)+MINUTE(A2653)/60&gt;=23.25,1,LOOKUP(DAY(A2653),calendario!$A$12:$A$42,calendario!$C$12:$C$42)))</f>
        <v>1</v>
      </c>
      <c r="E2653" s="60">
        <f t="shared" si="411"/>
        <v>4.4960341796875003</v>
      </c>
      <c r="F2653" s="86">
        <v>17.984136718750001</v>
      </c>
      <c r="G2653" s="60">
        <f t="shared" si="411"/>
        <v>4.4969521484374999</v>
      </c>
      <c r="H2653" s="104">
        <v>17.98780859375</v>
      </c>
      <c r="O2653" s="61">
        <f t="shared" si="412"/>
        <v>0</v>
      </c>
      <c r="P2653" s="62">
        <f t="shared" si="413"/>
        <v>58.140770252324039</v>
      </c>
      <c r="Q2653" s="70">
        <v>39.715280478087649</v>
      </c>
      <c r="R2653" s="61">
        <f t="shared" si="414"/>
        <v>7.7592256308100929</v>
      </c>
      <c r="S2653" s="61">
        <f t="shared" si="415"/>
        <v>0</v>
      </c>
      <c r="T2653" s="61">
        <f t="shared" si="416"/>
        <v>0</v>
      </c>
      <c r="U2653" s="61">
        <f t="shared" si="417"/>
        <v>58.140770252324039</v>
      </c>
      <c r="V2653" s="70">
        <v>39.715280478087649</v>
      </c>
      <c r="W2653" s="61">
        <f t="shared" si="418"/>
        <v>7.7592256308100929</v>
      </c>
      <c r="X2653" s="61">
        <f t="shared" si="419"/>
        <v>0</v>
      </c>
      <c r="Y2653" s="13"/>
      <c r="Z2653" s="22"/>
      <c r="AA2653" s="54"/>
      <c r="AB2653" s="22"/>
      <c r="AC2653" s="13"/>
    </row>
    <row r="2654" spans="1:29" x14ac:dyDescent="0.3">
      <c r="A2654" s="1">
        <f t="shared" si="410"/>
        <v>45013.60416666024</v>
      </c>
      <c r="B2654" s="7">
        <v>28</v>
      </c>
      <c r="C2654" s="7" t="s">
        <v>102</v>
      </c>
      <c r="D2654">
        <f>IF(HOUR(A2654)+MINUTE(A2654)/60&lt;=18,1,IF(HOUR(A2654)+MINUTE(A2654)/60&gt;=23.25,1,LOOKUP(DAY(A2654),calendario!$A$12:$A$42,calendario!$C$12:$C$42)))</f>
        <v>1</v>
      </c>
      <c r="E2654" s="60">
        <f t="shared" si="411"/>
        <v>4.4956987304687503</v>
      </c>
      <c r="F2654" s="86">
        <v>17.982794921875001</v>
      </c>
      <c r="G2654" s="60">
        <f t="shared" si="411"/>
        <v>4.4974326171875001</v>
      </c>
      <c r="H2654" s="104">
        <v>17.98973046875</v>
      </c>
      <c r="O2654" s="61">
        <f t="shared" si="412"/>
        <v>0</v>
      </c>
      <c r="P2654" s="62">
        <f t="shared" si="413"/>
        <v>58.140770252324039</v>
      </c>
      <c r="Q2654" s="70">
        <v>39.715280478087649</v>
      </c>
      <c r="R2654" s="61">
        <f t="shared" si="414"/>
        <v>7.7592256308100929</v>
      </c>
      <c r="S2654" s="61">
        <f t="shared" si="415"/>
        <v>0</v>
      </c>
      <c r="T2654" s="61">
        <f t="shared" si="416"/>
        <v>0</v>
      </c>
      <c r="U2654" s="61">
        <f t="shared" si="417"/>
        <v>58.140770252324039</v>
      </c>
      <c r="V2654" s="70">
        <v>39.715280478087649</v>
      </c>
      <c r="W2654" s="61">
        <f t="shared" si="418"/>
        <v>7.7592256308100929</v>
      </c>
      <c r="X2654" s="61">
        <f t="shared" si="419"/>
        <v>0</v>
      </c>
      <c r="Y2654" s="13"/>
      <c r="Z2654" s="22"/>
      <c r="AA2654" s="54"/>
      <c r="AB2654" s="22"/>
      <c r="AC2654" s="13"/>
    </row>
    <row r="2655" spans="1:29" x14ac:dyDescent="0.3">
      <c r="A2655" s="1">
        <f t="shared" si="410"/>
        <v>45013.614583326904</v>
      </c>
      <c r="B2655" s="7">
        <v>28</v>
      </c>
      <c r="C2655" s="7" t="s">
        <v>103</v>
      </c>
      <c r="D2655">
        <f>IF(HOUR(A2655)+MINUTE(A2655)/60&lt;=18,1,IF(HOUR(A2655)+MINUTE(A2655)/60&gt;=23.25,1,LOOKUP(DAY(A2655),calendario!$A$12:$A$42,calendario!$C$12:$C$42)))</f>
        <v>1</v>
      </c>
      <c r="E2655" s="60">
        <f t="shared" si="411"/>
        <v>4.4957207031250004</v>
      </c>
      <c r="F2655" s="86">
        <v>17.982882812500002</v>
      </c>
      <c r="G2655" s="60">
        <f t="shared" si="411"/>
        <v>4.4969926757812502</v>
      </c>
      <c r="H2655" s="104">
        <v>17.987970703125001</v>
      </c>
      <c r="O2655" s="61">
        <f t="shared" si="412"/>
        <v>0</v>
      </c>
      <c r="P2655" s="62">
        <f t="shared" si="413"/>
        <v>58.140770252324039</v>
      </c>
      <c r="Q2655" s="70">
        <v>38.619638512616199</v>
      </c>
      <c r="R2655" s="61">
        <f t="shared" si="414"/>
        <v>8.3070466135458183</v>
      </c>
      <c r="S2655" s="61">
        <f t="shared" si="415"/>
        <v>0</v>
      </c>
      <c r="T2655" s="61">
        <f t="shared" si="416"/>
        <v>0</v>
      </c>
      <c r="U2655" s="61">
        <f t="shared" si="417"/>
        <v>58.140770252324039</v>
      </c>
      <c r="V2655" s="70">
        <v>38.619638512616199</v>
      </c>
      <c r="W2655" s="61">
        <f t="shared" si="418"/>
        <v>8.3070466135458183</v>
      </c>
      <c r="X2655" s="61">
        <f t="shared" si="419"/>
        <v>0</v>
      </c>
      <c r="Y2655" s="13"/>
      <c r="Z2655" s="22"/>
      <c r="AA2655" s="54"/>
      <c r="AB2655" s="22"/>
      <c r="AC2655" s="13"/>
    </row>
    <row r="2656" spans="1:29" x14ac:dyDescent="0.3">
      <c r="A2656" s="1">
        <f t="shared" si="410"/>
        <v>45013.624999993568</v>
      </c>
      <c r="B2656" s="7">
        <v>28</v>
      </c>
      <c r="C2656" s="7" t="s">
        <v>104</v>
      </c>
      <c r="D2656">
        <f>IF(HOUR(A2656)+MINUTE(A2656)/60&lt;=18,1,IF(HOUR(A2656)+MINUTE(A2656)/60&gt;=23.25,1,LOOKUP(DAY(A2656),calendario!$A$12:$A$42,calendario!$C$12:$C$42)))</f>
        <v>1</v>
      </c>
      <c r="E2656" s="60">
        <f t="shared" si="411"/>
        <v>4.4935063476562496</v>
      </c>
      <c r="F2656" s="86">
        <v>17.974025390624998</v>
      </c>
      <c r="G2656" s="60">
        <f t="shared" si="411"/>
        <v>4.4971821289062497</v>
      </c>
      <c r="H2656" s="104">
        <v>17.988728515624999</v>
      </c>
      <c r="O2656" s="61">
        <f t="shared" si="412"/>
        <v>0</v>
      </c>
      <c r="P2656" s="62">
        <f t="shared" si="413"/>
        <v>58.140770252324039</v>
      </c>
      <c r="Q2656" s="70">
        <v>38.619638512616199</v>
      </c>
      <c r="R2656" s="61">
        <f t="shared" si="414"/>
        <v>8.3070466135458183</v>
      </c>
      <c r="S2656" s="61">
        <f t="shared" si="415"/>
        <v>0</v>
      </c>
      <c r="T2656" s="61">
        <f t="shared" si="416"/>
        <v>0</v>
      </c>
      <c r="U2656" s="61">
        <f t="shared" si="417"/>
        <v>58.140770252324039</v>
      </c>
      <c r="V2656" s="70">
        <v>38.619638512616199</v>
      </c>
      <c r="W2656" s="61">
        <f t="shared" si="418"/>
        <v>8.3070466135458183</v>
      </c>
      <c r="X2656" s="61">
        <f t="shared" si="419"/>
        <v>0</v>
      </c>
      <c r="Y2656" s="13"/>
      <c r="Z2656" s="22"/>
      <c r="AA2656" s="54"/>
      <c r="AB2656" s="22"/>
      <c r="AC2656" s="13"/>
    </row>
    <row r="2657" spans="1:29" x14ac:dyDescent="0.3">
      <c r="A2657" s="1">
        <f t="shared" si="410"/>
        <v>45013.635416660232</v>
      </c>
      <c r="B2657" s="7">
        <v>28</v>
      </c>
      <c r="C2657" s="7" t="s">
        <v>105</v>
      </c>
      <c r="D2657">
        <f>IF(HOUR(A2657)+MINUTE(A2657)/60&lt;=18,1,IF(HOUR(A2657)+MINUTE(A2657)/60&gt;=23.25,1,LOOKUP(DAY(A2657),calendario!$A$12:$A$42,calendario!$C$12:$C$42)))</f>
        <v>1</v>
      </c>
      <c r="E2657" s="60">
        <f t="shared" si="411"/>
        <v>4.4939091796874999</v>
      </c>
      <c r="F2657" s="86">
        <v>17.97563671875</v>
      </c>
      <c r="G2657" s="60">
        <f t="shared" si="411"/>
        <v>4.4971889648437502</v>
      </c>
      <c r="H2657" s="104">
        <v>17.988755859375001</v>
      </c>
      <c r="O2657" s="61">
        <f t="shared" si="412"/>
        <v>0</v>
      </c>
      <c r="P2657" s="62">
        <f t="shared" si="413"/>
        <v>58.140770252324039</v>
      </c>
      <c r="Q2657" s="70">
        <v>38.794269057104906</v>
      </c>
      <c r="R2657" s="61">
        <f t="shared" si="414"/>
        <v>8.2197313413014648</v>
      </c>
      <c r="S2657" s="61">
        <f t="shared" si="415"/>
        <v>0</v>
      </c>
      <c r="T2657" s="61">
        <f t="shared" si="416"/>
        <v>0</v>
      </c>
      <c r="U2657" s="61">
        <f t="shared" si="417"/>
        <v>58.140770252324039</v>
      </c>
      <c r="V2657" s="70">
        <v>38.794269057104906</v>
      </c>
      <c r="W2657" s="61">
        <f t="shared" si="418"/>
        <v>8.2197313413014648</v>
      </c>
      <c r="X2657" s="61">
        <f t="shared" si="419"/>
        <v>0</v>
      </c>
      <c r="Y2657" s="13"/>
      <c r="Z2657" s="22"/>
      <c r="AA2657" s="54"/>
      <c r="AB2657" s="22"/>
      <c r="AC2657" s="13"/>
    </row>
    <row r="2658" spans="1:29" x14ac:dyDescent="0.3">
      <c r="A2658" s="1">
        <f t="shared" si="410"/>
        <v>45013.645833326897</v>
      </c>
      <c r="B2658" s="7">
        <v>28</v>
      </c>
      <c r="C2658" s="7" t="s">
        <v>106</v>
      </c>
      <c r="D2658">
        <f>IF(HOUR(A2658)+MINUTE(A2658)/60&lt;=18,1,IF(HOUR(A2658)+MINUTE(A2658)/60&gt;=23.25,1,LOOKUP(DAY(A2658),calendario!$A$12:$A$42,calendario!$C$12:$C$42)))</f>
        <v>1</v>
      </c>
      <c r="E2658" s="60">
        <f t="shared" si="411"/>
        <v>4.49594140625</v>
      </c>
      <c r="F2658" s="86">
        <v>17.983765625</v>
      </c>
      <c r="G2658" s="60">
        <f t="shared" si="411"/>
        <v>4.4972304687499998</v>
      </c>
      <c r="H2658" s="104">
        <v>17.988921874999999</v>
      </c>
      <c r="O2658" s="61">
        <f t="shared" si="412"/>
        <v>0</v>
      </c>
      <c r="P2658" s="62">
        <f t="shared" si="413"/>
        <v>58.140770252324039</v>
      </c>
      <c r="Q2658" s="70">
        <v>38.794269057104906</v>
      </c>
      <c r="R2658" s="61">
        <f t="shared" si="414"/>
        <v>8.2197313413014648</v>
      </c>
      <c r="S2658" s="61">
        <f t="shared" si="415"/>
        <v>0</v>
      </c>
      <c r="T2658" s="61">
        <f t="shared" si="416"/>
        <v>0</v>
      </c>
      <c r="U2658" s="61">
        <f t="shared" si="417"/>
        <v>58.140770252324039</v>
      </c>
      <c r="V2658" s="70">
        <v>38.794269057104906</v>
      </c>
      <c r="W2658" s="61">
        <f t="shared" si="418"/>
        <v>8.2197313413014648</v>
      </c>
      <c r="X2658" s="61">
        <f t="shared" si="419"/>
        <v>0</v>
      </c>
      <c r="Y2658" s="13"/>
      <c r="Z2658" s="22"/>
      <c r="AA2658" s="54"/>
      <c r="AB2658" s="22"/>
      <c r="AC2658" s="13"/>
    </row>
    <row r="2659" spans="1:29" x14ac:dyDescent="0.3">
      <c r="A2659" s="1">
        <f t="shared" si="410"/>
        <v>45013.656249993561</v>
      </c>
      <c r="B2659" s="7">
        <v>28</v>
      </c>
      <c r="C2659" s="7" t="s">
        <v>107</v>
      </c>
      <c r="D2659">
        <f>IF(HOUR(A2659)+MINUTE(A2659)/60&lt;=18,1,IF(HOUR(A2659)+MINUTE(A2659)/60&gt;=23.25,1,LOOKUP(DAY(A2659),calendario!$A$12:$A$42,calendario!$C$12:$C$42)))</f>
        <v>1</v>
      </c>
      <c r="E2659" s="60">
        <f t="shared" si="411"/>
        <v>4.496150390625</v>
      </c>
      <c r="F2659" s="86">
        <v>17.9846015625</v>
      </c>
      <c r="G2659" s="60">
        <f t="shared" si="411"/>
        <v>4.4969824218749999</v>
      </c>
      <c r="H2659" s="104">
        <v>17.987929687499999</v>
      </c>
      <c r="O2659" s="61">
        <f t="shared" si="412"/>
        <v>0</v>
      </c>
      <c r="P2659" s="62">
        <f t="shared" si="413"/>
        <v>58.140770252324039</v>
      </c>
      <c r="Q2659" s="70">
        <v>38.901104913678616</v>
      </c>
      <c r="R2659" s="61">
        <f t="shared" si="414"/>
        <v>8.1663134130146098</v>
      </c>
      <c r="S2659" s="61">
        <f t="shared" si="415"/>
        <v>0</v>
      </c>
      <c r="T2659" s="61">
        <f t="shared" si="416"/>
        <v>0</v>
      </c>
      <c r="U2659" s="61">
        <f t="shared" si="417"/>
        <v>58.140770252324039</v>
      </c>
      <c r="V2659" s="70">
        <v>38.901104913678616</v>
      </c>
      <c r="W2659" s="61">
        <f t="shared" si="418"/>
        <v>8.1663134130146098</v>
      </c>
      <c r="X2659" s="61">
        <f t="shared" si="419"/>
        <v>0</v>
      </c>
      <c r="Y2659" s="13"/>
      <c r="Z2659" s="22"/>
      <c r="AA2659" s="54"/>
      <c r="AB2659" s="22"/>
      <c r="AC2659" s="13"/>
    </row>
    <row r="2660" spans="1:29" x14ac:dyDescent="0.3">
      <c r="A2660" s="1">
        <f t="shared" si="410"/>
        <v>45013.666666660225</v>
      </c>
      <c r="B2660" s="7">
        <v>28</v>
      </c>
      <c r="C2660" s="7" t="s">
        <v>108</v>
      </c>
      <c r="D2660">
        <f>IF(HOUR(A2660)+MINUTE(A2660)/60&lt;=18,1,IF(HOUR(A2660)+MINUTE(A2660)/60&gt;=23.25,1,LOOKUP(DAY(A2660),calendario!$A$12:$A$42,calendario!$C$12:$C$42)))</f>
        <v>1</v>
      </c>
      <c r="E2660" s="60">
        <f t="shared" si="411"/>
        <v>4.4960400390624997</v>
      </c>
      <c r="F2660" s="86">
        <v>17.984160156249999</v>
      </c>
      <c r="G2660" s="60">
        <f t="shared" si="411"/>
        <v>4.4965146484374996</v>
      </c>
      <c r="H2660" s="104">
        <v>17.986058593749998</v>
      </c>
      <c r="O2660" s="61">
        <f t="shared" si="412"/>
        <v>0</v>
      </c>
      <c r="P2660" s="62">
        <f t="shared" si="413"/>
        <v>58.140770252324039</v>
      </c>
      <c r="Q2660" s="70">
        <v>38.901104913678616</v>
      </c>
      <c r="R2660" s="61">
        <f t="shared" si="414"/>
        <v>8.1663134130146098</v>
      </c>
      <c r="S2660" s="61">
        <f t="shared" si="415"/>
        <v>0</v>
      </c>
      <c r="T2660" s="61">
        <f t="shared" si="416"/>
        <v>0</v>
      </c>
      <c r="U2660" s="61">
        <f t="shared" si="417"/>
        <v>58.140770252324039</v>
      </c>
      <c r="V2660" s="70">
        <v>38.901104913678616</v>
      </c>
      <c r="W2660" s="61">
        <f t="shared" si="418"/>
        <v>8.1663134130146098</v>
      </c>
      <c r="X2660" s="61">
        <f t="shared" si="419"/>
        <v>0</v>
      </c>
      <c r="Y2660" s="13"/>
      <c r="Z2660" s="22"/>
      <c r="AA2660" s="54"/>
      <c r="AB2660" s="22"/>
      <c r="AC2660" s="13"/>
    </row>
    <row r="2661" spans="1:29" x14ac:dyDescent="0.3">
      <c r="A2661" s="1">
        <f t="shared" si="410"/>
        <v>45013.677083326889</v>
      </c>
      <c r="B2661" s="7">
        <v>28</v>
      </c>
      <c r="C2661" s="7" t="s">
        <v>109</v>
      </c>
      <c r="D2661">
        <f>IF(HOUR(A2661)+MINUTE(A2661)/60&lt;=18,1,IF(HOUR(A2661)+MINUTE(A2661)/60&gt;=23.25,1,LOOKUP(DAY(A2661),calendario!$A$12:$A$42,calendario!$C$12:$C$42)))</f>
        <v>1</v>
      </c>
      <c r="E2661" s="60">
        <f t="shared" si="411"/>
        <v>4.496150390625</v>
      </c>
      <c r="F2661" s="86">
        <v>17.9846015625</v>
      </c>
      <c r="G2661" s="60">
        <f t="shared" si="411"/>
        <v>4.4968554687499998</v>
      </c>
      <c r="H2661" s="104">
        <v>17.987421874999999</v>
      </c>
      <c r="O2661" s="61">
        <f t="shared" si="412"/>
        <v>0</v>
      </c>
      <c r="P2661" s="62">
        <f t="shared" si="413"/>
        <v>58.140770252324039</v>
      </c>
      <c r="Q2661" s="70">
        <v>39.456620717131479</v>
      </c>
      <c r="R2661" s="61">
        <f t="shared" si="414"/>
        <v>7.8885555112881782</v>
      </c>
      <c r="S2661" s="61">
        <f t="shared" si="415"/>
        <v>0</v>
      </c>
      <c r="T2661" s="61">
        <f t="shared" si="416"/>
        <v>0</v>
      </c>
      <c r="U2661" s="61">
        <f t="shared" si="417"/>
        <v>58.140770252324039</v>
      </c>
      <c r="V2661" s="70">
        <v>39.456620717131479</v>
      </c>
      <c r="W2661" s="61">
        <f t="shared" si="418"/>
        <v>7.8885555112881782</v>
      </c>
      <c r="X2661" s="61">
        <f t="shared" si="419"/>
        <v>0</v>
      </c>
      <c r="Y2661" s="13"/>
      <c r="Z2661" s="22"/>
      <c r="AA2661" s="54"/>
      <c r="AB2661" s="22"/>
      <c r="AC2661" s="13"/>
    </row>
    <row r="2662" spans="1:29" x14ac:dyDescent="0.3">
      <c r="A2662" s="1">
        <f t="shared" si="410"/>
        <v>45013.687499993554</v>
      </c>
      <c r="B2662" s="7">
        <v>28</v>
      </c>
      <c r="C2662" s="7" t="s">
        <v>110</v>
      </c>
      <c r="D2662">
        <f>IF(HOUR(A2662)+MINUTE(A2662)/60&lt;=18,1,IF(HOUR(A2662)+MINUTE(A2662)/60&gt;=23.25,1,LOOKUP(DAY(A2662),calendario!$A$12:$A$42,calendario!$C$12:$C$42)))</f>
        <v>1</v>
      </c>
      <c r="E2662" s="60">
        <f t="shared" si="411"/>
        <v>4.4961049804687496</v>
      </c>
      <c r="F2662" s="86">
        <v>17.984419921874998</v>
      </c>
      <c r="G2662" s="60">
        <f t="shared" si="411"/>
        <v>4.4967885742187503</v>
      </c>
      <c r="H2662" s="104">
        <v>17.987154296875001</v>
      </c>
      <c r="O2662" s="61">
        <f t="shared" si="412"/>
        <v>0</v>
      </c>
      <c r="P2662" s="62">
        <f t="shared" si="413"/>
        <v>58.140770252324039</v>
      </c>
      <c r="Q2662" s="70">
        <v>39.456620717131479</v>
      </c>
      <c r="R2662" s="61">
        <f t="shared" si="414"/>
        <v>7.8885555112881782</v>
      </c>
      <c r="S2662" s="61">
        <f t="shared" si="415"/>
        <v>0</v>
      </c>
      <c r="T2662" s="61">
        <f t="shared" si="416"/>
        <v>0</v>
      </c>
      <c r="U2662" s="61">
        <f t="shared" si="417"/>
        <v>58.140770252324039</v>
      </c>
      <c r="V2662" s="70">
        <v>39.456620717131479</v>
      </c>
      <c r="W2662" s="61">
        <f t="shared" si="418"/>
        <v>7.8885555112881782</v>
      </c>
      <c r="X2662" s="61">
        <f t="shared" si="419"/>
        <v>0</v>
      </c>
      <c r="Y2662" s="13"/>
      <c r="Z2662" s="22"/>
      <c r="AA2662" s="54"/>
      <c r="AB2662" s="22"/>
      <c r="AC2662" s="13"/>
    </row>
    <row r="2663" spans="1:29" x14ac:dyDescent="0.3">
      <c r="A2663" s="1">
        <f t="shared" si="410"/>
        <v>45013.697916660218</v>
      </c>
      <c r="B2663" s="7">
        <v>28</v>
      </c>
      <c r="C2663" s="7" t="s">
        <v>111</v>
      </c>
      <c r="D2663">
        <f>IF(HOUR(A2663)+MINUTE(A2663)/60&lt;=18,1,IF(HOUR(A2663)+MINUTE(A2663)/60&gt;=23.25,1,LOOKUP(DAY(A2663),calendario!$A$12:$A$42,calendario!$C$12:$C$42)))</f>
        <v>1</v>
      </c>
      <c r="E2663" s="60">
        <f t="shared" si="411"/>
        <v>4.4962705078124996</v>
      </c>
      <c r="F2663" s="86">
        <v>17.985082031249998</v>
      </c>
      <c r="G2663" s="60">
        <f t="shared" si="411"/>
        <v>4.5253583984374997</v>
      </c>
      <c r="H2663" s="104">
        <v>18.101433593749999</v>
      </c>
      <c r="O2663" s="61">
        <f t="shared" si="412"/>
        <v>0</v>
      </c>
      <c r="P2663" s="62">
        <f t="shared" si="413"/>
        <v>58.140770252324039</v>
      </c>
      <c r="Q2663" s="70">
        <v>37.998626294820717</v>
      </c>
      <c r="R2663" s="61">
        <f t="shared" si="414"/>
        <v>8.6175527224435591</v>
      </c>
      <c r="S2663" s="61">
        <f t="shared" si="415"/>
        <v>0</v>
      </c>
      <c r="T2663" s="61">
        <f t="shared" si="416"/>
        <v>0</v>
      </c>
      <c r="U2663" s="61">
        <f t="shared" si="417"/>
        <v>58.140770252324039</v>
      </c>
      <c r="V2663" s="70">
        <v>37.998626294820717</v>
      </c>
      <c r="W2663" s="61">
        <f t="shared" si="418"/>
        <v>8.6175527224435591</v>
      </c>
      <c r="X2663" s="61">
        <f t="shared" si="419"/>
        <v>0</v>
      </c>
      <c r="Y2663" s="13"/>
      <c r="Z2663" s="22"/>
      <c r="AA2663" s="54"/>
      <c r="AB2663" s="22"/>
      <c r="AC2663" s="13"/>
    </row>
    <row r="2664" spans="1:29" x14ac:dyDescent="0.3">
      <c r="A2664" s="1">
        <f t="shared" si="410"/>
        <v>45013.708333326882</v>
      </c>
      <c r="B2664" s="7">
        <v>28</v>
      </c>
      <c r="C2664" s="7" t="s">
        <v>112</v>
      </c>
      <c r="D2664">
        <f>IF(HOUR(A2664)+MINUTE(A2664)/60&lt;=18,1,IF(HOUR(A2664)+MINUTE(A2664)/60&gt;=23.25,1,LOOKUP(DAY(A2664),calendario!$A$12:$A$42,calendario!$C$12:$C$42)))</f>
        <v>1</v>
      </c>
      <c r="E2664" s="60">
        <f t="shared" si="411"/>
        <v>4.6125307617187499</v>
      </c>
      <c r="F2664" s="86">
        <v>18.450123046874999</v>
      </c>
      <c r="G2664" s="60">
        <f t="shared" si="411"/>
        <v>4.6393061523437504</v>
      </c>
      <c r="H2664" s="104">
        <v>18.557224609375002</v>
      </c>
      <c r="O2664" s="61">
        <f t="shared" si="412"/>
        <v>0</v>
      </c>
      <c r="P2664" s="62">
        <f t="shared" si="413"/>
        <v>58.140770252324039</v>
      </c>
      <c r="Q2664" s="70">
        <v>37.998626294820717</v>
      </c>
      <c r="R2664" s="61">
        <f t="shared" si="414"/>
        <v>8.6175527224435591</v>
      </c>
      <c r="S2664" s="61">
        <f t="shared" si="415"/>
        <v>0</v>
      </c>
      <c r="T2664" s="61">
        <f t="shared" si="416"/>
        <v>0</v>
      </c>
      <c r="U2664" s="61">
        <f t="shared" si="417"/>
        <v>58.140770252324039</v>
      </c>
      <c r="V2664" s="70">
        <v>37.998626294820717</v>
      </c>
      <c r="W2664" s="61">
        <f t="shared" si="418"/>
        <v>8.6175527224435591</v>
      </c>
      <c r="X2664" s="61">
        <f t="shared" si="419"/>
        <v>0</v>
      </c>
      <c r="Y2664" s="13"/>
      <c r="Z2664" s="22"/>
      <c r="AA2664" s="54"/>
      <c r="AB2664" s="22"/>
      <c r="AC2664" s="13"/>
    </row>
    <row r="2665" spans="1:29" x14ac:dyDescent="0.3">
      <c r="A2665" s="1">
        <f t="shared" si="410"/>
        <v>45013.718749993546</v>
      </c>
      <c r="B2665" s="7">
        <v>28</v>
      </c>
      <c r="C2665" s="7" t="s">
        <v>113</v>
      </c>
      <c r="D2665">
        <f>IF(HOUR(A2665)+MINUTE(A2665)/60&lt;=18,1,IF(HOUR(A2665)+MINUTE(A2665)/60&gt;=23.25,1,LOOKUP(DAY(A2665),calendario!$A$12:$A$42,calendario!$C$12:$C$42)))</f>
        <v>1</v>
      </c>
      <c r="E2665" s="60">
        <f t="shared" si="411"/>
        <v>4.6412026367187504</v>
      </c>
      <c r="F2665" s="86">
        <v>18.564810546875002</v>
      </c>
      <c r="G2665" s="60">
        <f t="shared" si="411"/>
        <v>4.6297167968749999</v>
      </c>
      <c r="H2665" s="104">
        <v>18.5188671875</v>
      </c>
      <c r="O2665" s="61">
        <f t="shared" si="412"/>
        <v>0</v>
      </c>
      <c r="P2665" s="62">
        <f t="shared" si="413"/>
        <v>58.140770252324039</v>
      </c>
      <c r="Q2665" s="70">
        <v>27.432839840637449</v>
      </c>
      <c r="R2665" s="61">
        <f t="shared" si="414"/>
        <v>13.900445949535193</v>
      </c>
      <c r="S2665" s="61">
        <f t="shared" si="415"/>
        <v>0</v>
      </c>
      <c r="T2665" s="61">
        <f t="shared" si="416"/>
        <v>0</v>
      </c>
      <c r="U2665" s="61">
        <f t="shared" si="417"/>
        <v>58.140770252324039</v>
      </c>
      <c r="V2665" s="70">
        <v>27.432839840637449</v>
      </c>
      <c r="W2665" s="61">
        <f t="shared" si="418"/>
        <v>13.900445949535193</v>
      </c>
      <c r="X2665" s="61">
        <f t="shared" si="419"/>
        <v>0</v>
      </c>
      <c r="Y2665" s="13"/>
      <c r="Z2665" s="22"/>
      <c r="AA2665" s="54"/>
      <c r="AB2665" s="22"/>
      <c r="AC2665" s="13"/>
    </row>
    <row r="2666" spans="1:29" x14ac:dyDescent="0.3">
      <c r="A2666" s="1">
        <f t="shared" si="410"/>
        <v>45013.72916666021</v>
      </c>
      <c r="B2666" s="7">
        <v>28</v>
      </c>
      <c r="C2666" s="7" t="s">
        <v>114</v>
      </c>
      <c r="D2666">
        <f>IF(HOUR(A2666)+MINUTE(A2666)/60&lt;=18,1,IF(HOUR(A2666)+MINUTE(A2666)/60&gt;=23.25,1,LOOKUP(DAY(A2666),calendario!$A$12:$A$42,calendario!$C$12:$C$42)))</f>
        <v>1</v>
      </c>
      <c r="E2666" s="60">
        <f t="shared" si="411"/>
        <v>4.6410634765624996</v>
      </c>
      <c r="F2666" s="86">
        <v>18.564253906249998</v>
      </c>
      <c r="G2666" s="60">
        <f t="shared" si="411"/>
        <v>4.6357426757812501</v>
      </c>
      <c r="H2666" s="104">
        <v>18.542970703125</v>
      </c>
      <c r="O2666" s="61">
        <f t="shared" si="412"/>
        <v>0</v>
      </c>
      <c r="P2666" s="62">
        <f t="shared" si="413"/>
        <v>58.140770252324039</v>
      </c>
      <c r="Q2666" s="70">
        <v>27.432839840637449</v>
      </c>
      <c r="R2666" s="61">
        <f t="shared" si="414"/>
        <v>13.900445949535193</v>
      </c>
      <c r="S2666" s="61">
        <f t="shared" si="415"/>
        <v>0</v>
      </c>
      <c r="T2666" s="61">
        <f t="shared" si="416"/>
        <v>0</v>
      </c>
      <c r="U2666" s="61">
        <f t="shared" si="417"/>
        <v>58.140770252324039</v>
      </c>
      <c r="V2666" s="70">
        <v>27.432839840637449</v>
      </c>
      <c r="W2666" s="61">
        <f t="shared" si="418"/>
        <v>13.900445949535193</v>
      </c>
      <c r="X2666" s="61">
        <f t="shared" si="419"/>
        <v>0</v>
      </c>
      <c r="Y2666" s="13"/>
      <c r="Z2666" s="22"/>
      <c r="AA2666" s="54"/>
      <c r="AB2666" s="22"/>
      <c r="AC2666" s="13"/>
    </row>
    <row r="2667" spans="1:29" x14ac:dyDescent="0.3">
      <c r="A2667" s="1">
        <f t="shared" si="410"/>
        <v>45013.739583326875</v>
      </c>
      <c r="B2667" s="7">
        <v>28</v>
      </c>
      <c r="C2667" s="7" t="s">
        <v>115</v>
      </c>
      <c r="D2667">
        <f>IF(HOUR(A2667)+MINUTE(A2667)/60&lt;=18,1,IF(HOUR(A2667)+MINUTE(A2667)/60&gt;=23.25,1,LOOKUP(DAY(A2667),calendario!$A$12:$A$42,calendario!$C$12:$C$42)))</f>
        <v>1</v>
      </c>
      <c r="E2667" s="60">
        <f t="shared" si="411"/>
        <v>4.6410883789062503</v>
      </c>
      <c r="F2667" s="86">
        <v>18.564353515625001</v>
      </c>
      <c r="G2667" s="60">
        <f t="shared" si="411"/>
        <v>4.6424018554687496</v>
      </c>
      <c r="H2667" s="104">
        <v>18.569607421874998</v>
      </c>
      <c r="O2667" s="61">
        <f t="shared" si="412"/>
        <v>0</v>
      </c>
      <c r="P2667" s="62">
        <f t="shared" si="413"/>
        <v>58.140770252324039</v>
      </c>
      <c r="Q2667" s="70">
        <v>27.245558034528553</v>
      </c>
      <c r="R2667" s="61">
        <f t="shared" si="414"/>
        <v>13.994086852589641</v>
      </c>
      <c r="S2667" s="61">
        <f t="shared" si="415"/>
        <v>0</v>
      </c>
      <c r="T2667" s="61">
        <f t="shared" si="416"/>
        <v>0</v>
      </c>
      <c r="U2667" s="61">
        <f t="shared" si="417"/>
        <v>58.140770252324039</v>
      </c>
      <c r="V2667" s="70">
        <v>27.245558034528553</v>
      </c>
      <c r="W2667" s="61">
        <f t="shared" si="418"/>
        <v>13.994086852589641</v>
      </c>
      <c r="X2667" s="61">
        <f t="shared" si="419"/>
        <v>0</v>
      </c>
      <c r="Y2667" s="13"/>
      <c r="Z2667" s="22"/>
      <c r="AA2667" s="54"/>
      <c r="AB2667" s="22"/>
      <c r="AC2667" s="13"/>
    </row>
    <row r="2668" spans="1:29" x14ac:dyDescent="0.3">
      <c r="A2668" s="1">
        <f t="shared" si="410"/>
        <v>45013.749999993539</v>
      </c>
      <c r="B2668" s="7">
        <v>28</v>
      </c>
      <c r="C2668" s="7" t="s">
        <v>116</v>
      </c>
      <c r="D2668">
        <f>IF(HOUR(A2668)+MINUTE(A2668)/60&lt;=18,1,IF(HOUR(A2668)+MINUTE(A2668)/60&gt;=23.25,1,LOOKUP(DAY(A2668),calendario!$A$12:$A$42,calendario!$C$12:$C$42)))</f>
        <v>1</v>
      </c>
      <c r="E2668" s="60">
        <f t="shared" si="411"/>
        <v>4.6401928710937499</v>
      </c>
      <c r="F2668" s="86">
        <v>18.560771484375</v>
      </c>
      <c r="G2668" s="60">
        <f t="shared" si="411"/>
        <v>4.6405444335937496</v>
      </c>
      <c r="H2668" s="104">
        <v>18.562177734374998</v>
      </c>
      <c r="O2668" s="61">
        <f t="shared" si="412"/>
        <v>0</v>
      </c>
      <c r="P2668" s="62">
        <f t="shared" si="413"/>
        <v>58.140770252324039</v>
      </c>
      <c r="Q2668" s="70">
        <v>27.245558034528553</v>
      </c>
      <c r="R2668" s="61">
        <f t="shared" si="414"/>
        <v>13.994086852589641</v>
      </c>
      <c r="S2668" s="61">
        <f t="shared" si="415"/>
        <v>0</v>
      </c>
      <c r="T2668" s="61">
        <f t="shared" si="416"/>
        <v>0</v>
      </c>
      <c r="U2668" s="61">
        <f t="shared" si="417"/>
        <v>58.140770252324039</v>
      </c>
      <c r="V2668" s="70">
        <v>27.245558034528553</v>
      </c>
      <c r="W2668" s="61">
        <f t="shared" si="418"/>
        <v>13.994086852589641</v>
      </c>
      <c r="X2668" s="61">
        <f t="shared" si="419"/>
        <v>0</v>
      </c>
      <c r="Y2668" s="13"/>
      <c r="Z2668" s="22"/>
      <c r="AA2668" s="54"/>
      <c r="AB2668" s="22"/>
      <c r="AC2668" s="13"/>
    </row>
    <row r="2669" spans="1:29" x14ac:dyDescent="0.3">
      <c r="A2669" s="1">
        <f t="shared" si="410"/>
        <v>45013.760416660203</v>
      </c>
      <c r="B2669" s="7">
        <v>28</v>
      </c>
      <c r="C2669" s="7" t="s">
        <v>117</v>
      </c>
      <c r="D2669">
        <f>IF(HOUR(A2669)+MINUTE(A2669)/60&lt;=18,1,IF(HOUR(A2669)+MINUTE(A2669)/60&gt;=23.25,1,LOOKUP(DAY(A2669),calendario!$A$12:$A$42,calendario!$C$12:$C$42)))</f>
        <v>0</v>
      </c>
      <c r="E2669" s="60">
        <f t="shared" si="411"/>
        <v>4.6346708984375002</v>
      </c>
      <c r="F2669" s="86">
        <v>18.538683593750001</v>
      </c>
      <c r="G2669" s="60">
        <f t="shared" si="411"/>
        <v>4.62409765625</v>
      </c>
      <c r="H2669" s="104">
        <v>18.496390625</v>
      </c>
      <c r="O2669" s="61">
        <f t="shared" si="412"/>
        <v>0</v>
      </c>
      <c r="P2669" s="62">
        <f t="shared" si="413"/>
        <v>59.256308100929608</v>
      </c>
      <c r="Q2669" s="70">
        <v>27.704074103585658</v>
      </c>
      <c r="R2669" s="61">
        <f t="shared" si="414"/>
        <v>14.294709296148733</v>
      </c>
      <c r="S2669" s="61">
        <f t="shared" si="415"/>
        <v>0</v>
      </c>
      <c r="T2669" s="61">
        <f t="shared" si="416"/>
        <v>0</v>
      </c>
      <c r="U2669" s="61">
        <f t="shared" si="417"/>
        <v>59.256308100929608</v>
      </c>
      <c r="V2669" s="70">
        <v>27.704074103585658</v>
      </c>
      <c r="W2669" s="61">
        <f t="shared" si="418"/>
        <v>14.294709296148733</v>
      </c>
      <c r="X2669" s="61">
        <f t="shared" si="419"/>
        <v>0</v>
      </c>
      <c r="Y2669" s="13"/>
      <c r="Z2669" s="22"/>
      <c r="AA2669" s="54"/>
      <c r="AB2669" s="22"/>
      <c r="AC2669" s="13"/>
    </row>
    <row r="2670" spans="1:29" x14ac:dyDescent="0.3">
      <c r="A2670" s="1">
        <f t="shared" si="410"/>
        <v>45013.770833326867</v>
      </c>
      <c r="B2670" s="7">
        <v>28</v>
      </c>
      <c r="C2670" s="7" t="s">
        <v>118</v>
      </c>
      <c r="D2670">
        <f>IF(HOUR(A2670)+MINUTE(A2670)/60&lt;=18,1,IF(HOUR(A2670)+MINUTE(A2670)/60&gt;=23.25,1,LOOKUP(DAY(A2670),calendario!$A$12:$A$42,calendario!$C$12:$C$42)))</f>
        <v>0</v>
      </c>
      <c r="E2670" s="60">
        <f t="shared" si="411"/>
        <v>4.6403720703125</v>
      </c>
      <c r="F2670" s="86">
        <v>18.56148828125</v>
      </c>
      <c r="G2670" s="60">
        <f t="shared" si="411"/>
        <v>4.5934428710937496</v>
      </c>
      <c r="H2670" s="104">
        <v>18.373771484374998</v>
      </c>
      <c r="O2670" s="61">
        <f t="shared" si="412"/>
        <v>0</v>
      </c>
      <c r="P2670" s="62">
        <f t="shared" si="413"/>
        <v>59.256308100929608</v>
      </c>
      <c r="Q2670" s="70">
        <v>27.704074103585658</v>
      </c>
      <c r="R2670" s="61">
        <f t="shared" si="414"/>
        <v>14.294709296148733</v>
      </c>
      <c r="S2670" s="61">
        <f t="shared" si="415"/>
        <v>0</v>
      </c>
      <c r="T2670" s="61">
        <f t="shared" si="416"/>
        <v>0</v>
      </c>
      <c r="U2670" s="61">
        <f t="shared" si="417"/>
        <v>59.256308100929608</v>
      </c>
      <c r="V2670" s="70">
        <v>27.704074103585658</v>
      </c>
      <c r="W2670" s="61">
        <f t="shared" si="418"/>
        <v>14.294709296148733</v>
      </c>
      <c r="X2670" s="61">
        <f t="shared" si="419"/>
        <v>0</v>
      </c>
      <c r="Y2670" s="13"/>
      <c r="Z2670" s="22"/>
      <c r="AA2670" s="54"/>
      <c r="AB2670" s="22"/>
      <c r="AC2670" s="13"/>
    </row>
    <row r="2671" spans="1:29" x14ac:dyDescent="0.3">
      <c r="A2671" s="1">
        <f t="shared" si="410"/>
        <v>45013.781249993532</v>
      </c>
      <c r="B2671" s="7">
        <v>28</v>
      </c>
      <c r="C2671" s="7" t="s">
        <v>119</v>
      </c>
      <c r="D2671">
        <f>IF(HOUR(A2671)+MINUTE(A2671)/60&lt;=18,1,IF(HOUR(A2671)+MINUTE(A2671)/60&gt;=23.25,1,LOOKUP(DAY(A2671),calendario!$A$12:$A$42,calendario!$C$12:$C$42)))</f>
        <v>0</v>
      </c>
      <c r="E2671" s="60">
        <f t="shared" si="411"/>
        <v>4.6402089843749996</v>
      </c>
      <c r="F2671" s="86">
        <v>18.560835937499998</v>
      </c>
      <c r="G2671" s="60">
        <f t="shared" si="411"/>
        <v>4.550763671875</v>
      </c>
      <c r="H2671" s="104">
        <v>18.2030546875</v>
      </c>
      <c r="O2671" s="61">
        <f t="shared" si="412"/>
        <v>0</v>
      </c>
      <c r="P2671" s="62">
        <f t="shared" si="413"/>
        <v>59.256308100929608</v>
      </c>
      <c r="Q2671" s="70">
        <v>37.876100664010622</v>
      </c>
      <c r="R2671" s="61">
        <f t="shared" si="414"/>
        <v>9.2086960159362512</v>
      </c>
      <c r="S2671" s="61">
        <f t="shared" si="415"/>
        <v>0</v>
      </c>
      <c r="T2671" s="61">
        <f t="shared" si="416"/>
        <v>0</v>
      </c>
      <c r="U2671" s="61">
        <f t="shared" si="417"/>
        <v>59.256308100929608</v>
      </c>
      <c r="V2671" s="70">
        <v>37.876100664010622</v>
      </c>
      <c r="W2671" s="61">
        <f t="shared" si="418"/>
        <v>9.2086960159362512</v>
      </c>
      <c r="X2671" s="61">
        <f t="shared" si="419"/>
        <v>0</v>
      </c>
      <c r="Y2671" s="13"/>
      <c r="Z2671" s="22"/>
      <c r="AA2671" s="54"/>
      <c r="AB2671" s="22"/>
      <c r="AC2671" s="13"/>
    </row>
    <row r="2672" spans="1:29" x14ac:dyDescent="0.3">
      <c r="A2672" s="1">
        <f t="shared" si="410"/>
        <v>45013.791666660196</v>
      </c>
      <c r="B2672" s="7">
        <v>28</v>
      </c>
      <c r="C2672" s="7" t="s">
        <v>120</v>
      </c>
      <c r="D2672">
        <f>IF(HOUR(A2672)+MINUTE(A2672)/60&lt;=18,1,IF(HOUR(A2672)+MINUTE(A2672)/60&gt;=23.25,1,LOOKUP(DAY(A2672),calendario!$A$12:$A$42,calendario!$C$12:$C$42)))</f>
        <v>0</v>
      </c>
      <c r="E2672" s="60">
        <f t="shared" si="411"/>
        <v>4.6402983398437501</v>
      </c>
      <c r="F2672" s="86">
        <v>18.561193359375</v>
      </c>
      <c r="G2672" s="60">
        <f t="shared" si="411"/>
        <v>4.55375439453125</v>
      </c>
      <c r="H2672" s="104">
        <v>18.215017578125</v>
      </c>
      <c r="O2672" s="61">
        <f t="shared" si="412"/>
        <v>0</v>
      </c>
      <c r="P2672" s="62">
        <f t="shared" si="413"/>
        <v>59.256308100929608</v>
      </c>
      <c r="Q2672" s="70">
        <v>37.876100664010622</v>
      </c>
      <c r="R2672" s="61">
        <f t="shared" si="414"/>
        <v>9.2086960159362512</v>
      </c>
      <c r="S2672" s="61">
        <f t="shared" si="415"/>
        <v>0</v>
      </c>
      <c r="T2672" s="61">
        <f t="shared" si="416"/>
        <v>0</v>
      </c>
      <c r="U2672" s="61">
        <f t="shared" si="417"/>
        <v>59.256308100929608</v>
      </c>
      <c r="V2672" s="70">
        <v>37.876100664010622</v>
      </c>
      <c r="W2672" s="61">
        <f t="shared" si="418"/>
        <v>9.2086960159362512</v>
      </c>
      <c r="X2672" s="61">
        <f t="shared" si="419"/>
        <v>0</v>
      </c>
      <c r="Y2672" s="13"/>
      <c r="Z2672" s="22"/>
      <c r="AA2672" s="54"/>
      <c r="AB2672" s="22"/>
      <c r="AC2672" s="13"/>
    </row>
    <row r="2673" spans="1:29" x14ac:dyDescent="0.3">
      <c r="A2673" s="1">
        <f t="shared" si="410"/>
        <v>45013.80208332686</v>
      </c>
      <c r="B2673" s="7">
        <v>28</v>
      </c>
      <c r="C2673" s="7" t="s">
        <v>121</v>
      </c>
      <c r="D2673">
        <f>IF(HOUR(A2673)+MINUTE(A2673)/60&lt;=18,1,IF(HOUR(A2673)+MINUTE(A2673)/60&gt;=23.25,1,LOOKUP(DAY(A2673),calendario!$A$12:$A$42,calendario!$C$12:$C$42)))</f>
        <v>0</v>
      </c>
      <c r="E2673" s="60">
        <f t="shared" si="411"/>
        <v>4.6405253906250001</v>
      </c>
      <c r="F2673" s="86">
        <v>18.562101562500001</v>
      </c>
      <c r="G2673" s="60">
        <f t="shared" si="411"/>
        <v>4.5882031249999997</v>
      </c>
      <c r="H2673" s="104">
        <v>18.352812499999999</v>
      </c>
      <c r="O2673" s="61">
        <f t="shared" si="412"/>
        <v>0</v>
      </c>
      <c r="P2673" s="62">
        <f t="shared" si="413"/>
        <v>59.256308100929608</v>
      </c>
      <c r="Q2673" s="70">
        <v>37.871417795484732</v>
      </c>
      <c r="R2673" s="61">
        <f t="shared" si="414"/>
        <v>9.2110374501991963</v>
      </c>
      <c r="S2673" s="61">
        <f t="shared" si="415"/>
        <v>0</v>
      </c>
      <c r="T2673" s="61">
        <f t="shared" si="416"/>
        <v>0</v>
      </c>
      <c r="U2673" s="61">
        <f t="shared" si="417"/>
        <v>59.256308100929608</v>
      </c>
      <c r="V2673" s="70">
        <v>37.871417795484732</v>
      </c>
      <c r="W2673" s="61">
        <f t="shared" si="418"/>
        <v>9.2110374501991963</v>
      </c>
      <c r="X2673" s="61">
        <f t="shared" si="419"/>
        <v>0</v>
      </c>
      <c r="Y2673" s="13"/>
      <c r="Z2673" s="22"/>
      <c r="AA2673" s="54"/>
      <c r="AB2673" s="22"/>
      <c r="AC2673" s="13"/>
    </row>
    <row r="2674" spans="1:29" x14ac:dyDescent="0.3">
      <c r="A2674" s="1">
        <f t="shared" si="410"/>
        <v>45013.812499993524</v>
      </c>
      <c r="B2674" s="7">
        <v>28</v>
      </c>
      <c r="C2674" s="7" t="s">
        <v>122</v>
      </c>
      <c r="D2674">
        <f>IF(HOUR(A2674)+MINUTE(A2674)/60&lt;=18,1,IF(HOUR(A2674)+MINUTE(A2674)/60&gt;=23.25,1,LOOKUP(DAY(A2674),calendario!$A$12:$A$42,calendario!$C$12:$C$42)))</f>
        <v>0</v>
      </c>
      <c r="E2674" s="60">
        <f t="shared" si="411"/>
        <v>4.6410463867187497</v>
      </c>
      <c r="F2674" s="86">
        <v>18.564185546874999</v>
      </c>
      <c r="G2674" s="60">
        <f t="shared" si="411"/>
        <v>4.61940673828125</v>
      </c>
      <c r="H2674" s="104">
        <v>18.477626953125</v>
      </c>
      <c r="O2674" s="61">
        <f t="shared" si="412"/>
        <v>0</v>
      </c>
      <c r="P2674" s="62">
        <f t="shared" si="413"/>
        <v>59.256308100929608</v>
      </c>
      <c r="Q2674" s="70">
        <v>37.871417795484732</v>
      </c>
      <c r="R2674" s="61">
        <f t="shared" si="414"/>
        <v>9.2110374501991963</v>
      </c>
      <c r="S2674" s="61">
        <f t="shared" si="415"/>
        <v>0</v>
      </c>
      <c r="T2674" s="61">
        <f t="shared" si="416"/>
        <v>0</v>
      </c>
      <c r="U2674" s="61">
        <f t="shared" si="417"/>
        <v>59.256308100929608</v>
      </c>
      <c r="V2674" s="70">
        <v>37.871417795484732</v>
      </c>
      <c r="W2674" s="61">
        <f t="shared" si="418"/>
        <v>9.2110374501991963</v>
      </c>
      <c r="X2674" s="61">
        <f t="shared" si="419"/>
        <v>0</v>
      </c>
      <c r="Y2674" s="13"/>
      <c r="Z2674" s="22"/>
      <c r="AA2674" s="54"/>
      <c r="AB2674" s="22"/>
      <c r="AC2674" s="13"/>
    </row>
    <row r="2675" spans="1:29" x14ac:dyDescent="0.3">
      <c r="A2675" s="1">
        <f t="shared" si="410"/>
        <v>45013.822916660189</v>
      </c>
      <c r="B2675" s="7">
        <v>28</v>
      </c>
      <c r="C2675" s="7" t="s">
        <v>123</v>
      </c>
      <c r="D2675">
        <f>IF(HOUR(A2675)+MINUTE(A2675)/60&lt;=18,1,IF(HOUR(A2675)+MINUTE(A2675)/60&gt;=23.25,1,LOOKUP(DAY(A2675),calendario!$A$12:$A$42,calendario!$C$12:$C$42)))</f>
        <v>0</v>
      </c>
      <c r="E2675" s="60">
        <f t="shared" si="411"/>
        <v>4.6419804687499999</v>
      </c>
      <c r="F2675" s="86">
        <v>18.567921875</v>
      </c>
      <c r="G2675" s="60">
        <f t="shared" si="411"/>
        <v>4.6277836914062496</v>
      </c>
      <c r="H2675" s="104">
        <v>18.511134765624998</v>
      </c>
      <c r="O2675" s="61">
        <f t="shared" si="412"/>
        <v>0</v>
      </c>
      <c r="P2675" s="62">
        <f t="shared" si="413"/>
        <v>59.256308100929608</v>
      </c>
      <c r="Q2675" s="70">
        <v>37.850546347941567</v>
      </c>
      <c r="R2675" s="61">
        <f t="shared" si="414"/>
        <v>9.2214731739707787</v>
      </c>
      <c r="S2675" s="61">
        <f t="shared" si="415"/>
        <v>0</v>
      </c>
      <c r="T2675" s="61">
        <f t="shared" si="416"/>
        <v>0</v>
      </c>
      <c r="U2675" s="61">
        <f t="shared" si="417"/>
        <v>59.256308100929608</v>
      </c>
      <c r="V2675" s="70">
        <v>37.850546347941567</v>
      </c>
      <c r="W2675" s="61">
        <f t="shared" si="418"/>
        <v>9.2214731739707787</v>
      </c>
      <c r="X2675" s="61">
        <f t="shared" si="419"/>
        <v>0</v>
      </c>
      <c r="Y2675" s="13"/>
      <c r="Z2675" s="22"/>
      <c r="AA2675" s="54"/>
      <c r="AB2675" s="22"/>
      <c r="AC2675" s="13"/>
    </row>
    <row r="2676" spans="1:29" x14ac:dyDescent="0.3">
      <c r="A2676" s="1">
        <f t="shared" si="410"/>
        <v>45013.833333326853</v>
      </c>
      <c r="B2676" s="7">
        <v>28</v>
      </c>
      <c r="C2676" s="7" t="s">
        <v>124</v>
      </c>
      <c r="D2676">
        <f>IF(HOUR(A2676)+MINUTE(A2676)/60&lt;=18,1,IF(HOUR(A2676)+MINUTE(A2676)/60&gt;=23.25,1,LOOKUP(DAY(A2676),calendario!$A$12:$A$42,calendario!$C$12:$C$42)))</f>
        <v>0</v>
      </c>
      <c r="E2676" s="60">
        <f t="shared" si="411"/>
        <v>4.6426923828125002</v>
      </c>
      <c r="F2676" s="86">
        <v>18.570769531250001</v>
      </c>
      <c r="G2676" s="60">
        <f t="shared" si="411"/>
        <v>4.6267861328124997</v>
      </c>
      <c r="H2676" s="104">
        <v>18.507144531249999</v>
      </c>
      <c r="O2676" s="61">
        <f t="shared" si="412"/>
        <v>0</v>
      </c>
      <c r="P2676" s="62">
        <f t="shared" si="413"/>
        <v>59.256308100929608</v>
      </c>
      <c r="Q2676" s="70">
        <v>37.850546347941567</v>
      </c>
      <c r="R2676" s="61">
        <f t="shared" si="414"/>
        <v>9.2214731739707787</v>
      </c>
      <c r="S2676" s="61">
        <f t="shared" si="415"/>
        <v>0</v>
      </c>
      <c r="T2676" s="61">
        <f t="shared" si="416"/>
        <v>0</v>
      </c>
      <c r="U2676" s="61">
        <f t="shared" si="417"/>
        <v>59.256308100929608</v>
      </c>
      <c r="V2676" s="70">
        <v>37.850546347941567</v>
      </c>
      <c r="W2676" s="61">
        <f t="shared" si="418"/>
        <v>9.2214731739707787</v>
      </c>
      <c r="X2676" s="61">
        <f t="shared" si="419"/>
        <v>0</v>
      </c>
      <c r="Y2676" s="13"/>
      <c r="Z2676" s="22"/>
      <c r="AA2676" s="54"/>
      <c r="AB2676" s="22"/>
      <c r="AC2676" s="13"/>
    </row>
    <row r="2677" spans="1:29" x14ac:dyDescent="0.3">
      <c r="A2677" s="1">
        <f t="shared" si="410"/>
        <v>45013.843749993517</v>
      </c>
      <c r="B2677" s="7">
        <v>28</v>
      </c>
      <c r="C2677" s="7" t="s">
        <v>125</v>
      </c>
      <c r="D2677">
        <f>IF(HOUR(A2677)+MINUTE(A2677)/60&lt;=18,1,IF(HOUR(A2677)+MINUTE(A2677)/60&gt;=23.25,1,LOOKUP(DAY(A2677),calendario!$A$12:$A$42,calendario!$C$12:$C$42)))</f>
        <v>0</v>
      </c>
      <c r="E2677" s="60">
        <f t="shared" si="411"/>
        <v>4.6432592773437502</v>
      </c>
      <c r="F2677" s="86">
        <v>18.573037109375001</v>
      </c>
      <c r="G2677" s="60">
        <f t="shared" si="411"/>
        <v>4.6272099609374999</v>
      </c>
      <c r="H2677" s="104">
        <v>18.50883984375</v>
      </c>
      <c r="O2677" s="61">
        <f t="shared" si="412"/>
        <v>0</v>
      </c>
      <c r="P2677" s="62">
        <f t="shared" si="413"/>
        <v>59.256308100929608</v>
      </c>
      <c r="Q2677" s="70">
        <v>37.847769455511283</v>
      </c>
      <c r="R2677" s="61">
        <f t="shared" si="414"/>
        <v>9.2228616201859204</v>
      </c>
      <c r="S2677" s="61">
        <f t="shared" si="415"/>
        <v>0</v>
      </c>
      <c r="T2677" s="61">
        <f t="shared" si="416"/>
        <v>0</v>
      </c>
      <c r="U2677" s="61">
        <f t="shared" si="417"/>
        <v>59.256308100929608</v>
      </c>
      <c r="V2677" s="70">
        <v>37.847769455511283</v>
      </c>
      <c r="W2677" s="61">
        <f t="shared" si="418"/>
        <v>9.2228616201859204</v>
      </c>
      <c r="X2677" s="61">
        <f t="shared" si="419"/>
        <v>0</v>
      </c>
      <c r="Y2677" s="13"/>
      <c r="Z2677" s="22"/>
      <c r="AA2677" s="54"/>
      <c r="AB2677" s="22"/>
      <c r="AC2677" s="13"/>
    </row>
    <row r="2678" spans="1:29" x14ac:dyDescent="0.3">
      <c r="A2678" s="1">
        <f t="shared" si="410"/>
        <v>45013.854166660181</v>
      </c>
      <c r="B2678" s="7">
        <v>28</v>
      </c>
      <c r="C2678" s="7" t="s">
        <v>126</v>
      </c>
      <c r="D2678">
        <f>IF(HOUR(A2678)+MINUTE(A2678)/60&lt;=18,1,IF(HOUR(A2678)+MINUTE(A2678)/60&gt;=23.25,1,LOOKUP(DAY(A2678),calendario!$A$12:$A$42,calendario!$C$12:$C$42)))</f>
        <v>0</v>
      </c>
      <c r="E2678" s="60">
        <f t="shared" si="411"/>
        <v>4.6437250976562501</v>
      </c>
      <c r="F2678" s="86">
        <v>18.574900390625</v>
      </c>
      <c r="G2678" s="60">
        <f t="shared" si="411"/>
        <v>4.62482568359375</v>
      </c>
      <c r="H2678" s="104">
        <v>18.499302734375</v>
      </c>
      <c r="O2678" s="61">
        <f t="shared" si="412"/>
        <v>0</v>
      </c>
      <c r="P2678" s="62">
        <f t="shared" si="413"/>
        <v>59.256308100929608</v>
      </c>
      <c r="Q2678" s="70">
        <v>37.847769455511283</v>
      </c>
      <c r="R2678" s="61">
        <f t="shared" si="414"/>
        <v>9.2228616201859204</v>
      </c>
      <c r="S2678" s="61">
        <f t="shared" si="415"/>
        <v>0</v>
      </c>
      <c r="T2678" s="61">
        <f t="shared" si="416"/>
        <v>0</v>
      </c>
      <c r="U2678" s="61">
        <f t="shared" si="417"/>
        <v>59.256308100929608</v>
      </c>
      <c r="V2678" s="70">
        <v>37.847769455511283</v>
      </c>
      <c r="W2678" s="61">
        <f t="shared" si="418"/>
        <v>9.2228616201859204</v>
      </c>
      <c r="X2678" s="61">
        <f t="shared" si="419"/>
        <v>0</v>
      </c>
      <c r="Y2678" s="13"/>
      <c r="Z2678" s="22"/>
      <c r="AA2678" s="54"/>
      <c r="AB2678" s="22"/>
      <c r="AC2678" s="13"/>
    </row>
    <row r="2679" spans="1:29" x14ac:dyDescent="0.3">
      <c r="A2679" s="1">
        <f t="shared" si="410"/>
        <v>45013.864583326846</v>
      </c>
      <c r="B2679" s="7">
        <v>28</v>
      </c>
      <c r="C2679" s="7" t="s">
        <v>127</v>
      </c>
      <c r="D2679">
        <f>IF(HOUR(A2679)+MINUTE(A2679)/60&lt;=18,1,IF(HOUR(A2679)+MINUTE(A2679)/60&gt;=23.25,1,LOOKUP(DAY(A2679),calendario!$A$12:$A$42,calendario!$C$12:$C$42)))</f>
        <v>0</v>
      </c>
      <c r="E2679" s="60">
        <f t="shared" si="411"/>
        <v>4.6446259765624998</v>
      </c>
      <c r="F2679" s="86">
        <v>18.578503906249999</v>
      </c>
      <c r="G2679" s="60">
        <f t="shared" si="411"/>
        <v>4.6198369140624997</v>
      </c>
      <c r="H2679" s="104">
        <v>18.479347656249999</v>
      </c>
      <c r="O2679" s="61">
        <f t="shared" si="412"/>
        <v>0</v>
      </c>
      <c r="P2679" s="62">
        <f t="shared" si="413"/>
        <v>59.256308100929608</v>
      </c>
      <c r="Q2679" s="70">
        <v>27.518302257636122</v>
      </c>
      <c r="R2679" s="61">
        <f t="shared" si="414"/>
        <v>14.387595219123501</v>
      </c>
      <c r="S2679" s="61">
        <f t="shared" si="415"/>
        <v>0</v>
      </c>
      <c r="T2679" s="61">
        <f t="shared" si="416"/>
        <v>0</v>
      </c>
      <c r="U2679" s="61">
        <f t="shared" si="417"/>
        <v>59.256308100929608</v>
      </c>
      <c r="V2679" s="70">
        <v>27.518302257636122</v>
      </c>
      <c r="W2679" s="61">
        <f t="shared" si="418"/>
        <v>14.387595219123501</v>
      </c>
      <c r="X2679" s="61">
        <f t="shared" si="419"/>
        <v>0</v>
      </c>
      <c r="Y2679" s="13"/>
      <c r="Z2679" s="22"/>
      <c r="AA2679" s="54"/>
      <c r="AB2679" s="22"/>
      <c r="AC2679" s="13"/>
    </row>
    <row r="2680" spans="1:29" x14ac:dyDescent="0.3">
      <c r="A2680" s="1">
        <f t="shared" si="410"/>
        <v>45013.87499999351</v>
      </c>
      <c r="B2680" s="7">
        <v>28</v>
      </c>
      <c r="C2680" s="7" t="s">
        <v>128</v>
      </c>
      <c r="D2680">
        <f>IF(HOUR(A2680)+MINUTE(A2680)/60&lt;=18,1,IF(HOUR(A2680)+MINUTE(A2680)/60&gt;=23.25,1,LOOKUP(DAY(A2680),calendario!$A$12:$A$42,calendario!$C$12:$C$42)))</f>
        <v>0</v>
      </c>
      <c r="E2680" s="60">
        <f t="shared" si="411"/>
        <v>4.6452915039062503</v>
      </c>
      <c r="F2680" s="86">
        <v>18.581166015625001</v>
      </c>
      <c r="G2680" s="60">
        <f t="shared" si="411"/>
        <v>4.6086704101562503</v>
      </c>
      <c r="H2680" s="104">
        <v>18.434681640625001</v>
      </c>
      <c r="O2680" s="61">
        <f t="shared" si="412"/>
        <v>0</v>
      </c>
      <c r="P2680" s="62">
        <f t="shared" si="413"/>
        <v>59.256308100929608</v>
      </c>
      <c r="Q2680" s="70">
        <v>27.518302257636122</v>
      </c>
      <c r="R2680" s="61">
        <f t="shared" si="414"/>
        <v>14.387595219123501</v>
      </c>
      <c r="S2680" s="61">
        <f t="shared" si="415"/>
        <v>0</v>
      </c>
      <c r="T2680" s="61">
        <f t="shared" si="416"/>
        <v>0</v>
      </c>
      <c r="U2680" s="61">
        <f t="shared" si="417"/>
        <v>59.256308100929608</v>
      </c>
      <c r="V2680" s="70">
        <v>27.518302257636122</v>
      </c>
      <c r="W2680" s="61">
        <f t="shared" si="418"/>
        <v>14.387595219123501</v>
      </c>
      <c r="X2680" s="61">
        <f t="shared" si="419"/>
        <v>0</v>
      </c>
      <c r="Y2680" s="13"/>
      <c r="Z2680" s="22"/>
      <c r="AA2680" s="54"/>
      <c r="AB2680" s="22"/>
      <c r="AC2680" s="13"/>
    </row>
    <row r="2681" spans="1:29" x14ac:dyDescent="0.3">
      <c r="A2681" s="1">
        <f t="shared" si="410"/>
        <v>45013.885416660174</v>
      </c>
      <c r="B2681" s="7">
        <v>28</v>
      </c>
      <c r="C2681" s="7" t="s">
        <v>129</v>
      </c>
      <c r="D2681">
        <f>IF(HOUR(A2681)+MINUTE(A2681)/60&lt;=18,1,IF(HOUR(A2681)+MINUTE(A2681)/60&gt;=23.25,1,LOOKUP(DAY(A2681),calendario!$A$12:$A$42,calendario!$C$12:$C$42)))</f>
        <v>0</v>
      </c>
      <c r="E2681" s="60">
        <f t="shared" si="411"/>
        <v>4.6450161132812502</v>
      </c>
      <c r="F2681" s="86">
        <v>18.580064453125001</v>
      </c>
      <c r="G2681" s="60">
        <f t="shared" si="411"/>
        <v>4.5834277343750003</v>
      </c>
      <c r="H2681" s="104">
        <v>18.333710937500001</v>
      </c>
      <c r="O2681" s="61">
        <f t="shared" si="412"/>
        <v>0</v>
      </c>
      <c r="P2681" s="62">
        <f t="shared" si="413"/>
        <v>59.256308100929608</v>
      </c>
      <c r="Q2681" s="70">
        <v>28.393394422310756</v>
      </c>
      <c r="R2681" s="61">
        <f t="shared" si="414"/>
        <v>13.950049136786184</v>
      </c>
      <c r="S2681" s="61">
        <f t="shared" si="415"/>
        <v>0</v>
      </c>
      <c r="T2681" s="61">
        <f t="shared" si="416"/>
        <v>0</v>
      </c>
      <c r="U2681" s="61">
        <f t="shared" si="417"/>
        <v>59.256308100929608</v>
      </c>
      <c r="V2681" s="70">
        <v>28.393394422310756</v>
      </c>
      <c r="W2681" s="61">
        <f t="shared" si="418"/>
        <v>13.950049136786184</v>
      </c>
      <c r="X2681" s="61">
        <f t="shared" si="419"/>
        <v>0</v>
      </c>
      <c r="Y2681" s="13"/>
      <c r="Z2681" s="22"/>
      <c r="AA2681" s="54"/>
      <c r="AB2681" s="22"/>
      <c r="AC2681" s="13"/>
    </row>
    <row r="2682" spans="1:29" x14ac:dyDescent="0.3">
      <c r="A2682" s="1">
        <f t="shared" si="410"/>
        <v>45013.895833326838</v>
      </c>
      <c r="B2682" s="7">
        <v>28</v>
      </c>
      <c r="C2682" s="7" t="s">
        <v>130</v>
      </c>
      <c r="D2682">
        <f>IF(HOUR(A2682)+MINUTE(A2682)/60&lt;=18,1,IF(HOUR(A2682)+MINUTE(A2682)/60&gt;=23.25,1,LOOKUP(DAY(A2682),calendario!$A$12:$A$42,calendario!$C$12:$C$42)))</f>
        <v>0</v>
      </c>
      <c r="E2682" s="60">
        <f t="shared" si="411"/>
        <v>4.6453544921874999</v>
      </c>
      <c r="F2682" s="86">
        <v>18.581417968749999</v>
      </c>
      <c r="G2682" s="60">
        <f t="shared" si="411"/>
        <v>4.5666918945312496</v>
      </c>
      <c r="H2682" s="104">
        <v>18.266767578124998</v>
      </c>
      <c r="O2682" s="61">
        <f t="shared" si="412"/>
        <v>0</v>
      </c>
      <c r="P2682" s="62">
        <f t="shared" si="413"/>
        <v>59.256308100929608</v>
      </c>
      <c r="Q2682" s="70">
        <v>28.393394422310756</v>
      </c>
      <c r="R2682" s="61">
        <f t="shared" si="414"/>
        <v>13.950049136786184</v>
      </c>
      <c r="S2682" s="61">
        <f t="shared" si="415"/>
        <v>0</v>
      </c>
      <c r="T2682" s="61">
        <f t="shared" si="416"/>
        <v>0</v>
      </c>
      <c r="U2682" s="61">
        <f t="shared" si="417"/>
        <v>59.256308100929608</v>
      </c>
      <c r="V2682" s="70">
        <v>28.393394422310756</v>
      </c>
      <c r="W2682" s="61">
        <f t="shared" si="418"/>
        <v>13.950049136786184</v>
      </c>
      <c r="X2682" s="61">
        <f t="shared" si="419"/>
        <v>0</v>
      </c>
      <c r="Y2682" s="13"/>
      <c r="Z2682" s="22"/>
      <c r="AA2682" s="54"/>
      <c r="AB2682" s="22"/>
      <c r="AC2682" s="13"/>
    </row>
    <row r="2683" spans="1:29" x14ac:dyDescent="0.3">
      <c r="A2683" s="1">
        <f t="shared" si="410"/>
        <v>45013.906249993503</v>
      </c>
      <c r="B2683" s="7">
        <v>28</v>
      </c>
      <c r="C2683" s="7" t="s">
        <v>131</v>
      </c>
      <c r="D2683">
        <f>IF(HOUR(A2683)+MINUTE(A2683)/60&lt;=18,1,IF(HOUR(A2683)+MINUTE(A2683)/60&gt;=23.25,1,LOOKUP(DAY(A2683),calendario!$A$12:$A$42,calendario!$C$12:$C$42)))</f>
        <v>0</v>
      </c>
      <c r="E2683" s="60">
        <f t="shared" si="411"/>
        <v>4.6452622070312497</v>
      </c>
      <c r="F2683" s="86">
        <v>18.581048828124999</v>
      </c>
      <c r="G2683" s="60">
        <f t="shared" si="411"/>
        <v>4.57919287109375</v>
      </c>
      <c r="H2683" s="104">
        <v>18.316771484375</v>
      </c>
      <c r="O2683" s="61">
        <f t="shared" si="412"/>
        <v>0</v>
      </c>
      <c r="P2683" s="62">
        <f t="shared" si="413"/>
        <v>59.256308100929608</v>
      </c>
      <c r="Q2683" s="70">
        <v>27.144834262948205</v>
      </c>
      <c r="R2683" s="61">
        <f t="shared" si="414"/>
        <v>14.57432921646746</v>
      </c>
      <c r="S2683" s="61">
        <f t="shared" si="415"/>
        <v>0</v>
      </c>
      <c r="T2683" s="61">
        <f t="shared" si="416"/>
        <v>0</v>
      </c>
      <c r="U2683" s="61">
        <f t="shared" si="417"/>
        <v>59.256308100929608</v>
      </c>
      <c r="V2683" s="70">
        <v>27.144834262948205</v>
      </c>
      <c r="W2683" s="61">
        <f t="shared" si="418"/>
        <v>14.57432921646746</v>
      </c>
      <c r="X2683" s="61">
        <f t="shared" si="419"/>
        <v>0</v>
      </c>
      <c r="Y2683" s="13"/>
      <c r="Z2683" s="22"/>
      <c r="AA2683" s="54"/>
      <c r="AB2683" s="22"/>
      <c r="AC2683" s="13"/>
    </row>
    <row r="2684" spans="1:29" x14ac:dyDescent="0.3">
      <c r="A2684" s="1">
        <f t="shared" si="410"/>
        <v>45013.916666660167</v>
      </c>
      <c r="B2684" s="7">
        <v>28</v>
      </c>
      <c r="C2684" s="7" t="s">
        <v>132</v>
      </c>
      <c r="D2684">
        <f>IF(HOUR(A2684)+MINUTE(A2684)/60&lt;=18,1,IF(HOUR(A2684)+MINUTE(A2684)/60&gt;=23.25,1,LOOKUP(DAY(A2684),calendario!$A$12:$A$42,calendario!$C$12:$C$42)))</f>
        <v>0</v>
      </c>
      <c r="E2684" s="60">
        <f t="shared" si="411"/>
        <v>4.6458276367187503</v>
      </c>
      <c r="F2684" s="86">
        <v>18.583310546875001</v>
      </c>
      <c r="G2684" s="60">
        <f t="shared" si="411"/>
        <v>4.6099853515625</v>
      </c>
      <c r="H2684" s="104">
        <v>18.43994140625</v>
      </c>
      <c r="O2684" s="61">
        <f t="shared" si="412"/>
        <v>0</v>
      </c>
      <c r="P2684" s="62">
        <f t="shared" si="413"/>
        <v>59.256308100929608</v>
      </c>
      <c r="Q2684" s="70">
        <v>27.144834262948205</v>
      </c>
      <c r="R2684" s="61">
        <f t="shared" si="414"/>
        <v>14.57432921646746</v>
      </c>
      <c r="S2684" s="61">
        <f t="shared" si="415"/>
        <v>0</v>
      </c>
      <c r="T2684" s="61">
        <f t="shared" si="416"/>
        <v>0</v>
      </c>
      <c r="U2684" s="61">
        <f t="shared" si="417"/>
        <v>59.256308100929608</v>
      </c>
      <c r="V2684" s="70">
        <v>27.144834262948205</v>
      </c>
      <c r="W2684" s="61">
        <f t="shared" si="418"/>
        <v>14.57432921646746</v>
      </c>
      <c r="X2684" s="61">
        <f t="shared" si="419"/>
        <v>0</v>
      </c>
      <c r="Y2684" s="13"/>
      <c r="Z2684" s="22"/>
      <c r="AA2684" s="54"/>
      <c r="AB2684" s="22"/>
      <c r="AC2684" s="13"/>
    </row>
    <row r="2685" spans="1:29" x14ac:dyDescent="0.3">
      <c r="A2685" s="1">
        <f t="shared" si="410"/>
        <v>45013.927083326831</v>
      </c>
      <c r="B2685" s="7">
        <v>28</v>
      </c>
      <c r="C2685" s="7" t="s">
        <v>133</v>
      </c>
      <c r="D2685">
        <f>IF(HOUR(A2685)+MINUTE(A2685)/60&lt;=18,1,IF(HOUR(A2685)+MINUTE(A2685)/60&gt;=23.25,1,LOOKUP(DAY(A2685),calendario!$A$12:$A$42,calendario!$C$12:$C$42)))</f>
        <v>0</v>
      </c>
      <c r="E2685" s="60">
        <f t="shared" si="411"/>
        <v>4.6462216796874998</v>
      </c>
      <c r="F2685" s="86">
        <v>18.584886718749999</v>
      </c>
      <c r="G2685" s="60">
        <f t="shared" si="411"/>
        <v>4.6255864257812496</v>
      </c>
      <c r="H2685" s="104">
        <v>18.502345703124998</v>
      </c>
      <c r="O2685" s="61">
        <f t="shared" si="412"/>
        <v>0</v>
      </c>
      <c r="P2685" s="62">
        <f t="shared" si="413"/>
        <v>59.256308100929608</v>
      </c>
      <c r="Q2685" s="70">
        <v>27.417032934926958</v>
      </c>
      <c r="R2685" s="61">
        <f t="shared" si="414"/>
        <v>14.438229880478083</v>
      </c>
      <c r="S2685" s="61">
        <f t="shared" si="415"/>
        <v>0</v>
      </c>
      <c r="T2685" s="61">
        <f t="shared" si="416"/>
        <v>0</v>
      </c>
      <c r="U2685" s="61">
        <f t="shared" si="417"/>
        <v>59.256308100929608</v>
      </c>
      <c r="V2685" s="70">
        <v>27.417032934926958</v>
      </c>
      <c r="W2685" s="61">
        <f t="shared" si="418"/>
        <v>14.438229880478083</v>
      </c>
      <c r="X2685" s="61">
        <f t="shared" si="419"/>
        <v>0</v>
      </c>
      <c r="Y2685" s="13"/>
      <c r="Z2685" s="22"/>
      <c r="AA2685" s="54"/>
      <c r="AB2685" s="22"/>
      <c r="AC2685" s="13"/>
    </row>
    <row r="2686" spans="1:29" x14ac:dyDescent="0.3">
      <c r="A2686" s="1">
        <f t="shared" si="410"/>
        <v>45013.937499993495</v>
      </c>
      <c r="B2686" s="7">
        <v>28</v>
      </c>
      <c r="C2686" s="7" t="s">
        <v>134</v>
      </c>
      <c r="D2686">
        <f>IF(HOUR(A2686)+MINUTE(A2686)/60&lt;=18,1,IF(HOUR(A2686)+MINUTE(A2686)/60&gt;=23.25,1,LOOKUP(DAY(A2686),calendario!$A$12:$A$42,calendario!$C$12:$C$42)))</f>
        <v>0</v>
      </c>
      <c r="E2686" s="60">
        <f t="shared" si="411"/>
        <v>4.6458510742187498</v>
      </c>
      <c r="F2686" s="86">
        <v>18.583404296874999</v>
      </c>
      <c r="G2686" s="60">
        <f t="shared" si="411"/>
        <v>4.6287290039062503</v>
      </c>
      <c r="H2686" s="104">
        <v>18.514916015625001</v>
      </c>
      <c r="O2686" s="61">
        <f t="shared" si="412"/>
        <v>0</v>
      </c>
      <c r="P2686" s="62">
        <f t="shared" si="413"/>
        <v>59.256308100929608</v>
      </c>
      <c r="Q2686" s="70">
        <v>27.417032934926958</v>
      </c>
      <c r="R2686" s="61">
        <f t="shared" si="414"/>
        <v>14.438229880478083</v>
      </c>
      <c r="S2686" s="61">
        <f t="shared" si="415"/>
        <v>0</v>
      </c>
      <c r="T2686" s="61">
        <f t="shared" si="416"/>
        <v>0</v>
      </c>
      <c r="U2686" s="61">
        <f t="shared" si="417"/>
        <v>59.256308100929608</v>
      </c>
      <c r="V2686" s="70">
        <v>27.417032934926958</v>
      </c>
      <c r="W2686" s="61">
        <f t="shared" si="418"/>
        <v>14.438229880478083</v>
      </c>
      <c r="X2686" s="61">
        <f t="shared" si="419"/>
        <v>0</v>
      </c>
      <c r="Y2686" s="13"/>
      <c r="Z2686" s="22"/>
      <c r="AA2686" s="54"/>
      <c r="AB2686" s="22"/>
      <c r="AC2686" s="13"/>
    </row>
    <row r="2687" spans="1:29" x14ac:dyDescent="0.3">
      <c r="A2687" s="1">
        <f t="shared" si="410"/>
        <v>45013.94791666016</v>
      </c>
      <c r="B2687" s="7">
        <v>28</v>
      </c>
      <c r="C2687" s="7" t="s">
        <v>135</v>
      </c>
      <c r="D2687">
        <f>IF(HOUR(A2687)+MINUTE(A2687)/60&lt;=18,1,IF(HOUR(A2687)+MINUTE(A2687)/60&gt;=23.25,1,LOOKUP(DAY(A2687),calendario!$A$12:$A$42,calendario!$C$12:$C$42)))</f>
        <v>0</v>
      </c>
      <c r="E2687" s="60">
        <f t="shared" si="411"/>
        <v>4.6465419921875002</v>
      </c>
      <c r="F2687" s="86">
        <v>18.586167968750001</v>
      </c>
      <c r="G2687" s="60">
        <f t="shared" si="411"/>
        <v>4.6267695312499999</v>
      </c>
      <c r="H2687" s="104">
        <v>18.507078125</v>
      </c>
      <c r="O2687" s="61">
        <f t="shared" si="412"/>
        <v>0</v>
      </c>
      <c r="P2687" s="62">
        <f t="shared" si="413"/>
        <v>59.256308100929608</v>
      </c>
      <c r="Q2687" s="70">
        <v>26.510580345285526</v>
      </c>
      <c r="R2687" s="61">
        <f t="shared" si="414"/>
        <v>14.891456175298799</v>
      </c>
      <c r="S2687" s="61">
        <f t="shared" si="415"/>
        <v>0</v>
      </c>
      <c r="T2687" s="61">
        <f t="shared" si="416"/>
        <v>0</v>
      </c>
      <c r="U2687" s="61">
        <f t="shared" si="417"/>
        <v>59.256308100929608</v>
      </c>
      <c r="V2687" s="70">
        <v>26.510580345285526</v>
      </c>
      <c r="W2687" s="61">
        <f t="shared" si="418"/>
        <v>14.891456175298799</v>
      </c>
      <c r="X2687" s="61">
        <f t="shared" si="419"/>
        <v>0</v>
      </c>
      <c r="Y2687" s="13"/>
      <c r="Z2687" s="22"/>
      <c r="AA2687" s="54"/>
      <c r="AB2687" s="22"/>
      <c r="AC2687" s="13"/>
    </row>
    <row r="2688" spans="1:29" x14ac:dyDescent="0.3">
      <c r="A2688" s="1">
        <f t="shared" si="410"/>
        <v>45013.958333326824</v>
      </c>
      <c r="B2688" s="7">
        <v>28</v>
      </c>
      <c r="C2688" s="7" t="s">
        <v>136</v>
      </c>
      <c r="D2688">
        <f>IF(HOUR(A2688)+MINUTE(A2688)/60&lt;=18,1,IF(HOUR(A2688)+MINUTE(A2688)/60&gt;=23.25,1,LOOKUP(DAY(A2688),calendario!$A$12:$A$42,calendario!$C$12:$C$42)))</f>
        <v>0</v>
      </c>
      <c r="E2688" s="60">
        <f t="shared" si="411"/>
        <v>4.6469389648437502</v>
      </c>
      <c r="F2688" s="86">
        <v>18.587755859375001</v>
      </c>
      <c r="G2688" s="60">
        <f t="shared" si="411"/>
        <v>4.6237329101562503</v>
      </c>
      <c r="H2688" s="104">
        <v>18.494931640625001</v>
      </c>
      <c r="O2688" s="61">
        <f t="shared" si="412"/>
        <v>0</v>
      </c>
      <c r="P2688" s="62">
        <f t="shared" si="413"/>
        <v>59.256308100929608</v>
      </c>
      <c r="Q2688" s="70">
        <v>26.510580345285526</v>
      </c>
      <c r="R2688" s="61">
        <f t="shared" si="414"/>
        <v>14.891456175298799</v>
      </c>
      <c r="S2688" s="61">
        <f t="shared" si="415"/>
        <v>0</v>
      </c>
      <c r="T2688" s="61">
        <f t="shared" si="416"/>
        <v>0</v>
      </c>
      <c r="U2688" s="61">
        <f t="shared" si="417"/>
        <v>59.256308100929608</v>
      </c>
      <c r="V2688" s="70">
        <v>26.510580345285526</v>
      </c>
      <c r="W2688" s="61">
        <f t="shared" si="418"/>
        <v>14.891456175298799</v>
      </c>
      <c r="X2688" s="61">
        <f t="shared" si="419"/>
        <v>0</v>
      </c>
      <c r="Y2688" s="13"/>
      <c r="Z2688" s="22"/>
      <c r="AA2688" s="54"/>
      <c r="AB2688" s="22"/>
      <c r="AC2688" s="13"/>
    </row>
    <row r="2689" spans="1:29" x14ac:dyDescent="0.3">
      <c r="A2689" s="1">
        <f t="shared" si="410"/>
        <v>45013.968749993488</v>
      </c>
      <c r="B2689" s="7">
        <v>28</v>
      </c>
      <c r="C2689" s="7" t="s">
        <v>137</v>
      </c>
      <c r="D2689">
        <f>IF(HOUR(A2689)+MINUTE(A2689)/60&lt;=18,1,IF(HOUR(A2689)+MINUTE(A2689)/60&gt;=23.25,1,LOOKUP(DAY(A2689),calendario!$A$12:$A$42,calendario!$C$12:$C$42)))</f>
        <v>1</v>
      </c>
      <c r="E2689" s="60">
        <f t="shared" si="411"/>
        <v>4.6381713867187502</v>
      </c>
      <c r="F2689" s="86">
        <v>18.552685546875001</v>
      </c>
      <c r="G2689" s="60">
        <f t="shared" si="411"/>
        <v>4.6048652343749996</v>
      </c>
      <c r="H2689" s="104">
        <v>18.419460937499998</v>
      </c>
      <c r="O2689" s="61">
        <f t="shared" si="412"/>
        <v>0</v>
      </c>
      <c r="P2689" s="62">
        <f t="shared" si="413"/>
        <v>58.140770252324039</v>
      </c>
      <c r="Q2689" s="70">
        <v>25.708869853917662</v>
      </c>
      <c r="R2689" s="61">
        <f t="shared" si="414"/>
        <v>14.762430942895087</v>
      </c>
      <c r="S2689" s="61">
        <f t="shared" si="415"/>
        <v>0</v>
      </c>
      <c r="T2689" s="61">
        <f t="shared" si="416"/>
        <v>0</v>
      </c>
      <c r="U2689" s="61">
        <f t="shared" si="417"/>
        <v>58.140770252324039</v>
      </c>
      <c r="V2689" s="70">
        <v>25.708869853917662</v>
      </c>
      <c r="W2689" s="61">
        <f t="shared" si="418"/>
        <v>14.762430942895087</v>
      </c>
      <c r="X2689" s="61">
        <f t="shared" si="419"/>
        <v>0</v>
      </c>
      <c r="Y2689" s="13"/>
      <c r="Z2689" s="22"/>
      <c r="AA2689" s="54"/>
      <c r="AB2689" s="22"/>
      <c r="AC2689" s="13"/>
    </row>
    <row r="2690" spans="1:29" x14ac:dyDescent="0.3">
      <c r="A2690" s="1">
        <f t="shared" si="410"/>
        <v>45013.979166660152</v>
      </c>
      <c r="B2690" s="7">
        <v>28</v>
      </c>
      <c r="C2690" s="7" t="s">
        <v>138</v>
      </c>
      <c r="D2690">
        <f>IF(HOUR(A2690)+MINUTE(A2690)/60&lt;=18,1,IF(HOUR(A2690)+MINUTE(A2690)/60&gt;=23.25,1,LOOKUP(DAY(A2690),calendario!$A$12:$A$42,calendario!$C$12:$C$42)))</f>
        <v>1</v>
      </c>
      <c r="E2690" s="60">
        <f t="shared" si="411"/>
        <v>4.5029370117187497</v>
      </c>
      <c r="F2690" s="86">
        <v>18.011748046874999</v>
      </c>
      <c r="G2690" s="60">
        <f t="shared" si="411"/>
        <v>4.4959794921874998</v>
      </c>
      <c r="H2690" s="104">
        <v>17.983917968749999</v>
      </c>
      <c r="O2690" s="61">
        <f t="shared" si="412"/>
        <v>0</v>
      </c>
      <c r="P2690" s="62">
        <f t="shared" si="413"/>
        <v>58.140770252324039</v>
      </c>
      <c r="Q2690" s="70">
        <v>25.708869853917662</v>
      </c>
      <c r="R2690" s="61">
        <f t="shared" si="414"/>
        <v>14.762430942895087</v>
      </c>
      <c r="S2690" s="61">
        <f t="shared" si="415"/>
        <v>0</v>
      </c>
      <c r="T2690" s="61">
        <f t="shared" si="416"/>
        <v>0</v>
      </c>
      <c r="U2690" s="61">
        <f t="shared" si="417"/>
        <v>58.140770252324039</v>
      </c>
      <c r="V2690" s="70">
        <v>25.708869853917662</v>
      </c>
      <c r="W2690" s="61">
        <f t="shared" si="418"/>
        <v>14.762430942895087</v>
      </c>
      <c r="X2690" s="61">
        <f t="shared" si="419"/>
        <v>0</v>
      </c>
      <c r="Y2690" s="13"/>
      <c r="Z2690" s="22"/>
      <c r="AA2690" s="54"/>
      <c r="AB2690" s="22"/>
      <c r="AC2690" s="13"/>
    </row>
    <row r="2691" spans="1:29" x14ac:dyDescent="0.3">
      <c r="A2691" s="1">
        <f t="shared" si="410"/>
        <v>45013.989583326817</v>
      </c>
      <c r="B2691" s="7">
        <v>28</v>
      </c>
      <c r="C2691" s="7" t="s">
        <v>139</v>
      </c>
      <c r="D2691">
        <f>IF(HOUR(A2691)+MINUTE(A2691)/60&lt;=18,1,IF(HOUR(A2691)+MINUTE(A2691)/60&gt;=23.25,1,LOOKUP(DAY(A2691),calendario!$A$12:$A$42,calendario!$C$12:$C$42)))</f>
        <v>1</v>
      </c>
      <c r="E2691" s="60">
        <f t="shared" si="411"/>
        <v>4.5032441406250001</v>
      </c>
      <c r="F2691" s="86">
        <v>18.0129765625</v>
      </c>
      <c r="G2691" s="60">
        <f t="shared" si="411"/>
        <v>4.4958232421875</v>
      </c>
      <c r="H2691" s="104">
        <v>17.98329296875</v>
      </c>
      <c r="O2691" s="61">
        <f t="shared" si="412"/>
        <v>0</v>
      </c>
      <c r="P2691" s="62">
        <f t="shared" si="413"/>
        <v>58.140770252324039</v>
      </c>
      <c r="Q2691" s="70">
        <v>25.292283399734394</v>
      </c>
      <c r="R2691" s="61">
        <f t="shared" si="414"/>
        <v>14.97072416998672</v>
      </c>
      <c r="S2691" s="61">
        <f t="shared" si="415"/>
        <v>0</v>
      </c>
      <c r="T2691" s="61">
        <f t="shared" si="416"/>
        <v>0</v>
      </c>
      <c r="U2691" s="61">
        <f t="shared" si="417"/>
        <v>58.140770252324039</v>
      </c>
      <c r="V2691" s="70">
        <v>25.292283399734394</v>
      </c>
      <c r="W2691" s="61">
        <f t="shared" si="418"/>
        <v>14.97072416998672</v>
      </c>
      <c r="X2691" s="61">
        <f t="shared" si="419"/>
        <v>0</v>
      </c>
      <c r="Y2691" s="13"/>
      <c r="Z2691" s="22"/>
      <c r="AA2691" s="54"/>
      <c r="AB2691" s="22"/>
      <c r="AC2691" s="13"/>
    </row>
    <row r="2692" spans="1:29" x14ac:dyDescent="0.3">
      <c r="A2692" s="1">
        <f t="shared" si="410"/>
        <v>45013.999999993481</v>
      </c>
      <c r="B2692" s="7">
        <v>28</v>
      </c>
      <c r="C2692" s="7" t="s">
        <v>140</v>
      </c>
      <c r="D2692">
        <f>IF(HOUR(A2692)+MINUTE(A2692)/60&lt;=18,1,IF(HOUR(A2692)+MINUTE(A2692)/60&gt;=23.25,1,LOOKUP(DAY(A2692),calendario!$A$12:$A$42,calendario!$C$12:$C$42)))</f>
        <v>1</v>
      </c>
      <c r="E2692" s="60">
        <f t="shared" si="411"/>
        <v>4.5033286132812496</v>
      </c>
      <c r="F2692" s="86">
        <v>18.013314453124998</v>
      </c>
      <c r="G2692" s="60">
        <f t="shared" si="411"/>
        <v>4.4957207031250004</v>
      </c>
      <c r="H2692" s="104">
        <v>17.982882812500002</v>
      </c>
      <c r="O2692" s="61">
        <f t="shared" si="412"/>
        <v>0</v>
      </c>
      <c r="P2692" s="62">
        <f t="shared" si="413"/>
        <v>58.140770252324039</v>
      </c>
      <c r="Q2692" s="70">
        <v>25.292283399734394</v>
      </c>
      <c r="R2692" s="61">
        <f t="shared" si="414"/>
        <v>14.97072416998672</v>
      </c>
      <c r="S2692" s="61">
        <f t="shared" si="415"/>
        <v>0</v>
      </c>
      <c r="T2692" s="61">
        <f t="shared" si="416"/>
        <v>0</v>
      </c>
      <c r="U2692" s="61">
        <f t="shared" si="417"/>
        <v>58.140770252324039</v>
      </c>
      <c r="V2692" s="70">
        <v>25.292283399734394</v>
      </c>
      <c r="W2692" s="61">
        <f t="shared" si="418"/>
        <v>14.97072416998672</v>
      </c>
      <c r="X2692" s="61">
        <f t="shared" si="419"/>
        <v>0</v>
      </c>
      <c r="Y2692" s="13"/>
      <c r="Z2692" s="22"/>
      <c r="AA2692" s="54"/>
      <c r="AB2692" s="22"/>
      <c r="AC2692" s="13"/>
    </row>
    <row r="2693" spans="1:29" x14ac:dyDescent="0.3">
      <c r="A2693" s="1">
        <f t="shared" si="410"/>
        <v>45014.010416660145</v>
      </c>
      <c r="B2693" s="7">
        <v>29</v>
      </c>
      <c r="C2693" s="7" t="s">
        <v>141</v>
      </c>
      <c r="D2693">
        <f>IF(HOUR(A2693)+MINUTE(A2693)/60&lt;=18,1,IF(HOUR(A2693)+MINUTE(A2693)/60&gt;=23.25,1,LOOKUP(DAY(A2693),calendario!$A$12:$A$42,calendario!$C$12:$C$42)))</f>
        <v>1</v>
      </c>
      <c r="E2693" s="60">
        <f t="shared" si="411"/>
        <v>3.2100444335937501</v>
      </c>
      <c r="F2693" s="86">
        <v>12.840177734375001</v>
      </c>
      <c r="G2693" s="60">
        <f t="shared" si="411"/>
        <v>4.4962905273437501</v>
      </c>
      <c r="H2693" s="104">
        <v>17.985162109375</v>
      </c>
      <c r="O2693" s="61">
        <f t="shared" ref="O2693:O2756" si="420">IF(($K$2*95%/4-E2693)*$M$8*$M$9&lt;0,0,($K$2*95%/4-E2693)*$M$8*$M$9)</f>
        <v>1.2515491613379983</v>
      </c>
      <c r="P2693" s="62">
        <f t="shared" ref="P2693:P2756" si="421">IF(B2693&lt;=3,IF(D2693=1,$L$14*10/$K$11,$K$14*10/$K$11),IF(D2693=1,$L$15*10/$K$11,$K$15*10/$K$11))</f>
        <v>58.140770252324039</v>
      </c>
      <c r="Q2693" s="70">
        <v>25.412665869853917</v>
      </c>
      <c r="R2693" s="61">
        <f t="shared" ref="R2693:R2756" si="422">IF((P2693*95%-Q2693)/2&lt;0,0,(P2693*95%-Q2693)/2)</f>
        <v>14.910532934926959</v>
      </c>
      <c r="S2693" s="61">
        <f t="shared" ref="S2693:S2756" si="423">R2693*O2693</f>
        <v>18.661264989810437</v>
      </c>
      <c r="T2693" s="61">
        <f t="shared" ref="T2693:T2756" si="424">IF(($K$3*95%/4-G2693)*$M$8*$M$9&lt;0,0,($K$3*95%/4-G2693)*$M$8*$M$9)</f>
        <v>0</v>
      </c>
      <c r="U2693" s="61">
        <f t="shared" ref="U2693:U2756" si="425">IF(B2693&lt;=3,IF(D2693=1,$L$14*10/$K$11,$K$14*10/$K$11),IF(D2693=1,$L$15*10/$K$11,$K$15*10/$K$11))</f>
        <v>58.140770252324039</v>
      </c>
      <c r="V2693" s="70">
        <v>25.412665869853917</v>
      </c>
      <c r="W2693" s="61">
        <f t="shared" ref="W2693:W2756" si="426">IF((U2693*95%-V2693)/2&lt;0,0,(U2693*95%-V2693)/2)</f>
        <v>14.910532934926959</v>
      </c>
      <c r="X2693" s="61">
        <f t="shared" ref="X2693:X2756" si="427">W2693*T2693</f>
        <v>0</v>
      </c>
      <c r="Y2693" s="13"/>
      <c r="Z2693" s="22"/>
      <c r="AA2693" s="54"/>
      <c r="AB2693" s="22"/>
      <c r="AC2693" s="13"/>
    </row>
    <row r="2694" spans="1:29" x14ac:dyDescent="0.3">
      <c r="A2694" s="1">
        <f t="shared" ref="A2694:A2757" si="428">A2693+0.0104166666666667</f>
        <v>45014.020833326809</v>
      </c>
      <c r="B2694" s="7">
        <v>29</v>
      </c>
      <c r="C2694" s="7" t="s">
        <v>33</v>
      </c>
      <c r="D2694">
        <f>IF(HOUR(A2694)+MINUTE(A2694)/60&lt;=18,1,IF(HOUR(A2694)+MINUTE(A2694)/60&gt;=23.25,1,LOOKUP(DAY(A2694),calendario!$A$12:$A$42,calendario!$C$12:$C$42)))</f>
        <v>1</v>
      </c>
      <c r="E2694" s="60">
        <f t="shared" ref="E2694:E2757" si="429">F2694/4</f>
        <v>0</v>
      </c>
      <c r="F2694" s="86">
        <v>0</v>
      </c>
      <c r="G2694" s="60">
        <f t="shared" ref="G2694:G2757" si="430">H2694/4</f>
        <v>1.0970098876953125</v>
      </c>
      <c r="H2694" s="104">
        <v>4.38803955078125</v>
      </c>
      <c r="O2694" s="61">
        <f t="shared" si="420"/>
        <v>4.5260037464002503</v>
      </c>
      <c r="P2694" s="62">
        <f t="shared" si="421"/>
        <v>58.140770252324039</v>
      </c>
      <c r="Q2694" s="70">
        <v>25.412665869853917</v>
      </c>
      <c r="R2694" s="61">
        <f t="shared" si="422"/>
        <v>14.910532934926959</v>
      </c>
      <c r="S2694" s="61">
        <f t="shared" si="423"/>
        <v>67.48512792430374</v>
      </c>
      <c r="T2694" s="61">
        <f t="shared" si="424"/>
        <v>3.4069821468764516</v>
      </c>
      <c r="U2694" s="61">
        <f t="shared" si="425"/>
        <v>58.140770252324039</v>
      </c>
      <c r="V2694" s="70">
        <v>25.412665869853917</v>
      </c>
      <c r="W2694" s="61">
        <f t="shared" si="426"/>
        <v>14.910532934926959</v>
      </c>
      <c r="X2694" s="61">
        <f t="shared" si="427"/>
        <v>50.79991950970949</v>
      </c>
      <c r="Y2694" s="13"/>
      <c r="Z2694" s="22"/>
      <c r="AA2694" s="54"/>
      <c r="AB2694" s="22"/>
      <c r="AC2694" s="13"/>
    </row>
    <row r="2695" spans="1:29" x14ac:dyDescent="0.3">
      <c r="A2695" s="1">
        <f t="shared" si="428"/>
        <v>45014.031249993473</v>
      </c>
      <c r="B2695" s="7">
        <v>29</v>
      </c>
      <c r="C2695" s="7" t="s">
        <v>35</v>
      </c>
      <c r="D2695">
        <f>IF(HOUR(A2695)+MINUTE(A2695)/60&lt;=18,1,IF(HOUR(A2695)+MINUTE(A2695)/60&gt;=23.25,1,LOOKUP(DAY(A2695),calendario!$A$12:$A$42,calendario!$C$12:$C$42)))</f>
        <v>1</v>
      </c>
      <c r="E2695" s="60">
        <f t="shared" si="429"/>
        <v>0</v>
      </c>
      <c r="F2695" s="86">
        <v>0</v>
      </c>
      <c r="G2695" s="60">
        <f t="shared" si="430"/>
        <v>0</v>
      </c>
      <c r="H2695" s="104">
        <v>0</v>
      </c>
      <c r="O2695" s="61">
        <f t="shared" si="420"/>
        <v>4.5260037464002503</v>
      </c>
      <c r="P2695" s="62">
        <f t="shared" si="421"/>
        <v>58.140770252324039</v>
      </c>
      <c r="Q2695" s="70">
        <v>25.043264010624171</v>
      </c>
      <c r="R2695" s="61">
        <f t="shared" si="422"/>
        <v>15.095233864541832</v>
      </c>
      <c r="S2695" s="61">
        <f t="shared" si="423"/>
        <v>68.321085023704256</v>
      </c>
      <c r="T2695" s="61">
        <f t="shared" si="424"/>
        <v>4.5260037464002503</v>
      </c>
      <c r="U2695" s="61">
        <f t="shared" si="425"/>
        <v>58.140770252324039</v>
      </c>
      <c r="V2695" s="70">
        <v>25.043264010624171</v>
      </c>
      <c r="W2695" s="61">
        <f t="shared" si="426"/>
        <v>15.095233864541832</v>
      </c>
      <c r="X2695" s="61">
        <f t="shared" si="427"/>
        <v>68.321085023704256</v>
      </c>
      <c r="Y2695" s="13"/>
      <c r="Z2695" s="22"/>
      <c r="AA2695" s="54"/>
      <c r="AB2695" s="22"/>
      <c r="AC2695" s="13"/>
    </row>
    <row r="2696" spans="1:29" x14ac:dyDescent="0.3">
      <c r="A2696" s="1">
        <f t="shared" si="428"/>
        <v>45014.041666660138</v>
      </c>
      <c r="B2696" s="7">
        <v>29</v>
      </c>
      <c r="C2696" s="7" t="s">
        <v>37</v>
      </c>
      <c r="D2696">
        <f>IF(HOUR(A2696)+MINUTE(A2696)/60&lt;=18,1,IF(HOUR(A2696)+MINUTE(A2696)/60&gt;=23.25,1,LOOKUP(DAY(A2696),calendario!$A$12:$A$42,calendario!$C$12:$C$42)))</f>
        <v>1</v>
      </c>
      <c r="E2696" s="60">
        <f t="shared" si="429"/>
        <v>0</v>
      </c>
      <c r="F2696" s="86">
        <v>0</v>
      </c>
      <c r="G2696" s="60">
        <f t="shared" si="430"/>
        <v>0</v>
      </c>
      <c r="H2696" s="104">
        <v>0</v>
      </c>
      <c r="O2696" s="61">
        <f t="shared" si="420"/>
        <v>4.5260037464002503</v>
      </c>
      <c r="P2696" s="62">
        <f t="shared" si="421"/>
        <v>58.140770252324039</v>
      </c>
      <c r="Q2696" s="70">
        <v>25.043264010624171</v>
      </c>
      <c r="R2696" s="61">
        <f t="shared" si="422"/>
        <v>15.095233864541832</v>
      </c>
      <c r="S2696" s="61">
        <f t="shared" si="423"/>
        <v>68.321085023704256</v>
      </c>
      <c r="T2696" s="61">
        <f t="shared" si="424"/>
        <v>4.5260037464002503</v>
      </c>
      <c r="U2696" s="61">
        <f t="shared" si="425"/>
        <v>58.140770252324039</v>
      </c>
      <c r="V2696" s="70">
        <v>25.043264010624171</v>
      </c>
      <c r="W2696" s="61">
        <f t="shared" si="426"/>
        <v>15.095233864541832</v>
      </c>
      <c r="X2696" s="61">
        <f t="shared" si="427"/>
        <v>68.321085023704256</v>
      </c>
      <c r="Y2696" s="13"/>
      <c r="Z2696" s="22"/>
      <c r="AA2696" s="54"/>
      <c r="AB2696" s="22"/>
      <c r="AC2696" s="13"/>
    </row>
    <row r="2697" spans="1:29" x14ac:dyDescent="0.3">
      <c r="A2697" s="1">
        <f t="shared" si="428"/>
        <v>45014.052083326802</v>
      </c>
      <c r="B2697" s="7">
        <v>29</v>
      </c>
      <c r="C2697" s="7" t="s">
        <v>39</v>
      </c>
      <c r="D2697">
        <f>IF(HOUR(A2697)+MINUTE(A2697)/60&lt;=18,1,IF(HOUR(A2697)+MINUTE(A2697)/60&gt;=23.25,1,LOOKUP(DAY(A2697),calendario!$A$12:$A$42,calendario!$C$12:$C$42)))</f>
        <v>1</v>
      </c>
      <c r="E2697" s="60">
        <f t="shared" si="429"/>
        <v>0</v>
      </c>
      <c r="F2697" s="86">
        <v>0</v>
      </c>
      <c r="G2697" s="60">
        <f t="shared" si="430"/>
        <v>0</v>
      </c>
      <c r="H2697" s="104">
        <v>0</v>
      </c>
      <c r="O2697" s="61">
        <f t="shared" si="420"/>
        <v>4.5260037464002503</v>
      </c>
      <c r="P2697" s="62">
        <f t="shared" si="421"/>
        <v>58.140770252324039</v>
      </c>
      <c r="Q2697" s="70">
        <v>25.376010092961486</v>
      </c>
      <c r="R2697" s="61">
        <f t="shared" si="422"/>
        <v>14.928860823373174</v>
      </c>
      <c r="S2697" s="61">
        <f t="shared" si="423"/>
        <v>67.568080016074916</v>
      </c>
      <c r="T2697" s="61">
        <f t="shared" si="424"/>
        <v>4.5260037464002503</v>
      </c>
      <c r="U2697" s="61">
        <f t="shared" si="425"/>
        <v>58.140770252324039</v>
      </c>
      <c r="V2697" s="70">
        <v>25.376010092961486</v>
      </c>
      <c r="W2697" s="61">
        <f t="shared" si="426"/>
        <v>14.928860823373174</v>
      </c>
      <c r="X2697" s="61">
        <f t="shared" si="427"/>
        <v>67.568080016074916</v>
      </c>
      <c r="Y2697" s="13"/>
      <c r="Z2697" s="22"/>
      <c r="AA2697" s="54"/>
      <c r="AB2697" s="22"/>
      <c r="AC2697" s="13"/>
    </row>
    <row r="2698" spans="1:29" x14ac:dyDescent="0.3">
      <c r="A2698" s="1">
        <f t="shared" si="428"/>
        <v>45014.062499993466</v>
      </c>
      <c r="B2698" s="7">
        <v>29</v>
      </c>
      <c r="C2698" s="7" t="s">
        <v>41</v>
      </c>
      <c r="D2698">
        <f>IF(HOUR(A2698)+MINUTE(A2698)/60&lt;=18,1,IF(HOUR(A2698)+MINUTE(A2698)/60&gt;=23.25,1,LOOKUP(DAY(A2698),calendario!$A$12:$A$42,calendario!$C$12:$C$42)))</f>
        <v>1</v>
      </c>
      <c r="E2698" s="60">
        <f t="shared" si="429"/>
        <v>0</v>
      </c>
      <c r="F2698" s="86">
        <v>0</v>
      </c>
      <c r="G2698" s="60">
        <f t="shared" si="430"/>
        <v>0</v>
      </c>
      <c r="H2698" s="104">
        <v>0</v>
      </c>
      <c r="O2698" s="61">
        <f t="shared" si="420"/>
        <v>4.5260037464002503</v>
      </c>
      <c r="P2698" s="62">
        <f t="shared" si="421"/>
        <v>58.140770252324039</v>
      </c>
      <c r="Q2698" s="70">
        <v>25.376010092961486</v>
      </c>
      <c r="R2698" s="61">
        <f t="shared" si="422"/>
        <v>14.928860823373174</v>
      </c>
      <c r="S2698" s="61">
        <f t="shared" si="423"/>
        <v>67.568080016074916</v>
      </c>
      <c r="T2698" s="61">
        <f t="shared" si="424"/>
        <v>4.5260037464002503</v>
      </c>
      <c r="U2698" s="61">
        <f t="shared" si="425"/>
        <v>58.140770252324039</v>
      </c>
      <c r="V2698" s="70">
        <v>25.376010092961486</v>
      </c>
      <c r="W2698" s="61">
        <f t="shared" si="426"/>
        <v>14.928860823373174</v>
      </c>
      <c r="X2698" s="61">
        <f t="shared" si="427"/>
        <v>67.568080016074916</v>
      </c>
      <c r="Y2698" s="13"/>
      <c r="Z2698" s="22"/>
      <c r="AA2698" s="54"/>
      <c r="AB2698" s="22"/>
      <c r="AC2698" s="13"/>
    </row>
    <row r="2699" spans="1:29" x14ac:dyDescent="0.3">
      <c r="A2699" s="1">
        <f t="shared" si="428"/>
        <v>45014.07291666013</v>
      </c>
      <c r="B2699" s="7">
        <v>29</v>
      </c>
      <c r="C2699" s="7" t="s">
        <v>42</v>
      </c>
      <c r="D2699">
        <f>IF(HOUR(A2699)+MINUTE(A2699)/60&lt;=18,1,IF(HOUR(A2699)+MINUTE(A2699)/60&gt;=23.25,1,LOOKUP(DAY(A2699),calendario!$A$12:$A$42,calendario!$C$12:$C$42)))</f>
        <v>1</v>
      </c>
      <c r="E2699" s="60">
        <f t="shared" si="429"/>
        <v>0</v>
      </c>
      <c r="F2699" s="86">
        <v>0</v>
      </c>
      <c r="G2699" s="60">
        <f t="shared" si="430"/>
        <v>0</v>
      </c>
      <c r="H2699" s="104">
        <v>0</v>
      </c>
      <c r="O2699" s="61">
        <f t="shared" si="420"/>
        <v>4.5260037464002503</v>
      </c>
      <c r="P2699" s="62">
        <f t="shared" si="421"/>
        <v>58.140770252324039</v>
      </c>
      <c r="Q2699" s="70">
        <v>0.68942788844621505</v>
      </c>
      <c r="R2699" s="61">
        <f t="shared" si="422"/>
        <v>27.272151925630808</v>
      </c>
      <c r="S2699" s="61">
        <f t="shared" si="423"/>
        <v>123.43386178780185</v>
      </c>
      <c r="T2699" s="61">
        <f t="shared" si="424"/>
        <v>4.5260037464002503</v>
      </c>
      <c r="U2699" s="61">
        <f t="shared" si="425"/>
        <v>58.140770252324039</v>
      </c>
      <c r="V2699" s="70">
        <v>0.68942788844621505</v>
      </c>
      <c r="W2699" s="61">
        <f t="shared" si="426"/>
        <v>27.272151925630808</v>
      </c>
      <c r="X2699" s="61">
        <f t="shared" si="427"/>
        <v>123.43386178780185</v>
      </c>
      <c r="Y2699" s="13"/>
      <c r="Z2699" s="22"/>
      <c r="AA2699" s="54"/>
      <c r="AB2699" s="22"/>
      <c r="AC2699" s="13"/>
    </row>
    <row r="2700" spans="1:29" x14ac:dyDescent="0.3">
      <c r="A2700" s="1">
        <f t="shared" si="428"/>
        <v>45014.083333326795</v>
      </c>
      <c r="B2700" s="7">
        <v>29</v>
      </c>
      <c r="C2700" s="7" t="s">
        <v>44</v>
      </c>
      <c r="D2700">
        <f>IF(HOUR(A2700)+MINUTE(A2700)/60&lt;=18,1,IF(HOUR(A2700)+MINUTE(A2700)/60&gt;=23.25,1,LOOKUP(DAY(A2700),calendario!$A$12:$A$42,calendario!$C$12:$C$42)))</f>
        <v>1</v>
      </c>
      <c r="E2700" s="60">
        <f t="shared" si="429"/>
        <v>0</v>
      </c>
      <c r="F2700" s="86">
        <v>0</v>
      </c>
      <c r="G2700" s="60">
        <f t="shared" si="430"/>
        <v>0</v>
      </c>
      <c r="H2700" s="104">
        <v>0</v>
      </c>
      <c r="O2700" s="61">
        <f t="shared" si="420"/>
        <v>4.5260037464002503</v>
      </c>
      <c r="P2700" s="62">
        <f t="shared" si="421"/>
        <v>58.140770252324039</v>
      </c>
      <c r="Q2700" s="70">
        <v>0.68942788844621505</v>
      </c>
      <c r="R2700" s="61">
        <f t="shared" si="422"/>
        <v>27.272151925630808</v>
      </c>
      <c r="S2700" s="61">
        <f t="shared" si="423"/>
        <v>123.43386178780185</v>
      </c>
      <c r="T2700" s="61">
        <f t="shared" si="424"/>
        <v>4.5260037464002503</v>
      </c>
      <c r="U2700" s="61">
        <f t="shared" si="425"/>
        <v>58.140770252324039</v>
      </c>
      <c r="V2700" s="70">
        <v>0.68942788844621505</v>
      </c>
      <c r="W2700" s="61">
        <f t="shared" si="426"/>
        <v>27.272151925630808</v>
      </c>
      <c r="X2700" s="61">
        <f t="shared" si="427"/>
        <v>123.43386178780185</v>
      </c>
      <c r="Y2700" s="13"/>
      <c r="Z2700" s="22"/>
      <c r="AA2700" s="54"/>
      <c r="AB2700" s="22"/>
      <c r="AC2700" s="13"/>
    </row>
    <row r="2701" spans="1:29" x14ac:dyDescent="0.3">
      <c r="A2701" s="1">
        <f t="shared" si="428"/>
        <v>45014.093749993459</v>
      </c>
      <c r="B2701" s="7">
        <v>29</v>
      </c>
      <c r="C2701" s="7" t="s">
        <v>45</v>
      </c>
      <c r="D2701">
        <f>IF(HOUR(A2701)+MINUTE(A2701)/60&lt;=18,1,IF(HOUR(A2701)+MINUTE(A2701)/60&gt;=23.25,1,LOOKUP(DAY(A2701),calendario!$A$12:$A$42,calendario!$C$12:$C$42)))</f>
        <v>1</v>
      </c>
      <c r="E2701" s="60">
        <f t="shared" si="429"/>
        <v>0</v>
      </c>
      <c r="F2701" s="86">
        <v>0</v>
      </c>
      <c r="G2701" s="60">
        <f t="shared" si="430"/>
        <v>0</v>
      </c>
      <c r="H2701" s="104">
        <v>0</v>
      </c>
      <c r="O2701" s="61">
        <f t="shared" si="420"/>
        <v>4.5260037464002503</v>
      </c>
      <c r="P2701" s="62">
        <f t="shared" si="421"/>
        <v>58.140770252324039</v>
      </c>
      <c r="Q2701" s="70">
        <v>0.70407224435590965</v>
      </c>
      <c r="R2701" s="61">
        <f t="shared" si="422"/>
        <v>27.264829747675964</v>
      </c>
      <c r="S2701" s="61">
        <f t="shared" si="423"/>
        <v>123.4007215829464</v>
      </c>
      <c r="T2701" s="61">
        <f t="shared" si="424"/>
        <v>4.5260037464002503</v>
      </c>
      <c r="U2701" s="61">
        <f t="shared" si="425"/>
        <v>58.140770252324039</v>
      </c>
      <c r="V2701" s="70">
        <v>0.70407224435590965</v>
      </c>
      <c r="W2701" s="61">
        <f t="shared" si="426"/>
        <v>27.264829747675964</v>
      </c>
      <c r="X2701" s="61">
        <f t="shared" si="427"/>
        <v>123.4007215829464</v>
      </c>
      <c r="Y2701" s="13"/>
      <c r="Z2701" s="22"/>
      <c r="AA2701" s="54"/>
      <c r="AB2701" s="22"/>
      <c r="AC2701" s="13"/>
    </row>
    <row r="2702" spans="1:29" x14ac:dyDescent="0.3">
      <c r="A2702" s="1">
        <f t="shared" si="428"/>
        <v>45014.104166660123</v>
      </c>
      <c r="B2702" s="7">
        <v>29</v>
      </c>
      <c r="C2702" s="7" t="s">
        <v>48</v>
      </c>
      <c r="D2702">
        <f>IF(HOUR(A2702)+MINUTE(A2702)/60&lt;=18,1,IF(HOUR(A2702)+MINUTE(A2702)/60&gt;=23.25,1,LOOKUP(DAY(A2702),calendario!$A$12:$A$42,calendario!$C$12:$C$42)))</f>
        <v>1</v>
      </c>
      <c r="E2702" s="60">
        <f t="shared" si="429"/>
        <v>0</v>
      </c>
      <c r="F2702" s="86">
        <v>0</v>
      </c>
      <c r="G2702" s="60">
        <f t="shared" si="430"/>
        <v>0</v>
      </c>
      <c r="H2702" s="104">
        <v>0</v>
      </c>
      <c r="O2702" s="61">
        <f t="shared" si="420"/>
        <v>4.5260037464002503</v>
      </c>
      <c r="P2702" s="62">
        <f t="shared" si="421"/>
        <v>58.140770252324039</v>
      </c>
      <c r="Q2702" s="70">
        <v>0.70407224435590965</v>
      </c>
      <c r="R2702" s="61">
        <f t="shared" si="422"/>
        <v>27.264829747675964</v>
      </c>
      <c r="S2702" s="61">
        <f t="shared" si="423"/>
        <v>123.4007215829464</v>
      </c>
      <c r="T2702" s="61">
        <f t="shared" si="424"/>
        <v>4.5260037464002503</v>
      </c>
      <c r="U2702" s="61">
        <f t="shared" si="425"/>
        <v>58.140770252324039</v>
      </c>
      <c r="V2702" s="70">
        <v>0.70407224435590965</v>
      </c>
      <c r="W2702" s="61">
        <f t="shared" si="426"/>
        <v>27.264829747675964</v>
      </c>
      <c r="X2702" s="61">
        <f t="shared" si="427"/>
        <v>123.4007215829464</v>
      </c>
      <c r="Y2702" s="13"/>
      <c r="Z2702" s="22"/>
      <c r="AA2702" s="54"/>
      <c r="AB2702" s="22"/>
      <c r="AC2702" s="13"/>
    </row>
    <row r="2703" spans="1:29" x14ac:dyDescent="0.3">
      <c r="A2703" s="1">
        <f t="shared" si="428"/>
        <v>45014.114583326787</v>
      </c>
      <c r="B2703" s="7">
        <v>29</v>
      </c>
      <c r="C2703" s="7" t="s">
        <v>51</v>
      </c>
      <c r="D2703">
        <f>IF(HOUR(A2703)+MINUTE(A2703)/60&lt;=18,1,IF(HOUR(A2703)+MINUTE(A2703)/60&gt;=23.25,1,LOOKUP(DAY(A2703),calendario!$A$12:$A$42,calendario!$C$12:$C$42)))</f>
        <v>1</v>
      </c>
      <c r="E2703" s="60">
        <f t="shared" si="429"/>
        <v>0</v>
      </c>
      <c r="F2703" s="86">
        <v>0</v>
      </c>
      <c r="G2703" s="60">
        <f t="shared" si="430"/>
        <v>0</v>
      </c>
      <c r="H2703" s="104">
        <v>0</v>
      </c>
      <c r="O2703" s="61">
        <f t="shared" si="420"/>
        <v>4.5260037464002503</v>
      </c>
      <c r="P2703" s="62">
        <f t="shared" si="421"/>
        <v>58.140770252324039</v>
      </c>
      <c r="Q2703" s="70">
        <v>0.68875272244355912</v>
      </c>
      <c r="R2703" s="61">
        <f t="shared" si="422"/>
        <v>27.272489508632138</v>
      </c>
      <c r="S2703" s="61">
        <f t="shared" si="423"/>
        <v>123.43538968973057</v>
      </c>
      <c r="T2703" s="61">
        <f t="shared" si="424"/>
        <v>4.5260037464002503</v>
      </c>
      <c r="U2703" s="61">
        <f t="shared" si="425"/>
        <v>58.140770252324039</v>
      </c>
      <c r="V2703" s="70">
        <v>0.68875272244355912</v>
      </c>
      <c r="W2703" s="61">
        <f t="shared" si="426"/>
        <v>27.272489508632138</v>
      </c>
      <c r="X2703" s="61">
        <f t="shared" si="427"/>
        <v>123.43538968973057</v>
      </c>
      <c r="Y2703" s="13"/>
      <c r="Z2703" s="22"/>
      <c r="AA2703" s="54"/>
      <c r="AB2703" s="22"/>
      <c r="AC2703" s="13"/>
    </row>
    <row r="2704" spans="1:29" x14ac:dyDescent="0.3">
      <c r="A2704" s="1">
        <f t="shared" si="428"/>
        <v>45014.124999993452</v>
      </c>
      <c r="B2704" s="7">
        <v>29</v>
      </c>
      <c r="C2704" s="7" t="s">
        <v>53</v>
      </c>
      <c r="D2704">
        <f>IF(HOUR(A2704)+MINUTE(A2704)/60&lt;=18,1,IF(HOUR(A2704)+MINUTE(A2704)/60&gt;=23.25,1,LOOKUP(DAY(A2704),calendario!$A$12:$A$42,calendario!$C$12:$C$42)))</f>
        <v>1</v>
      </c>
      <c r="E2704" s="60">
        <f t="shared" si="429"/>
        <v>0</v>
      </c>
      <c r="F2704" s="86">
        <v>0</v>
      </c>
      <c r="G2704" s="60">
        <f t="shared" si="430"/>
        <v>0</v>
      </c>
      <c r="H2704" s="104">
        <v>0</v>
      </c>
      <c r="O2704" s="61">
        <f t="shared" si="420"/>
        <v>4.5260037464002503</v>
      </c>
      <c r="P2704" s="62">
        <f t="shared" si="421"/>
        <v>58.140770252324039</v>
      </c>
      <c r="Q2704" s="70">
        <v>0.68875272244355912</v>
      </c>
      <c r="R2704" s="61">
        <f t="shared" si="422"/>
        <v>27.272489508632138</v>
      </c>
      <c r="S2704" s="61">
        <f t="shared" si="423"/>
        <v>123.43538968973057</v>
      </c>
      <c r="T2704" s="61">
        <f t="shared" si="424"/>
        <v>4.5260037464002503</v>
      </c>
      <c r="U2704" s="61">
        <f t="shared" si="425"/>
        <v>58.140770252324039</v>
      </c>
      <c r="V2704" s="70">
        <v>0.68875272244355912</v>
      </c>
      <c r="W2704" s="61">
        <f t="shared" si="426"/>
        <v>27.272489508632138</v>
      </c>
      <c r="X2704" s="61">
        <f t="shared" si="427"/>
        <v>123.43538968973057</v>
      </c>
      <c r="Y2704" s="13"/>
      <c r="Z2704" s="22"/>
      <c r="AA2704" s="54"/>
      <c r="AB2704" s="22"/>
      <c r="AC2704" s="13"/>
    </row>
    <row r="2705" spans="1:29" x14ac:dyDescent="0.3">
      <c r="A2705" s="1">
        <f t="shared" si="428"/>
        <v>45014.135416660116</v>
      </c>
      <c r="B2705" s="7">
        <v>29</v>
      </c>
      <c r="C2705" s="7" t="s">
        <v>54</v>
      </c>
      <c r="D2705">
        <f>IF(HOUR(A2705)+MINUTE(A2705)/60&lt;=18,1,IF(HOUR(A2705)+MINUTE(A2705)/60&gt;=23.25,1,LOOKUP(DAY(A2705),calendario!$A$12:$A$42,calendario!$C$12:$C$42)))</f>
        <v>1</v>
      </c>
      <c r="E2705" s="60">
        <f t="shared" si="429"/>
        <v>0</v>
      </c>
      <c r="F2705" s="86">
        <v>0</v>
      </c>
      <c r="G2705" s="60">
        <f t="shared" si="430"/>
        <v>0</v>
      </c>
      <c r="H2705" s="104">
        <v>0</v>
      </c>
      <c r="O2705" s="61">
        <f t="shared" si="420"/>
        <v>4.5260037464002503</v>
      </c>
      <c r="P2705" s="62">
        <f t="shared" si="421"/>
        <v>58.140770252324039</v>
      </c>
      <c r="Q2705" s="70">
        <v>0.69953784860557766</v>
      </c>
      <c r="R2705" s="61">
        <f t="shared" si="422"/>
        <v>27.267096945551128</v>
      </c>
      <c r="S2705" s="61">
        <f t="shared" si="423"/>
        <v>123.41098292902322</v>
      </c>
      <c r="T2705" s="61">
        <f t="shared" si="424"/>
        <v>4.5260037464002503</v>
      </c>
      <c r="U2705" s="61">
        <f t="shared" si="425"/>
        <v>58.140770252324039</v>
      </c>
      <c r="V2705" s="70">
        <v>0.69953784860557766</v>
      </c>
      <c r="W2705" s="61">
        <f t="shared" si="426"/>
        <v>27.267096945551128</v>
      </c>
      <c r="X2705" s="61">
        <f t="shared" si="427"/>
        <v>123.41098292902322</v>
      </c>
      <c r="Y2705" s="13"/>
      <c r="Z2705" s="22"/>
      <c r="AA2705" s="54"/>
      <c r="AB2705" s="22"/>
      <c r="AC2705" s="13"/>
    </row>
    <row r="2706" spans="1:29" x14ac:dyDescent="0.3">
      <c r="A2706" s="1">
        <f t="shared" si="428"/>
        <v>45014.14583332678</v>
      </c>
      <c r="B2706" s="7">
        <v>29</v>
      </c>
      <c r="C2706" s="7" t="s">
        <v>55</v>
      </c>
      <c r="D2706">
        <f>IF(HOUR(A2706)+MINUTE(A2706)/60&lt;=18,1,IF(HOUR(A2706)+MINUTE(A2706)/60&gt;=23.25,1,LOOKUP(DAY(A2706),calendario!$A$12:$A$42,calendario!$C$12:$C$42)))</f>
        <v>1</v>
      </c>
      <c r="E2706" s="60">
        <f t="shared" si="429"/>
        <v>0</v>
      </c>
      <c r="F2706" s="86">
        <v>0</v>
      </c>
      <c r="G2706" s="60">
        <f t="shared" si="430"/>
        <v>0</v>
      </c>
      <c r="H2706" s="104">
        <v>0</v>
      </c>
      <c r="O2706" s="61">
        <f t="shared" si="420"/>
        <v>4.5260037464002503</v>
      </c>
      <c r="P2706" s="62">
        <f t="shared" si="421"/>
        <v>58.140770252324039</v>
      </c>
      <c r="Q2706" s="70">
        <v>0.69953784860557766</v>
      </c>
      <c r="R2706" s="61">
        <f t="shared" si="422"/>
        <v>27.267096945551128</v>
      </c>
      <c r="S2706" s="61">
        <f t="shared" si="423"/>
        <v>123.41098292902322</v>
      </c>
      <c r="T2706" s="61">
        <f t="shared" si="424"/>
        <v>4.5260037464002503</v>
      </c>
      <c r="U2706" s="61">
        <f t="shared" si="425"/>
        <v>58.140770252324039</v>
      </c>
      <c r="V2706" s="70">
        <v>0.69953784860557766</v>
      </c>
      <c r="W2706" s="61">
        <f t="shared" si="426"/>
        <v>27.267096945551128</v>
      </c>
      <c r="X2706" s="61">
        <f t="shared" si="427"/>
        <v>123.41098292902322</v>
      </c>
      <c r="Y2706" s="13"/>
      <c r="Z2706" s="22"/>
      <c r="AA2706" s="54"/>
      <c r="AB2706" s="22"/>
      <c r="AC2706" s="13"/>
    </row>
    <row r="2707" spans="1:29" x14ac:dyDescent="0.3">
      <c r="A2707" s="1">
        <f t="shared" si="428"/>
        <v>45014.156249993444</v>
      </c>
      <c r="B2707" s="7">
        <v>29</v>
      </c>
      <c r="C2707" s="7" t="s">
        <v>56</v>
      </c>
      <c r="D2707">
        <f>IF(HOUR(A2707)+MINUTE(A2707)/60&lt;=18,1,IF(HOUR(A2707)+MINUTE(A2707)/60&gt;=23.25,1,LOOKUP(DAY(A2707),calendario!$A$12:$A$42,calendario!$C$12:$C$42)))</f>
        <v>1</v>
      </c>
      <c r="E2707" s="60">
        <f t="shared" si="429"/>
        <v>0</v>
      </c>
      <c r="F2707" s="86">
        <v>0</v>
      </c>
      <c r="G2707" s="60">
        <f t="shared" si="430"/>
        <v>0</v>
      </c>
      <c r="H2707" s="104">
        <v>0</v>
      </c>
      <c r="O2707" s="61">
        <f t="shared" si="420"/>
        <v>4.5260037464002503</v>
      </c>
      <c r="P2707" s="62">
        <f t="shared" si="421"/>
        <v>58.140770252324039</v>
      </c>
      <c r="Q2707" s="70">
        <v>0.69838007968127491</v>
      </c>
      <c r="R2707" s="61">
        <f t="shared" si="422"/>
        <v>27.267675830013282</v>
      </c>
      <c r="S2707" s="61">
        <f t="shared" si="423"/>
        <v>123.41360296226766</v>
      </c>
      <c r="T2707" s="61">
        <f t="shared" si="424"/>
        <v>4.5260037464002503</v>
      </c>
      <c r="U2707" s="61">
        <f t="shared" si="425"/>
        <v>58.140770252324039</v>
      </c>
      <c r="V2707" s="70">
        <v>0.69838007968127491</v>
      </c>
      <c r="W2707" s="61">
        <f t="shared" si="426"/>
        <v>27.267675830013282</v>
      </c>
      <c r="X2707" s="61">
        <f t="shared" si="427"/>
        <v>123.41360296226766</v>
      </c>
      <c r="Y2707" s="13"/>
      <c r="Z2707" s="22"/>
      <c r="AA2707" s="54"/>
      <c r="AB2707" s="22"/>
      <c r="AC2707" s="13"/>
    </row>
    <row r="2708" spans="1:29" x14ac:dyDescent="0.3">
      <c r="A2708" s="1">
        <f t="shared" si="428"/>
        <v>45014.166666660109</v>
      </c>
      <c r="B2708" s="7">
        <v>29</v>
      </c>
      <c r="C2708" s="7" t="s">
        <v>57</v>
      </c>
      <c r="D2708">
        <f>IF(HOUR(A2708)+MINUTE(A2708)/60&lt;=18,1,IF(HOUR(A2708)+MINUTE(A2708)/60&gt;=23.25,1,LOOKUP(DAY(A2708),calendario!$A$12:$A$42,calendario!$C$12:$C$42)))</f>
        <v>1</v>
      </c>
      <c r="E2708" s="60">
        <f t="shared" si="429"/>
        <v>0</v>
      </c>
      <c r="F2708" s="86">
        <v>0</v>
      </c>
      <c r="G2708" s="60">
        <f t="shared" si="430"/>
        <v>0</v>
      </c>
      <c r="H2708" s="104">
        <v>0</v>
      </c>
      <c r="O2708" s="61">
        <f t="shared" si="420"/>
        <v>4.5260037464002503</v>
      </c>
      <c r="P2708" s="62">
        <f t="shared" si="421"/>
        <v>58.140770252324039</v>
      </c>
      <c r="Q2708" s="70">
        <v>0.69838007968127491</v>
      </c>
      <c r="R2708" s="61">
        <f t="shared" si="422"/>
        <v>27.267675830013282</v>
      </c>
      <c r="S2708" s="61">
        <f t="shared" si="423"/>
        <v>123.41360296226766</v>
      </c>
      <c r="T2708" s="61">
        <f t="shared" si="424"/>
        <v>4.5260037464002503</v>
      </c>
      <c r="U2708" s="61">
        <f t="shared" si="425"/>
        <v>58.140770252324039</v>
      </c>
      <c r="V2708" s="70">
        <v>0.69838007968127491</v>
      </c>
      <c r="W2708" s="61">
        <f t="shared" si="426"/>
        <v>27.267675830013282</v>
      </c>
      <c r="X2708" s="61">
        <f t="shared" si="427"/>
        <v>123.41360296226766</v>
      </c>
      <c r="Y2708" s="13"/>
      <c r="Z2708" s="22"/>
      <c r="AA2708" s="54"/>
      <c r="AB2708" s="22"/>
      <c r="AC2708" s="13"/>
    </row>
    <row r="2709" spans="1:29" x14ac:dyDescent="0.3">
      <c r="A2709" s="1">
        <f t="shared" si="428"/>
        <v>45014.177083326773</v>
      </c>
      <c r="B2709" s="7">
        <v>29</v>
      </c>
      <c r="C2709" s="7" t="s">
        <v>59</v>
      </c>
      <c r="D2709">
        <f>IF(HOUR(A2709)+MINUTE(A2709)/60&lt;=18,1,IF(HOUR(A2709)+MINUTE(A2709)/60&gt;=23.25,1,LOOKUP(DAY(A2709),calendario!$A$12:$A$42,calendario!$C$12:$C$42)))</f>
        <v>1</v>
      </c>
      <c r="E2709" s="60">
        <f t="shared" si="429"/>
        <v>0</v>
      </c>
      <c r="F2709" s="86">
        <v>0</v>
      </c>
      <c r="G2709" s="60">
        <f t="shared" si="430"/>
        <v>0</v>
      </c>
      <c r="H2709" s="104">
        <v>0</v>
      </c>
      <c r="O2709" s="61">
        <f t="shared" si="420"/>
        <v>4.5260037464002503</v>
      </c>
      <c r="P2709" s="62">
        <f t="shared" si="421"/>
        <v>58.140770252324039</v>
      </c>
      <c r="Q2709" s="70">
        <v>0.69471022576361219</v>
      </c>
      <c r="R2709" s="61">
        <f t="shared" si="422"/>
        <v>27.26951075697211</v>
      </c>
      <c r="S2709" s="61">
        <f t="shared" si="423"/>
        <v>123.42190784855769</v>
      </c>
      <c r="T2709" s="61">
        <f t="shared" si="424"/>
        <v>4.5260037464002503</v>
      </c>
      <c r="U2709" s="61">
        <f t="shared" si="425"/>
        <v>58.140770252324039</v>
      </c>
      <c r="V2709" s="70">
        <v>0.69471022576361219</v>
      </c>
      <c r="W2709" s="61">
        <f t="shared" si="426"/>
        <v>27.26951075697211</v>
      </c>
      <c r="X2709" s="61">
        <f t="shared" si="427"/>
        <v>123.42190784855769</v>
      </c>
      <c r="Y2709" s="13"/>
      <c r="Z2709" s="22"/>
      <c r="AA2709" s="54"/>
      <c r="AB2709" s="22"/>
      <c r="AC2709" s="13"/>
    </row>
    <row r="2710" spans="1:29" x14ac:dyDescent="0.3">
      <c r="A2710" s="1">
        <f t="shared" si="428"/>
        <v>45014.187499993437</v>
      </c>
      <c r="B2710" s="7">
        <v>29</v>
      </c>
      <c r="C2710" s="7" t="s">
        <v>60</v>
      </c>
      <c r="D2710">
        <f>IF(HOUR(A2710)+MINUTE(A2710)/60&lt;=18,1,IF(HOUR(A2710)+MINUTE(A2710)/60&gt;=23.25,1,LOOKUP(DAY(A2710),calendario!$A$12:$A$42,calendario!$C$12:$C$42)))</f>
        <v>1</v>
      </c>
      <c r="E2710" s="60">
        <f t="shared" si="429"/>
        <v>0</v>
      </c>
      <c r="F2710" s="86">
        <v>0</v>
      </c>
      <c r="G2710" s="60">
        <f t="shared" si="430"/>
        <v>0</v>
      </c>
      <c r="H2710" s="104">
        <v>0</v>
      </c>
      <c r="O2710" s="61">
        <f t="shared" si="420"/>
        <v>4.5260037464002503</v>
      </c>
      <c r="P2710" s="62">
        <f t="shared" si="421"/>
        <v>58.140770252324039</v>
      </c>
      <c r="Q2710" s="70">
        <v>0.69471022576361219</v>
      </c>
      <c r="R2710" s="61">
        <f t="shared" si="422"/>
        <v>27.26951075697211</v>
      </c>
      <c r="S2710" s="61">
        <f t="shared" si="423"/>
        <v>123.42190784855769</v>
      </c>
      <c r="T2710" s="61">
        <f t="shared" si="424"/>
        <v>4.5260037464002503</v>
      </c>
      <c r="U2710" s="61">
        <f t="shared" si="425"/>
        <v>58.140770252324039</v>
      </c>
      <c r="V2710" s="70">
        <v>0.69471022576361219</v>
      </c>
      <c r="W2710" s="61">
        <f t="shared" si="426"/>
        <v>27.26951075697211</v>
      </c>
      <c r="X2710" s="61">
        <f t="shared" si="427"/>
        <v>123.42190784855769</v>
      </c>
      <c r="Y2710" s="13"/>
      <c r="Z2710" s="22"/>
      <c r="AA2710" s="54"/>
      <c r="AB2710" s="22"/>
      <c r="AC2710" s="13"/>
    </row>
    <row r="2711" spans="1:29" x14ac:dyDescent="0.3">
      <c r="A2711" s="1">
        <f t="shared" si="428"/>
        <v>45014.197916660101</v>
      </c>
      <c r="B2711" s="7">
        <v>29</v>
      </c>
      <c r="C2711" s="7" t="s">
        <v>61</v>
      </c>
      <c r="D2711">
        <f>IF(HOUR(A2711)+MINUTE(A2711)/60&lt;=18,1,IF(HOUR(A2711)+MINUTE(A2711)/60&gt;=23.25,1,LOOKUP(DAY(A2711),calendario!$A$12:$A$42,calendario!$C$12:$C$42)))</f>
        <v>1</v>
      </c>
      <c r="E2711" s="60">
        <f t="shared" si="429"/>
        <v>0</v>
      </c>
      <c r="F2711" s="86">
        <v>0</v>
      </c>
      <c r="G2711" s="60">
        <f t="shared" si="430"/>
        <v>0</v>
      </c>
      <c r="H2711" s="104">
        <v>0</v>
      </c>
      <c r="O2711" s="61">
        <f t="shared" si="420"/>
        <v>4.5260037464002503</v>
      </c>
      <c r="P2711" s="62">
        <f t="shared" si="421"/>
        <v>58.140770252324039</v>
      </c>
      <c r="Q2711" s="70">
        <v>0.69097556440903052</v>
      </c>
      <c r="R2711" s="61">
        <f t="shared" si="422"/>
        <v>27.271378087649403</v>
      </c>
      <c r="S2711" s="61">
        <f t="shared" si="423"/>
        <v>123.43035939419889</v>
      </c>
      <c r="T2711" s="61">
        <f t="shared" si="424"/>
        <v>4.5260037464002503</v>
      </c>
      <c r="U2711" s="61">
        <f t="shared" si="425"/>
        <v>58.140770252324039</v>
      </c>
      <c r="V2711" s="70">
        <v>0.69097556440903052</v>
      </c>
      <c r="W2711" s="61">
        <f t="shared" si="426"/>
        <v>27.271378087649403</v>
      </c>
      <c r="X2711" s="61">
        <f t="shared" si="427"/>
        <v>123.43035939419889</v>
      </c>
      <c r="Y2711" s="13"/>
      <c r="Z2711" s="22"/>
      <c r="AA2711" s="54"/>
      <c r="AB2711" s="22"/>
      <c r="AC2711" s="13"/>
    </row>
    <row r="2712" spans="1:29" x14ac:dyDescent="0.3">
      <c r="A2712" s="1">
        <f t="shared" si="428"/>
        <v>45014.208333326766</v>
      </c>
      <c r="B2712" s="7">
        <v>29</v>
      </c>
      <c r="C2712" s="7" t="s">
        <v>62</v>
      </c>
      <c r="D2712">
        <f>IF(HOUR(A2712)+MINUTE(A2712)/60&lt;=18,1,IF(HOUR(A2712)+MINUTE(A2712)/60&gt;=23.25,1,LOOKUP(DAY(A2712),calendario!$A$12:$A$42,calendario!$C$12:$C$42)))</f>
        <v>1</v>
      </c>
      <c r="E2712" s="60">
        <f t="shared" si="429"/>
        <v>0</v>
      </c>
      <c r="F2712" s="86">
        <v>0</v>
      </c>
      <c r="G2712" s="60">
        <f t="shared" si="430"/>
        <v>0</v>
      </c>
      <c r="H2712" s="104">
        <v>0</v>
      </c>
      <c r="O2712" s="61">
        <f t="shared" si="420"/>
        <v>4.5260037464002503</v>
      </c>
      <c r="P2712" s="62">
        <f t="shared" si="421"/>
        <v>58.140770252324039</v>
      </c>
      <c r="Q2712" s="70">
        <v>0.69097556440903052</v>
      </c>
      <c r="R2712" s="61">
        <f t="shared" si="422"/>
        <v>27.271378087649403</v>
      </c>
      <c r="S2712" s="61">
        <f t="shared" si="423"/>
        <v>123.43035939419889</v>
      </c>
      <c r="T2712" s="61">
        <f t="shared" si="424"/>
        <v>4.5260037464002503</v>
      </c>
      <c r="U2712" s="61">
        <f t="shared" si="425"/>
        <v>58.140770252324039</v>
      </c>
      <c r="V2712" s="70">
        <v>0.69097556440903052</v>
      </c>
      <c r="W2712" s="61">
        <f t="shared" si="426"/>
        <v>27.271378087649403</v>
      </c>
      <c r="X2712" s="61">
        <f t="shared" si="427"/>
        <v>123.43035939419889</v>
      </c>
      <c r="Y2712" s="13"/>
      <c r="Z2712" s="22"/>
      <c r="AA2712" s="54"/>
      <c r="AB2712" s="22"/>
      <c r="AC2712" s="13"/>
    </row>
    <row r="2713" spans="1:29" x14ac:dyDescent="0.3">
      <c r="A2713" s="1">
        <f t="shared" si="428"/>
        <v>45014.21874999343</v>
      </c>
      <c r="B2713" s="7">
        <v>29</v>
      </c>
      <c r="C2713" s="7" t="s">
        <v>63</v>
      </c>
      <c r="D2713">
        <f>IF(HOUR(A2713)+MINUTE(A2713)/60&lt;=18,1,IF(HOUR(A2713)+MINUTE(A2713)/60&gt;=23.25,1,LOOKUP(DAY(A2713),calendario!$A$12:$A$42,calendario!$C$12:$C$42)))</f>
        <v>1</v>
      </c>
      <c r="E2713" s="60">
        <f t="shared" si="429"/>
        <v>0</v>
      </c>
      <c r="F2713" s="86">
        <v>0</v>
      </c>
      <c r="G2713" s="60">
        <f t="shared" si="430"/>
        <v>0</v>
      </c>
      <c r="H2713" s="104">
        <v>0</v>
      </c>
      <c r="O2713" s="61">
        <f t="shared" si="420"/>
        <v>4.5260037464002503</v>
      </c>
      <c r="P2713" s="62">
        <f t="shared" si="421"/>
        <v>58.140770252324039</v>
      </c>
      <c r="Q2713" s="70">
        <v>25.713069322709163</v>
      </c>
      <c r="R2713" s="61">
        <f t="shared" si="422"/>
        <v>14.760331208499336</v>
      </c>
      <c r="S2713" s="61">
        <f t="shared" si="423"/>
        <v>66.80531434777653</v>
      </c>
      <c r="T2713" s="61">
        <f t="shared" si="424"/>
        <v>4.5260037464002503</v>
      </c>
      <c r="U2713" s="61">
        <f t="shared" si="425"/>
        <v>58.140770252324039</v>
      </c>
      <c r="V2713" s="70">
        <v>25.713069322709163</v>
      </c>
      <c r="W2713" s="61">
        <f t="shared" si="426"/>
        <v>14.760331208499336</v>
      </c>
      <c r="X2713" s="61">
        <f t="shared" si="427"/>
        <v>66.80531434777653</v>
      </c>
      <c r="Y2713" s="13"/>
      <c r="Z2713" s="22"/>
      <c r="AA2713" s="54"/>
      <c r="AB2713" s="22"/>
      <c r="AC2713" s="13"/>
    </row>
    <row r="2714" spans="1:29" x14ac:dyDescent="0.3">
      <c r="A2714" s="1">
        <f t="shared" si="428"/>
        <v>45014.229166660094</v>
      </c>
      <c r="B2714" s="7">
        <v>29</v>
      </c>
      <c r="C2714" s="7" t="s">
        <v>64</v>
      </c>
      <c r="D2714">
        <f>IF(HOUR(A2714)+MINUTE(A2714)/60&lt;=18,1,IF(HOUR(A2714)+MINUTE(A2714)/60&gt;=23.25,1,LOOKUP(DAY(A2714),calendario!$A$12:$A$42,calendario!$C$12:$C$42)))</f>
        <v>1</v>
      </c>
      <c r="E2714" s="60">
        <f t="shared" si="429"/>
        <v>0</v>
      </c>
      <c r="F2714" s="86">
        <v>0</v>
      </c>
      <c r="G2714" s="60">
        <f t="shared" si="430"/>
        <v>0</v>
      </c>
      <c r="H2714" s="104">
        <v>0</v>
      </c>
      <c r="O2714" s="61">
        <f t="shared" si="420"/>
        <v>4.5260037464002503</v>
      </c>
      <c r="P2714" s="62">
        <f t="shared" si="421"/>
        <v>58.140770252324039</v>
      </c>
      <c r="Q2714" s="70">
        <v>25.713069322709163</v>
      </c>
      <c r="R2714" s="61">
        <f t="shared" si="422"/>
        <v>14.760331208499336</v>
      </c>
      <c r="S2714" s="61">
        <f t="shared" si="423"/>
        <v>66.80531434777653</v>
      </c>
      <c r="T2714" s="61">
        <f t="shared" si="424"/>
        <v>4.5260037464002503</v>
      </c>
      <c r="U2714" s="61">
        <f t="shared" si="425"/>
        <v>58.140770252324039</v>
      </c>
      <c r="V2714" s="70">
        <v>25.713069322709163</v>
      </c>
      <c r="W2714" s="61">
        <f t="shared" si="426"/>
        <v>14.760331208499336</v>
      </c>
      <c r="X2714" s="61">
        <f t="shared" si="427"/>
        <v>66.80531434777653</v>
      </c>
      <c r="Y2714" s="13"/>
      <c r="Z2714" s="22"/>
      <c r="AA2714" s="54"/>
      <c r="AB2714" s="22"/>
      <c r="AC2714" s="13"/>
    </row>
    <row r="2715" spans="1:29" x14ac:dyDescent="0.3">
      <c r="A2715" s="1">
        <f t="shared" si="428"/>
        <v>45014.239583326758</v>
      </c>
      <c r="B2715" s="7">
        <v>29</v>
      </c>
      <c r="C2715" s="7" t="s">
        <v>65</v>
      </c>
      <c r="D2715">
        <f>IF(HOUR(A2715)+MINUTE(A2715)/60&lt;=18,1,IF(HOUR(A2715)+MINUTE(A2715)/60&gt;=23.25,1,LOOKUP(DAY(A2715),calendario!$A$12:$A$42,calendario!$C$12:$C$42)))</f>
        <v>1</v>
      </c>
      <c r="E2715" s="60">
        <f t="shared" si="429"/>
        <v>0</v>
      </c>
      <c r="F2715" s="86">
        <v>0</v>
      </c>
      <c r="G2715" s="60">
        <f t="shared" si="430"/>
        <v>0</v>
      </c>
      <c r="H2715" s="104">
        <v>0</v>
      </c>
      <c r="O2715" s="61">
        <f t="shared" si="420"/>
        <v>4.5260037464002503</v>
      </c>
      <c r="P2715" s="62">
        <f t="shared" si="421"/>
        <v>58.140770252324039</v>
      </c>
      <c r="Q2715" s="70">
        <v>25.750728552456838</v>
      </c>
      <c r="R2715" s="61">
        <f t="shared" si="422"/>
        <v>14.741501593625499</v>
      </c>
      <c r="S2715" s="61">
        <f t="shared" si="423"/>
        <v>66.720091440314263</v>
      </c>
      <c r="T2715" s="61">
        <f t="shared" si="424"/>
        <v>4.5260037464002503</v>
      </c>
      <c r="U2715" s="61">
        <f t="shared" si="425"/>
        <v>58.140770252324039</v>
      </c>
      <c r="V2715" s="70">
        <v>25.750728552456838</v>
      </c>
      <c r="W2715" s="61">
        <f t="shared" si="426"/>
        <v>14.741501593625499</v>
      </c>
      <c r="X2715" s="61">
        <f t="shared" si="427"/>
        <v>66.720091440314263</v>
      </c>
      <c r="Y2715" s="13"/>
      <c r="Z2715" s="22"/>
      <c r="AA2715" s="54"/>
      <c r="AB2715" s="22"/>
      <c r="AC2715" s="13"/>
    </row>
    <row r="2716" spans="1:29" x14ac:dyDescent="0.3">
      <c r="A2716" s="1">
        <f t="shared" si="428"/>
        <v>45014.249999993423</v>
      </c>
      <c r="B2716" s="7">
        <v>29</v>
      </c>
      <c r="C2716" s="7" t="s">
        <v>66</v>
      </c>
      <c r="D2716">
        <f>IF(HOUR(A2716)+MINUTE(A2716)/60&lt;=18,1,IF(HOUR(A2716)+MINUTE(A2716)/60&gt;=23.25,1,LOOKUP(DAY(A2716),calendario!$A$12:$A$42,calendario!$C$12:$C$42)))</f>
        <v>1</v>
      </c>
      <c r="E2716" s="60">
        <f t="shared" si="429"/>
        <v>0</v>
      </c>
      <c r="F2716" s="86">
        <v>0</v>
      </c>
      <c r="G2716" s="60">
        <f t="shared" si="430"/>
        <v>0</v>
      </c>
      <c r="H2716" s="104">
        <v>0</v>
      </c>
      <c r="O2716" s="61">
        <f t="shared" si="420"/>
        <v>4.5260037464002503</v>
      </c>
      <c r="P2716" s="62">
        <f t="shared" si="421"/>
        <v>58.140770252324039</v>
      </c>
      <c r="Q2716" s="70">
        <v>25.750728552456838</v>
      </c>
      <c r="R2716" s="61">
        <f t="shared" si="422"/>
        <v>14.741501593625499</v>
      </c>
      <c r="S2716" s="61">
        <f t="shared" si="423"/>
        <v>66.720091440314263</v>
      </c>
      <c r="T2716" s="61">
        <f t="shared" si="424"/>
        <v>4.5260037464002503</v>
      </c>
      <c r="U2716" s="61">
        <f t="shared" si="425"/>
        <v>58.140770252324039</v>
      </c>
      <c r="V2716" s="70">
        <v>25.750728552456838</v>
      </c>
      <c r="W2716" s="61">
        <f t="shared" si="426"/>
        <v>14.741501593625499</v>
      </c>
      <c r="X2716" s="61">
        <f t="shared" si="427"/>
        <v>66.720091440314263</v>
      </c>
      <c r="Y2716" s="13"/>
      <c r="Z2716" s="22"/>
      <c r="AA2716" s="54"/>
      <c r="AB2716" s="22"/>
      <c r="AC2716" s="13"/>
    </row>
    <row r="2717" spans="1:29" x14ac:dyDescent="0.3">
      <c r="A2717" s="1">
        <f t="shared" si="428"/>
        <v>45014.260416660087</v>
      </c>
      <c r="B2717" s="7">
        <v>29</v>
      </c>
      <c r="C2717" s="7" t="s">
        <v>67</v>
      </c>
      <c r="D2717">
        <f>IF(HOUR(A2717)+MINUTE(A2717)/60&lt;=18,1,IF(HOUR(A2717)+MINUTE(A2717)/60&gt;=23.25,1,LOOKUP(DAY(A2717),calendario!$A$12:$A$42,calendario!$C$12:$C$42)))</f>
        <v>1</v>
      </c>
      <c r="E2717" s="60">
        <f t="shared" si="429"/>
        <v>0</v>
      </c>
      <c r="F2717" s="86">
        <v>0</v>
      </c>
      <c r="G2717" s="60">
        <f t="shared" si="430"/>
        <v>0</v>
      </c>
      <c r="H2717" s="104">
        <v>0</v>
      </c>
      <c r="O2717" s="61">
        <f t="shared" si="420"/>
        <v>4.5260037464002503</v>
      </c>
      <c r="P2717" s="62">
        <f t="shared" si="421"/>
        <v>58.140770252324039</v>
      </c>
      <c r="Q2717" s="70">
        <v>26.041367861885789</v>
      </c>
      <c r="R2717" s="61">
        <f t="shared" si="422"/>
        <v>14.596181938911023</v>
      </c>
      <c r="S2717" s="61">
        <f t="shared" si="423"/>
        <v>66.062374138650966</v>
      </c>
      <c r="T2717" s="61">
        <f t="shared" si="424"/>
        <v>4.5260037464002503</v>
      </c>
      <c r="U2717" s="61">
        <f t="shared" si="425"/>
        <v>58.140770252324039</v>
      </c>
      <c r="V2717" s="70">
        <v>26.041367861885789</v>
      </c>
      <c r="W2717" s="61">
        <f t="shared" si="426"/>
        <v>14.596181938911023</v>
      </c>
      <c r="X2717" s="61">
        <f t="shared" si="427"/>
        <v>66.062374138650966</v>
      </c>
      <c r="Y2717" s="13"/>
      <c r="Z2717" s="22"/>
      <c r="AA2717" s="54"/>
      <c r="AB2717" s="22"/>
      <c r="AC2717" s="13"/>
    </row>
    <row r="2718" spans="1:29" x14ac:dyDescent="0.3">
      <c r="A2718" s="1">
        <f t="shared" si="428"/>
        <v>45014.270833326751</v>
      </c>
      <c r="B2718" s="7">
        <v>29</v>
      </c>
      <c r="C2718" s="7" t="s">
        <v>68</v>
      </c>
      <c r="D2718">
        <f>IF(HOUR(A2718)+MINUTE(A2718)/60&lt;=18,1,IF(HOUR(A2718)+MINUTE(A2718)/60&gt;=23.25,1,LOOKUP(DAY(A2718),calendario!$A$12:$A$42,calendario!$C$12:$C$42)))</f>
        <v>1</v>
      </c>
      <c r="E2718" s="60">
        <f t="shared" si="429"/>
        <v>0</v>
      </c>
      <c r="F2718" s="86">
        <v>0</v>
      </c>
      <c r="G2718" s="60">
        <f t="shared" si="430"/>
        <v>0</v>
      </c>
      <c r="H2718" s="104">
        <v>0</v>
      </c>
      <c r="O2718" s="61">
        <f t="shared" si="420"/>
        <v>4.5260037464002503</v>
      </c>
      <c r="P2718" s="62">
        <f t="shared" si="421"/>
        <v>58.140770252324039</v>
      </c>
      <c r="Q2718" s="70">
        <v>26.041367861885789</v>
      </c>
      <c r="R2718" s="61">
        <f t="shared" si="422"/>
        <v>14.596181938911023</v>
      </c>
      <c r="S2718" s="61">
        <f t="shared" si="423"/>
        <v>66.062374138650966</v>
      </c>
      <c r="T2718" s="61">
        <f t="shared" si="424"/>
        <v>4.5260037464002503</v>
      </c>
      <c r="U2718" s="61">
        <f t="shared" si="425"/>
        <v>58.140770252324039</v>
      </c>
      <c r="V2718" s="70">
        <v>26.041367861885789</v>
      </c>
      <c r="W2718" s="61">
        <f t="shared" si="426"/>
        <v>14.596181938911023</v>
      </c>
      <c r="X2718" s="61">
        <f t="shared" si="427"/>
        <v>66.062374138650966</v>
      </c>
      <c r="Y2718" s="13"/>
      <c r="Z2718" s="22"/>
      <c r="AA2718" s="54"/>
      <c r="AB2718" s="22"/>
      <c r="AC2718" s="13"/>
    </row>
    <row r="2719" spans="1:29" x14ac:dyDescent="0.3">
      <c r="A2719" s="1">
        <f t="shared" si="428"/>
        <v>45014.281249993415</v>
      </c>
      <c r="B2719" s="7">
        <v>29</v>
      </c>
      <c r="C2719" s="7" t="s">
        <v>69</v>
      </c>
      <c r="D2719">
        <f>IF(HOUR(A2719)+MINUTE(A2719)/60&lt;=18,1,IF(HOUR(A2719)+MINUTE(A2719)/60&gt;=23.25,1,LOOKUP(DAY(A2719),calendario!$A$12:$A$42,calendario!$C$12:$C$42)))</f>
        <v>1</v>
      </c>
      <c r="E2719" s="60">
        <f t="shared" si="429"/>
        <v>0</v>
      </c>
      <c r="F2719" s="86">
        <v>0</v>
      </c>
      <c r="G2719" s="60">
        <f t="shared" si="430"/>
        <v>0</v>
      </c>
      <c r="H2719" s="104">
        <v>0</v>
      </c>
      <c r="O2719" s="61">
        <f t="shared" si="420"/>
        <v>4.5260037464002503</v>
      </c>
      <c r="P2719" s="62">
        <f t="shared" si="421"/>
        <v>58.140770252324039</v>
      </c>
      <c r="Q2719" s="70">
        <v>25.83758353253652</v>
      </c>
      <c r="R2719" s="61">
        <f t="shared" si="422"/>
        <v>14.698074103585657</v>
      </c>
      <c r="S2719" s="61">
        <f t="shared" si="423"/>
        <v>66.523538457697185</v>
      </c>
      <c r="T2719" s="61">
        <f t="shared" si="424"/>
        <v>4.5260037464002503</v>
      </c>
      <c r="U2719" s="61">
        <f t="shared" si="425"/>
        <v>58.140770252324039</v>
      </c>
      <c r="V2719" s="70">
        <v>25.83758353253652</v>
      </c>
      <c r="W2719" s="61">
        <f t="shared" si="426"/>
        <v>14.698074103585657</v>
      </c>
      <c r="X2719" s="61">
        <f t="shared" si="427"/>
        <v>66.523538457697185</v>
      </c>
      <c r="Y2719" s="13"/>
      <c r="Z2719" s="22"/>
      <c r="AA2719" s="54"/>
      <c r="AB2719" s="22"/>
      <c r="AC2719" s="13"/>
    </row>
    <row r="2720" spans="1:29" x14ac:dyDescent="0.3">
      <c r="A2720" s="1">
        <f t="shared" si="428"/>
        <v>45014.291666660079</v>
      </c>
      <c r="B2720" s="7">
        <v>29</v>
      </c>
      <c r="C2720" s="7" t="s">
        <v>70</v>
      </c>
      <c r="D2720">
        <f>IF(HOUR(A2720)+MINUTE(A2720)/60&lt;=18,1,IF(HOUR(A2720)+MINUTE(A2720)/60&gt;=23.25,1,LOOKUP(DAY(A2720),calendario!$A$12:$A$42,calendario!$C$12:$C$42)))</f>
        <v>1</v>
      </c>
      <c r="E2720" s="60">
        <f t="shared" si="429"/>
        <v>0</v>
      </c>
      <c r="F2720" s="86">
        <v>0</v>
      </c>
      <c r="G2720" s="60">
        <f t="shared" si="430"/>
        <v>0</v>
      </c>
      <c r="H2720" s="104">
        <v>0</v>
      </c>
      <c r="O2720" s="61">
        <f t="shared" si="420"/>
        <v>4.5260037464002503</v>
      </c>
      <c r="P2720" s="62">
        <f t="shared" si="421"/>
        <v>58.140770252324039</v>
      </c>
      <c r="Q2720" s="70">
        <v>25.83758353253652</v>
      </c>
      <c r="R2720" s="61">
        <f t="shared" si="422"/>
        <v>14.698074103585657</v>
      </c>
      <c r="S2720" s="61">
        <f t="shared" si="423"/>
        <v>66.523538457697185</v>
      </c>
      <c r="T2720" s="61">
        <f t="shared" si="424"/>
        <v>4.5260037464002503</v>
      </c>
      <c r="U2720" s="61">
        <f t="shared" si="425"/>
        <v>58.140770252324039</v>
      </c>
      <c r="V2720" s="70">
        <v>25.83758353253652</v>
      </c>
      <c r="W2720" s="61">
        <f t="shared" si="426"/>
        <v>14.698074103585657</v>
      </c>
      <c r="X2720" s="61">
        <f t="shared" si="427"/>
        <v>66.523538457697185</v>
      </c>
      <c r="Y2720" s="13"/>
      <c r="Z2720" s="22"/>
      <c r="AA2720" s="54"/>
      <c r="AB2720" s="22"/>
      <c r="AC2720" s="13"/>
    </row>
    <row r="2721" spans="1:29" x14ac:dyDescent="0.3">
      <c r="A2721" s="1">
        <f t="shared" si="428"/>
        <v>45014.302083326744</v>
      </c>
      <c r="B2721" s="7">
        <v>29</v>
      </c>
      <c r="C2721" s="7" t="s">
        <v>71</v>
      </c>
      <c r="D2721">
        <f>IF(HOUR(A2721)+MINUTE(A2721)/60&lt;=18,1,IF(HOUR(A2721)+MINUTE(A2721)/60&gt;=23.25,1,LOOKUP(DAY(A2721),calendario!$A$12:$A$42,calendario!$C$12:$C$42)))</f>
        <v>1</v>
      </c>
      <c r="E2721" s="60">
        <f t="shared" si="429"/>
        <v>0</v>
      </c>
      <c r="F2721" s="86">
        <v>0</v>
      </c>
      <c r="G2721" s="60">
        <f t="shared" si="430"/>
        <v>0</v>
      </c>
      <c r="H2721" s="104">
        <v>0</v>
      </c>
      <c r="O2721" s="61">
        <f t="shared" si="420"/>
        <v>4.5260037464002503</v>
      </c>
      <c r="P2721" s="62">
        <f t="shared" si="421"/>
        <v>58.140770252324039</v>
      </c>
      <c r="Q2721" s="70">
        <v>26.461488446215139</v>
      </c>
      <c r="R2721" s="61">
        <f t="shared" si="422"/>
        <v>14.386121646746348</v>
      </c>
      <c r="S2721" s="61">
        <f t="shared" si="423"/>
        <v>65.111640469343712</v>
      </c>
      <c r="T2721" s="61">
        <f t="shared" si="424"/>
        <v>4.5260037464002503</v>
      </c>
      <c r="U2721" s="61">
        <f t="shared" si="425"/>
        <v>58.140770252324039</v>
      </c>
      <c r="V2721" s="70">
        <v>26.461488446215139</v>
      </c>
      <c r="W2721" s="61">
        <f t="shared" si="426"/>
        <v>14.386121646746348</v>
      </c>
      <c r="X2721" s="61">
        <f t="shared" si="427"/>
        <v>65.111640469343712</v>
      </c>
      <c r="Y2721" s="13"/>
      <c r="Z2721" s="22"/>
      <c r="AA2721" s="54"/>
      <c r="AB2721" s="22"/>
      <c r="AC2721" s="13"/>
    </row>
    <row r="2722" spans="1:29" x14ac:dyDescent="0.3">
      <c r="A2722" s="1">
        <f t="shared" si="428"/>
        <v>45014.312499993408</v>
      </c>
      <c r="B2722" s="7">
        <v>29</v>
      </c>
      <c r="C2722" s="7" t="s">
        <v>72</v>
      </c>
      <c r="D2722">
        <f>IF(HOUR(A2722)+MINUTE(A2722)/60&lt;=18,1,IF(HOUR(A2722)+MINUTE(A2722)/60&gt;=23.25,1,LOOKUP(DAY(A2722),calendario!$A$12:$A$42,calendario!$C$12:$C$42)))</f>
        <v>1</v>
      </c>
      <c r="E2722" s="60">
        <f t="shared" si="429"/>
        <v>3.1578627929687499</v>
      </c>
      <c r="F2722" s="86">
        <v>12.631451171875</v>
      </c>
      <c r="G2722" s="60">
        <f t="shared" si="430"/>
        <v>0.16408883666992188</v>
      </c>
      <c r="H2722" s="104">
        <v>0.65635534667968753</v>
      </c>
      <c r="O2722" s="61">
        <f t="shared" si="420"/>
        <v>1.3047778364966509</v>
      </c>
      <c r="P2722" s="62">
        <f t="shared" si="421"/>
        <v>58.140770252324039</v>
      </c>
      <c r="Q2722" s="70">
        <v>26.461488446215139</v>
      </c>
      <c r="R2722" s="61">
        <f t="shared" si="422"/>
        <v>14.386121646746348</v>
      </c>
      <c r="S2722" s="61">
        <f t="shared" si="423"/>
        <v>18.770692677819337</v>
      </c>
      <c r="T2722" s="61">
        <f t="shared" si="424"/>
        <v>4.3586224360456658</v>
      </c>
      <c r="U2722" s="61">
        <f t="shared" si="425"/>
        <v>58.140770252324039</v>
      </c>
      <c r="V2722" s="70">
        <v>26.461488446215139</v>
      </c>
      <c r="W2722" s="61">
        <f t="shared" si="426"/>
        <v>14.386121646746348</v>
      </c>
      <c r="X2722" s="61">
        <f t="shared" si="427"/>
        <v>62.703672577190851</v>
      </c>
      <c r="Y2722" s="13"/>
      <c r="Z2722" s="22"/>
      <c r="AA2722" s="54"/>
      <c r="AB2722" s="22"/>
      <c r="AC2722" s="13"/>
    </row>
    <row r="2723" spans="1:29" x14ac:dyDescent="0.3">
      <c r="A2723" s="1">
        <f t="shared" si="428"/>
        <v>45014.322916660072</v>
      </c>
      <c r="B2723" s="7">
        <v>29</v>
      </c>
      <c r="C2723" s="7" t="s">
        <v>73</v>
      </c>
      <c r="D2723">
        <f>IF(HOUR(A2723)+MINUTE(A2723)/60&lt;=18,1,IF(HOUR(A2723)+MINUTE(A2723)/60&gt;=23.25,1,LOOKUP(DAY(A2723),calendario!$A$12:$A$42,calendario!$C$12:$C$42)))</f>
        <v>1</v>
      </c>
      <c r="E2723" s="60">
        <f t="shared" si="429"/>
        <v>4.5024785156249996</v>
      </c>
      <c r="F2723" s="86">
        <v>18.009914062499998</v>
      </c>
      <c r="G2723" s="60">
        <f t="shared" si="430"/>
        <v>4.1232026367187498</v>
      </c>
      <c r="H2723" s="104">
        <v>16.492810546874999</v>
      </c>
      <c r="O2723" s="61">
        <f t="shared" si="420"/>
        <v>0</v>
      </c>
      <c r="P2723" s="62">
        <f t="shared" si="421"/>
        <v>58.140770252324039</v>
      </c>
      <c r="Q2723" s="70">
        <v>26.340913678618858</v>
      </c>
      <c r="R2723" s="61">
        <f t="shared" si="422"/>
        <v>14.446409030544489</v>
      </c>
      <c r="S2723" s="61">
        <f t="shared" si="423"/>
        <v>0</v>
      </c>
      <c r="T2723" s="61">
        <f t="shared" si="424"/>
        <v>0.32006826536723698</v>
      </c>
      <c r="U2723" s="61">
        <f t="shared" si="425"/>
        <v>58.140770252324039</v>
      </c>
      <c r="V2723" s="70">
        <v>26.340913678618858</v>
      </c>
      <c r="W2723" s="61">
        <f t="shared" si="426"/>
        <v>14.446409030544489</v>
      </c>
      <c r="X2723" s="61">
        <f t="shared" si="427"/>
        <v>4.6238370791919623</v>
      </c>
      <c r="Y2723" s="13"/>
      <c r="Z2723" s="22"/>
      <c r="AA2723" s="54"/>
      <c r="AB2723" s="22"/>
      <c r="AC2723" s="13"/>
    </row>
    <row r="2724" spans="1:29" x14ac:dyDescent="0.3">
      <c r="A2724" s="1">
        <f t="shared" si="428"/>
        <v>45014.333333326736</v>
      </c>
      <c r="B2724" s="7">
        <v>29</v>
      </c>
      <c r="C2724" s="7" t="s">
        <v>74</v>
      </c>
      <c r="D2724">
        <f>IF(HOUR(A2724)+MINUTE(A2724)/60&lt;=18,1,IF(HOUR(A2724)+MINUTE(A2724)/60&gt;=23.25,1,LOOKUP(DAY(A2724),calendario!$A$12:$A$42,calendario!$C$12:$C$42)))</f>
        <v>1</v>
      </c>
      <c r="E2724" s="60">
        <f t="shared" si="429"/>
        <v>4.5032714843750004</v>
      </c>
      <c r="F2724" s="86">
        <v>18.013085937500001</v>
      </c>
      <c r="G2724" s="60">
        <f t="shared" si="430"/>
        <v>4.4898842773437497</v>
      </c>
      <c r="H2724" s="104">
        <v>17.959537109374999</v>
      </c>
      <c r="O2724" s="61">
        <f t="shared" si="420"/>
        <v>0</v>
      </c>
      <c r="P2724" s="62">
        <f t="shared" si="421"/>
        <v>58.140770252324039</v>
      </c>
      <c r="Q2724" s="70">
        <v>26.340913678618858</v>
      </c>
      <c r="R2724" s="61">
        <f t="shared" si="422"/>
        <v>14.446409030544489</v>
      </c>
      <c r="S2724" s="61">
        <f t="shared" si="423"/>
        <v>0</v>
      </c>
      <c r="T2724" s="61">
        <f t="shared" si="424"/>
        <v>0</v>
      </c>
      <c r="U2724" s="61">
        <f t="shared" si="425"/>
        <v>58.140770252324039</v>
      </c>
      <c r="V2724" s="70">
        <v>26.340913678618858</v>
      </c>
      <c r="W2724" s="61">
        <f t="shared" si="426"/>
        <v>14.446409030544489</v>
      </c>
      <c r="X2724" s="61">
        <f t="shared" si="427"/>
        <v>0</v>
      </c>
      <c r="Y2724" s="13"/>
      <c r="Z2724" s="22"/>
      <c r="AA2724" s="54"/>
      <c r="AB2724" s="22"/>
      <c r="AC2724" s="13"/>
    </row>
    <row r="2725" spans="1:29" x14ac:dyDescent="0.3">
      <c r="A2725" s="1">
        <f t="shared" si="428"/>
        <v>45014.343749993401</v>
      </c>
      <c r="B2725" s="7">
        <v>29</v>
      </c>
      <c r="C2725" s="7" t="s">
        <v>75</v>
      </c>
      <c r="D2725">
        <f>IF(HOUR(A2725)+MINUTE(A2725)/60&lt;=18,1,IF(HOUR(A2725)+MINUTE(A2725)/60&gt;=23.25,1,LOOKUP(DAY(A2725),calendario!$A$12:$A$42,calendario!$C$12:$C$42)))</f>
        <v>1</v>
      </c>
      <c r="E2725" s="60">
        <f t="shared" si="429"/>
        <v>4.5025561523437503</v>
      </c>
      <c r="F2725" s="86">
        <v>18.010224609375001</v>
      </c>
      <c r="G2725" s="60">
        <f t="shared" si="430"/>
        <v>4.49398779296875</v>
      </c>
      <c r="H2725" s="104">
        <v>17.975951171875</v>
      </c>
      <c r="O2725" s="61">
        <f t="shared" si="420"/>
        <v>0</v>
      </c>
      <c r="P2725" s="62">
        <f t="shared" si="421"/>
        <v>58.140770252324039</v>
      </c>
      <c r="Q2725" s="70">
        <v>36.471702788844617</v>
      </c>
      <c r="R2725" s="61">
        <f t="shared" si="422"/>
        <v>9.3810144754316092</v>
      </c>
      <c r="S2725" s="61">
        <f t="shared" si="423"/>
        <v>0</v>
      </c>
      <c r="T2725" s="61">
        <f t="shared" si="424"/>
        <v>0</v>
      </c>
      <c r="U2725" s="61">
        <f t="shared" si="425"/>
        <v>58.140770252324039</v>
      </c>
      <c r="V2725" s="70">
        <v>36.471702788844617</v>
      </c>
      <c r="W2725" s="61">
        <f t="shared" si="426"/>
        <v>9.3810144754316092</v>
      </c>
      <c r="X2725" s="61">
        <f t="shared" si="427"/>
        <v>0</v>
      </c>
      <c r="Y2725" s="13"/>
      <c r="Z2725" s="22"/>
      <c r="AA2725" s="54"/>
      <c r="AB2725" s="22"/>
      <c r="AC2725" s="13"/>
    </row>
    <row r="2726" spans="1:29" x14ac:dyDescent="0.3">
      <c r="A2726" s="1">
        <f t="shared" si="428"/>
        <v>45014.354166660065</v>
      </c>
      <c r="B2726" s="7">
        <v>29</v>
      </c>
      <c r="C2726" s="7" t="s">
        <v>76</v>
      </c>
      <c r="D2726">
        <f>IF(HOUR(A2726)+MINUTE(A2726)/60&lt;=18,1,IF(HOUR(A2726)+MINUTE(A2726)/60&gt;=23.25,1,LOOKUP(DAY(A2726),calendario!$A$12:$A$42,calendario!$C$12:$C$42)))</f>
        <v>1</v>
      </c>
      <c r="E2726" s="60">
        <f t="shared" si="429"/>
        <v>4.5014907226562499</v>
      </c>
      <c r="F2726" s="86">
        <v>18.005962890625</v>
      </c>
      <c r="G2726" s="60">
        <f t="shared" si="430"/>
        <v>4.4953632812500004</v>
      </c>
      <c r="H2726" s="104">
        <v>17.981453125000002</v>
      </c>
      <c r="O2726" s="61">
        <f t="shared" si="420"/>
        <v>0</v>
      </c>
      <c r="P2726" s="62">
        <f t="shared" si="421"/>
        <v>58.140770252324039</v>
      </c>
      <c r="Q2726" s="70">
        <v>36.471702788844617</v>
      </c>
      <c r="R2726" s="61">
        <f t="shared" si="422"/>
        <v>9.3810144754316092</v>
      </c>
      <c r="S2726" s="61">
        <f t="shared" si="423"/>
        <v>0</v>
      </c>
      <c r="T2726" s="61">
        <f t="shared" si="424"/>
        <v>0</v>
      </c>
      <c r="U2726" s="61">
        <f t="shared" si="425"/>
        <v>58.140770252324039</v>
      </c>
      <c r="V2726" s="70">
        <v>36.471702788844617</v>
      </c>
      <c r="W2726" s="61">
        <f t="shared" si="426"/>
        <v>9.3810144754316092</v>
      </c>
      <c r="X2726" s="61">
        <f t="shared" si="427"/>
        <v>0</v>
      </c>
      <c r="Y2726" s="13"/>
      <c r="Z2726" s="22"/>
      <c r="AA2726" s="54"/>
      <c r="AB2726" s="22"/>
      <c r="AC2726" s="13"/>
    </row>
    <row r="2727" spans="1:29" x14ac:dyDescent="0.3">
      <c r="A2727" s="1">
        <f t="shared" si="428"/>
        <v>45014.364583326729</v>
      </c>
      <c r="B2727" s="7">
        <v>29</v>
      </c>
      <c r="C2727" s="7" t="s">
        <v>77</v>
      </c>
      <c r="D2727">
        <f>IF(HOUR(A2727)+MINUTE(A2727)/60&lt;=18,1,IF(HOUR(A2727)+MINUTE(A2727)/60&gt;=23.25,1,LOOKUP(DAY(A2727),calendario!$A$12:$A$42,calendario!$C$12:$C$42)))</f>
        <v>1</v>
      </c>
      <c r="E2727" s="60">
        <f t="shared" si="429"/>
        <v>4.5001982421875004</v>
      </c>
      <c r="F2727" s="86">
        <v>18.000792968750002</v>
      </c>
      <c r="G2727" s="60">
        <f t="shared" si="430"/>
        <v>4.4957016601562501</v>
      </c>
      <c r="H2727" s="104">
        <v>17.982806640625</v>
      </c>
      <c r="O2727" s="61">
        <f t="shared" si="420"/>
        <v>0</v>
      </c>
      <c r="P2727" s="62">
        <f t="shared" si="421"/>
        <v>58.140770252324039</v>
      </c>
      <c r="Q2727" s="70">
        <v>29.451199203187251</v>
      </c>
      <c r="R2727" s="61">
        <f t="shared" si="422"/>
        <v>12.891266268260292</v>
      </c>
      <c r="S2727" s="61">
        <f t="shared" si="423"/>
        <v>0</v>
      </c>
      <c r="T2727" s="61">
        <f t="shared" si="424"/>
        <v>0</v>
      </c>
      <c r="U2727" s="61">
        <f t="shared" si="425"/>
        <v>58.140770252324039</v>
      </c>
      <c r="V2727" s="70">
        <v>29.451199203187251</v>
      </c>
      <c r="W2727" s="61">
        <f t="shared" si="426"/>
        <v>12.891266268260292</v>
      </c>
      <c r="X2727" s="61">
        <f t="shared" si="427"/>
        <v>0</v>
      </c>
      <c r="Y2727" s="13"/>
      <c r="Z2727" s="22"/>
      <c r="AA2727" s="54"/>
      <c r="AB2727" s="22"/>
      <c r="AC2727" s="13"/>
    </row>
    <row r="2728" spans="1:29" x14ac:dyDescent="0.3">
      <c r="A2728" s="1">
        <f t="shared" si="428"/>
        <v>45014.374999993393</v>
      </c>
      <c r="B2728" s="7">
        <v>29</v>
      </c>
      <c r="C2728" s="7" t="s">
        <v>78</v>
      </c>
      <c r="D2728">
        <f>IF(HOUR(A2728)+MINUTE(A2728)/60&lt;=18,1,IF(HOUR(A2728)+MINUTE(A2728)/60&gt;=23.25,1,LOOKUP(DAY(A2728),calendario!$A$12:$A$42,calendario!$C$12:$C$42)))</f>
        <v>1</v>
      </c>
      <c r="E2728" s="60">
        <f t="shared" si="429"/>
        <v>4.4990048828124998</v>
      </c>
      <c r="F2728" s="86">
        <v>17.996019531249999</v>
      </c>
      <c r="G2728" s="60">
        <f t="shared" si="430"/>
        <v>4.4955776367187497</v>
      </c>
      <c r="H2728" s="104">
        <v>17.982310546874999</v>
      </c>
      <c r="O2728" s="61">
        <f t="shared" si="420"/>
        <v>0</v>
      </c>
      <c r="P2728" s="62">
        <f t="shared" si="421"/>
        <v>58.140770252324039</v>
      </c>
      <c r="Q2728" s="70">
        <v>29.451199203187251</v>
      </c>
      <c r="R2728" s="61">
        <f t="shared" si="422"/>
        <v>12.891266268260292</v>
      </c>
      <c r="S2728" s="61">
        <f t="shared" si="423"/>
        <v>0</v>
      </c>
      <c r="T2728" s="61">
        <f t="shared" si="424"/>
        <v>0</v>
      </c>
      <c r="U2728" s="61">
        <f t="shared" si="425"/>
        <v>58.140770252324039</v>
      </c>
      <c r="V2728" s="70">
        <v>29.451199203187251</v>
      </c>
      <c r="W2728" s="61">
        <f t="shared" si="426"/>
        <v>12.891266268260292</v>
      </c>
      <c r="X2728" s="61">
        <f t="shared" si="427"/>
        <v>0</v>
      </c>
      <c r="Y2728" s="13"/>
      <c r="Z2728" s="22"/>
      <c r="AA2728" s="54"/>
      <c r="AB2728" s="22"/>
      <c r="AC2728" s="13"/>
    </row>
    <row r="2729" spans="1:29" x14ac:dyDescent="0.3">
      <c r="A2729" s="1">
        <f t="shared" si="428"/>
        <v>45014.385416660058</v>
      </c>
      <c r="B2729" s="7">
        <v>29</v>
      </c>
      <c r="C2729" s="7" t="s">
        <v>79</v>
      </c>
      <c r="D2729">
        <f>IF(HOUR(A2729)+MINUTE(A2729)/60&lt;=18,1,IF(HOUR(A2729)+MINUTE(A2729)/60&gt;=23.25,1,LOOKUP(DAY(A2729),calendario!$A$12:$A$42,calendario!$C$12:$C$42)))</f>
        <v>1</v>
      </c>
      <c r="E2729" s="60">
        <f t="shared" si="429"/>
        <v>4.49665625</v>
      </c>
      <c r="F2729" s="86">
        <v>17.986625</v>
      </c>
      <c r="G2729" s="60">
        <f t="shared" si="430"/>
        <v>4.4928525390624996</v>
      </c>
      <c r="H2729" s="104">
        <v>17.971410156249998</v>
      </c>
      <c r="O2729" s="61">
        <f t="shared" si="420"/>
        <v>0</v>
      </c>
      <c r="P2729" s="62">
        <f t="shared" si="421"/>
        <v>58.140770252324039</v>
      </c>
      <c r="Q2729" s="70">
        <v>29.618941832669321</v>
      </c>
      <c r="R2729" s="61">
        <f t="shared" si="422"/>
        <v>12.807394953519257</v>
      </c>
      <c r="S2729" s="61">
        <f t="shared" si="423"/>
        <v>0</v>
      </c>
      <c r="T2729" s="61">
        <f t="shared" si="424"/>
        <v>0</v>
      </c>
      <c r="U2729" s="61">
        <f t="shared" si="425"/>
        <v>58.140770252324039</v>
      </c>
      <c r="V2729" s="70">
        <v>29.618941832669321</v>
      </c>
      <c r="W2729" s="61">
        <f t="shared" si="426"/>
        <v>12.807394953519257</v>
      </c>
      <c r="X2729" s="61">
        <f t="shared" si="427"/>
        <v>0</v>
      </c>
      <c r="Y2729" s="13"/>
      <c r="Z2729" s="22"/>
      <c r="AA2729" s="54"/>
      <c r="AB2729" s="22"/>
      <c r="AC2729" s="13"/>
    </row>
    <row r="2730" spans="1:29" x14ac:dyDescent="0.3">
      <c r="A2730" s="1">
        <f t="shared" si="428"/>
        <v>45014.395833326722</v>
      </c>
      <c r="B2730" s="7">
        <v>29</v>
      </c>
      <c r="C2730" s="7" t="s">
        <v>80</v>
      </c>
      <c r="D2730">
        <f>IF(HOUR(A2730)+MINUTE(A2730)/60&lt;=18,1,IF(HOUR(A2730)+MINUTE(A2730)/60&gt;=23.25,1,LOOKUP(DAY(A2730),calendario!$A$12:$A$42,calendario!$C$12:$C$42)))</f>
        <v>1</v>
      </c>
      <c r="E2730" s="60">
        <f t="shared" si="429"/>
        <v>4.4953300781249999</v>
      </c>
      <c r="F2730" s="86">
        <v>17.981320312499999</v>
      </c>
      <c r="G2730" s="60">
        <f t="shared" si="430"/>
        <v>4.4957084960937497</v>
      </c>
      <c r="H2730" s="104">
        <v>17.982833984374999</v>
      </c>
      <c r="O2730" s="61">
        <f t="shared" si="420"/>
        <v>0</v>
      </c>
      <c r="P2730" s="62">
        <f t="shared" si="421"/>
        <v>58.140770252324039</v>
      </c>
      <c r="Q2730" s="70">
        <v>29.618941832669321</v>
      </c>
      <c r="R2730" s="61">
        <f t="shared" si="422"/>
        <v>12.807394953519257</v>
      </c>
      <c r="S2730" s="61">
        <f t="shared" si="423"/>
        <v>0</v>
      </c>
      <c r="T2730" s="61">
        <f t="shared" si="424"/>
        <v>0</v>
      </c>
      <c r="U2730" s="61">
        <f t="shared" si="425"/>
        <v>58.140770252324039</v>
      </c>
      <c r="V2730" s="70">
        <v>29.618941832669321</v>
      </c>
      <c r="W2730" s="61">
        <f t="shared" si="426"/>
        <v>12.807394953519257</v>
      </c>
      <c r="X2730" s="61">
        <f t="shared" si="427"/>
        <v>0</v>
      </c>
      <c r="Y2730" s="13"/>
      <c r="Z2730" s="22"/>
      <c r="AA2730" s="54"/>
      <c r="AB2730" s="22"/>
      <c r="AC2730" s="13"/>
    </row>
    <row r="2731" spans="1:29" x14ac:dyDescent="0.3">
      <c r="A2731" s="1">
        <f t="shared" si="428"/>
        <v>45014.406249993386</v>
      </c>
      <c r="B2731" s="7">
        <v>29</v>
      </c>
      <c r="C2731" s="7" t="s">
        <v>81</v>
      </c>
      <c r="D2731">
        <f>IF(HOUR(A2731)+MINUTE(A2731)/60&lt;=18,1,IF(HOUR(A2731)+MINUTE(A2731)/60&gt;=23.25,1,LOOKUP(DAY(A2731),calendario!$A$12:$A$42,calendario!$C$12:$C$42)))</f>
        <v>1</v>
      </c>
      <c r="E2731" s="60">
        <f t="shared" si="429"/>
        <v>4.4953203124999996</v>
      </c>
      <c r="F2731" s="86">
        <v>17.981281249999999</v>
      </c>
      <c r="G2731" s="60">
        <f t="shared" si="430"/>
        <v>4.4959687500000003</v>
      </c>
      <c r="H2731" s="104">
        <v>17.983875000000001</v>
      </c>
      <c r="O2731" s="61">
        <f t="shared" si="420"/>
        <v>0</v>
      </c>
      <c r="P2731" s="62">
        <f t="shared" si="421"/>
        <v>58.140770252324039</v>
      </c>
      <c r="Q2731" s="70">
        <v>29.288685258964144</v>
      </c>
      <c r="R2731" s="61">
        <f t="shared" si="422"/>
        <v>12.972523240371846</v>
      </c>
      <c r="S2731" s="61">
        <f t="shared" si="423"/>
        <v>0</v>
      </c>
      <c r="T2731" s="61">
        <f t="shared" si="424"/>
        <v>0</v>
      </c>
      <c r="U2731" s="61">
        <f t="shared" si="425"/>
        <v>58.140770252324039</v>
      </c>
      <c r="V2731" s="70">
        <v>29.288685258964144</v>
      </c>
      <c r="W2731" s="61">
        <f t="shared" si="426"/>
        <v>12.972523240371846</v>
      </c>
      <c r="X2731" s="61">
        <f t="shared" si="427"/>
        <v>0</v>
      </c>
      <c r="Y2731" s="13"/>
      <c r="Z2731" s="22"/>
      <c r="AA2731" s="54"/>
      <c r="AB2731" s="22"/>
      <c r="AC2731" s="13"/>
    </row>
    <row r="2732" spans="1:29" x14ac:dyDescent="0.3">
      <c r="A2732" s="1">
        <f t="shared" si="428"/>
        <v>45014.41666666005</v>
      </c>
      <c r="B2732" s="7">
        <v>29</v>
      </c>
      <c r="C2732" s="7" t="s">
        <v>82</v>
      </c>
      <c r="D2732">
        <f>IF(HOUR(A2732)+MINUTE(A2732)/60&lt;=18,1,IF(HOUR(A2732)+MINUTE(A2732)/60&gt;=23.25,1,LOOKUP(DAY(A2732),calendario!$A$12:$A$42,calendario!$C$12:$C$42)))</f>
        <v>1</v>
      </c>
      <c r="E2732" s="60">
        <f t="shared" si="429"/>
        <v>4.4953813476562496</v>
      </c>
      <c r="F2732" s="86">
        <v>17.981525390624999</v>
      </c>
      <c r="G2732" s="60">
        <f t="shared" si="430"/>
        <v>4.4964106445312497</v>
      </c>
      <c r="H2732" s="104">
        <v>17.985642578124999</v>
      </c>
      <c r="O2732" s="61">
        <f t="shared" si="420"/>
        <v>0</v>
      </c>
      <c r="P2732" s="62">
        <f t="shared" si="421"/>
        <v>58.140770252324039</v>
      </c>
      <c r="Q2732" s="70">
        <v>29.288685258964144</v>
      </c>
      <c r="R2732" s="61">
        <f t="shared" si="422"/>
        <v>12.972523240371846</v>
      </c>
      <c r="S2732" s="61">
        <f t="shared" si="423"/>
        <v>0</v>
      </c>
      <c r="T2732" s="61">
        <f t="shared" si="424"/>
        <v>0</v>
      </c>
      <c r="U2732" s="61">
        <f t="shared" si="425"/>
        <v>58.140770252324039</v>
      </c>
      <c r="V2732" s="70">
        <v>29.288685258964144</v>
      </c>
      <c r="W2732" s="61">
        <f t="shared" si="426"/>
        <v>12.972523240371846</v>
      </c>
      <c r="X2732" s="61">
        <f t="shared" si="427"/>
        <v>0</v>
      </c>
      <c r="Y2732" s="13"/>
      <c r="Z2732" s="22"/>
      <c r="AA2732" s="54"/>
      <c r="AB2732" s="22"/>
      <c r="AC2732" s="13"/>
    </row>
    <row r="2733" spans="1:29" x14ac:dyDescent="0.3">
      <c r="A2733" s="1">
        <f t="shared" si="428"/>
        <v>45014.427083326715</v>
      </c>
      <c r="B2733" s="7">
        <v>29</v>
      </c>
      <c r="C2733" s="7" t="s">
        <v>83</v>
      </c>
      <c r="D2733">
        <f>IF(HOUR(A2733)+MINUTE(A2733)/60&lt;=18,1,IF(HOUR(A2733)+MINUTE(A2733)/60&gt;=23.25,1,LOOKUP(DAY(A2733),calendario!$A$12:$A$42,calendario!$C$12:$C$42)))</f>
        <v>1</v>
      </c>
      <c r="E2733" s="60">
        <f t="shared" si="429"/>
        <v>4.4952973632812503</v>
      </c>
      <c r="F2733" s="86">
        <v>17.981189453125001</v>
      </c>
      <c r="G2733" s="60">
        <f t="shared" si="430"/>
        <v>4.4961601562500002</v>
      </c>
      <c r="H2733" s="104">
        <v>17.984640625000001</v>
      </c>
      <c r="O2733" s="61">
        <f t="shared" si="420"/>
        <v>0</v>
      </c>
      <c r="P2733" s="62">
        <f t="shared" si="421"/>
        <v>58.140770252324039</v>
      </c>
      <c r="Q2733" s="70">
        <v>29.402823638778219</v>
      </c>
      <c r="R2733" s="61">
        <f t="shared" si="422"/>
        <v>12.915454050464808</v>
      </c>
      <c r="S2733" s="61">
        <f t="shared" si="423"/>
        <v>0</v>
      </c>
      <c r="T2733" s="61">
        <f t="shared" si="424"/>
        <v>0</v>
      </c>
      <c r="U2733" s="61">
        <f t="shared" si="425"/>
        <v>58.140770252324039</v>
      </c>
      <c r="V2733" s="70">
        <v>29.402823638778219</v>
      </c>
      <c r="W2733" s="61">
        <f t="shared" si="426"/>
        <v>12.915454050464808</v>
      </c>
      <c r="X2733" s="61">
        <f t="shared" si="427"/>
        <v>0</v>
      </c>
      <c r="Y2733" s="13"/>
      <c r="Z2733" s="22"/>
      <c r="AA2733" s="54"/>
      <c r="AB2733" s="22"/>
      <c r="AC2733" s="13"/>
    </row>
    <row r="2734" spans="1:29" x14ac:dyDescent="0.3">
      <c r="A2734" s="1">
        <f t="shared" si="428"/>
        <v>45014.437499993379</v>
      </c>
      <c r="B2734" s="7">
        <v>29</v>
      </c>
      <c r="C2734" s="7" t="s">
        <v>84</v>
      </c>
      <c r="D2734">
        <f>IF(HOUR(A2734)+MINUTE(A2734)/60&lt;=18,1,IF(HOUR(A2734)+MINUTE(A2734)/60&gt;=23.25,1,LOOKUP(DAY(A2734),calendario!$A$12:$A$42,calendario!$C$12:$C$42)))</f>
        <v>1</v>
      </c>
      <c r="E2734" s="60">
        <f t="shared" si="429"/>
        <v>4.4953227539062501</v>
      </c>
      <c r="F2734" s="86">
        <v>17.981291015625001</v>
      </c>
      <c r="G2734" s="60">
        <f t="shared" si="430"/>
        <v>4.4965537109374996</v>
      </c>
      <c r="H2734" s="104">
        <v>17.986214843749998</v>
      </c>
      <c r="O2734" s="61">
        <f t="shared" si="420"/>
        <v>0</v>
      </c>
      <c r="P2734" s="62">
        <f t="shared" si="421"/>
        <v>58.140770252324039</v>
      </c>
      <c r="Q2734" s="70">
        <v>29.402823638778219</v>
      </c>
      <c r="R2734" s="61">
        <f t="shared" si="422"/>
        <v>12.915454050464808</v>
      </c>
      <c r="S2734" s="61">
        <f t="shared" si="423"/>
        <v>0</v>
      </c>
      <c r="T2734" s="61">
        <f t="shared" si="424"/>
        <v>0</v>
      </c>
      <c r="U2734" s="61">
        <f t="shared" si="425"/>
        <v>58.140770252324039</v>
      </c>
      <c r="V2734" s="70">
        <v>29.402823638778219</v>
      </c>
      <c r="W2734" s="61">
        <f t="shared" si="426"/>
        <v>12.915454050464808</v>
      </c>
      <c r="X2734" s="61">
        <f t="shared" si="427"/>
        <v>0</v>
      </c>
      <c r="Y2734" s="13"/>
      <c r="Z2734" s="22"/>
      <c r="AA2734" s="54"/>
      <c r="AB2734" s="22"/>
      <c r="AC2734" s="13"/>
    </row>
    <row r="2735" spans="1:29" x14ac:dyDescent="0.3">
      <c r="A2735" s="1">
        <f t="shared" si="428"/>
        <v>45014.447916660043</v>
      </c>
      <c r="B2735" s="7">
        <v>29</v>
      </c>
      <c r="C2735" s="7" t="s">
        <v>85</v>
      </c>
      <c r="D2735">
        <f>IF(HOUR(A2735)+MINUTE(A2735)/60&lt;=18,1,IF(HOUR(A2735)+MINUTE(A2735)/60&gt;=23.25,1,LOOKUP(DAY(A2735),calendario!$A$12:$A$42,calendario!$C$12:$C$42)))</f>
        <v>1</v>
      </c>
      <c r="E2735" s="60">
        <f t="shared" si="429"/>
        <v>4.4951186523437503</v>
      </c>
      <c r="F2735" s="86">
        <v>17.980474609375001</v>
      </c>
      <c r="G2735" s="60">
        <f t="shared" si="430"/>
        <v>4.4962915039062503</v>
      </c>
      <c r="H2735" s="104">
        <v>17.985166015625001</v>
      </c>
      <c r="O2735" s="61">
        <f t="shared" si="420"/>
        <v>0</v>
      </c>
      <c r="P2735" s="62">
        <f t="shared" si="421"/>
        <v>58.140770252324039</v>
      </c>
      <c r="Q2735" s="70">
        <v>29.339713147410357</v>
      </c>
      <c r="R2735" s="61">
        <f t="shared" si="422"/>
        <v>12.947009296148739</v>
      </c>
      <c r="S2735" s="61">
        <f t="shared" si="423"/>
        <v>0</v>
      </c>
      <c r="T2735" s="61">
        <f t="shared" si="424"/>
        <v>0</v>
      </c>
      <c r="U2735" s="61">
        <f t="shared" si="425"/>
        <v>58.140770252324039</v>
      </c>
      <c r="V2735" s="70">
        <v>29.339713147410357</v>
      </c>
      <c r="W2735" s="61">
        <f t="shared" si="426"/>
        <v>12.947009296148739</v>
      </c>
      <c r="X2735" s="61">
        <f t="shared" si="427"/>
        <v>0</v>
      </c>
      <c r="Y2735" s="13"/>
      <c r="Z2735" s="22"/>
      <c r="AA2735" s="54"/>
      <c r="AB2735" s="22"/>
      <c r="AC2735" s="13"/>
    </row>
    <row r="2736" spans="1:29" x14ac:dyDescent="0.3">
      <c r="A2736" s="1">
        <f t="shared" si="428"/>
        <v>45014.458333326707</v>
      </c>
      <c r="B2736" s="7">
        <v>29</v>
      </c>
      <c r="C2736" s="7" t="s">
        <v>86</v>
      </c>
      <c r="D2736">
        <f>IF(HOUR(A2736)+MINUTE(A2736)/60&lt;=18,1,IF(HOUR(A2736)+MINUTE(A2736)/60&gt;=23.25,1,LOOKUP(DAY(A2736),calendario!$A$12:$A$42,calendario!$C$12:$C$42)))</f>
        <v>1</v>
      </c>
      <c r="E2736" s="60">
        <f t="shared" si="429"/>
        <v>4.4951308593750001</v>
      </c>
      <c r="F2736" s="86">
        <v>17.9805234375</v>
      </c>
      <c r="G2736" s="60">
        <f t="shared" si="430"/>
        <v>4.4958701171874997</v>
      </c>
      <c r="H2736" s="104">
        <v>17.983480468749999</v>
      </c>
      <c r="O2736" s="61">
        <f t="shared" si="420"/>
        <v>0</v>
      </c>
      <c r="P2736" s="62">
        <f t="shared" si="421"/>
        <v>58.140770252324039</v>
      </c>
      <c r="Q2736" s="70">
        <v>29.339713147410357</v>
      </c>
      <c r="R2736" s="61">
        <f t="shared" si="422"/>
        <v>12.947009296148739</v>
      </c>
      <c r="S2736" s="61">
        <f t="shared" si="423"/>
        <v>0</v>
      </c>
      <c r="T2736" s="61">
        <f t="shared" si="424"/>
        <v>0</v>
      </c>
      <c r="U2736" s="61">
        <f t="shared" si="425"/>
        <v>58.140770252324039</v>
      </c>
      <c r="V2736" s="70">
        <v>29.339713147410357</v>
      </c>
      <c r="W2736" s="61">
        <f t="shared" si="426"/>
        <v>12.947009296148739</v>
      </c>
      <c r="X2736" s="61">
        <f t="shared" si="427"/>
        <v>0</v>
      </c>
      <c r="Y2736" s="13"/>
      <c r="Z2736" s="22"/>
      <c r="AA2736" s="54"/>
      <c r="AB2736" s="22"/>
      <c r="AC2736" s="13"/>
    </row>
    <row r="2737" spans="1:29" x14ac:dyDescent="0.3">
      <c r="A2737" s="1">
        <f t="shared" si="428"/>
        <v>45014.468749993372</v>
      </c>
      <c r="B2737" s="7">
        <v>29</v>
      </c>
      <c r="C2737" s="7" t="s">
        <v>87</v>
      </c>
      <c r="D2737">
        <f>IF(HOUR(A2737)+MINUTE(A2737)/60&lt;=18,1,IF(HOUR(A2737)+MINUTE(A2737)/60&gt;=23.25,1,LOOKUP(DAY(A2737),calendario!$A$12:$A$42,calendario!$C$12:$C$42)))</f>
        <v>1</v>
      </c>
      <c r="E2737" s="60">
        <f t="shared" si="429"/>
        <v>4.4952319335937503</v>
      </c>
      <c r="F2737" s="86">
        <v>17.980927734375001</v>
      </c>
      <c r="G2737" s="60">
        <f t="shared" si="430"/>
        <v>4.4887534179687503</v>
      </c>
      <c r="H2737" s="104">
        <v>17.955013671875001</v>
      </c>
      <c r="O2737" s="61">
        <f t="shared" si="420"/>
        <v>0</v>
      </c>
      <c r="P2737" s="62">
        <f t="shared" si="421"/>
        <v>58.140770252324039</v>
      </c>
      <c r="Q2737" s="70">
        <v>75.83922576361222</v>
      </c>
      <c r="R2737" s="61">
        <f t="shared" si="422"/>
        <v>0</v>
      </c>
      <c r="S2737" s="61">
        <f t="shared" si="423"/>
        <v>0</v>
      </c>
      <c r="T2737" s="61">
        <f t="shared" si="424"/>
        <v>0</v>
      </c>
      <c r="U2737" s="61">
        <f t="shared" si="425"/>
        <v>58.140770252324039</v>
      </c>
      <c r="V2737" s="70">
        <v>75.83922576361222</v>
      </c>
      <c r="W2737" s="61">
        <f t="shared" si="426"/>
        <v>0</v>
      </c>
      <c r="X2737" s="61">
        <f t="shared" si="427"/>
        <v>0</v>
      </c>
      <c r="Y2737" s="13"/>
      <c r="Z2737" s="22"/>
      <c r="AA2737" s="54"/>
      <c r="AB2737" s="22"/>
      <c r="AC2737" s="13"/>
    </row>
    <row r="2738" spans="1:29" x14ac:dyDescent="0.3">
      <c r="A2738" s="1">
        <f t="shared" si="428"/>
        <v>45014.479166660036</v>
      </c>
      <c r="B2738" s="7">
        <v>29</v>
      </c>
      <c r="C2738" s="7" t="s">
        <v>88</v>
      </c>
      <c r="D2738">
        <f>IF(HOUR(A2738)+MINUTE(A2738)/60&lt;=18,1,IF(HOUR(A2738)+MINUTE(A2738)/60&gt;=23.25,1,LOOKUP(DAY(A2738),calendario!$A$12:$A$42,calendario!$C$12:$C$42)))</f>
        <v>1</v>
      </c>
      <c r="E2738" s="60">
        <f t="shared" si="429"/>
        <v>4.4954726562499996</v>
      </c>
      <c r="F2738" s="86">
        <v>17.981890624999998</v>
      </c>
      <c r="G2738" s="60">
        <f t="shared" si="430"/>
        <v>4.4934716796874996</v>
      </c>
      <c r="H2738" s="104">
        <v>17.973886718749998</v>
      </c>
      <c r="O2738" s="61">
        <f t="shared" si="420"/>
        <v>0</v>
      </c>
      <c r="P2738" s="62">
        <f t="shared" si="421"/>
        <v>58.140770252324039</v>
      </c>
      <c r="Q2738" s="70">
        <v>75.83922576361222</v>
      </c>
      <c r="R2738" s="61">
        <f t="shared" si="422"/>
        <v>0</v>
      </c>
      <c r="S2738" s="61">
        <f t="shared" si="423"/>
        <v>0</v>
      </c>
      <c r="T2738" s="61">
        <f t="shared" si="424"/>
        <v>0</v>
      </c>
      <c r="U2738" s="61">
        <f t="shared" si="425"/>
        <v>58.140770252324039</v>
      </c>
      <c r="V2738" s="70">
        <v>75.83922576361222</v>
      </c>
      <c r="W2738" s="61">
        <f t="shared" si="426"/>
        <v>0</v>
      </c>
      <c r="X2738" s="61">
        <f t="shared" si="427"/>
        <v>0</v>
      </c>
      <c r="Y2738" s="13"/>
      <c r="Z2738" s="22"/>
      <c r="AA2738" s="54"/>
      <c r="AB2738" s="22"/>
      <c r="AC2738" s="13"/>
    </row>
    <row r="2739" spans="1:29" x14ac:dyDescent="0.3">
      <c r="A2739" s="1">
        <f t="shared" si="428"/>
        <v>45014.4895833267</v>
      </c>
      <c r="B2739" s="7">
        <v>29</v>
      </c>
      <c r="C2739" s="7" t="s">
        <v>89</v>
      </c>
      <c r="D2739">
        <f>IF(HOUR(A2739)+MINUTE(A2739)/60&lt;=18,1,IF(HOUR(A2739)+MINUTE(A2739)/60&gt;=23.25,1,LOOKUP(DAY(A2739),calendario!$A$12:$A$42,calendario!$C$12:$C$42)))</f>
        <v>1</v>
      </c>
      <c r="E2739" s="60">
        <f t="shared" si="429"/>
        <v>4.4955986328125004</v>
      </c>
      <c r="F2739" s="86">
        <v>17.982394531250002</v>
      </c>
      <c r="G2739" s="60">
        <f t="shared" si="430"/>
        <v>4.48766650390625</v>
      </c>
      <c r="H2739" s="104">
        <v>17.950666015625</v>
      </c>
      <c r="O2739" s="61">
        <f t="shared" si="420"/>
        <v>0</v>
      </c>
      <c r="P2739" s="62">
        <f t="shared" si="421"/>
        <v>58.140770252324039</v>
      </c>
      <c r="Q2739" s="70">
        <v>75.760028950863216</v>
      </c>
      <c r="R2739" s="61">
        <f t="shared" si="422"/>
        <v>0</v>
      </c>
      <c r="S2739" s="61">
        <f t="shared" si="423"/>
        <v>0</v>
      </c>
      <c r="T2739" s="61">
        <f t="shared" si="424"/>
        <v>0</v>
      </c>
      <c r="U2739" s="61">
        <f t="shared" si="425"/>
        <v>58.140770252324039</v>
      </c>
      <c r="V2739" s="70">
        <v>75.760028950863216</v>
      </c>
      <c r="W2739" s="61">
        <f t="shared" si="426"/>
        <v>0</v>
      </c>
      <c r="X2739" s="61">
        <f t="shared" si="427"/>
        <v>0</v>
      </c>
      <c r="Y2739" s="13"/>
      <c r="Z2739" s="22"/>
      <c r="AA2739" s="54"/>
      <c r="AB2739" s="22"/>
      <c r="AC2739" s="13"/>
    </row>
    <row r="2740" spans="1:29" x14ac:dyDescent="0.3">
      <c r="A2740" s="1">
        <f t="shared" si="428"/>
        <v>45014.499999993364</v>
      </c>
      <c r="B2740" s="7">
        <v>29</v>
      </c>
      <c r="C2740" s="7" t="s">
        <v>90</v>
      </c>
      <c r="D2740">
        <f>IF(HOUR(A2740)+MINUTE(A2740)/60&lt;=18,1,IF(HOUR(A2740)+MINUTE(A2740)/60&gt;=23.25,1,LOOKUP(DAY(A2740),calendario!$A$12:$A$42,calendario!$C$12:$C$42)))</f>
        <v>1</v>
      </c>
      <c r="E2740" s="60">
        <f t="shared" si="429"/>
        <v>4.4954199218750004</v>
      </c>
      <c r="F2740" s="86">
        <v>17.981679687500002</v>
      </c>
      <c r="G2740" s="60">
        <f t="shared" si="430"/>
        <v>4.4861064453125001</v>
      </c>
      <c r="H2740" s="104">
        <v>17.944425781250001</v>
      </c>
      <c r="O2740" s="61">
        <f t="shared" si="420"/>
        <v>0</v>
      </c>
      <c r="P2740" s="62">
        <f t="shared" si="421"/>
        <v>58.140770252324039</v>
      </c>
      <c r="Q2740" s="70">
        <v>75.760028950863216</v>
      </c>
      <c r="R2740" s="61">
        <f t="shared" si="422"/>
        <v>0</v>
      </c>
      <c r="S2740" s="61">
        <f t="shared" si="423"/>
        <v>0</v>
      </c>
      <c r="T2740" s="61">
        <f t="shared" si="424"/>
        <v>0</v>
      </c>
      <c r="U2740" s="61">
        <f t="shared" si="425"/>
        <v>58.140770252324039</v>
      </c>
      <c r="V2740" s="70">
        <v>75.760028950863216</v>
      </c>
      <c r="W2740" s="61">
        <f t="shared" si="426"/>
        <v>0</v>
      </c>
      <c r="X2740" s="61">
        <f t="shared" si="427"/>
        <v>0</v>
      </c>
      <c r="Y2740" s="13"/>
      <c r="Z2740" s="22"/>
      <c r="AA2740" s="54"/>
      <c r="AB2740" s="22"/>
      <c r="AC2740" s="13"/>
    </row>
    <row r="2741" spans="1:29" x14ac:dyDescent="0.3">
      <c r="A2741" s="1">
        <f t="shared" si="428"/>
        <v>45014.510416660029</v>
      </c>
      <c r="B2741" s="7">
        <v>29</v>
      </c>
      <c r="C2741" s="7" t="s">
        <v>92</v>
      </c>
      <c r="D2741">
        <f>IF(HOUR(A2741)+MINUTE(A2741)/60&lt;=18,1,IF(HOUR(A2741)+MINUTE(A2741)/60&gt;=23.25,1,LOOKUP(DAY(A2741),calendario!$A$12:$A$42,calendario!$C$12:$C$42)))</f>
        <v>1</v>
      </c>
      <c r="E2741" s="60">
        <f t="shared" si="429"/>
        <v>4.4951596679687498</v>
      </c>
      <c r="F2741" s="86">
        <v>17.980638671874999</v>
      </c>
      <c r="G2741" s="60">
        <f t="shared" si="430"/>
        <v>4.4893486328124999</v>
      </c>
      <c r="H2741" s="104">
        <v>17.957394531249999</v>
      </c>
      <c r="O2741" s="61">
        <f t="shared" si="420"/>
        <v>0</v>
      </c>
      <c r="P2741" s="62">
        <f t="shared" si="421"/>
        <v>58.140770252324039</v>
      </c>
      <c r="Q2741" s="70">
        <v>75.600211686586974</v>
      </c>
      <c r="R2741" s="61">
        <f t="shared" si="422"/>
        <v>0</v>
      </c>
      <c r="S2741" s="61">
        <f t="shared" si="423"/>
        <v>0</v>
      </c>
      <c r="T2741" s="61">
        <f t="shared" si="424"/>
        <v>0</v>
      </c>
      <c r="U2741" s="61">
        <f t="shared" si="425"/>
        <v>58.140770252324039</v>
      </c>
      <c r="V2741" s="70">
        <v>75.600211686586974</v>
      </c>
      <c r="W2741" s="61">
        <f t="shared" si="426"/>
        <v>0</v>
      </c>
      <c r="X2741" s="61">
        <f t="shared" si="427"/>
        <v>0</v>
      </c>
      <c r="Y2741" s="13"/>
      <c r="Z2741" s="22"/>
      <c r="AA2741" s="54"/>
      <c r="AB2741" s="22"/>
      <c r="AC2741" s="13"/>
    </row>
    <row r="2742" spans="1:29" x14ac:dyDescent="0.3">
      <c r="A2742" s="1">
        <f t="shared" si="428"/>
        <v>45014.520833326693</v>
      </c>
      <c r="B2742" s="7">
        <v>29</v>
      </c>
      <c r="C2742" s="7" t="s">
        <v>93</v>
      </c>
      <c r="D2742">
        <f>IF(HOUR(A2742)+MINUTE(A2742)/60&lt;=18,1,IF(HOUR(A2742)+MINUTE(A2742)/60&gt;=23.25,1,LOOKUP(DAY(A2742),calendario!$A$12:$A$42,calendario!$C$12:$C$42)))</f>
        <v>1</v>
      </c>
      <c r="E2742" s="60">
        <f t="shared" si="429"/>
        <v>4.4954033203124997</v>
      </c>
      <c r="F2742" s="86">
        <v>17.981613281249999</v>
      </c>
      <c r="G2742" s="60">
        <f t="shared" si="430"/>
        <v>4.4924003906249999</v>
      </c>
      <c r="H2742" s="104">
        <v>17.969601562499999</v>
      </c>
      <c r="O2742" s="61">
        <f t="shared" si="420"/>
        <v>0</v>
      </c>
      <c r="P2742" s="62">
        <f t="shared" si="421"/>
        <v>58.140770252324039</v>
      </c>
      <c r="Q2742" s="70">
        <v>75.600211686586974</v>
      </c>
      <c r="R2742" s="61">
        <f t="shared" si="422"/>
        <v>0</v>
      </c>
      <c r="S2742" s="61">
        <f t="shared" si="423"/>
        <v>0</v>
      </c>
      <c r="T2742" s="61">
        <f t="shared" si="424"/>
        <v>0</v>
      </c>
      <c r="U2742" s="61">
        <f t="shared" si="425"/>
        <v>58.140770252324039</v>
      </c>
      <c r="V2742" s="70">
        <v>75.600211686586974</v>
      </c>
      <c r="W2742" s="61">
        <f t="shared" si="426"/>
        <v>0</v>
      </c>
      <c r="X2742" s="61">
        <f t="shared" si="427"/>
        <v>0</v>
      </c>
      <c r="Y2742" s="13"/>
      <c r="Z2742" s="22"/>
      <c r="AA2742" s="54"/>
      <c r="AB2742" s="22"/>
      <c r="AC2742" s="13"/>
    </row>
    <row r="2743" spans="1:29" x14ac:dyDescent="0.3">
      <c r="A2743" s="1">
        <f t="shared" si="428"/>
        <v>45014.531249993357</v>
      </c>
      <c r="B2743" s="7">
        <v>29</v>
      </c>
      <c r="C2743" s="7" t="s">
        <v>95</v>
      </c>
      <c r="D2743">
        <f>IF(HOUR(A2743)+MINUTE(A2743)/60&lt;=18,1,IF(HOUR(A2743)+MINUTE(A2743)/60&gt;=23.25,1,LOOKUP(DAY(A2743),calendario!$A$12:$A$42,calendario!$C$12:$C$42)))</f>
        <v>1</v>
      </c>
      <c r="E2743" s="60">
        <f t="shared" si="429"/>
        <v>4.4950478515625001</v>
      </c>
      <c r="F2743" s="86">
        <v>17.98019140625</v>
      </c>
      <c r="G2743" s="60">
        <f t="shared" si="430"/>
        <v>4.49581494140625</v>
      </c>
      <c r="H2743" s="104">
        <v>17.983259765625</v>
      </c>
      <c r="O2743" s="61">
        <f t="shared" si="420"/>
        <v>0</v>
      </c>
      <c r="P2743" s="62">
        <f t="shared" si="421"/>
        <v>58.140770252324039</v>
      </c>
      <c r="Q2743" s="70">
        <v>29.115490305444887</v>
      </c>
      <c r="R2743" s="61">
        <f t="shared" si="422"/>
        <v>13.059120717131474</v>
      </c>
      <c r="S2743" s="61">
        <f t="shared" si="423"/>
        <v>0</v>
      </c>
      <c r="T2743" s="61">
        <f t="shared" si="424"/>
        <v>0</v>
      </c>
      <c r="U2743" s="61">
        <f t="shared" si="425"/>
        <v>58.140770252324039</v>
      </c>
      <c r="V2743" s="70">
        <v>29.115490305444887</v>
      </c>
      <c r="W2743" s="61">
        <f t="shared" si="426"/>
        <v>13.059120717131474</v>
      </c>
      <c r="X2743" s="61">
        <f t="shared" si="427"/>
        <v>0</v>
      </c>
      <c r="Y2743" s="13"/>
      <c r="Z2743" s="22"/>
      <c r="AA2743" s="54"/>
      <c r="AB2743" s="22"/>
      <c r="AC2743" s="13"/>
    </row>
    <row r="2744" spans="1:29" x14ac:dyDescent="0.3">
      <c r="A2744" s="1">
        <f t="shared" si="428"/>
        <v>45014.541666660021</v>
      </c>
      <c r="B2744" s="7">
        <v>29</v>
      </c>
      <c r="C2744" s="7" t="s">
        <v>96</v>
      </c>
      <c r="D2744">
        <f>IF(HOUR(A2744)+MINUTE(A2744)/60&lt;=18,1,IF(HOUR(A2744)+MINUTE(A2744)/60&gt;=23.25,1,LOOKUP(DAY(A2744),calendario!$A$12:$A$42,calendario!$C$12:$C$42)))</f>
        <v>1</v>
      </c>
      <c r="E2744" s="60">
        <f t="shared" si="429"/>
        <v>4.4957846679687501</v>
      </c>
      <c r="F2744" s="86">
        <v>17.983138671875</v>
      </c>
      <c r="G2744" s="60">
        <f t="shared" si="430"/>
        <v>4.4960830078124996</v>
      </c>
      <c r="H2744" s="104">
        <v>17.984332031249998</v>
      </c>
      <c r="O2744" s="61">
        <f t="shared" si="420"/>
        <v>0</v>
      </c>
      <c r="P2744" s="62">
        <f t="shared" si="421"/>
        <v>58.140770252324039</v>
      </c>
      <c r="Q2744" s="70">
        <v>29.115490305444887</v>
      </c>
      <c r="R2744" s="61">
        <f t="shared" si="422"/>
        <v>13.059120717131474</v>
      </c>
      <c r="S2744" s="61">
        <f t="shared" si="423"/>
        <v>0</v>
      </c>
      <c r="T2744" s="61">
        <f t="shared" si="424"/>
        <v>0</v>
      </c>
      <c r="U2744" s="61">
        <f t="shared" si="425"/>
        <v>58.140770252324039</v>
      </c>
      <c r="V2744" s="70">
        <v>29.115490305444887</v>
      </c>
      <c r="W2744" s="61">
        <f t="shared" si="426"/>
        <v>13.059120717131474</v>
      </c>
      <c r="X2744" s="61">
        <f t="shared" si="427"/>
        <v>0</v>
      </c>
      <c r="Y2744" s="13"/>
      <c r="Z2744" s="22"/>
      <c r="AA2744" s="54"/>
      <c r="AB2744" s="22"/>
      <c r="AC2744" s="13"/>
    </row>
    <row r="2745" spans="1:29" x14ac:dyDescent="0.3">
      <c r="A2745" s="1">
        <f t="shared" si="428"/>
        <v>45014.552083326686</v>
      </c>
      <c r="B2745" s="7">
        <v>29</v>
      </c>
      <c r="C2745" s="7" t="s">
        <v>97</v>
      </c>
      <c r="D2745">
        <f>IF(HOUR(A2745)+MINUTE(A2745)/60&lt;=18,1,IF(HOUR(A2745)+MINUTE(A2745)/60&gt;=23.25,1,LOOKUP(DAY(A2745),calendario!$A$12:$A$42,calendario!$C$12:$C$42)))</f>
        <v>1</v>
      </c>
      <c r="E2745" s="60">
        <f t="shared" si="429"/>
        <v>4.4959594726562502</v>
      </c>
      <c r="F2745" s="86">
        <v>17.983837890625001</v>
      </c>
      <c r="G2745" s="60">
        <f t="shared" si="430"/>
        <v>4.4958681640625002</v>
      </c>
      <c r="H2745" s="104">
        <v>17.983472656250001</v>
      </c>
      <c r="O2745" s="61">
        <f t="shared" si="420"/>
        <v>0</v>
      </c>
      <c r="P2745" s="62">
        <f t="shared" si="421"/>
        <v>58.140770252324039</v>
      </c>
      <c r="Q2745" s="70">
        <v>29.164200531208497</v>
      </c>
      <c r="R2745" s="61">
        <f t="shared" si="422"/>
        <v>13.034765604249669</v>
      </c>
      <c r="S2745" s="61">
        <f t="shared" si="423"/>
        <v>0</v>
      </c>
      <c r="T2745" s="61">
        <f t="shared" si="424"/>
        <v>0</v>
      </c>
      <c r="U2745" s="61">
        <f t="shared" si="425"/>
        <v>58.140770252324039</v>
      </c>
      <c r="V2745" s="70">
        <v>29.164200531208497</v>
      </c>
      <c r="W2745" s="61">
        <f t="shared" si="426"/>
        <v>13.034765604249669</v>
      </c>
      <c r="X2745" s="61">
        <f t="shared" si="427"/>
        <v>0</v>
      </c>
      <c r="Y2745" s="13"/>
      <c r="Z2745" s="22"/>
      <c r="AA2745" s="54"/>
      <c r="AB2745" s="22"/>
      <c r="AC2745" s="13"/>
    </row>
    <row r="2746" spans="1:29" x14ac:dyDescent="0.3">
      <c r="A2746" s="1">
        <f t="shared" si="428"/>
        <v>45014.56249999335</v>
      </c>
      <c r="B2746" s="7">
        <v>29</v>
      </c>
      <c r="C2746" s="7" t="s">
        <v>98</v>
      </c>
      <c r="D2746">
        <f>IF(HOUR(A2746)+MINUTE(A2746)/60&lt;=18,1,IF(HOUR(A2746)+MINUTE(A2746)/60&gt;=23.25,1,LOOKUP(DAY(A2746),calendario!$A$12:$A$42,calendario!$C$12:$C$42)))</f>
        <v>1</v>
      </c>
      <c r="E2746" s="60">
        <f t="shared" si="429"/>
        <v>4.4955161132812496</v>
      </c>
      <c r="F2746" s="86">
        <v>17.982064453124998</v>
      </c>
      <c r="G2746" s="60">
        <f t="shared" si="430"/>
        <v>4.4963955078125002</v>
      </c>
      <c r="H2746" s="104">
        <v>17.985582031250001</v>
      </c>
      <c r="O2746" s="61">
        <f t="shared" si="420"/>
        <v>0</v>
      </c>
      <c r="P2746" s="62">
        <f t="shared" si="421"/>
        <v>58.140770252324039</v>
      </c>
      <c r="Q2746" s="70">
        <v>29.164200531208497</v>
      </c>
      <c r="R2746" s="61">
        <f t="shared" si="422"/>
        <v>13.034765604249669</v>
      </c>
      <c r="S2746" s="61">
        <f t="shared" si="423"/>
        <v>0</v>
      </c>
      <c r="T2746" s="61">
        <f t="shared" si="424"/>
        <v>0</v>
      </c>
      <c r="U2746" s="61">
        <f t="shared" si="425"/>
        <v>58.140770252324039</v>
      </c>
      <c r="V2746" s="70">
        <v>29.164200531208497</v>
      </c>
      <c r="W2746" s="61">
        <f t="shared" si="426"/>
        <v>13.034765604249669</v>
      </c>
      <c r="X2746" s="61">
        <f t="shared" si="427"/>
        <v>0</v>
      </c>
      <c r="Y2746" s="13"/>
      <c r="Z2746" s="22"/>
      <c r="AA2746" s="54"/>
      <c r="AB2746" s="22"/>
      <c r="AC2746" s="13"/>
    </row>
    <row r="2747" spans="1:29" x14ac:dyDescent="0.3">
      <c r="A2747" s="1">
        <f t="shared" si="428"/>
        <v>45014.572916660014</v>
      </c>
      <c r="B2747" s="7">
        <v>29</v>
      </c>
      <c r="C2747" s="7" t="s">
        <v>99</v>
      </c>
      <c r="D2747">
        <f>IF(HOUR(A2747)+MINUTE(A2747)/60&lt;=18,1,IF(HOUR(A2747)+MINUTE(A2747)/60&gt;=23.25,1,LOOKUP(DAY(A2747),calendario!$A$12:$A$42,calendario!$C$12:$C$42)))</f>
        <v>1</v>
      </c>
      <c r="E2747" s="60">
        <f t="shared" si="429"/>
        <v>4.4956040039062497</v>
      </c>
      <c r="F2747" s="86">
        <v>17.982416015624999</v>
      </c>
      <c r="G2747" s="60">
        <f t="shared" si="430"/>
        <v>4.4966572265625002</v>
      </c>
      <c r="H2747" s="104">
        <v>17.986628906250001</v>
      </c>
      <c r="O2747" s="61">
        <f t="shared" si="420"/>
        <v>0</v>
      </c>
      <c r="P2747" s="62">
        <f t="shared" si="421"/>
        <v>58.140770252324039</v>
      </c>
      <c r="Q2747" s="70">
        <v>28.852715272244353</v>
      </c>
      <c r="R2747" s="61">
        <f t="shared" si="422"/>
        <v>13.190508233731741</v>
      </c>
      <c r="S2747" s="61">
        <f t="shared" si="423"/>
        <v>0</v>
      </c>
      <c r="T2747" s="61">
        <f t="shared" si="424"/>
        <v>0</v>
      </c>
      <c r="U2747" s="61">
        <f t="shared" si="425"/>
        <v>58.140770252324039</v>
      </c>
      <c r="V2747" s="70">
        <v>28.852715272244353</v>
      </c>
      <c r="W2747" s="61">
        <f t="shared" si="426"/>
        <v>13.190508233731741</v>
      </c>
      <c r="X2747" s="61">
        <f t="shared" si="427"/>
        <v>0</v>
      </c>
      <c r="Y2747" s="13"/>
      <c r="Z2747" s="22"/>
      <c r="AA2747" s="54"/>
      <c r="AB2747" s="22"/>
      <c r="AC2747" s="13"/>
    </row>
    <row r="2748" spans="1:29" x14ac:dyDescent="0.3">
      <c r="A2748" s="1">
        <f t="shared" si="428"/>
        <v>45014.583333326678</v>
      </c>
      <c r="B2748" s="7">
        <v>29</v>
      </c>
      <c r="C2748" s="7" t="s">
        <v>100</v>
      </c>
      <c r="D2748">
        <f>IF(HOUR(A2748)+MINUTE(A2748)/60&lt;=18,1,IF(HOUR(A2748)+MINUTE(A2748)/60&gt;=23.25,1,LOOKUP(DAY(A2748),calendario!$A$12:$A$42,calendario!$C$12:$C$42)))</f>
        <v>1</v>
      </c>
      <c r="E2748" s="60">
        <f t="shared" si="429"/>
        <v>4.4959697265624996</v>
      </c>
      <c r="F2748" s="86">
        <v>17.983878906249998</v>
      </c>
      <c r="G2748" s="60">
        <f t="shared" si="430"/>
        <v>4.4968559570312499</v>
      </c>
      <c r="H2748" s="104">
        <v>17.987423828124999</v>
      </c>
      <c r="O2748" s="61">
        <f t="shared" si="420"/>
        <v>0</v>
      </c>
      <c r="P2748" s="62">
        <f t="shared" si="421"/>
        <v>58.140770252324039</v>
      </c>
      <c r="Q2748" s="70">
        <v>28.852715272244353</v>
      </c>
      <c r="R2748" s="61">
        <f t="shared" si="422"/>
        <v>13.190508233731741</v>
      </c>
      <c r="S2748" s="61">
        <f t="shared" si="423"/>
        <v>0</v>
      </c>
      <c r="T2748" s="61">
        <f t="shared" si="424"/>
        <v>0</v>
      </c>
      <c r="U2748" s="61">
        <f t="shared" si="425"/>
        <v>58.140770252324039</v>
      </c>
      <c r="V2748" s="70">
        <v>28.852715272244353</v>
      </c>
      <c r="W2748" s="61">
        <f t="shared" si="426"/>
        <v>13.190508233731741</v>
      </c>
      <c r="X2748" s="61">
        <f t="shared" si="427"/>
        <v>0</v>
      </c>
      <c r="Y2748" s="13"/>
      <c r="Z2748" s="22"/>
      <c r="AA2748" s="54"/>
      <c r="AB2748" s="22"/>
      <c r="AC2748" s="13"/>
    </row>
    <row r="2749" spans="1:29" x14ac:dyDescent="0.3">
      <c r="A2749" s="1">
        <f t="shared" si="428"/>
        <v>45014.593749993342</v>
      </c>
      <c r="B2749" s="7">
        <v>29</v>
      </c>
      <c r="C2749" s="7" t="s">
        <v>101</v>
      </c>
      <c r="D2749">
        <f>IF(HOUR(A2749)+MINUTE(A2749)/60&lt;=18,1,IF(HOUR(A2749)+MINUTE(A2749)/60&gt;=23.25,1,LOOKUP(DAY(A2749),calendario!$A$12:$A$42,calendario!$C$12:$C$42)))</f>
        <v>1</v>
      </c>
      <c r="E2749" s="60">
        <f t="shared" si="429"/>
        <v>4.4960756835937499</v>
      </c>
      <c r="F2749" s="86">
        <v>17.984302734374999</v>
      </c>
      <c r="G2749" s="60">
        <f t="shared" si="430"/>
        <v>4.4964506835937499</v>
      </c>
      <c r="H2749" s="104">
        <v>17.985802734375</v>
      </c>
      <c r="O2749" s="61">
        <f t="shared" si="420"/>
        <v>0</v>
      </c>
      <c r="P2749" s="62">
        <f t="shared" si="421"/>
        <v>58.140770252324039</v>
      </c>
      <c r="Q2749" s="70">
        <v>75.08851341301461</v>
      </c>
      <c r="R2749" s="61">
        <f t="shared" si="422"/>
        <v>0</v>
      </c>
      <c r="S2749" s="61">
        <f t="shared" si="423"/>
        <v>0</v>
      </c>
      <c r="T2749" s="61">
        <f t="shared" si="424"/>
        <v>0</v>
      </c>
      <c r="U2749" s="61">
        <f t="shared" si="425"/>
        <v>58.140770252324039</v>
      </c>
      <c r="V2749" s="70">
        <v>75.08851341301461</v>
      </c>
      <c r="W2749" s="61">
        <f t="shared" si="426"/>
        <v>0</v>
      </c>
      <c r="X2749" s="61">
        <f t="shared" si="427"/>
        <v>0</v>
      </c>
      <c r="Y2749" s="13"/>
      <c r="Z2749" s="22"/>
      <c r="AA2749" s="54"/>
      <c r="AB2749" s="22"/>
      <c r="AC2749" s="13"/>
    </row>
    <row r="2750" spans="1:29" x14ac:dyDescent="0.3">
      <c r="A2750" s="1">
        <f t="shared" si="428"/>
        <v>45014.604166660007</v>
      </c>
      <c r="B2750" s="7">
        <v>29</v>
      </c>
      <c r="C2750" s="7" t="s">
        <v>102</v>
      </c>
      <c r="D2750">
        <f>IF(HOUR(A2750)+MINUTE(A2750)/60&lt;=18,1,IF(HOUR(A2750)+MINUTE(A2750)/60&gt;=23.25,1,LOOKUP(DAY(A2750),calendario!$A$12:$A$42,calendario!$C$12:$C$42)))</f>
        <v>1</v>
      </c>
      <c r="E2750" s="60">
        <f t="shared" si="429"/>
        <v>4.4961987304687501</v>
      </c>
      <c r="F2750" s="86">
        <v>17.984794921875</v>
      </c>
      <c r="G2750" s="60">
        <f t="shared" si="430"/>
        <v>4.4959941406250001</v>
      </c>
      <c r="H2750" s="104">
        <v>17.983976562500001</v>
      </c>
      <c r="O2750" s="61">
        <f t="shared" si="420"/>
        <v>0</v>
      </c>
      <c r="P2750" s="62">
        <f t="shared" si="421"/>
        <v>58.140770252324039</v>
      </c>
      <c r="Q2750" s="70">
        <v>75.08851341301461</v>
      </c>
      <c r="R2750" s="61">
        <f t="shared" si="422"/>
        <v>0</v>
      </c>
      <c r="S2750" s="61">
        <f t="shared" si="423"/>
        <v>0</v>
      </c>
      <c r="T2750" s="61">
        <f t="shared" si="424"/>
        <v>0</v>
      </c>
      <c r="U2750" s="61">
        <f t="shared" si="425"/>
        <v>58.140770252324039</v>
      </c>
      <c r="V2750" s="70">
        <v>75.08851341301461</v>
      </c>
      <c r="W2750" s="61">
        <f t="shared" si="426"/>
        <v>0</v>
      </c>
      <c r="X2750" s="61">
        <f t="shared" si="427"/>
        <v>0</v>
      </c>
      <c r="Y2750" s="13"/>
      <c r="Z2750" s="22"/>
      <c r="AA2750" s="54"/>
      <c r="AB2750" s="22"/>
      <c r="AC2750" s="13"/>
    </row>
    <row r="2751" spans="1:29" x14ac:dyDescent="0.3">
      <c r="A2751" s="1">
        <f t="shared" si="428"/>
        <v>45014.614583326671</v>
      </c>
      <c r="B2751" s="7">
        <v>29</v>
      </c>
      <c r="C2751" s="7" t="s">
        <v>103</v>
      </c>
      <c r="D2751">
        <f>IF(HOUR(A2751)+MINUTE(A2751)/60&lt;=18,1,IF(HOUR(A2751)+MINUTE(A2751)/60&gt;=23.25,1,LOOKUP(DAY(A2751),calendario!$A$12:$A$42,calendario!$C$12:$C$42)))</f>
        <v>1</v>
      </c>
      <c r="E2751" s="60">
        <f t="shared" si="429"/>
        <v>4.4958598632812503</v>
      </c>
      <c r="F2751" s="86">
        <v>17.983439453125001</v>
      </c>
      <c r="G2751" s="60">
        <f t="shared" si="430"/>
        <v>4.4927885742187499</v>
      </c>
      <c r="H2751" s="104">
        <v>17.971154296875</v>
      </c>
      <c r="O2751" s="61">
        <f t="shared" si="420"/>
        <v>0</v>
      </c>
      <c r="P2751" s="62">
        <f t="shared" si="421"/>
        <v>58.140770252324039</v>
      </c>
      <c r="Q2751" s="70">
        <v>75.789718193891105</v>
      </c>
      <c r="R2751" s="61">
        <f t="shared" si="422"/>
        <v>0</v>
      </c>
      <c r="S2751" s="61">
        <f t="shared" si="423"/>
        <v>0</v>
      </c>
      <c r="T2751" s="61">
        <f t="shared" si="424"/>
        <v>0</v>
      </c>
      <c r="U2751" s="61">
        <f t="shared" si="425"/>
        <v>58.140770252324039</v>
      </c>
      <c r="V2751" s="70">
        <v>75.789718193891105</v>
      </c>
      <c r="W2751" s="61">
        <f t="shared" si="426"/>
        <v>0</v>
      </c>
      <c r="X2751" s="61">
        <f t="shared" si="427"/>
        <v>0</v>
      </c>
      <c r="Y2751" s="13"/>
      <c r="Z2751" s="22"/>
      <c r="AA2751" s="54"/>
      <c r="AB2751" s="22"/>
      <c r="AC2751" s="13"/>
    </row>
    <row r="2752" spans="1:29" x14ac:dyDescent="0.3">
      <c r="A2752" s="1">
        <f t="shared" si="428"/>
        <v>45014.624999993335</v>
      </c>
      <c r="B2752" s="7">
        <v>29</v>
      </c>
      <c r="C2752" s="7" t="s">
        <v>104</v>
      </c>
      <c r="D2752">
        <f>IF(HOUR(A2752)+MINUTE(A2752)/60&lt;=18,1,IF(HOUR(A2752)+MINUTE(A2752)/60&gt;=23.25,1,LOOKUP(DAY(A2752),calendario!$A$12:$A$42,calendario!$C$12:$C$42)))</f>
        <v>1</v>
      </c>
      <c r="E2752" s="60">
        <f t="shared" si="429"/>
        <v>4.4956923828124999</v>
      </c>
      <c r="F2752" s="86">
        <v>17.98276953125</v>
      </c>
      <c r="G2752" s="60">
        <f t="shared" si="430"/>
        <v>4.4888930664062503</v>
      </c>
      <c r="H2752" s="104">
        <v>17.955572265625001</v>
      </c>
      <c r="O2752" s="61">
        <f t="shared" si="420"/>
        <v>0</v>
      </c>
      <c r="P2752" s="62">
        <f t="shared" si="421"/>
        <v>58.140770252324039</v>
      </c>
      <c r="Q2752" s="70">
        <v>75.789718193891105</v>
      </c>
      <c r="R2752" s="61">
        <f t="shared" si="422"/>
        <v>0</v>
      </c>
      <c r="S2752" s="61">
        <f t="shared" si="423"/>
        <v>0</v>
      </c>
      <c r="T2752" s="61">
        <f t="shared" si="424"/>
        <v>0</v>
      </c>
      <c r="U2752" s="61">
        <f t="shared" si="425"/>
        <v>58.140770252324039</v>
      </c>
      <c r="V2752" s="70">
        <v>75.789718193891105</v>
      </c>
      <c r="W2752" s="61">
        <f t="shared" si="426"/>
        <v>0</v>
      </c>
      <c r="X2752" s="61">
        <f t="shared" si="427"/>
        <v>0</v>
      </c>
      <c r="Y2752" s="13"/>
      <c r="Z2752" s="22"/>
      <c r="AA2752" s="54"/>
      <c r="AB2752" s="22"/>
      <c r="AC2752" s="13"/>
    </row>
    <row r="2753" spans="1:29" x14ac:dyDescent="0.3">
      <c r="A2753" s="1">
        <f t="shared" si="428"/>
        <v>45014.635416659999</v>
      </c>
      <c r="B2753" s="7">
        <v>29</v>
      </c>
      <c r="C2753" s="7" t="s">
        <v>105</v>
      </c>
      <c r="D2753">
        <f>IF(HOUR(A2753)+MINUTE(A2753)/60&lt;=18,1,IF(HOUR(A2753)+MINUTE(A2753)/60&gt;=23.25,1,LOOKUP(DAY(A2753),calendario!$A$12:$A$42,calendario!$C$12:$C$42)))</f>
        <v>1</v>
      </c>
      <c r="E2753" s="60">
        <f t="shared" si="429"/>
        <v>4.4959609374999996</v>
      </c>
      <c r="F2753" s="86">
        <v>17.983843749999998</v>
      </c>
      <c r="G2753" s="60">
        <f t="shared" si="430"/>
        <v>4.49377001953125</v>
      </c>
      <c r="H2753" s="104">
        <v>17.975080078125</v>
      </c>
      <c r="O2753" s="61">
        <f t="shared" si="420"/>
        <v>0</v>
      </c>
      <c r="P2753" s="62">
        <f t="shared" si="421"/>
        <v>58.140770252324039</v>
      </c>
      <c r="Q2753" s="70">
        <v>74.043572111553786</v>
      </c>
      <c r="R2753" s="61">
        <f t="shared" si="422"/>
        <v>0</v>
      </c>
      <c r="S2753" s="61">
        <f t="shared" si="423"/>
        <v>0</v>
      </c>
      <c r="T2753" s="61">
        <f t="shared" si="424"/>
        <v>0</v>
      </c>
      <c r="U2753" s="61">
        <f t="shared" si="425"/>
        <v>58.140770252324039</v>
      </c>
      <c r="V2753" s="70">
        <v>74.043572111553786</v>
      </c>
      <c r="W2753" s="61">
        <f t="shared" si="426"/>
        <v>0</v>
      </c>
      <c r="X2753" s="61">
        <f t="shared" si="427"/>
        <v>0</v>
      </c>
      <c r="Y2753" s="13"/>
      <c r="Z2753" s="22"/>
      <c r="AA2753" s="54"/>
      <c r="AB2753" s="22"/>
      <c r="AC2753" s="13"/>
    </row>
    <row r="2754" spans="1:29" x14ac:dyDescent="0.3">
      <c r="A2754" s="1">
        <f t="shared" si="428"/>
        <v>45014.645833326664</v>
      </c>
      <c r="B2754" s="7">
        <v>29</v>
      </c>
      <c r="C2754" s="7" t="s">
        <v>106</v>
      </c>
      <c r="D2754">
        <f>IF(HOUR(A2754)+MINUTE(A2754)/60&lt;=18,1,IF(HOUR(A2754)+MINUTE(A2754)/60&gt;=23.25,1,LOOKUP(DAY(A2754),calendario!$A$12:$A$42,calendario!$C$12:$C$42)))</f>
        <v>1</v>
      </c>
      <c r="E2754" s="60">
        <f t="shared" si="429"/>
        <v>4.4960400390624997</v>
      </c>
      <c r="F2754" s="86">
        <v>17.984160156249999</v>
      </c>
      <c r="G2754" s="60">
        <f t="shared" si="430"/>
        <v>4.495736328125</v>
      </c>
      <c r="H2754" s="104">
        <v>17.9829453125</v>
      </c>
      <c r="O2754" s="61">
        <f t="shared" si="420"/>
        <v>0</v>
      </c>
      <c r="P2754" s="62">
        <f t="shared" si="421"/>
        <v>58.140770252324039</v>
      </c>
      <c r="Q2754" s="70">
        <v>74.043572111553786</v>
      </c>
      <c r="R2754" s="61">
        <f t="shared" si="422"/>
        <v>0</v>
      </c>
      <c r="S2754" s="61">
        <f t="shared" si="423"/>
        <v>0</v>
      </c>
      <c r="T2754" s="61">
        <f t="shared" si="424"/>
        <v>0</v>
      </c>
      <c r="U2754" s="61">
        <f t="shared" si="425"/>
        <v>58.140770252324039</v>
      </c>
      <c r="V2754" s="70">
        <v>74.043572111553786</v>
      </c>
      <c r="W2754" s="61">
        <f t="shared" si="426"/>
        <v>0</v>
      </c>
      <c r="X2754" s="61">
        <f t="shared" si="427"/>
        <v>0</v>
      </c>
      <c r="Y2754" s="13"/>
      <c r="Z2754" s="22"/>
      <c r="AA2754" s="54"/>
      <c r="AB2754" s="22"/>
      <c r="AC2754" s="13"/>
    </row>
    <row r="2755" spans="1:29" x14ac:dyDescent="0.3">
      <c r="A2755" s="1">
        <f t="shared" si="428"/>
        <v>45014.656249993328</v>
      </c>
      <c r="B2755" s="7">
        <v>29</v>
      </c>
      <c r="C2755" s="7" t="s">
        <v>107</v>
      </c>
      <c r="D2755">
        <f>IF(HOUR(A2755)+MINUTE(A2755)/60&lt;=18,1,IF(HOUR(A2755)+MINUTE(A2755)/60&gt;=23.25,1,LOOKUP(DAY(A2755),calendario!$A$12:$A$42,calendario!$C$12:$C$42)))</f>
        <v>1</v>
      </c>
      <c r="E2755" s="60">
        <f t="shared" si="429"/>
        <v>4.4959912109375004</v>
      </c>
      <c r="F2755" s="86">
        <v>17.983964843750002</v>
      </c>
      <c r="G2755" s="60">
        <f t="shared" si="430"/>
        <v>4.4931459960937499</v>
      </c>
      <c r="H2755" s="104">
        <v>17.972583984374999</v>
      </c>
      <c r="O2755" s="61">
        <f t="shared" si="420"/>
        <v>0</v>
      </c>
      <c r="P2755" s="62">
        <f t="shared" si="421"/>
        <v>58.140770252324039</v>
      </c>
      <c r="Q2755" s="70">
        <v>74.134829482071709</v>
      </c>
      <c r="R2755" s="61">
        <f t="shared" si="422"/>
        <v>0</v>
      </c>
      <c r="S2755" s="61">
        <f t="shared" si="423"/>
        <v>0</v>
      </c>
      <c r="T2755" s="61">
        <f t="shared" si="424"/>
        <v>0</v>
      </c>
      <c r="U2755" s="61">
        <f t="shared" si="425"/>
        <v>58.140770252324039</v>
      </c>
      <c r="V2755" s="70">
        <v>74.134829482071709</v>
      </c>
      <c r="W2755" s="61">
        <f t="shared" si="426"/>
        <v>0</v>
      </c>
      <c r="X2755" s="61">
        <f t="shared" si="427"/>
        <v>0</v>
      </c>
      <c r="Y2755" s="13"/>
      <c r="Z2755" s="22"/>
      <c r="AA2755" s="54"/>
      <c r="AB2755" s="22"/>
      <c r="AC2755" s="13"/>
    </row>
    <row r="2756" spans="1:29" x14ac:dyDescent="0.3">
      <c r="A2756" s="1">
        <f t="shared" si="428"/>
        <v>45014.666666659992</v>
      </c>
      <c r="B2756" s="7">
        <v>29</v>
      </c>
      <c r="C2756" s="7" t="s">
        <v>108</v>
      </c>
      <c r="D2756">
        <f>IF(HOUR(A2756)+MINUTE(A2756)/60&lt;=18,1,IF(HOUR(A2756)+MINUTE(A2756)/60&gt;=23.25,1,LOOKUP(DAY(A2756),calendario!$A$12:$A$42,calendario!$C$12:$C$42)))</f>
        <v>1</v>
      </c>
      <c r="E2756" s="60">
        <f t="shared" si="429"/>
        <v>4.4955224609375</v>
      </c>
      <c r="F2756" s="86">
        <v>17.98208984375</v>
      </c>
      <c r="G2756" s="60">
        <f t="shared" si="430"/>
        <v>4.4929116210937501</v>
      </c>
      <c r="H2756" s="104">
        <v>17.971646484375</v>
      </c>
      <c r="O2756" s="61">
        <f t="shared" si="420"/>
        <v>0</v>
      </c>
      <c r="P2756" s="62">
        <f t="shared" si="421"/>
        <v>58.140770252324039</v>
      </c>
      <c r="Q2756" s="70">
        <v>74.134829482071709</v>
      </c>
      <c r="R2756" s="61">
        <f t="shared" si="422"/>
        <v>0</v>
      </c>
      <c r="S2756" s="61">
        <f t="shared" si="423"/>
        <v>0</v>
      </c>
      <c r="T2756" s="61">
        <f t="shared" si="424"/>
        <v>0</v>
      </c>
      <c r="U2756" s="61">
        <f t="shared" si="425"/>
        <v>58.140770252324039</v>
      </c>
      <c r="V2756" s="70">
        <v>74.134829482071709</v>
      </c>
      <c r="W2756" s="61">
        <f t="shared" si="426"/>
        <v>0</v>
      </c>
      <c r="X2756" s="61">
        <f t="shared" si="427"/>
        <v>0</v>
      </c>
      <c r="Y2756" s="13"/>
      <c r="Z2756" s="22"/>
      <c r="AA2756" s="54"/>
      <c r="AB2756" s="22"/>
      <c r="AC2756" s="13"/>
    </row>
    <row r="2757" spans="1:29" x14ac:dyDescent="0.3">
      <c r="A2757" s="1">
        <f t="shared" si="428"/>
        <v>45014.677083326656</v>
      </c>
      <c r="B2757" s="7">
        <v>29</v>
      </c>
      <c r="C2757" s="7" t="s">
        <v>109</v>
      </c>
      <c r="D2757">
        <f>IF(HOUR(A2757)+MINUTE(A2757)/60&lt;=18,1,IF(HOUR(A2757)+MINUTE(A2757)/60&gt;=23.25,1,LOOKUP(DAY(A2757),calendario!$A$12:$A$42,calendario!$C$12:$C$42)))</f>
        <v>1</v>
      </c>
      <c r="E2757" s="60">
        <f t="shared" si="429"/>
        <v>4.4957670898437501</v>
      </c>
      <c r="F2757" s="86">
        <v>17.983068359375</v>
      </c>
      <c r="G2757" s="60">
        <f t="shared" si="430"/>
        <v>4.4963627929687497</v>
      </c>
      <c r="H2757" s="104">
        <v>17.985451171874999</v>
      </c>
      <c r="O2757" s="61">
        <f t="shared" ref="O2757:O2820" si="431">IF(($K$2*95%/4-E2757)*$M$8*$M$9&lt;0,0,($K$2*95%/4-E2757)*$M$8*$M$9)</f>
        <v>0</v>
      </c>
      <c r="P2757" s="62">
        <f t="shared" ref="P2757:P2820" si="432">IF(B2757&lt;=3,IF(D2757=1,$L$14*10/$K$11,$K$14*10/$K$11),IF(D2757=1,$L$15*10/$K$11,$K$15*10/$K$11))</f>
        <v>58.140770252324039</v>
      </c>
      <c r="Q2757" s="70">
        <v>72.368861354581682</v>
      </c>
      <c r="R2757" s="61">
        <f t="shared" ref="R2757:R2820" si="433">IF((P2757*95%-Q2757)/2&lt;0,0,(P2757*95%-Q2757)/2)</f>
        <v>0</v>
      </c>
      <c r="S2757" s="61">
        <f t="shared" ref="S2757:S2820" si="434">R2757*O2757</f>
        <v>0</v>
      </c>
      <c r="T2757" s="61">
        <f t="shared" ref="T2757:T2820" si="435">IF(($K$3*95%/4-G2757)*$M$8*$M$9&lt;0,0,($K$3*95%/4-G2757)*$M$8*$M$9)</f>
        <v>0</v>
      </c>
      <c r="U2757" s="61">
        <f t="shared" ref="U2757:U2820" si="436">IF(B2757&lt;=3,IF(D2757=1,$L$14*10/$K$11,$K$14*10/$K$11),IF(D2757=1,$L$15*10/$K$11,$K$15*10/$K$11))</f>
        <v>58.140770252324039</v>
      </c>
      <c r="V2757" s="70">
        <v>72.368861354581682</v>
      </c>
      <c r="W2757" s="61">
        <f t="shared" ref="W2757:W2820" si="437">IF((U2757*95%-V2757)/2&lt;0,0,(U2757*95%-V2757)/2)</f>
        <v>0</v>
      </c>
      <c r="X2757" s="61">
        <f t="shared" ref="X2757:X2820" si="438">W2757*T2757</f>
        <v>0</v>
      </c>
      <c r="Y2757" s="13"/>
      <c r="Z2757" s="22"/>
      <c r="AA2757" s="54"/>
      <c r="AB2757" s="22"/>
      <c r="AC2757" s="13"/>
    </row>
    <row r="2758" spans="1:29" x14ac:dyDescent="0.3">
      <c r="A2758" s="1">
        <f t="shared" ref="A2758:A2821" si="439">A2757+0.0104166666666667</f>
        <v>45014.687499993321</v>
      </c>
      <c r="B2758" s="7">
        <v>29</v>
      </c>
      <c r="C2758" s="7" t="s">
        <v>110</v>
      </c>
      <c r="D2758">
        <f>IF(HOUR(A2758)+MINUTE(A2758)/60&lt;=18,1,IF(HOUR(A2758)+MINUTE(A2758)/60&gt;=23.25,1,LOOKUP(DAY(A2758),calendario!$A$12:$A$42,calendario!$C$12:$C$42)))</f>
        <v>1</v>
      </c>
      <c r="E2758" s="60">
        <f t="shared" ref="E2758:E2821" si="440">F2758/4</f>
        <v>4.4960307617187496</v>
      </c>
      <c r="F2758" s="86">
        <v>17.984123046874998</v>
      </c>
      <c r="G2758" s="60">
        <f t="shared" ref="G2758:G2821" si="441">H2758/4</f>
        <v>4.4967744140625001</v>
      </c>
      <c r="H2758" s="104">
        <v>17.98709765625</v>
      </c>
      <c r="O2758" s="61">
        <f t="shared" si="431"/>
        <v>0</v>
      </c>
      <c r="P2758" s="62">
        <f t="shared" si="432"/>
        <v>58.140770252324039</v>
      </c>
      <c r="Q2758" s="70">
        <v>72.368861354581682</v>
      </c>
      <c r="R2758" s="61">
        <f t="shared" si="433"/>
        <v>0</v>
      </c>
      <c r="S2758" s="61">
        <f t="shared" si="434"/>
        <v>0</v>
      </c>
      <c r="T2758" s="61">
        <f t="shared" si="435"/>
        <v>0</v>
      </c>
      <c r="U2758" s="61">
        <f t="shared" si="436"/>
        <v>58.140770252324039</v>
      </c>
      <c r="V2758" s="70">
        <v>72.368861354581682</v>
      </c>
      <c r="W2758" s="61">
        <f t="shared" si="437"/>
        <v>0</v>
      </c>
      <c r="X2758" s="61">
        <f t="shared" si="438"/>
        <v>0</v>
      </c>
      <c r="Y2758" s="13"/>
      <c r="Z2758" s="22"/>
      <c r="AA2758" s="54"/>
      <c r="AB2758" s="22"/>
      <c r="AC2758" s="13"/>
    </row>
    <row r="2759" spans="1:29" x14ac:dyDescent="0.3">
      <c r="A2759" s="1">
        <f t="shared" si="439"/>
        <v>45014.697916659985</v>
      </c>
      <c r="B2759" s="7">
        <v>29</v>
      </c>
      <c r="C2759" s="7" t="s">
        <v>111</v>
      </c>
      <c r="D2759">
        <f>IF(HOUR(A2759)+MINUTE(A2759)/60&lt;=18,1,IF(HOUR(A2759)+MINUTE(A2759)/60&gt;=23.25,1,LOOKUP(DAY(A2759),calendario!$A$12:$A$42,calendario!$C$12:$C$42)))</f>
        <v>1</v>
      </c>
      <c r="E2759" s="60">
        <f t="shared" si="440"/>
        <v>4.4961513671875002</v>
      </c>
      <c r="F2759" s="86">
        <v>17.984605468750001</v>
      </c>
      <c r="G2759" s="60">
        <f t="shared" si="441"/>
        <v>4.4967583007812504</v>
      </c>
      <c r="H2759" s="104">
        <v>17.987033203125002</v>
      </c>
      <c r="O2759" s="61">
        <f t="shared" si="431"/>
        <v>0</v>
      </c>
      <c r="P2759" s="62">
        <f t="shared" si="432"/>
        <v>58.140770252324039</v>
      </c>
      <c r="Q2759" s="70">
        <v>29.341890039840639</v>
      </c>
      <c r="R2759" s="61">
        <f t="shared" si="433"/>
        <v>12.945920849933598</v>
      </c>
      <c r="S2759" s="61">
        <f t="shared" si="434"/>
        <v>0</v>
      </c>
      <c r="T2759" s="61">
        <f t="shared" si="435"/>
        <v>0</v>
      </c>
      <c r="U2759" s="61">
        <f t="shared" si="436"/>
        <v>58.140770252324039</v>
      </c>
      <c r="V2759" s="70">
        <v>29.341890039840639</v>
      </c>
      <c r="W2759" s="61">
        <f t="shared" si="437"/>
        <v>12.945920849933598</v>
      </c>
      <c r="X2759" s="61">
        <f t="shared" si="438"/>
        <v>0</v>
      </c>
      <c r="Y2759" s="13"/>
      <c r="Z2759" s="22"/>
      <c r="AA2759" s="54"/>
      <c r="AB2759" s="22"/>
      <c r="AC2759" s="13"/>
    </row>
    <row r="2760" spans="1:29" x14ac:dyDescent="0.3">
      <c r="A2760" s="1">
        <f t="shared" si="439"/>
        <v>45014.708333326649</v>
      </c>
      <c r="B2760" s="7">
        <v>29</v>
      </c>
      <c r="C2760" s="7" t="s">
        <v>112</v>
      </c>
      <c r="D2760">
        <f>IF(HOUR(A2760)+MINUTE(A2760)/60&lt;=18,1,IF(HOUR(A2760)+MINUTE(A2760)/60&gt;=23.25,1,LOOKUP(DAY(A2760),calendario!$A$12:$A$42,calendario!$C$12:$C$42)))</f>
        <v>1</v>
      </c>
      <c r="E2760" s="60">
        <f t="shared" si="440"/>
        <v>4.5504829101562496</v>
      </c>
      <c r="F2760" s="86">
        <v>18.201931640624998</v>
      </c>
      <c r="G2760" s="60">
        <f t="shared" si="441"/>
        <v>4.4965058593749996</v>
      </c>
      <c r="H2760" s="104">
        <v>17.986023437499998</v>
      </c>
      <c r="O2760" s="61">
        <f t="shared" si="431"/>
        <v>0</v>
      </c>
      <c r="P2760" s="62">
        <f t="shared" si="432"/>
        <v>58.140770252324039</v>
      </c>
      <c r="Q2760" s="70">
        <v>29.341890039840639</v>
      </c>
      <c r="R2760" s="61">
        <f t="shared" si="433"/>
        <v>12.945920849933598</v>
      </c>
      <c r="S2760" s="61">
        <f t="shared" si="434"/>
        <v>0</v>
      </c>
      <c r="T2760" s="61">
        <f t="shared" si="435"/>
        <v>0</v>
      </c>
      <c r="U2760" s="61">
        <f t="shared" si="436"/>
        <v>58.140770252324039</v>
      </c>
      <c r="V2760" s="70">
        <v>29.341890039840639</v>
      </c>
      <c r="W2760" s="61">
        <f t="shared" si="437"/>
        <v>12.945920849933598</v>
      </c>
      <c r="X2760" s="61">
        <f t="shared" si="438"/>
        <v>0</v>
      </c>
      <c r="Y2760" s="13"/>
      <c r="Z2760" s="22"/>
      <c r="AA2760" s="54"/>
      <c r="AB2760" s="22"/>
      <c r="AC2760" s="13"/>
    </row>
    <row r="2761" spans="1:29" x14ac:dyDescent="0.3">
      <c r="A2761" s="1">
        <f t="shared" si="439"/>
        <v>45014.718749993313</v>
      </c>
      <c r="B2761" s="7">
        <v>29</v>
      </c>
      <c r="C2761" s="7" t="s">
        <v>113</v>
      </c>
      <c r="D2761">
        <f>IF(HOUR(A2761)+MINUTE(A2761)/60&lt;=18,1,IF(HOUR(A2761)+MINUTE(A2761)/60&gt;=23.25,1,LOOKUP(DAY(A2761),calendario!$A$12:$A$42,calendario!$C$12:$C$42)))</f>
        <v>1</v>
      </c>
      <c r="E2761" s="60">
        <f t="shared" si="440"/>
        <v>4.6407495117187496</v>
      </c>
      <c r="F2761" s="86">
        <v>18.562998046874998</v>
      </c>
      <c r="G2761" s="60">
        <f t="shared" si="441"/>
        <v>4.5002968750000001</v>
      </c>
      <c r="H2761" s="104">
        <v>18.0011875</v>
      </c>
      <c r="O2761" s="61">
        <f t="shared" si="431"/>
        <v>0</v>
      </c>
      <c r="P2761" s="62">
        <f t="shared" si="432"/>
        <v>58.140770252324039</v>
      </c>
      <c r="Q2761" s="70">
        <v>27.727776095617529</v>
      </c>
      <c r="R2761" s="61">
        <f t="shared" si="433"/>
        <v>13.752977822045153</v>
      </c>
      <c r="S2761" s="61">
        <f t="shared" si="434"/>
        <v>0</v>
      </c>
      <c r="T2761" s="61">
        <f t="shared" si="435"/>
        <v>0</v>
      </c>
      <c r="U2761" s="61">
        <f t="shared" si="436"/>
        <v>58.140770252324039</v>
      </c>
      <c r="V2761" s="70">
        <v>27.727776095617529</v>
      </c>
      <c r="W2761" s="61">
        <f t="shared" si="437"/>
        <v>13.752977822045153</v>
      </c>
      <c r="X2761" s="61">
        <f t="shared" si="438"/>
        <v>0</v>
      </c>
      <c r="Y2761" s="13"/>
      <c r="Z2761" s="22"/>
      <c r="AA2761" s="54"/>
      <c r="AB2761" s="22"/>
      <c r="AC2761" s="13"/>
    </row>
    <row r="2762" spans="1:29" x14ac:dyDescent="0.3">
      <c r="A2762" s="1">
        <f t="shared" si="439"/>
        <v>45014.729166659978</v>
      </c>
      <c r="B2762" s="7">
        <v>29</v>
      </c>
      <c r="C2762" s="7" t="s">
        <v>114</v>
      </c>
      <c r="D2762">
        <f>IF(HOUR(A2762)+MINUTE(A2762)/60&lt;=18,1,IF(HOUR(A2762)+MINUTE(A2762)/60&gt;=23.25,1,LOOKUP(DAY(A2762),calendario!$A$12:$A$42,calendario!$C$12:$C$42)))</f>
        <v>1</v>
      </c>
      <c r="E2762" s="60">
        <f t="shared" si="440"/>
        <v>4.6407705078125003</v>
      </c>
      <c r="F2762" s="86">
        <v>18.563082031250001</v>
      </c>
      <c r="G2762" s="60">
        <f t="shared" si="441"/>
        <v>4.5952548828125002</v>
      </c>
      <c r="H2762" s="104">
        <v>18.381019531250001</v>
      </c>
      <c r="O2762" s="61">
        <f t="shared" si="431"/>
        <v>0</v>
      </c>
      <c r="P2762" s="62">
        <f t="shared" si="432"/>
        <v>58.140770252324039</v>
      </c>
      <c r="Q2762" s="70">
        <v>27.727776095617529</v>
      </c>
      <c r="R2762" s="61">
        <f t="shared" si="433"/>
        <v>13.752977822045153</v>
      </c>
      <c r="S2762" s="61">
        <f t="shared" si="434"/>
        <v>0</v>
      </c>
      <c r="T2762" s="61">
        <f t="shared" si="435"/>
        <v>0</v>
      </c>
      <c r="U2762" s="61">
        <f t="shared" si="436"/>
        <v>58.140770252324039</v>
      </c>
      <c r="V2762" s="70">
        <v>27.727776095617529</v>
      </c>
      <c r="W2762" s="61">
        <f t="shared" si="437"/>
        <v>13.752977822045153</v>
      </c>
      <c r="X2762" s="61">
        <f t="shared" si="438"/>
        <v>0</v>
      </c>
      <c r="Y2762" s="13"/>
      <c r="Z2762" s="22"/>
      <c r="AA2762" s="54"/>
      <c r="AB2762" s="22"/>
      <c r="AC2762" s="13"/>
    </row>
    <row r="2763" spans="1:29" x14ac:dyDescent="0.3">
      <c r="A2763" s="1">
        <f t="shared" si="439"/>
        <v>45014.739583326642</v>
      </c>
      <c r="B2763" s="7">
        <v>29</v>
      </c>
      <c r="C2763" s="7" t="s">
        <v>115</v>
      </c>
      <c r="D2763">
        <f>IF(HOUR(A2763)+MINUTE(A2763)/60&lt;=18,1,IF(HOUR(A2763)+MINUTE(A2763)/60&gt;=23.25,1,LOOKUP(DAY(A2763),calendario!$A$12:$A$42,calendario!$C$12:$C$42)))</f>
        <v>1</v>
      </c>
      <c r="E2763" s="60">
        <f t="shared" si="440"/>
        <v>4.6411298828124998</v>
      </c>
      <c r="F2763" s="86">
        <v>18.564519531249999</v>
      </c>
      <c r="G2763" s="60">
        <f t="shared" si="441"/>
        <v>4.6005014648437497</v>
      </c>
      <c r="H2763" s="104">
        <v>18.402005859374999</v>
      </c>
      <c r="O2763" s="61">
        <f t="shared" si="431"/>
        <v>0</v>
      </c>
      <c r="P2763" s="62">
        <f t="shared" si="432"/>
        <v>58.140770252324039</v>
      </c>
      <c r="Q2763" s="70">
        <v>27.930585657370514</v>
      </c>
      <c r="R2763" s="61">
        <f t="shared" si="433"/>
        <v>13.65157304116866</v>
      </c>
      <c r="S2763" s="61">
        <f t="shared" si="434"/>
        <v>0</v>
      </c>
      <c r="T2763" s="61">
        <f t="shared" si="435"/>
        <v>0</v>
      </c>
      <c r="U2763" s="61">
        <f t="shared" si="436"/>
        <v>58.140770252324039</v>
      </c>
      <c r="V2763" s="70">
        <v>27.930585657370514</v>
      </c>
      <c r="W2763" s="61">
        <f t="shared" si="437"/>
        <v>13.65157304116866</v>
      </c>
      <c r="X2763" s="61">
        <f t="shared" si="438"/>
        <v>0</v>
      </c>
      <c r="Y2763" s="13"/>
      <c r="Z2763" s="22"/>
      <c r="AA2763" s="54"/>
      <c r="AB2763" s="22"/>
      <c r="AC2763" s="13"/>
    </row>
    <row r="2764" spans="1:29" x14ac:dyDescent="0.3">
      <c r="A2764" s="1">
        <f t="shared" si="439"/>
        <v>45014.749999993306</v>
      </c>
      <c r="B2764" s="7">
        <v>29</v>
      </c>
      <c r="C2764" s="7" t="s">
        <v>116</v>
      </c>
      <c r="D2764">
        <f>IF(HOUR(A2764)+MINUTE(A2764)/60&lt;=18,1,IF(HOUR(A2764)+MINUTE(A2764)/60&gt;=23.25,1,LOOKUP(DAY(A2764),calendario!$A$12:$A$42,calendario!$C$12:$C$42)))</f>
        <v>1</v>
      </c>
      <c r="E2764" s="60">
        <f t="shared" si="440"/>
        <v>4.6402729492187502</v>
      </c>
      <c r="F2764" s="86">
        <v>18.561091796875001</v>
      </c>
      <c r="G2764" s="60">
        <f t="shared" si="441"/>
        <v>4.6058881835937502</v>
      </c>
      <c r="H2764" s="104">
        <v>18.423552734375001</v>
      </c>
      <c r="O2764" s="61">
        <f t="shared" si="431"/>
        <v>0</v>
      </c>
      <c r="P2764" s="62">
        <f t="shared" si="432"/>
        <v>58.140770252324039</v>
      </c>
      <c r="Q2764" s="70">
        <v>27.930585657370514</v>
      </c>
      <c r="R2764" s="61">
        <f t="shared" si="433"/>
        <v>13.65157304116866</v>
      </c>
      <c r="S2764" s="61">
        <f t="shared" si="434"/>
        <v>0</v>
      </c>
      <c r="T2764" s="61">
        <f t="shared" si="435"/>
        <v>0</v>
      </c>
      <c r="U2764" s="61">
        <f t="shared" si="436"/>
        <v>58.140770252324039</v>
      </c>
      <c r="V2764" s="70">
        <v>27.930585657370514</v>
      </c>
      <c r="W2764" s="61">
        <f t="shared" si="437"/>
        <v>13.65157304116866</v>
      </c>
      <c r="X2764" s="61">
        <f t="shared" si="438"/>
        <v>0</v>
      </c>
      <c r="Y2764" s="13"/>
      <c r="Z2764" s="22"/>
      <c r="AA2764" s="54"/>
      <c r="AB2764" s="22"/>
      <c r="AC2764" s="13"/>
    </row>
    <row r="2765" spans="1:29" x14ac:dyDescent="0.3">
      <c r="A2765" s="1">
        <f t="shared" si="439"/>
        <v>45014.76041665997</v>
      </c>
      <c r="B2765" s="7">
        <v>29</v>
      </c>
      <c r="C2765" s="7" t="s">
        <v>117</v>
      </c>
      <c r="D2765">
        <f>IF(HOUR(A2765)+MINUTE(A2765)/60&lt;=18,1,IF(HOUR(A2765)+MINUTE(A2765)/60&gt;=23.25,1,LOOKUP(DAY(A2765),calendario!$A$12:$A$42,calendario!$C$12:$C$42)))</f>
        <v>0</v>
      </c>
      <c r="E2765" s="60">
        <f t="shared" si="440"/>
        <v>4.6400415039062501</v>
      </c>
      <c r="F2765" s="86">
        <v>18.560166015625001</v>
      </c>
      <c r="G2765" s="60">
        <f t="shared" si="441"/>
        <v>4.6094570312499998</v>
      </c>
      <c r="H2765" s="104">
        <v>18.437828124999999</v>
      </c>
      <c r="O2765" s="61">
        <f t="shared" si="431"/>
        <v>0</v>
      </c>
      <c r="P2765" s="62">
        <f t="shared" si="432"/>
        <v>59.256308100929608</v>
      </c>
      <c r="Q2765" s="70">
        <v>33.539777423638775</v>
      </c>
      <c r="R2765" s="61">
        <f t="shared" si="433"/>
        <v>11.376857636122175</v>
      </c>
      <c r="S2765" s="61">
        <f t="shared" si="434"/>
        <v>0</v>
      </c>
      <c r="T2765" s="61">
        <f t="shared" si="435"/>
        <v>0</v>
      </c>
      <c r="U2765" s="61">
        <f t="shared" si="436"/>
        <v>59.256308100929608</v>
      </c>
      <c r="V2765" s="70">
        <v>33.539777423638775</v>
      </c>
      <c r="W2765" s="61">
        <f t="shared" si="437"/>
        <v>11.376857636122175</v>
      </c>
      <c r="X2765" s="61">
        <f t="shared" si="438"/>
        <v>0</v>
      </c>
      <c r="Y2765" s="13"/>
      <c r="Z2765" s="22"/>
      <c r="AA2765" s="54"/>
      <c r="AB2765" s="22"/>
      <c r="AC2765" s="13"/>
    </row>
    <row r="2766" spans="1:29" x14ac:dyDescent="0.3">
      <c r="A2766" s="1">
        <f t="shared" si="439"/>
        <v>45014.770833326635</v>
      </c>
      <c r="B2766" s="7">
        <v>29</v>
      </c>
      <c r="C2766" s="7" t="s">
        <v>118</v>
      </c>
      <c r="D2766">
        <f>IF(HOUR(A2766)+MINUTE(A2766)/60&lt;=18,1,IF(HOUR(A2766)+MINUTE(A2766)/60&gt;=23.25,1,LOOKUP(DAY(A2766),calendario!$A$12:$A$42,calendario!$C$12:$C$42)))</f>
        <v>0</v>
      </c>
      <c r="E2766" s="60">
        <f t="shared" si="440"/>
        <v>4.6402265624999997</v>
      </c>
      <c r="F2766" s="86">
        <v>18.560906249999999</v>
      </c>
      <c r="G2766" s="60">
        <f t="shared" si="441"/>
        <v>4.6086386718750001</v>
      </c>
      <c r="H2766" s="104">
        <v>18.4345546875</v>
      </c>
      <c r="O2766" s="61">
        <f t="shared" si="431"/>
        <v>0</v>
      </c>
      <c r="P2766" s="62">
        <f t="shared" si="432"/>
        <v>59.256308100929608</v>
      </c>
      <c r="Q2766" s="70">
        <v>33.539777423638775</v>
      </c>
      <c r="R2766" s="61">
        <f t="shared" si="433"/>
        <v>11.376857636122175</v>
      </c>
      <c r="S2766" s="61">
        <f t="shared" si="434"/>
        <v>0</v>
      </c>
      <c r="T2766" s="61">
        <f t="shared" si="435"/>
        <v>0</v>
      </c>
      <c r="U2766" s="61">
        <f t="shared" si="436"/>
        <v>59.256308100929608</v>
      </c>
      <c r="V2766" s="70">
        <v>33.539777423638775</v>
      </c>
      <c r="W2766" s="61">
        <f t="shared" si="437"/>
        <v>11.376857636122175</v>
      </c>
      <c r="X2766" s="61">
        <f t="shared" si="438"/>
        <v>0</v>
      </c>
      <c r="Y2766" s="13"/>
      <c r="Z2766" s="22"/>
      <c r="AA2766" s="54"/>
      <c r="AB2766" s="22"/>
      <c r="AC2766" s="13"/>
    </row>
    <row r="2767" spans="1:29" x14ac:dyDescent="0.3">
      <c r="A2767" s="1">
        <f t="shared" si="439"/>
        <v>45014.781249993299</v>
      </c>
      <c r="B2767" s="7">
        <v>29</v>
      </c>
      <c r="C2767" s="7" t="s">
        <v>119</v>
      </c>
      <c r="D2767">
        <f>IF(HOUR(A2767)+MINUTE(A2767)/60&lt;=18,1,IF(HOUR(A2767)+MINUTE(A2767)/60&gt;=23.25,1,LOOKUP(DAY(A2767),calendario!$A$12:$A$42,calendario!$C$12:$C$42)))</f>
        <v>0</v>
      </c>
      <c r="E2767" s="60">
        <f t="shared" si="440"/>
        <v>4.6403325195312499</v>
      </c>
      <c r="F2767" s="86">
        <v>18.561330078125</v>
      </c>
      <c r="G2767" s="60">
        <f t="shared" si="441"/>
        <v>4.61142822265625</v>
      </c>
      <c r="H2767" s="104">
        <v>18.445712890625</v>
      </c>
      <c r="O2767" s="61">
        <f t="shared" si="431"/>
        <v>0</v>
      </c>
      <c r="P2767" s="62">
        <f t="shared" si="432"/>
        <v>59.256308100929608</v>
      </c>
      <c r="Q2767" s="70">
        <v>33.837667994687912</v>
      </c>
      <c r="R2767" s="61">
        <f t="shared" si="433"/>
        <v>11.227912350597606</v>
      </c>
      <c r="S2767" s="61">
        <f t="shared" si="434"/>
        <v>0</v>
      </c>
      <c r="T2767" s="61">
        <f t="shared" si="435"/>
        <v>0</v>
      </c>
      <c r="U2767" s="61">
        <f t="shared" si="436"/>
        <v>59.256308100929608</v>
      </c>
      <c r="V2767" s="70">
        <v>33.837667994687912</v>
      </c>
      <c r="W2767" s="61">
        <f t="shared" si="437"/>
        <v>11.227912350597606</v>
      </c>
      <c r="X2767" s="61">
        <f t="shared" si="438"/>
        <v>0</v>
      </c>
      <c r="Y2767" s="13"/>
      <c r="Z2767" s="22"/>
      <c r="AA2767" s="54"/>
      <c r="AB2767" s="22"/>
      <c r="AC2767" s="13"/>
    </row>
    <row r="2768" spans="1:29" x14ac:dyDescent="0.3">
      <c r="A2768" s="1">
        <f t="shared" si="439"/>
        <v>45014.791666659963</v>
      </c>
      <c r="B2768" s="7">
        <v>29</v>
      </c>
      <c r="C2768" s="7" t="s">
        <v>120</v>
      </c>
      <c r="D2768">
        <f>IF(HOUR(A2768)+MINUTE(A2768)/60&lt;=18,1,IF(HOUR(A2768)+MINUTE(A2768)/60&gt;=23.25,1,LOOKUP(DAY(A2768),calendario!$A$12:$A$42,calendario!$C$12:$C$42)))</f>
        <v>0</v>
      </c>
      <c r="E2768" s="60">
        <f t="shared" si="440"/>
        <v>4.6405034179687501</v>
      </c>
      <c r="F2768" s="86">
        <v>18.562013671875</v>
      </c>
      <c r="G2768" s="60">
        <f t="shared" si="441"/>
        <v>4.6245356445312504</v>
      </c>
      <c r="H2768" s="104">
        <v>18.498142578125002</v>
      </c>
      <c r="O2768" s="61">
        <f t="shared" si="431"/>
        <v>0</v>
      </c>
      <c r="P2768" s="62">
        <f t="shared" si="432"/>
        <v>59.256308100929608</v>
      </c>
      <c r="Q2768" s="70">
        <v>33.837667994687912</v>
      </c>
      <c r="R2768" s="61">
        <f t="shared" si="433"/>
        <v>11.227912350597606</v>
      </c>
      <c r="S2768" s="61">
        <f t="shared" si="434"/>
        <v>0</v>
      </c>
      <c r="T2768" s="61">
        <f t="shared" si="435"/>
        <v>0</v>
      </c>
      <c r="U2768" s="61">
        <f t="shared" si="436"/>
        <v>59.256308100929608</v>
      </c>
      <c r="V2768" s="70">
        <v>33.837667994687912</v>
      </c>
      <c r="W2768" s="61">
        <f t="shared" si="437"/>
        <v>11.227912350597606</v>
      </c>
      <c r="X2768" s="61">
        <f t="shared" si="438"/>
        <v>0</v>
      </c>
      <c r="Y2768" s="13"/>
      <c r="Z2768" s="22"/>
      <c r="AA2768" s="54"/>
      <c r="AB2768" s="22"/>
      <c r="AC2768" s="13"/>
    </row>
    <row r="2769" spans="1:29" x14ac:dyDescent="0.3">
      <c r="A2769" s="1">
        <f t="shared" si="439"/>
        <v>45014.802083326627</v>
      </c>
      <c r="B2769" s="7">
        <v>29</v>
      </c>
      <c r="C2769" s="7" t="s">
        <v>121</v>
      </c>
      <c r="D2769">
        <f>IF(HOUR(A2769)+MINUTE(A2769)/60&lt;=18,1,IF(HOUR(A2769)+MINUTE(A2769)/60&gt;=23.25,1,LOOKUP(DAY(A2769),calendario!$A$12:$A$42,calendario!$C$12:$C$42)))</f>
        <v>0</v>
      </c>
      <c r="E2769" s="60">
        <f t="shared" si="440"/>
        <v>4.6405922851562504</v>
      </c>
      <c r="F2769" s="86">
        <v>18.562369140625002</v>
      </c>
      <c r="G2769" s="60">
        <f t="shared" si="441"/>
        <v>4.6353339843750003</v>
      </c>
      <c r="H2769" s="104">
        <v>18.541335937500001</v>
      </c>
      <c r="O2769" s="61">
        <f t="shared" si="431"/>
        <v>0</v>
      </c>
      <c r="P2769" s="62">
        <f t="shared" si="432"/>
        <v>59.256308100929608</v>
      </c>
      <c r="Q2769" s="70">
        <v>38.137278353253649</v>
      </c>
      <c r="R2769" s="61">
        <f t="shared" si="433"/>
        <v>9.0781071713147377</v>
      </c>
      <c r="S2769" s="61">
        <f t="shared" si="434"/>
        <v>0</v>
      </c>
      <c r="T2769" s="61">
        <f t="shared" si="435"/>
        <v>0</v>
      </c>
      <c r="U2769" s="61">
        <f t="shared" si="436"/>
        <v>59.256308100929608</v>
      </c>
      <c r="V2769" s="70">
        <v>38.137278353253649</v>
      </c>
      <c r="W2769" s="61">
        <f t="shared" si="437"/>
        <v>9.0781071713147377</v>
      </c>
      <c r="X2769" s="61">
        <f t="shared" si="438"/>
        <v>0</v>
      </c>
      <c r="Y2769" s="13"/>
      <c r="Z2769" s="22"/>
      <c r="AA2769" s="54"/>
      <c r="AB2769" s="22"/>
      <c r="AC2769" s="13"/>
    </row>
    <row r="2770" spans="1:29" x14ac:dyDescent="0.3">
      <c r="A2770" s="1">
        <f t="shared" si="439"/>
        <v>45014.812499993292</v>
      </c>
      <c r="B2770" s="7">
        <v>29</v>
      </c>
      <c r="C2770" s="7" t="s">
        <v>122</v>
      </c>
      <c r="D2770">
        <f>IF(HOUR(A2770)+MINUTE(A2770)/60&lt;=18,1,IF(HOUR(A2770)+MINUTE(A2770)/60&gt;=23.25,1,LOOKUP(DAY(A2770),calendario!$A$12:$A$42,calendario!$C$12:$C$42)))</f>
        <v>0</v>
      </c>
      <c r="E2770" s="60">
        <f t="shared" si="440"/>
        <v>4.64098681640625</v>
      </c>
      <c r="F2770" s="86">
        <v>18.563947265625</v>
      </c>
      <c r="G2770" s="60">
        <f t="shared" si="441"/>
        <v>4.6364448242187501</v>
      </c>
      <c r="H2770" s="104">
        <v>18.545779296875001</v>
      </c>
      <c r="O2770" s="61">
        <f t="shared" si="431"/>
        <v>0</v>
      </c>
      <c r="P2770" s="62">
        <f t="shared" si="432"/>
        <v>59.256308100929608</v>
      </c>
      <c r="Q2770" s="70">
        <v>38.137278353253649</v>
      </c>
      <c r="R2770" s="61">
        <f t="shared" si="433"/>
        <v>9.0781071713147377</v>
      </c>
      <c r="S2770" s="61">
        <f t="shared" si="434"/>
        <v>0</v>
      </c>
      <c r="T2770" s="61">
        <f t="shared" si="435"/>
        <v>0</v>
      </c>
      <c r="U2770" s="61">
        <f t="shared" si="436"/>
        <v>59.256308100929608</v>
      </c>
      <c r="V2770" s="70">
        <v>38.137278353253649</v>
      </c>
      <c r="W2770" s="61">
        <f t="shared" si="437"/>
        <v>9.0781071713147377</v>
      </c>
      <c r="X2770" s="61">
        <f t="shared" si="438"/>
        <v>0</v>
      </c>
      <c r="Y2770" s="13"/>
      <c r="Z2770" s="22"/>
      <c r="AA2770" s="54"/>
      <c r="AB2770" s="22"/>
      <c r="AC2770" s="13"/>
    </row>
    <row r="2771" spans="1:29" x14ac:dyDescent="0.3">
      <c r="A2771" s="1">
        <f t="shared" si="439"/>
        <v>45014.822916659956</v>
      </c>
      <c r="B2771" s="7">
        <v>29</v>
      </c>
      <c r="C2771" s="7" t="s">
        <v>123</v>
      </c>
      <c r="D2771">
        <f>IF(HOUR(A2771)+MINUTE(A2771)/60&lt;=18,1,IF(HOUR(A2771)+MINUTE(A2771)/60&gt;=23.25,1,LOOKUP(DAY(A2771),calendario!$A$12:$A$42,calendario!$C$12:$C$42)))</f>
        <v>0</v>
      </c>
      <c r="E2771" s="60">
        <f t="shared" si="440"/>
        <v>4.6410644531249998</v>
      </c>
      <c r="F2771" s="86">
        <v>18.564257812499999</v>
      </c>
      <c r="G2771" s="60">
        <f t="shared" si="441"/>
        <v>4.6389262695312503</v>
      </c>
      <c r="H2771" s="104">
        <v>18.555705078125001</v>
      </c>
      <c r="O2771" s="61">
        <f t="shared" si="431"/>
        <v>0</v>
      </c>
      <c r="P2771" s="62">
        <f t="shared" si="432"/>
        <v>59.256308100929608</v>
      </c>
      <c r="Q2771" s="70">
        <v>38.163630013280212</v>
      </c>
      <c r="R2771" s="61">
        <f t="shared" si="433"/>
        <v>9.0649313413014561</v>
      </c>
      <c r="S2771" s="61">
        <f t="shared" si="434"/>
        <v>0</v>
      </c>
      <c r="T2771" s="61">
        <f t="shared" si="435"/>
        <v>0</v>
      </c>
      <c r="U2771" s="61">
        <f t="shared" si="436"/>
        <v>59.256308100929608</v>
      </c>
      <c r="V2771" s="70">
        <v>38.163630013280212</v>
      </c>
      <c r="W2771" s="61">
        <f t="shared" si="437"/>
        <v>9.0649313413014561</v>
      </c>
      <c r="X2771" s="61">
        <f t="shared" si="438"/>
        <v>0</v>
      </c>
      <c r="Y2771" s="13"/>
      <c r="Z2771" s="22"/>
      <c r="AA2771" s="54"/>
      <c r="AB2771" s="22"/>
      <c r="AC2771" s="13"/>
    </row>
    <row r="2772" spans="1:29" x14ac:dyDescent="0.3">
      <c r="A2772" s="1">
        <f t="shared" si="439"/>
        <v>45014.83333332662</v>
      </c>
      <c r="B2772" s="7">
        <v>29</v>
      </c>
      <c r="C2772" s="7" t="s">
        <v>124</v>
      </c>
      <c r="D2772">
        <f>IF(HOUR(A2772)+MINUTE(A2772)/60&lt;=18,1,IF(HOUR(A2772)+MINUTE(A2772)/60&gt;=23.25,1,LOOKUP(DAY(A2772),calendario!$A$12:$A$42,calendario!$C$12:$C$42)))</f>
        <v>0</v>
      </c>
      <c r="E2772" s="60">
        <f t="shared" si="440"/>
        <v>4.6410429687499999</v>
      </c>
      <c r="F2772" s="86">
        <v>18.564171875</v>
      </c>
      <c r="G2772" s="60">
        <f t="shared" si="441"/>
        <v>4.6396274414062502</v>
      </c>
      <c r="H2772" s="104">
        <v>18.558509765625001</v>
      </c>
      <c r="O2772" s="61">
        <f t="shared" si="431"/>
        <v>0</v>
      </c>
      <c r="P2772" s="62">
        <f t="shared" si="432"/>
        <v>59.256308100929608</v>
      </c>
      <c r="Q2772" s="70">
        <v>38.163630013280212</v>
      </c>
      <c r="R2772" s="61">
        <f t="shared" si="433"/>
        <v>9.0649313413014561</v>
      </c>
      <c r="S2772" s="61">
        <f t="shared" si="434"/>
        <v>0</v>
      </c>
      <c r="T2772" s="61">
        <f t="shared" si="435"/>
        <v>0</v>
      </c>
      <c r="U2772" s="61">
        <f t="shared" si="436"/>
        <v>59.256308100929608</v>
      </c>
      <c r="V2772" s="70">
        <v>38.163630013280212</v>
      </c>
      <c r="W2772" s="61">
        <f t="shared" si="437"/>
        <v>9.0649313413014561</v>
      </c>
      <c r="X2772" s="61">
        <f t="shared" si="438"/>
        <v>0</v>
      </c>
      <c r="Y2772" s="13"/>
      <c r="Z2772" s="22"/>
      <c r="AA2772" s="54"/>
      <c r="AB2772" s="22"/>
      <c r="AC2772" s="13"/>
    </row>
    <row r="2773" spans="1:29" x14ac:dyDescent="0.3">
      <c r="A2773" s="1">
        <f t="shared" si="439"/>
        <v>45014.843749993284</v>
      </c>
      <c r="B2773" s="7">
        <v>29</v>
      </c>
      <c r="C2773" s="7" t="s">
        <v>125</v>
      </c>
      <c r="D2773">
        <f>IF(HOUR(A2773)+MINUTE(A2773)/60&lt;=18,1,IF(HOUR(A2773)+MINUTE(A2773)/60&gt;=23.25,1,LOOKUP(DAY(A2773),calendario!$A$12:$A$42,calendario!$C$12:$C$42)))</f>
        <v>0</v>
      </c>
      <c r="E2773" s="60">
        <f t="shared" si="440"/>
        <v>4.6385219726562497</v>
      </c>
      <c r="F2773" s="86">
        <v>18.554087890624999</v>
      </c>
      <c r="G2773" s="60">
        <f t="shared" si="441"/>
        <v>4.6103134765625002</v>
      </c>
      <c r="H2773" s="104">
        <v>18.441253906250001</v>
      </c>
      <c r="O2773" s="61">
        <f t="shared" si="431"/>
        <v>0</v>
      </c>
      <c r="P2773" s="62">
        <f t="shared" si="432"/>
        <v>59.256308100929608</v>
      </c>
      <c r="Q2773" s="70">
        <v>38.222908100929608</v>
      </c>
      <c r="R2773" s="61">
        <f t="shared" si="433"/>
        <v>9.035292297476758</v>
      </c>
      <c r="S2773" s="61">
        <f t="shared" si="434"/>
        <v>0</v>
      </c>
      <c r="T2773" s="61">
        <f t="shared" si="435"/>
        <v>0</v>
      </c>
      <c r="U2773" s="61">
        <f t="shared" si="436"/>
        <v>59.256308100929608</v>
      </c>
      <c r="V2773" s="70">
        <v>38.222908100929608</v>
      </c>
      <c r="W2773" s="61">
        <f t="shared" si="437"/>
        <v>9.035292297476758</v>
      </c>
      <c r="X2773" s="61">
        <f t="shared" si="438"/>
        <v>0</v>
      </c>
      <c r="Y2773" s="13"/>
      <c r="Z2773" s="22"/>
      <c r="AA2773" s="54"/>
      <c r="AB2773" s="22"/>
      <c r="AC2773" s="13"/>
    </row>
    <row r="2774" spans="1:29" x14ac:dyDescent="0.3">
      <c r="A2774" s="1">
        <f t="shared" si="439"/>
        <v>45014.854166659949</v>
      </c>
      <c r="B2774" s="7">
        <v>29</v>
      </c>
      <c r="C2774" s="7" t="s">
        <v>126</v>
      </c>
      <c r="D2774">
        <f>IF(HOUR(A2774)+MINUTE(A2774)/60&lt;=18,1,IF(HOUR(A2774)+MINUTE(A2774)/60&gt;=23.25,1,LOOKUP(DAY(A2774),calendario!$A$12:$A$42,calendario!$C$12:$C$42)))</f>
        <v>0</v>
      </c>
      <c r="E2774" s="60">
        <f t="shared" si="440"/>
        <v>4.6416425781250004</v>
      </c>
      <c r="F2774" s="86">
        <v>18.566570312500001</v>
      </c>
      <c r="G2774" s="60">
        <f t="shared" si="441"/>
        <v>4.5454228515624999</v>
      </c>
      <c r="H2774" s="104">
        <v>18.18169140625</v>
      </c>
      <c r="O2774" s="61">
        <f t="shared" si="431"/>
        <v>0</v>
      </c>
      <c r="P2774" s="62">
        <f t="shared" si="432"/>
        <v>59.256308100929608</v>
      </c>
      <c r="Q2774" s="70">
        <v>38.222908100929608</v>
      </c>
      <c r="R2774" s="61">
        <f t="shared" si="433"/>
        <v>9.035292297476758</v>
      </c>
      <c r="S2774" s="61">
        <f t="shared" si="434"/>
        <v>0</v>
      </c>
      <c r="T2774" s="61">
        <f t="shared" si="435"/>
        <v>0</v>
      </c>
      <c r="U2774" s="61">
        <f t="shared" si="436"/>
        <v>59.256308100929608</v>
      </c>
      <c r="V2774" s="70">
        <v>38.222908100929608</v>
      </c>
      <c r="W2774" s="61">
        <f t="shared" si="437"/>
        <v>9.035292297476758</v>
      </c>
      <c r="X2774" s="61">
        <f t="shared" si="438"/>
        <v>0</v>
      </c>
      <c r="Y2774" s="13"/>
      <c r="Z2774" s="22"/>
      <c r="AA2774" s="54"/>
      <c r="AB2774" s="22"/>
      <c r="AC2774" s="13"/>
    </row>
    <row r="2775" spans="1:29" x14ac:dyDescent="0.3">
      <c r="A2775" s="1">
        <f t="shared" si="439"/>
        <v>45014.864583326613</v>
      </c>
      <c r="B2775" s="7">
        <v>29</v>
      </c>
      <c r="C2775" s="7" t="s">
        <v>127</v>
      </c>
      <c r="D2775">
        <f>IF(HOUR(A2775)+MINUTE(A2775)/60&lt;=18,1,IF(HOUR(A2775)+MINUTE(A2775)/60&gt;=23.25,1,LOOKUP(DAY(A2775),calendario!$A$12:$A$42,calendario!$C$12:$C$42)))</f>
        <v>0</v>
      </c>
      <c r="E2775" s="60">
        <f t="shared" si="440"/>
        <v>4.6414692382812497</v>
      </c>
      <c r="F2775" s="86">
        <v>18.565876953124999</v>
      </c>
      <c r="G2775" s="60">
        <f t="shared" si="441"/>
        <v>4.5464497070312504</v>
      </c>
      <c r="H2775" s="104">
        <v>18.185798828125002</v>
      </c>
      <c r="O2775" s="61">
        <f t="shared" si="431"/>
        <v>0</v>
      </c>
      <c r="P2775" s="62">
        <f t="shared" si="432"/>
        <v>59.256308100929608</v>
      </c>
      <c r="Q2775" s="70">
        <v>33.738110225763613</v>
      </c>
      <c r="R2775" s="61">
        <f t="shared" si="433"/>
        <v>11.277691235059756</v>
      </c>
      <c r="S2775" s="61">
        <f t="shared" si="434"/>
        <v>0</v>
      </c>
      <c r="T2775" s="61">
        <f t="shared" si="435"/>
        <v>0</v>
      </c>
      <c r="U2775" s="61">
        <f t="shared" si="436"/>
        <v>59.256308100929608</v>
      </c>
      <c r="V2775" s="70">
        <v>33.738110225763613</v>
      </c>
      <c r="W2775" s="61">
        <f t="shared" si="437"/>
        <v>11.277691235059756</v>
      </c>
      <c r="X2775" s="61">
        <f t="shared" si="438"/>
        <v>0</v>
      </c>
      <c r="Y2775" s="13"/>
      <c r="Z2775" s="22"/>
      <c r="AA2775" s="54"/>
      <c r="AB2775" s="22"/>
      <c r="AC2775" s="13"/>
    </row>
    <row r="2776" spans="1:29" x14ac:dyDescent="0.3">
      <c r="A2776" s="1">
        <f t="shared" si="439"/>
        <v>45014.874999993277</v>
      </c>
      <c r="B2776" s="7">
        <v>29</v>
      </c>
      <c r="C2776" s="7" t="s">
        <v>128</v>
      </c>
      <c r="D2776">
        <f>IF(HOUR(A2776)+MINUTE(A2776)/60&lt;=18,1,IF(HOUR(A2776)+MINUTE(A2776)/60&gt;=23.25,1,LOOKUP(DAY(A2776),calendario!$A$12:$A$42,calendario!$C$12:$C$42)))</f>
        <v>0</v>
      </c>
      <c r="E2776" s="60">
        <f t="shared" si="440"/>
        <v>4.6413217773437498</v>
      </c>
      <c r="F2776" s="86">
        <v>18.565287109374999</v>
      </c>
      <c r="G2776" s="60">
        <f t="shared" si="441"/>
        <v>4.5966782226562497</v>
      </c>
      <c r="H2776" s="104">
        <v>18.386712890624999</v>
      </c>
      <c r="O2776" s="61">
        <f t="shared" si="431"/>
        <v>0</v>
      </c>
      <c r="P2776" s="62">
        <f t="shared" si="432"/>
        <v>59.256308100929608</v>
      </c>
      <c r="Q2776" s="70">
        <v>33.738110225763613</v>
      </c>
      <c r="R2776" s="61">
        <f t="shared" si="433"/>
        <v>11.277691235059756</v>
      </c>
      <c r="S2776" s="61">
        <f t="shared" si="434"/>
        <v>0</v>
      </c>
      <c r="T2776" s="61">
        <f t="shared" si="435"/>
        <v>0</v>
      </c>
      <c r="U2776" s="61">
        <f t="shared" si="436"/>
        <v>59.256308100929608</v>
      </c>
      <c r="V2776" s="70">
        <v>33.738110225763613</v>
      </c>
      <c r="W2776" s="61">
        <f t="shared" si="437"/>
        <v>11.277691235059756</v>
      </c>
      <c r="X2776" s="61">
        <f t="shared" si="438"/>
        <v>0</v>
      </c>
      <c r="Y2776" s="13"/>
      <c r="Z2776" s="22"/>
      <c r="AA2776" s="54"/>
      <c r="AB2776" s="22"/>
      <c r="AC2776" s="13"/>
    </row>
    <row r="2777" spans="1:29" x14ac:dyDescent="0.3">
      <c r="A2777" s="1">
        <f t="shared" si="439"/>
        <v>45014.885416659941</v>
      </c>
      <c r="B2777" s="7">
        <v>29</v>
      </c>
      <c r="C2777" s="7" t="s">
        <v>129</v>
      </c>
      <c r="D2777">
        <f>IF(HOUR(A2777)+MINUTE(A2777)/60&lt;=18,1,IF(HOUR(A2777)+MINUTE(A2777)/60&gt;=23.25,1,LOOKUP(DAY(A2777),calendario!$A$12:$A$42,calendario!$C$12:$C$42)))</f>
        <v>0</v>
      </c>
      <c r="E2777" s="60">
        <f t="shared" si="440"/>
        <v>4.6416967773437499</v>
      </c>
      <c r="F2777" s="86">
        <v>18.566787109374999</v>
      </c>
      <c r="G2777" s="60">
        <f t="shared" si="441"/>
        <v>4.61286279296875</v>
      </c>
      <c r="H2777" s="104">
        <v>18.451451171875</v>
      </c>
      <c r="O2777" s="61">
        <f t="shared" si="431"/>
        <v>0</v>
      </c>
      <c r="P2777" s="62">
        <f t="shared" si="432"/>
        <v>59.256308100929608</v>
      </c>
      <c r="Q2777" s="70">
        <v>33.498181142098275</v>
      </c>
      <c r="R2777" s="61">
        <f t="shared" si="433"/>
        <v>11.397655776892424</v>
      </c>
      <c r="S2777" s="61">
        <f t="shared" si="434"/>
        <v>0</v>
      </c>
      <c r="T2777" s="61">
        <f t="shared" si="435"/>
        <v>0</v>
      </c>
      <c r="U2777" s="61">
        <f t="shared" si="436"/>
        <v>59.256308100929608</v>
      </c>
      <c r="V2777" s="70">
        <v>33.498181142098275</v>
      </c>
      <c r="W2777" s="61">
        <f t="shared" si="437"/>
        <v>11.397655776892424</v>
      </c>
      <c r="X2777" s="61">
        <f t="shared" si="438"/>
        <v>0</v>
      </c>
      <c r="Y2777" s="13"/>
      <c r="Z2777" s="22"/>
      <c r="AA2777" s="54"/>
      <c r="AB2777" s="22"/>
      <c r="AC2777" s="13"/>
    </row>
    <row r="2778" spans="1:29" x14ac:dyDescent="0.3">
      <c r="A2778" s="1">
        <f t="shared" si="439"/>
        <v>45014.895833326605</v>
      </c>
      <c r="B2778" s="7">
        <v>29</v>
      </c>
      <c r="C2778" s="7" t="s">
        <v>130</v>
      </c>
      <c r="D2778">
        <f>IF(HOUR(A2778)+MINUTE(A2778)/60&lt;=18,1,IF(HOUR(A2778)+MINUTE(A2778)/60&gt;=23.25,1,LOOKUP(DAY(A2778),calendario!$A$12:$A$42,calendario!$C$12:$C$42)))</f>
        <v>0</v>
      </c>
      <c r="E2778" s="60">
        <f t="shared" si="440"/>
        <v>4.6421791992187504</v>
      </c>
      <c r="F2778" s="86">
        <v>18.568716796875002</v>
      </c>
      <c r="G2778" s="60">
        <f t="shared" si="441"/>
        <v>4.6130874023437496</v>
      </c>
      <c r="H2778" s="104">
        <v>18.452349609374998</v>
      </c>
      <c r="O2778" s="61">
        <f t="shared" si="431"/>
        <v>0</v>
      </c>
      <c r="P2778" s="62">
        <f t="shared" si="432"/>
        <v>59.256308100929608</v>
      </c>
      <c r="Q2778" s="70">
        <v>33.498181142098275</v>
      </c>
      <c r="R2778" s="61">
        <f t="shared" si="433"/>
        <v>11.397655776892424</v>
      </c>
      <c r="S2778" s="61">
        <f t="shared" si="434"/>
        <v>0</v>
      </c>
      <c r="T2778" s="61">
        <f t="shared" si="435"/>
        <v>0</v>
      </c>
      <c r="U2778" s="61">
        <f t="shared" si="436"/>
        <v>59.256308100929608</v>
      </c>
      <c r="V2778" s="70">
        <v>33.498181142098275</v>
      </c>
      <c r="W2778" s="61">
        <f t="shared" si="437"/>
        <v>11.397655776892424</v>
      </c>
      <c r="X2778" s="61">
        <f t="shared" si="438"/>
        <v>0</v>
      </c>
      <c r="Y2778" s="13"/>
      <c r="Z2778" s="22"/>
      <c r="AA2778" s="54"/>
      <c r="AB2778" s="22"/>
      <c r="AC2778" s="13"/>
    </row>
    <row r="2779" spans="1:29" x14ac:dyDescent="0.3">
      <c r="A2779" s="1">
        <f t="shared" si="439"/>
        <v>45014.90624999327</v>
      </c>
      <c r="B2779" s="7">
        <v>29</v>
      </c>
      <c r="C2779" s="7" t="s">
        <v>131</v>
      </c>
      <c r="D2779">
        <f>IF(HOUR(A2779)+MINUTE(A2779)/60&lt;=18,1,IF(HOUR(A2779)+MINUTE(A2779)/60&gt;=23.25,1,LOOKUP(DAY(A2779),calendario!$A$12:$A$42,calendario!$C$12:$C$42)))</f>
        <v>0</v>
      </c>
      <c r="E2779" s="60">
        <f t="shared" si="440"/>
        <v>4.64212060546875</v>
      </c>
      <c r="F2779" s="86">
        <v>18.568482421875</v>
      </c>
      <c r="G2779" s="60">
        <f t="shared" si="441"/>
        <v>4.6145654296874996</v>
      </c>
      <c r="H2779" s="104">
        <v>18.458261718749998</v>
      </c>
      <c r="O2779" s="61">
        <f t="shared" si="431"/>
        <v>0</v>
      </c>
      <c r="P2779" s="62">
        <f t="shared" si="432"/>
        <v>59.256308100929608</v>
      </c>
      <c r="Q2779" s="70">
        <v>33.669521381142097</v>
      </c>
      <c r="R2779" s="61">
        <f t="shared" si="433"/>
        <v>11.311985657370514</v>
      </c>
      <c r="S2779" s="61">
        <f t="shared" si="434"/>
        <v>0</v>
      </c>
      <c r="T2779" s="61">
        <f t="shared" si="435"/>
        <v>0</v>
      </c>
      <c r="U2779" s="61">
        <f t="shared" si="436"/>
        <v>59.256308100929608</v>
      </c>
      <c r="V2779" s="70">
        <v>33.669521381142097</v>
      </c>
      <c r="W2779" s="61">
        <f t="shared" si="437"/>
        <v>11.311985657370514</v>
      </c>
      <c r="X2779" s="61">
        <f t="shared" si="438"/>
        <v>0</v>
      </c>
      <c r="Y2779" s="13"/>
      <c r="Z2779" s="22"/>
      <c r="AA2779" s="54"/>
      <c r="AB2779" s="22"/>
      <c r="AC2779" s="13"/>
    </row>
    <row r="2780" spans="1:29" x14ac:dyDescent="0.3">
      <c r="A2780" s="1">
        <f t="shared" si="439"/>
        <v>45014.916666659934</v>
      </c>
      <c r="B2780" s="7">
        <v>29</v>
      </c>
      <c r="C2780" s="7" t="s">
        <v>132</v>
      </c>
      <c r="D2780">
        <f>IF(HOUR(A2780)+MINUTE(A2780)/60&lt;=18,1,IF(HOUR(A2780)+MINUTE(A2780)/60&gt;=23.25,1,LOOKUP(DAY(A2780),calendario!$A$12:$A$42,calendario!$C$12:$C$42)))</f>
        <v>0</v>
      </c>
      <c r="E2780" s="60">
        <f t="shared" si="440"/>
        <v>4.6417797851562499</v>
      </c>
      <c r="F2780" s="86">
        <v>18.567119140625</v>
      </c>
      <c r="G2780" s="60">
        <f t="shared" si="441"/>
        <v>4.6134492187499996</v>
      </c>
      <c r="H2780" s="104">
        <v>18.453796874999998</v>
      </c>
      <c r="O2780" s="61">
        <f t="shared" si="431"/>
        <v>0</v>
      </c>
      <c r="P2780" s="62">
        <f t="shared" si="432"/>
        <v>59.256308100929608</v>
      </c>
      <c r="Q2780" s="70">
        <v>33.669521381142097</v>
      </c>
      <c r="R2780" s="61">
        <f t="shared" si="433"/>
        <v>11.311985657370514</v>
      </c>
      <c r="S2780" s="61">
        <f t="shared" si="434"/>
        <v>0</v>
      </c>
      <c r="T2780" s="61">
        <f t="shared" si="435"/>
        <v>0</v>
      </c>
      <c r="U2780" s="61">
        <f t="shared" si="436"/>
        <v>59.256308100929608</v>
      </c>
      <c r="V2780" s="70">
        <v>33.669521381142097</v>
      </c>
      <c r="W2780" s="61">
        <f t="shared" si="437"/>
        <v>11.311985657370514</v>
      </c>
      <c r="X2780" s="61">
        <f t="shared" si="438"/>
        <v>0</v>
      </c>
      <c r="Y2780" s="13"/>
      <c r="Z2780" s="22"/>
      <c r="AA2780" s="54"/>
      <c r="AB2780" s="22"/>
      <c r="AC2780" s="13"/>
    </row>
    <row r="2781" spans="1:29" x14ac:dyDescent="0.3">
      <c r="A2781" s="1">
        <f t="shared" si="439"/>
        <v>45014.927083326598</v>
      </c>
      <c r="B2781" s="7">
        <v>29</v>
      </c>
      <c r="C2781" s="7" t="s">
        <v>133</v>
      </c>
      <c r="D2781">
        <f>IF(HOUR(A2781)+MINUTE(A2781)/60&lt;=18,1,IF(HOUR(A2781)+MINUTE(A2781)/60&gt;=23.25,1,LOOKUP(DAY(A2781),calendario!$A$12:$A$42,calendario!$C$12:$C$42)))</f>
        <v>0</v>
      </c>
      <c r="E2781" s="60">
        <f t="shared" si="440"/>
        <v>4.6417993164062503</v>
      </c>
      <c r="F2781" s="86">
        <v>18.567197265625001</v>
      </c>
      <c r="G2781" s="60">
        <f t="shared" si="441"/>
        <v>4.6106645507812498</v>
      </c>
      <c r="H2781" s="104">
        <v>18.442658203124999</v>
      </c>
      <c r="O2781" s="61">
        <f t="shared" si="431"/>
        <v>0</v>
      </c>
      <c r="P2781" s="62">
        <f t="shared" si="432"/>
        <v>59.256308100929608</v>
      </c>
      <c r="Q2781" s="70">
        <v>33.722337317397077</v>
      </c>
      <c r="R2781" s="61">
        <f t="shared" si="433"/>
        <v>11.285577689243024</v>
      </c>
      <c r="S2781" s="61">
        <f t="shared" si="434"/>
        <v>0</v>
      </c>
      <c r="T2781" s="61">
        <f t="shared" si="435"/>
        <v>0</v>
      </c>
      <c r="U2781" s="61">
        <f t="shared" si="436"/>
        <v>59.256308100929608</v>
      </c>
      <c r="V2781" s="70">
        <v>33.722337317397077</v>
      </c>
      <c r="W2781" s="61">
        <f t="shared" si="437"/>
        <v>11.285577689243024</v>
      </c>
      <c r="X2781" s="61">
        <f t="shared" si="438"/>
        <v>0</v>
      </c>
      <c r="Y2781" s="13"/>
      <c r="Z2781" s="22"/>
      <c r="AA2781" s="54"/>
      <c r="AB2781" s="22"/>
      <c r="AC2781" s="13"/>
    </row>
    <row r="2782" spans="1:29" x14ac:dyDescent="0.3">
      <c r="A2782" s="1">
        <f t="shared" si="439"/>
        <v>45014.937499993262</v>
      </c>
      <c r="B2782" s="7">
        <v>29</v>
      </c>
      <c r="C2782" s="7" t="s">
        <v>134</v>
      </c>
      <c r="D2782">
        <f>IF(HOUR(A2782)+MINUTE(A2782)/60&lt;=18,1,IF(HOUR(A2782)+MINUTE(A2782)/60&gt;=23.25,1,LOOKUP(DAY(A2782),calendario!$A$12:$A$42,calendario!$C$12:$C$42)))</f>
        <v>0</v>
      </c>
      <c r="E2782" s="60">
        <f t="shared" si="440"/>
        <v>4.6420751953124997</v>
      </c>
      <c r="F2782" s="86">
        <v>18.568300781249999</v>
      </c>
      <c r="G2782" s="60">
        <f t="shared" si="441"/>
        <v>4.6157353515624999</v>
      </c>
      <c r="H2782" s="104">
        <v>18.46294140625</v>
      </c>
      <c r="O2782" s="61">
        <f t="shared" si="431"/>
        <v>0</v>
      </c>
      <c r="P2782" s="62">
        <f t="shared" si="432"/>
        <v>59.256308100929608</v>
      </c>
      <c r="Q2782" s="70">
        <v>33.722337317397077</v>
      </c>
      <c r="R2782" s="61">
        <f t="shared" si="433"/>
        <v>11.285577689243024</v>
      </c>
      <c r="S2782" s="61">
        <f t="shared" si="434"/>
        <v>0</v>
      </c>
      <c r="T2782" s="61">
        <f t="shared" si="435"/>
        <v>0</v>
      </c>
      <c r="U2782" s="61">
        <f t="shared" si="436"/>
        <v>59.256308100929608</v>
      </c>
      <c r="V2782" s="70">
        <v>33.722337317397077</v>
      </c>
      <c r="W2782" s="61">
        <f t="shared" si="437"/>
        <v>11.285577689243024</v>
      </c>
      <c r="X2782" s="61">
        <f t="shared" si="438"/>
        <v>0</v>
      </c>
      <c r="Y2782" s="13"/>
      <c r="Z2782" s="22"/>
      <c r="AA2782" s="54"/>
      <c r="AB2782" s="22"/>
      <c r="AC2782" s="13"/>
    </row>
    <row r="2783" spans="1:29" x14ac:dyDescent="0.3">
      <c r="A2783" s="1">
        <f t="shared" si="439"/>
        <v>45014.947916659927</v>
      </c>
      <c r="B2783" s="7">
        <v>29</v>
      </c>
      <c r="C2783" s="7" t="s">
        <v>135</v>
      </c>
      <c r="D2783">
        <f>IF(HOUR(A2783)+MINUTE(A2783)/60&lt;=18,1,IF(HOUR(A2783)+MINUTE(A2783)/60&gt;=23.25,1,LOOKUP(DAY(A2783),calendario!$A$12:$A$42,calendario!$C$12:$C$42)))</f>
        <v>0</v>
      </c>
      <c r="E2783" s="60">
        <f t="shared" si="440"/>
        <v>4.6421850585937499</v>
      </c>
      <c r="F2783" s="86">
        <v>18.568740234374999</v>
      </c>
      <c r="G2783" s="60">
        <f t="shared" si="441"/>
        <v>4.6035239257812499</v>
      </c>
      <c r="H2783" s="104">
        <v>18.414095703125</v>
      </c>
      <c r="O2783" s="61">
        <f t="shared" si="431"/>
        <v>0</v>
      </c>
      <c r="P2783" s="62">
        <f t="shared" si="432"/>
        <v>59.256308100929608</v>
      </c>
      <c r="Q2783" s="70">
        <v>27.335547941567064</v>
      </c>
      <c r="R2783" s="61">
        <f t="shared" si="433"/>
        <v>14.47897237715803</v>
      </c>
      <c r="S2783" s="61">
        <f t="shared" si="434"/>
        <v>0</v>
      </c>
      <c r="T2783" s="61">
        <f t="shared" si="435"/>
        <v>0</v>
      </c>
      <c r="U2783" s="61">
        <f t="shared" si="436"/>
        <v>59.256308100929608</v>
      </c>
      <c r="V2783" s="70">
        <v>27.335547941567064</v>
      </c>
      <c r="W2783" s="61">
        <f t="shared" si="437"/>
        <v>14.47897237715803</v>
      </c>
      <c r="X2783" s="61">
        <f t="shared" si="438"/>
        <v>0</v>
      </c>
      <c r="Y2783" s="13"/>
      <c r="Z2783" s="22"/>
      <c r="AA2783" s="54"/>
      <c r="AB2783" s="22"/>
      <c r="AC2783" s="13"/>
    </row>
    <row r="2784" spans="1:29" x14ac:dyDescent="0.3">
      <c r="A2784" s="1">
        <f t="shared" si="439"/>
        <v>45014.958333326591</v>
      </c>
      <c r="B2784" s="7">
        <v>29</v>
      </c>
      <c r="C2784" s="7" t="s">
        <v>136</v>
      </c>
      <c r="D2784">
        <f>IF(HOUR(A2784)+MINUTE(A2784)/60&lt;=18,1,IF(HOUR(A2784)+MINUTE(A2784)/60&gt;=23.25,1,LOOKUP(DAY(A2784),calendario!$A$12:$A$42,calendario!$C$12:$C$42)))</f>
        <v>0</v>
      </c>
      <c r="E2784" s="60">
        <f t="shared" si="440"/>
        <v>4.6420000000000003</v>
      </c>
      <c r="F2784" s="86">
        <v>18.568000000000001</v>
      </c>
      <c r="G2784" s="60">
        <f t="shared" si="441"/>
        <v>4.5976264648437501</v>
      </c>
      <c r="H2784" s="104">
        <v>18.390505859375001</v>
      </c>
      <c r="O2784" s="61">
        <f t="shared" si="431"/>
        <v>0</v>
      </c>
      <c r="P2784" s="62">
        <f t="shared" si="432"/>
        <v>59.256308100929608</v>
      </c>
      <c r="Q2784" s="70">
        <v>27.335547941567064</v>
      </c>
      <c r="R2784" s="61">
        <f t="shared" si="433"/>
        <v>14.47897237715803</v>
      </c>
      <c r="S2784" s="61">
        <f t="shared" si="434"/>
        <v>0</v>
      </c>
      <c r="T2784" s="61">
        <f t="shared" si="435"/>
        <v>0</v>
      </c>
      <c r="U2784" s="61">
        <f t="shared" si="436"/>
        <v>59.256308100929608</v>
      </c>
      <c r="V2784" s="70">
        <v>27.335547941567064</v>
      </c>
      <c r="W2784" s="61">
        <f t="shared" si="437"/>
        <v>14.47897237715803</v>
      </c>
      <c r="X2784" s="61">
        <f t="shared" si="438"/>
        <v>0</v>
      </c>
      <c r="Y2784" s="13"/>
      <c r="Z2784" s="22"/>
      <c r="AA2784" s="54"/>
      <c r="AB2784" s="22"/>
      <c r="AC2784" s="13"/>
    </row>
    <row r="2785" spans="1:29" x14ac:dyDescent="0.3">
      <c r="A2785" s="1">
        <f t="shared" si="439"/>
        <v>45014.968749993255</v>
      </c>
      <c r="B2785" s="7">
        <v>29</v>
      </c>
      <c r="C2785" s="7" t="s">
        <v>137</v>
      </c>
      <c r="D2785">
        <f>IF(HOUR(A2785)+MINUTE(A2785)/60&lt;=18,1,IF(HOUR(A2785)+MINUTE(A2785)/60&gt;=23.25,1,LOOKUP(DAY(A2785),calendario!$A$12:$A$42,calendario!$C$12:$C$42)))</f>
        <v>1</v>
      </c>
      <c r="E2785" s="60">
        <f t="shared" si="440"/>
        <v>4.6419902343750001</v>
      </c>
      <c r="F2785" s="86">
        <v>18.567960937500001</v>
      </c>
      <c r="G2785" s="60">
        <f t="shared" si="441"/>
        <v>4.6021445312499996</v>
      </c>
      <c r="H2785" s="104">
        <v>18.408578124999998</v>
      </c>
      <c r="O2785" s="61">
        <f t="shared" si="431"/>
        <v>0</v>
      </c>
      <c r="P2785" s="62">
        <f t="shared" si="432"/>
        <v>58.140770252324039</v>
      </c>
      <c r="Q2785" s="70">
        <v>24.962695883134128</v>
      </c>
      <c r="R2785" s="61">
        <f t="shared" si="433"/>
        <v>15.135517928286854</v>
      </c>
      <c r="S2785" s="61">
        <f t="shared" si="434"/>
        <v>0</v>
      </c>
      <c r="T2785" s="61">
        <f t="shared" si="435"/>
        <v>0</v>
      </c>
      <c r="U2785" s="61">
        <f t="shared" si="436"/>
        <v>58.140770252324039</v>
      </c>
      <c r="V2785" s="70">
        <v>24.962695883134128</v>
      </c>
      <c r="W2785" s="61">
        <f t="shared" si="437"/>
        <v>15.135517928286854</v>
      </c>
      <c r="X2785" s="61">
        <f t="shared" si="438"/>
        <v>0</v>
      </c>
      <c r="Y2785" s="13"/>
      <c r="Z2785" s="22"/>
      <c r="AA2785" s="54"/>
      <c r="AB2785" s="22"/>
      <c r="AC2785" s="13"/>
    </row>
    <row r="2786" spans="1:29" x14ac:dyDescent="0.3">
      <c r="A2786" s="1">
        <f t="shared" si="439"/>
        <v>45014.979166659919</v>
      </c>
      <c r="B2786" s="7">
        <v>29</v>
      </c>
      <c r="C2786" s="7" t="s">
        <v>138</v>
      </c>
      <c r="D2786">
        <f>IF(HOUR(A2786)+MINUTE(A2786)/60&lt;=18,1,IF(HOUR(A2786)+MINUTE(A2786)/60&gt;=23.25,1,LOOKUP(DAY(A2786),calendario!$A$12:$A$42,calendario!$C$12:$C$42)))</f>
        <v>1</v>
      </c>
      <c r="E2786" s="60">
        <f t="shared" si="440"/>
        <v>4.64243408203125</v>
      </c>
      <c r="F2786" s="86">
        <v>18.569736328125</v>
      </c>
      <c r="G2786" s="60">
        <f t="shared" si="441"/>
        <v>1.0282597656250001</v>
      </c>
      <c r="H2786" s="104">
        <v>4.1130390625000004</v>
      </c>
      <c r="O2786" s="61">
        <f t="shared" si="431"/>
        <v>0</v>
      </c>
      <c r="P2786" s="62">
        <f t="shared" si="432"/>
        <v>58.140770252324039</v>
      </c>
      <c r="Q2786" s="70">
        <v>24.962695883134128</v>
      </c>
      <c r="R2786" s="61">
        <f t="shared" si="433"/>
        <v>15.135517928286854</v>
      </c>
      <c r="S2786" s="61">
        <f t="shared" si="434"/>
        <v>0</v>
      </c>
      <c r="T2786" s="61">
        <f t="shared" si="435"/>
        <v>3.4771117532086282</v>
      </c>
      <c r="U2786" s="61">
        <f t="shared" si="436"/>
        <v>58.140770252324039</v>
      </c>
      <c r="V2786" s="70">
        <v>24.962695883134128</v>
      </c>
      <c r="W2786" s="61">
        <f t="shared" si="437"/>
        <v>15.135517928286854</v>
      </c>
      <c r="X2786" s="61">
        <f t="shared" si="438"/>
        <v>52.627887279346126</v>
      </c>
      <c r="Y2786" s="13"/>
      <c r="Z2786" s="22"/>
      <c r="AA2786" s="54"/>
      <c r="AB2786" s="22"/>
      <c r="AC2786" s="13"/>
    </row>
    <row r="2787" spans="1:29" x14ac:dyDescent="0.3">
      <c r="A2787" s="1">
        <f t="shared" si="439"/>
        <v>45014.989583326584</v>
      </c>
      <c r="B2787" s="7">
        <v>29</v>
      </c>
      <c r="C2787" s="7" t="s">
        <v>139</v>
      </c>
      <c r="D2787">
        <f>IF(HOUR(A2787)+MINUTE(A2787)/60&lt;=18,1,IF(HOUR(A2787)+MINUTE(A2787)/60&gt;=23.25,1,LOOKUP(DAY(A2787),calendario!$A$12:$A$42,calendario!$C$12:$C$42)))</f>
        <v>1</v>
      </c>
      <c r="E2787" s="60">
        <f t="shared" si="440"/>
        <v>4.5374531249999999</v>
      </c>
      <c r="F2787" s="86">
        <v>18.149812499999999</v>
      </c>
      <c r="G2787" s="60">
        <f t="shared" si="441"/>
        <v>0</v>
      </c>
      <c r="H2787" s="104">
        <v>0</v>
      </c>
      <c r="O2787" s="61">
        <f t="shared" si="431"/>
        <v>0</v>
      </c>
      <c r="P2787" s="62">
        <f t="shared" si="432"/>
        <v>58.140770252324039</v>
      </c>
      <c r="Q2787" s="70">
        <v>26.087189375830011</v>
      </c>
      <c r="R2787" s="61">
        <f t="shared" si="433"/>
        <v>14.573271181938912</v>
      </c>
      <c r="S2787" s="61">
        <f t="shared" si="434"/>
        <v>0</v>
      </c>
      <c r="T2787" s="61">
        <f t="shared" si="435"/>
        <v>4.5260037464002503</v>
      </c>
      <c r="U2787" s="61">
        <f t="shared" si="436"/>
        <v>58.140770252324039</v>
      </c>
      <c r="V2787" s="70">
        <v>26.087189375830011</v>
      </c>
      <c r="W2787" s="61">
        <f t="shared" si="437"/>
        <v>14.573271181938912</v>
      </c>
      <c r="X2787" s="61">
        <f t="shared" si="438"/>
        <v>65.958679966762318</v>
      </c>
      <c r="Y2787" s="13"/>
      <c r="Z2787" s="22"/>
      <c r="AA2787" s="54"/>
      <c r="AB2787" s="22"/>
      <c r="AC2787" s="13"/>
    </row>
    <row r="2788" spans="1:29" x14ac:dyDescent="0.3">
      <c r="A2788" s="1">
        <f t="shared" si="439"/>
        <v>45014.999999993248</v>
      </c>
      <c r="B2788" s="7">
        <v>29</v>
      </c>
      <c r="C2788" s="7" t="s">
        <v>140</v>
      </c>
      <c r="D2788">
        <f>IF(HOUR(A2788)+MINUTE(A2788)/60&lt;=18,1,IF(HOUR(A2788)+MINUTE(A2788)/60&gt;=23.25,1,LOOKUP(DAY(A2788),calendario!$A$12:$A$42,calendario!$C$12:$C$42)))</f>
        <v>1</v>
      </c>
      <c r="E2788" s="60">
        <f t="shared" si="440"/>
        <v>4.4974165039062504</v>
      </c>
      <c r="F2788" s="86">
        <v>17.989666015625001</v>
      </c>
      <c r="G2788" s="60">
        <f t="shared" si="441"/>
        <v>0</v>
      </c>
      <c r="H2788" s="104">
        <v>0</v>
      </c>
      <c r="O2788" s="61">
        <f t="shared" si="431"/>
        <v>0</v>
      </c>
      <c r="P2788" s="62">
        <f t="shared" si="432"/>
        <v>58.140770252324039</v>
      </c>
      <c r="Q2788" s="70">
        <v>26.087189375830011</v>
      </c>
      <c r="R2788" s="61">
        <f t="shared" si="433"/>
        <v>14.573271181938912</v>
      </c>
      <c r="S2788" s="61">
        <f t="shared" si="434"/>
        <v>0</v>
      </c>
      <c r="T2788" s="61">
        <f t="shared" si="435"/>
        <v>4.5260037464002503</v>
      </c>
      <c r="U2788" s="61">
        <f t="shared" si="436"/>
        <v>58.140770252324039</v>
      </c>
      <c r="V2788" s="70">
        <v>26.087189375830011</v>
      </c>
      <c r="W2788" s="61">
        <f t="shared" si="437"/>
        <v>14.573271181938912</v>
      </c>
      <c r="X2788" s="61">
        <f t="shared" si="438"/>
        <v>65.958679966762318</v>
      </c>
      <c r="Y2788" s="13"/>
      <c r="Z2788" s="22"/>
      <c r="AA2788" s="54"/>
      <c r="AB2788" s="22"/>
      <c r="AC2788" s="13"/>
    </row>
    <row r="2789" spans="1:29" x14ac:dyDescent="0.3">
      <c r="A2789" s="1">
        <f t="shared" si="439"/>
        <v>45015.010416659912</v>
      </c>
      <c r="B2789" s="7">
        <v>30</v>
      </c>
      <c r="C2789" s="7" t="s">
        <v>141</v>
      </c>
      <c r="D2789">
        <f>IF(HOUR(A2789)+MINUTE(A2789)/60&lt;=18,1,IF(HOUR(A2789)+MINUTE(A2789)/60&gt;=23.25,1,LOOKUP(DAY(A2789),calendario!$A$12:$A$42,calendario!$C$12:$C$42)))</f>
        <v>1</v>
      </c>
      <c r="E2789" s="60">
        <f t="shared" si="440"/>
        <v>3.8649404296875001</v>
      </c>
      <c r="F2789" s="86">
        <v>15.45976171875</v>
      </c>
      <c r="G2789" s="60">
        <f t="shared" si="441"/>
        <v>0</v>
      </c>
      <c r="H2789" s="104">
        <v>0</v>
      </c>
      <c r="O2789" s="61">
        <f t="shared" si="431"/>
        <v>0.58351255265238811</v>
      </c>
      <c r="P2789" s="62">
        <f t="shared" si="432"/>
        <v>58.140770252324039</v>
      </c>
      <c r="Q2789" s="70">
        <v>25.502627622841963</v>
      </c>
      <c r="R2789" s="61">
        <f t="shared" si="433"/>
        <v>14.865552058432936</v>
      </c>
      <c r="S2789" s="61">
        <f t="shared" si="434"/>
        <v>8.6742362282031653</v>
      </c>
      <c r="T2789" s="61">
        <f t="shared" si="435"/>
        <v>4.5260037464002503</v>
      </c>
      <c r="U2789" s="61">
        <f t="shared" si="436"/>
        <v>58.140770252324039</v>
      </c>
      <c r="V2789" s="70">
        <v>25.502627622841963</v>
      </c>
      <c r="W2789" s="61">
        <f t="shared" si="437"/>
        <v>14.865552058432936</v>
      </c>
      <c r="X2789" s="61">
        <f t="shared" si="438"/>
        <v>67.281544308775423</v>
      </c>
      <c r="Y2789" s="13"/>
      <c r="Z2789" s="22"/>
      <c r="AA2789" s="54"/>
      <c r="AB2789" s="22"/>
      <c r="AC2789" s="13"/>
    </row>
    <row r="2790" spans="1:29" x14ac:dyDescent="0.3">
      <c r="A2790" s="1">
        <f t="shared" si="439"/>
        <v>45015.020833326576</v>
      </c>
      <c r="B2790" s="7">
        <v>30</v>
      </c>
      <c r="C2790" s="7" t="s">
        <v>33</v>
      </c>
      <c r="D2790">
        <f>IF(HOUR(A2790)+MINUTE(A2790)/60&lt;=18,1,IF(HOUR(A2790)+MINUTE(A2790)/60&gt;=23.25,1,LOOKUP(DAY(A2790),calendario!$A$12:$A$42,calendario!$C$12:$C$42)))</f>
        <v>1</v>
      </c>
      <c r="E2790" s="60">
        <f t="shared" si="440"/>
        <v>5.5948593139648437E-2</v>
      </c>
      <c r="F2790" s="86">
        <v>0.22379437255859375</v>
      </c>
      <c r="G2790" s="60">
        <f t="shared" si="441"/>
        <v>0</v>
      </c>
      <c r="H2790" s="104">
        <v>0</v>
      </c>
      <c r="O2790" s="61">
        <f t="shared" si="431"/>
        <v>4.4689325341090216</v>
      </c>
      <c r="P2790" s="62">
        <f t="shared" si="432"/>
        <v>58.140770252324039</v>
      </c>
      <c r="Q2790" s="70">
        <v>25.502627622841963</v>
      </c>
      <c r="R2790" s="61">
        <f t="shared" si="433"/>
        <v>14.865552058432936</v>
      </c>
      <c r="S2790" s="61">
        <f t="shared" si="434"/>
        <v>66.433149231422277</v>
      </c>
      <c r="T2790" s="61">
        <f t="shared" si="435"/>
        <v>4.5260037464002503</v>
      </c>
      <c r="U2790" s="61">
        <f t="shared" si="436"/>
        <v>58.140770252324039</v>
      </c>
      <c r="V2790" s="70">
        <v>25.502627622841963</v>
      </c>
      <c r="W2790" s="61">
        <f t="shared" si="437"/>
        <v>14.865552058432936</v>
      </c>
      <c r="X2790" s="61">
        <f t="shared" si="438"/>
        <v>67.281544308775423</v>
      </c>
      <c r="Y2790" s="13"/>
      <c r="Z2790" s="22"/>
      <c r="AA2790" s="54"/>
      <c r="AB2790" s="22"/>
      <c r="AC2790" s="13"/>
    </row>
    <row r="2791" spans="1:29" x14ac:dyDescent="0.3">
      <c r="A2791" s="1">
        <f t="shared" si="439"/>
        <v>45015.031249993241</v>
      </c>
      <c r="B2791" s="7">
        <v>30</v>
      </c>
      <c r="C2791" s="7" t="s">
        <v>35</v>
      </c>
      <c r="D2791">
        <f>IF(HOUR(A2791)+MINUTE(A2791)/60&lt;=18,1,IF(HOUR(A2791)+MINUTE(A2791)/60&gt;=23.25,1,LOOKUP(DAY(A2791),calendario!$A$12:$A$42,calendario!$C$12:$C$42)))</f>
        <v>1</v>
      </c>
      <c r="E2791" s="60">
        <f t="shared" si="440"/>
        <v>0</v>
      </c>
      <c r="F2791" s="86">
        <v>0</v>
      </c>
      <c r="G2791" s="60">
        <f t="shared" si="441"/>
        <v>0</v>
      </c>
      <c r="H2791" s="104">
        <v>0</v>
      </c>
      <c r="O2791" s="61">
        <f t="shared" si="431"/>
        <v>4.5260037464002503</v>
      </c>
      <c r="P2791" s="62">
        <f t="shared" si="432"/>
        <v>58.140770252324039</v>
      </c>
      <c r="Q2791" s="70">
        <v>9.3027535192563082</v>
      </c>
      <c r="R2791" s="61">
        <f t="shared" si="433"/>
        <v>22.965489110225764</v>
      </c>
      <c r="S2791" s="61">
        <f t="shared" si="434"/>
        <v>103.94188975079597</v>
      </c>
      <c r="T2791" s="61">
        <f t="shared" si="435"/>
        <v>4.5260037464002503</v>
      </c>
      <c r="U2791" s="61">
        <f t="shared" si="436"/>
        <v>58.140770252324039</v>
      </c>
      <c r="V2791" s="70">
        <v>9.3027535192563082</v>
      </c>
      <c r="W2791" s="61">
        <f t="shared" si="437"/>
        <v>22.965489110225764</v>
      </c>
      <c r="X2791" s="61">
        <f t="shared" si="438"/>
        <v>103.94188975079597</v>
      </c>
      <c r="Y2791" s="13"/>
      <c r="Z2791" s="22"/>
      <c r="AA2791" s="54"/>
      <c r="AB2791" s="22"/>
      <c r="AC2791" s="13"/>
    </row>
    <row r="2792" spans="1:29" x14ac:dyDescent="0.3">
      <c r="A2792" s="1">
        <f t="shared" si="439"/>
        <v>45015.041666659905</v>
      </c>
      <c r="B2792" s="7">
        <v>30</v>
      </c>
      <c r="C2792" s="7" t="s">
        <v>37</v>
      </c>
      <c r="D2792">
        <f>IF(HOUR(A2792)+MINUTE(A2792)/60&lt;=18,1,IF(HOUR(A2792)+MINUTE(A2792)/60&gt;=23.25,1,LOOKUP(DAY(A2792),calendario!$A$12:$A$42,calendario!$C$12:$C$42)))</f>
        <v>1</v>
      </c>
      <c r="E2792" s="60">
        <f t="shared" si="440"/>
        <v>0</v>
      </c>
      <c r="F2792" s="86">
        <v>0</v>
      </c>
      <c r="G2792" s="60">
        <f t="shared" si="441"/>
        <v>0</v>
      </c>
      <c r="H2792" s="104">
        <v>0</v>
      </c>
      <c r="O2792" s="61">
        <f t="shared" si="431"/>
        <v>4.5260037464002503</v>
      </c>
      <c r="P2792" s="62">
        <f t="shared" si="432"/>
        <v>58.140770252324039</v>
      </c>
      <c r="Q2792" s="70">
        <v>9.3027535192563082</v>
      </c>
      <c r="R2792" s="61">
        <f t="shared" si="433"/>
        <v>22.965489110225764</v>
      </c>
      <c r="S2792" s="61">
        <f t="shared" si="434"/>
        <v>103.94188975079597</v>
      </c>
      <c r="T2792" s="61">
        <f t="shared" si="435"/>
        <v>4.5260037464002503</v>
      </c>
      <c r="U2792" s="61">
        <f t="shared" si="436"/>
        <v>58.140770252324039</v>
      </c>
      <c r="V2792" s="70">
        <v>9.3027535192563082</v>
      </c>
      <c r="W2792" s="61">
        <f t="shared" si="437"/>
        <v>22.965489110225764</v>
      </c>
      <c r="X2792" s="61">
        <f t="shared" si="438"/>
        <v>103.94188975079597</v>
      </c>
      <c r="Y2792" s="13"/>
      <c r="Z2792" s="22"/>
      <c r="AA2792" s="54"/>
      <c r="AB2792" s="22"/>
      <c r="AC2792" s="13"/>
    </row>
    <row r="2793" spans="1:29" x14ac:dyDescent="0.3">
      <c r="A2793" s="1">
        <f t="shared" si="439"/>
        <v>45015.052083326569</v>
      </c>
      <c r="B2793" s="7">
        <v>30</v>
      </c>
      <c r="C2793" s="7" t="s">
        <v>39</v>
      </c>
      <c r="D2793">
        <f>IF(HOUR(A2793)+MINUTE(A2793)/60&lt;=18,1,IF(HOUR(A2793)+MINUTE(A2793)/60&gt;=23.25,1,LOOKUP(DAY(A2793),calendario!$A$12:$A$42,calendario!$C$12:$C$42)))</f>
        <v>1</v>
      </c>
      <c r="E2793" s="60">
        <f t="shared" si="440"/>
        <v>0</v>
      </c>
      <c r="F2793" s="86">
        <v>0</v>
      </c>
      <c r="G2793" s="60">
        <f t="shared" si="441"/>
        <v>0</v>
      </c>
      <c r="H2793" s="104">
        <v>0</v>
      </c>
      <c r="O2793" s="61">
        <f t="shared" si="431"/>
        <v>4.5260037464002503</v>
      </c>
      <c r="P2793" s="62">
        <f t="shared" si="432"/>
        <v>58.140770252324039</v>
      </c>
      <c r="Q2793" s="70">
        <v>9.1612528552456833</v>
      </c>
      <c r="R2793" s="61">
        <f t="shared" si="433"/>
        <v>23.036239442231075</v>
      </c>
      <c r="S2793" s="61">
        <f t="shared" si="434"/>
        <v>104.26210601851106</v>
      </c>
      <c r="T2793" s="61">
        <f t="shared" si="435"/>
        <v>4.5260037464002503</v>
      </c>
      <c r="U2793" s="61">
        <f t="shared" si="436"/>
        <v>58.140770252324039</v>
      </c>
      <c r="V2793" s="70">
        <v>9.1612528552456833</v>
      </c>
      <c r="W2793" s="61">
        <f t="shared" si="437"/>
        <v>23.036239442231075</v>
      </c>
      <c r="X2793" s="61">
        <f t="shared" si="438"/>
        <v>104.26210601851106</v>
      </c>
      <c r="Y2793" s="13"/>
      <c r="Z2793" s="22"/>
      <c r="AA2793" s="54"/>
      <c r="AB2793" s="22"/>
      <c r="AC2793" s="13"/>
    </row>
    <row r="2794" spans="1:29" x14ac:dyDescent="0.3">
      <c r="A2794" s="1">
        <f t="shared" si="439"/>
        <v>45015.062499993233</v>
      </c>
      <c r="B2794" s="7">
        <v>30</v>
      </c>
      <c r="C2794" s="7" t="s">
        <v>41</v>
      </c>
      <c r="D2794">
        <f>IF(HOUR(A2794)+MINUTE(A2794)/60&lt;=18,1,IF(HOUR(A2794)+MINUTE(A2794)/60&gt;=23.25,1,LOOKUP(DAY(A2794),calendario!$A$12:$A$42,calendario!$C$12:$C$42)))</f>
        <v>1</v>
      </c>
      <c r="E2794" s="60">
        <f t="shared" si="440"/>
        <v>0</v>
      </c>
      <c r="F2794" s="86">
        <v>0</v>
      </c>
      <c r="G2794" s="60">
        <f t="shared" si="441"/>
        <v>0</v>
      </c>
      <c r="H2794" s="104">
        <v>0</v>
      </c>
      <c r="O2794" s="61">
        <f t="shared" si="431"/>
        <v>4.5260037464002503</v>
      </c>
      <c r="P2794" s="62">
        <f t="shared" si="432"/>
        <v>58.140770252324039</v>
      </c>
      <c r="Q2794" s="70">
        <v>9.1612528552456833</v>
      </c>
      <c r="R2794" s="61">
        <f t="shared" si="433"/>
        <v>23.036239442231075</v>
      </c>
      <c r="S2794" s="61">
        <f t="shared" si="434"/>
        <v>104.26210601851106</v>
      </c>
      <c r="T2794" s="61">
        <f t="shared" si="435"/>
        <v>4.5260037464002503</v>
      </c>
      <c r="U2794" s="61">
        <f t="shared" si="436"/>
        <v>58.140770252324039</v>
      </c>
      <c r="V2794" s="70">
        <v>9.1612528552456833</v>
      </c>
      <c r="W2794" s="61">
        <f t="shared" si="437"/>
        <v>23.036239442231075</v>
      </c>
      <c r="X2794" s="61">
        <f t="shared" si="438"/>
        <v>104.26210601851106</v>
      </c>
      <c r="Y2794" s="13"/>
      <c r="Z2794" s="22"/>
      <c r="AA2794" s="54"/>
      <c r="AB2794" s="22"/>
      <c r="AC2794" s="13"/>
    </row>
    <row r="2795" spans="1:29" x14ac:dyDescent="0.3">
      <c r="A2795" s="1">
        <f t="shared" si="439"/>
        <v>45015.072916659898</v>
      </c>
      <c r="B2795" s="7">
        <v>30</v>
      </c>
      <c r="C2795" s="7" t="s">
        <v>42</v>
      </c>
      <c r="D2795">
        <f>IF(HOUR(A2795)+MINUTE(A2795)/60&lt;=18,1,IF(HOUR(A2795)+MINUTE(A2795)/60&gt;=23.25,1,LOOKUP(DAY(A2795),calendario!$A$12:$A$42,calendario!$C$12:$C$42)))</f>
        <v>1</v>
      </c>
      <c r="E2795" s="60">
        <f t="shared" si="440"/>
        <v>0</v>
      </c>
      <c r="F2795" s="86">
        <v>0</v>
      </c>
      <c r="G2795" s="60">
        <f t="shared" si="441"/>
        <v>0</v>
      </c>
      <c r="H2795" s="104">
        <v>0</v>
      </c>
      <c r="O2795" s="61">
        <f t="shared" si="431"/>
        <v>4.5260037464002503</v>
      </c>
      <c r="P2795" s="62">
        <f t="shared" si="432"/>
        <v>58.140770252324039</v>
      </c>
      <c r="Q2795" s="70">
        <v>1.8037768924302788</v>
      </c>
      <c r="R2795" s="61">
        <f t="shared" si="433"/>
        <v>26.714977423638778</v>
      </c>
      <c r="S2795" s="61">
        <f t="shared" si="434"/>
        <v>120.91208790438722</v>
      </c>
      <c r="T2795" s="61">
        <f t="shared" si="435"/>
        <v>4.5260037464002503</v>
      </c>
      <c r="U2795" s="61">
        <f t="shared" si="436"/>
        <v>58.140770252324039</v>
      </c>
      <c r="V2795" s="70">
        <v>1.8037768924302788</v>
      </c>
      <c r="W2795" s="61">
        <f t="shared" si="437"/>
        <v>26.714977423638778</v>
      </c>
      <c r="X2795" s="61">
        <f t="shared" si="438"/>
        <v>120.91208790438722</v>
      </c>
      <c r="Y2795" s="13"/>
      <c r="Z2795" s="22"/>
      <c r="AA2795" s="54"/>
      <c r="AB2795" s="22"/>
      <c r="AC2795" s="13"/>
    </row>
    <row r="2796" spans="1:29" x14ac:dyDescent="0.3">
      <c r="A2796" s="1">
        <f t="shared" si="439"/>
        <v>45015.083333326562</v>
      </c>
      <c r="B2796" s="7">
        <v>30</v>
      </c>
      <c r="C2796" s="7" t="s">
        <v>44</v>
      </c>
      <c r="D2796">
        <f>IF(HOUR(A2796)+MINUTE(A2796)/60&lt;=18,1,IF(HOUR(A2796)+MINUTE(A2796)/60&gt;=23.25,1,LOOKUP(DAY(A2796),calendario!$A$12:$A$42,calendario!$C$12:$C$42)))</f>
        <v>1</v>
      </c>
      <c r="E2796" s="60">
        <f t="shared" si="440"/>
        <v>0</v>
      </c>
      <c r="F2796" s="86">
        <v>0</v>
      </c>
      <c r="G2796" s="60">
        <f t="shared" si="441"/>
        <v>0</v>
      </c>
      <c r="H2796" s="104">
        <v>0</v>
      </c>
      <c r="O2796" s="61">
        <f t="shared" si="431"/>
        <v>4.5260037464002503</v>
      </c>
      <c r="P2796" s="62">
        <f t="shared" si="432"/>
        <v>58.140770252324039</v>
      </c>
      <c r="Q2796" s="70">
        <v>1.8037768924302788</v>
      </c>
      <c r="R2796" s="61">
        <f t="shared" si="433"/>
        <v>26.714977423638778</v>
      </c>
      <c r="S2796" s="61">
        <f t="shared" si="434"/>
        <v>120.91208790438722</v>
      </c>
      <c r="T2796" s="61">
        <f t="shared" si="435"/>
        <v>4.5260037464002503</v>
      </c>
      <c r="U2796" s="61">
        <f t="shared" si="436"/>
        <v>58.140770252324039</v>
      </c>
      <c r="V2796" s="70">
        <v>1.8037768924302788</v>
      </c>
      <c r="W2796" s="61">
        <f t="shared" si="437"/>
        <v>26.714977423638778</v>
      </c>
      <c r="X2796" s="61">
        <f t="shared" si="438"/>
        <v>120.91208790438722</v>
      </c>
      <c r="Y2796" s="13"/>
      <c r="Z2796" s="22"/>
      <c r="AA2796" s="54"/>
      <c r="AB2796" s="22"/>
      <c r="AC2796" s="13"/>
    </row>
    <row r="2797" spans="1:29" x14ac:dyDescent="0.3">
      <c r="A2797" s="1">
        <f t="shared" si="439"/>
        <v>45015.093749993226</v>
      </c>
      <c r="B2797" s="7">
        <v>30</v>
      </c>
      <c r="C2797" s="7" t="s">
        <v>45</v>
      </c>
      <c r="D2797">
        <f>IF(HOUR(A2797)+MINUTE(A2797)/60&lt;=18,1,IF(HOUR(A2797)+MINUTE(A2797)/60&gt;=23.25,1,LOOKUP(DAY(A2797),calendario!$A$12:$A$42,calendario!$C$12:$C$42)))</f>
        <v>1</v>
      </c>
      <c r="E2797" s="60">
        <f t="shared" si="440"/>
        <v>0</v>
      </c>
      <c r="F2797" s="86">
        <v>0</v>
      </c>
      <c r="G2797" s="60">
        <f t="shared" si="441"/>
        <v>0</v>
      </c>
      <c r="H2797" s="104">
        <v>0</v>
      </c>
      <c r="O2797" s="61">
        <f t="shared" si="431"/>
        <v>4.5260037464002503</v>
      </c>
      <c r="P2797" s="62">
        <f t="shared" si="432"/>
        <v>58.140770252324039</v>
      </c>
      <c r="Q2797" s="70">
        <v>8.9922355909694556</v>
      </c>
      <c r="R2797" s="61">
        <f t="shared" si="433"/>
        <v>23.120748074369189</v>
      </c>
      <c r="S2797" s="61">
        <f t="shared" si="434"/>
        <v>104.64459240417132</v>
      </c>
      <c r="T2797" s="61">
        <f t="shared" si="435"/>
        <v>4.5260037464002503</v>
      </c>
      <c r="U2797" s="61">
        <f t="shared" si="436"/>
        <v>58.140770252324039</v>
      </c>
      <c r="V2797" s="70">
        <v>8.9922355909694556</v>
      </c>
      <c r="W2797" s="61">
        <f t="shared" si="437"/>
        <v>23.120748074369189</v>
      </c>
      <c r="X2797" s="61">
        <f t="shared" si="438"/>
        <v>104.64459240417132</v>
      </c>
      <c r="Y2797" s="13"/>
      <c r="Z2797" s="22"/>
      <c r="AA2797" s="54"/>
      <c r="AB2797" s="22"/>
      <c r="AC2797" s="13"/>
    </row>
    <row r="2798" spans="1:29" x14ac:dyDescent="0.3">
      <c r="A2798" s="1">
        <f t="shared" si="439"/>
        <v>45015.10416665989</v>
      </c>
      <c r="B2798" s="7">
        <v>30</v>
      </c>
      <c r="C2798" s="7" t="s">
        <v>48</v>
      </c>
      <c r="D2798">
        <f>IF(HOUR(A2798)+MINUTE(A2798)/60&lt;=18,1,IF(HOUR(A2798)+MINUTE(A2798)/60&gt;=23.25,1,LOOKUP(DAY(A2798),calendario!$A$12:$A$42,calendario!$C$12:$C$42)))</f>
        <v>1</v>
      </c>
      <c r="E2798" s="60">
        <f t="shared" si="440"/>
        <v>0</v>
      </c>
      <c r="F2798" s="86">
        <v>0</v>
      </c>
      <c r="G2798" s="60">
        <f t="shared" si="441"/>
        <v>0</v>
      </c>
      <c r="H2798" s="104">
        <v>0</v>
      </c>
      <c r="O2798" s="61">
        <f t="shared" si="431"/>
        <v>4.5260037464002503</v>
      </c>
      <c r="P2798" s="62">
        <f t="shared" si="432"/>
        <v>58.140770252324039</v>
      </c>
      <c r="Q2798" s="70">
        <v>8.9922355909694556</v>
      </c>
      <c r="R2798" s="61">
        <f t="shared" si="433"/>
        <v>23.120748074369189</v>
      </c>
      <c r="S2798" s="61">
        <f t="shared" si="434"/>
        <v>104.64459240417132</v>
      </c>
      <c r="T2798" s="61">
        <f t="shared" si="435"/>
        <v>4.5260037464002503</v>
      </c>
      <c r="U2798" s="61">
        <f t="shared" si="436"/>
        <v>58.140770252324039</v>
      </c>
      <c r="V2798" s="70">
        <v>8.9922355909694556</v>
      </c>
      <c r="W2798" s="61">
        <f t="shared" si="437"/>
        <v>23.120748074369189</v>
      </c>
      <c r="X2798" s="61">
        <f t="shared" si="438"/>
        <v>104.64459240417132</v>
      </c>
      <c r="Y2798" s="13"/>
      <c r="Z2798" s="22"/>
      <c r="AA2798" s="54"/>
      <c r="AB2798" s="22"/>
      <c r="AC2798" s="13"/>
    </row>
    <row r="2799" spans="1:29" x14ac:dyDescent="0.3">
      <c r="A2799" s="1">
        <f t="shared" si="439"/>
        <v>45015.114583326555</v>
      </c>
      <c r="B2799" s="7">
        <v>30</v>
      </c>
      <c r="C2799" s="7" t="s">
        <v>51</v>
      </c>
      <c r="D2799">
        <f>IF(HOUR(A2799)+MINUTE(A2799)/60&lt;=18,1,IF(HOUR(A2799)+MINUTE(A2799)/60&gt;=23.25,1,LOOKUP(DAY(A2799),calendario!$A$12:$A$42,calendario!$C$12:$C$42)))</f>
        <v>1</v>
      </c>
      <c r="E2799" s="60">
        <f t="shared" si="440"/>
        <v>0</v>
      </c>
      <c r="F2799" s="86">
        <v>0</v>
      </c>
      <c r="G2799" s="60">
        <f t="shared" si="441"/>
        <v>0</v>
      </c>
      <c r="H2799" s="104">
        <v>0</v>
      </c>
      <c r="O2799" s="61">
        <f t="shared" si="431"/>
        <v>4.5260037464002503</v>
      </c>
      <c r="P2799" s="62">
        <f t="shared" si="432"/>
        <v>58.140770252324039</v>
      </c>
      <c r="Q2799" s="70">
        <v>9.1137397078353235</v>
      </c>
      <c r="R2799" s="61">
        <f t="shared" si="433"/>
        <v>23.059996015936257</v>
      </c>
      <c r="S2799" s="61">
        <f t="shared" si="434"/>
        <v>104.36962836010234</v>
      </c>
      <c r="T2799" s="61">
        <f t="shared" si="435"/>
        <v>4.5260037464002503</v>
      </c>
      <c r="U2799" s="61">
        <f t="shared" si="436"/>
        <v>58.140770252324039</v>
      </c>
      <c r="V2799" s="70">
        <v>9.1137397078353235</v>
      </c>
      <c r="W2799" s="61">
        <f t="shared" si="437"/>
        <v>23.059996015936257</v>
      </c>
      <c r="X2799" s="61">
        <f t="shared" si="438"/>
        <v>104.36962836010234</v>
      </c>
      <c r="Y2799" s="13"/>
      <c r="Z2799" s="22"/>
      <c r="AA2799" s="54"/>
      <c r="AB2799" s="22"/>
      <c r="AC2799" s="13"/>
    </row>
    <row r="2800" spans="1:29" x14ac:dyDescent="0.3">
      <c r="A2800" s="1">
        <f t="shared" si="439"/>
        <v>45015.124999993219</v>
      </c>
      <c r="B2800" s="7">
        <v>30</v>
      </c>
      <c r="C2800" s="7" t="s">
        <v>53</v>
      </c>
      <c r="D2800">
        <f>IF(HOUR(A2800)+MINUTE(A2800)/60&lt;=18,1,IF(HOUR(A2800)+MINUTE(A2800)/60&gt;=23.25,1,LOOKUP(DAY(A2800),calendario!$A$12:$A$42,calendario!$C$12:$C$42)))</f>
        <v>1</v>
      </c>
      <c r="E2800" s="60">
        <f t="shared" si="440"/>
        <v>0</v>
      </c>
      <c r="F2800" s="86">
        <v>0</v>
      </c>
      <c r="G2800" s="60">
        <f t="shared" si="441"/>
        <v>0</v>
      </c>
      <c r="H2800" s="104">
        <v>0</v>
      </c>
      <c r="O2800" s="61">
        <f t="shared" si="431"/>
        <v>4.5260037464002503</v>
      </c>
      <c r="P2800" s="62">
        <f t="shared" si="432"/>
        <v>58.140770252324039</v>
      </c>
      <c r="Q2800" s="70">
        <v>9.1137397078353235</v>
      </c>
      <c r="R2800" s="61">
        <f t="shared" si="433"/>
        <v>23.059996015936257</v>
      </c>
      <c r="S2800" s="61">
        <f t="shared" si="434"/>
        <v>104.36962836010234</v>
      </c>
      <c r="T2800" s="61">
        <f t="shared" si="435"/>
        <v>4.5260037464002503</v>
      </c>
      <c r="U2800" s="61">
        <f t="shared" si="436"/>
        <v>58.140770252324039</v>
      </c>
      <c r="V2800" s="70">
        <v>9.1137397078353235</v>
      </c>
      <c r="W2800" s="61">
        <f t="shared" si="437"/>
        <v>23.059996015936257</v>
      </c>
      <c r="X2800" s="61">
        <f t="shared" si="438"/>
        <v>104.36962836010234</v>
      </c>
      <c r="Y2800" s="13"/>
      <c r="Z2800" s="22"/>
      <c r="AA2800" s="54"/>
      <c r="AB2800" s="22"/>
      <c r="AC2800" s="13"/>
    </row>
    <row r="2801" spans="1:29" x14ac:dyDescent="0.3">
      <c r="A2801" s="1">
        <f t="shared" si="439"/>
        <v>45015.135416659883</v>
      </c>
      <c r="B2801" s="7">
        <v>30</v>
      </c>
      <c r="C2801" s="7" t="s">
        <v>54</v>
      </c>
      <c r="D2801">
        <f>IF(HOUR(A2801)+MINUTE(A2801)/60&lt;=18,1,IF(HOUR(A2801)+MINUTE(A2801)/60&gt;=23.25,1,LOOKUP(DAY(A2801),calendario!$A$12:$A$42,calendario!$C$12:$C$42)))</f>
        <v>1</v>
      </c>
      <c r="E2801" s="60">
        <f t="shared" si="440"/>
        <v>0</v>
      </c>
      <c r="F2801" s="86">
        <v>0</v>
      </c>
      <c r="G2801" s="60">
        <f t="shared" si="441"/>
        <v>0</v>
      </c>
      <c r="H2801" s="104">
        <v>0</v>
      </c>
      <c r="O2801" s="61">
        <f t="shared" si="431"/>
        <v>4.5260037464002503</v>
      </c>
      <c r="P2801" s="62">
        <f t="shared" si="432"/>
        <v>58.140770252324039</v>
      </c>
      <c r="Q2801" s="70">
        <v>9.2061298804780876</v>
      </c>
      <c r="R2801" s="61">
        <f t="shared" si="433"/>
        <v>23.013800929614874</v>
      </c>
      <c r="S2801" s="61">
        <f t="shared" si="434"/>
        <v>104.16054922634648</v>
      </c>
      <c r="T2801" s="61">
        <f t="shared" si="435"/>
        <v>4.5260037464002503</v>
      </c>
      <c r="U2801" s="61">
        <f t="shared" si="436"/>
        <v>58.140770252324039</v>
      </c>
      <c r="V2801" s="70">
        <v>9.2061298804780876</v>
      </c>
      <c r="W2801" s="61">
        <f t="shared" si="437"/>
        <v>23.013800929614874</v>
      </c>
      <c r="X2801" s="61">
        <f t="shared" si="438"/>
        <v>104.16054922634648</v>
      </c>
      <c r="Y2801" s="13"/>
      <c r="Z2801" s="22"/>
      <c r="AA2801" s="54"/>
      <c r="AB2801" s="22"/>
      <c r="AC2801" s="13"/>
    </row>
    <row r="2802" spans="1:29" x14ac:dyDescent="0.3">
      <c r="A2802" s="1">
        <f t="shared" si="439"/>
        <v>45015.145833326547</v>
      </c>
      <c r="B2802" s="7">
        <v>30</v>
      </c>
      <c r="C2802" s="7" t="s">
        <v>55</v>
      </c>
      <c r="D2802">
        <f>IF(HOUR(A2802)+MINUTE(A2802)/60&lt;=18,1,IF(HOUR(A2802)+MINUTE(A2802)/60&gt;=23.25,1,LOOKUP(DAY(A2802),calendario!$A$12:$A$42,calendario!$C$12:$C$42)))</f>
        <v>1</v>
      </c>
      <c r="E2802" s="60">
        <f t="shared" si="440"/>
        <v>0</v>
      </c>
      <c r="F2802" s="86">
        <v>0</v>
      </c>
      <c r="G2802" s="60">
        <f t="shared" si="441"/>
        <v>0</v>
      </c>
      <c r="H2802" s="104">
        <v>0</v>
      </c>
      <c r="O2802" s="61">
        <f t="shared" si="431"/>
        <v>4.5260037464002503</v>
      </c>
      <c r="P2802" s="62">
        <f t="shared" si="432"/>
        <v>58.140770252324039</v>
      </c>
      <c r="Q2802" s="70">
        <v>9.2061298804780876</v>
      </c>
      <c r="R2802" s="61">
        <f t="shared" si="433"/>
        <v>23.013800929614874</v>
      </c>
      <c r="S2802" s="61">
        <f t="shared" si="434"/>
        <v>104.16054922634648</v>
      </c>
      <c r="T2802" s="61">
        <f t="shared" si="435"/>
        <v>4.5260037464002503</v>
      </c>
      <c r="U2802" s="61">
        <f t="shared" si="436"/>
        <v>58.140770252324039</v>
      </c>
      <c r="V2802" s="70">
        <v>9.2061298804780876</v>
      </c>
      <c r="W2802" s="61">
        <f t="shared" si="437"/>
        <v>23.013800929614874</v>
      </c>
      <c r="X2802" s="61">
        <f t="shared" si="438"/>
        <v>104.16054922634648</v>
      </c>
      <c r="Y2802" s="13"/>
      <c r="Z2802" s="22"/>
      <c r="AA2802" s="54"/>
      <c r="AB2802" s="22"/>
      <c r="AC2802" s="13"/>
    </row>
    <row r="2803" spans="1:29" x14ac:dyDescent="0.3">
      <c r="A2803" s="1">
        <f t="shared" si="439"/>
        <v>45015.156249993212</v>
      </c>
      <c r="B2803" s="7">
        <v>30</v>
      </c>
      <c r="C2803" s="7" t="s">
        <v>56</v>
      </c>
      <c r="D2803">
        <f>IF(HOUR(A2803)+MINUTE(A2803)/60&lt;=18,1,IF(HOUR(A2803)+MINUTE(A2803)/60&gt;=23.25,1,LOOKUP(DAY(A2803),calendario!$A$12:$A$42,calendario!$C$12:$C$42)))</f>
        <v>1</v>
      </c>
      <c r="E2803" s="60">
        <f t="shared" si="440"/>
        <v>0</v>
      </c>
      <c r="F2803" s="86">
        <v>0</v>
      </c>
      <c r="G2803" s="60">
        <f t="shared" si="441"/>
        <v>0</v>
      </c>
      <c r="H2803" s="104">
        <v>0</v>
      </c>
      <c r="O2803" s="61">
        <f t="shared" si="431"/>
        <v>4.5260037464002503</v>
      </c>
      <c r="P2803" s="62">
        <f t="shared" si="432"/>
        <v>58.140770252324039</v>
      </c>
      <c r="Q2803" s="70">
        <v>0.72888313413014605</v>
      </c>
      <c r="R2803" s="61">
        <f t="shared" si="433"/>
        <v>27.252424302788846</v>
      </c>
      <c r="S2803" s="61">
        <f t="shared" si="434"/>
        <v>123.34457449291155</v>
      </c>
      <c r="T2803" s="61">
        <f t="shared" si="435"/>
        <v>4.5260037464002503</v>
      </c>
      <c r="U2803" s="61">
        <f t="shared" si="436"/>
        <v>58.140770252324039</v>
      </c>
      <c r="V2803" s="70">
        <v>0.72888313413014605</v>
      </c>
      <c r="W2803" s="61">
        <f t="shared" si="437"/>
        <v>27.252424302788846</v>
      </c>
      <c r="X2803" s="61">
        <f t="shared" si="438"/>
        <v>123.34457449291155</v>
      </c>
      <c r="Y2803" s="13"/>
      <c r="Z2803" s="22"/>
      <c r="AA2803" s="54"/>
      <c r="AB2803" s="22"/>
      <c r="AC2803" s="13"/>
    </row>
    <row r="2804" spans="1:29" x14ac:dyDescent="0.3">
      <c r="A2804" s="1">
        <f t="shared" si="439"/>
        <v>45015.166666659876</v>
      </c>
      <c r="B2804" s="7">
        <v>30</v>
      </c>
      <c r="C2804" s="7" t="s">
        <v>57</v>
      </c>
      <c r="D2804">
        <f>IF(HOUR(A2804)+MINUTE(A2804)/60&lt;=18,1,IF(HOUR(A2804)+MINUTE(A2804)/60&gt;=23.25,1,LOOKUP(DAY(A2804),calendario!$A$12:$A$42,calendario!$C$12:$C$42)))</f>
        <v>1</v>
      </c>
      <c r="E2804" s="60">
        <f t="shared" si="440"/>
        <v>0</v>
      </c>
      <c r="F2804" s="86">
        <v>0</v>
      </c>
      <c r="G2804" s="60">
        <f t="shared" si="441"/>
        <v>0</v>
      </c>
      <c r="H2804" s="104">
        <v>0</v>
      </c>
      <c r="O2804" s="61">
        <f t="shared" si="431"/>
        <v>4.5260037464002503</v>
      </c>
      <c r="P2804" s="62">
        <f t="shared" si="432"/>
        <v>58.140770252324039</v>
      </c>
      <c r="Q2804" s="70">
        <v>0.72888313413014605</v>
      </c>
      <c r="R2804" s="61">
        <f t="shared" si="433"/>
        <v>27.252424302788846</v>
      </c>
      <c r="S2804" s="61">
        <f t="shared" si="434"/>
        <v>123.34457449291155</v>
      </c>
      <c r="T2804" s="61">
        <f t="shared" si="435"/>
        <v>4.5260037464002503</v>
      </c>
      <c r="U2804" s="61">
        <f t="shared" si="436"/>
        <v>58.140770252324039</v>
      </c>
      <c r="V2804" s="70">
        <v>0.72888313413014605</v>
      </c>
      <c r="W2804" s="61">
        <f t="shared" si="437"/>
        <v>27.252424302788846</v>
      </c>
      <c r="X2804" s="61">
        <f t="shared" si="438"/>
        <v>123.34457449291155</v>
      </c>
      <c r="Y2804" s="13"/>
      <c r="Z2804" s="22"/>
      <c r="AA2804" s="54"/>
      <c r="AB2804" s="22"/>
      <c r="AC2804" s="13"/>
    </row>
    <row r="2805" spans="1:29" x14ac:dyDescent="0.3">
      <c r="A2805" s="1">
        <f t="shared" si="439"/>
        <v>45015.17708332654</v>
      </c>
      <c r="B2805" s="7">
        <v>30</v>
      </c>
      <c r="C2805" s="7" t="s">
        <v>59</v>
      </c>
      <c r="D2805">
        <f>IF(HOUR(A2805)+MINUTE(A2805)/60&lt;=18,1,IF(HOUR(A2805)+MINUTE(A2805)/60&gt;=23.25,1,LOOKUP(DAY(A2805),calendario!$A$12:$A$42,calendario!$C$12:$C$42)))</f>
        <v>1</v>
      </c>
      <c r="E2805" s="60">
        <f t="shared" si="440"/>
        <v>0</v>
      </c>
      <c r="F2805" s="86">
        <v>0</v>
      </c>
      <c r="G2805" s="60">
        <f t="shared" si="441"/>
        <v>0</v>
      </c>
      <c r="H2805" s="104">
        <v>0</v>
      </c>
      <c r="O2805" s="61">
        <f t="shared" si="431"/>
        <v>4.5260037464002503</v>
      </c>
      <c r="P2805" s="62">
        <f t="shared" si="432"/>
        <v>58.140770252324039</v>
      </c>
      <c r="Q2805" s="70">
        <v>9.3203784860557768</v>
      </c>
      <c r="R2805" s="61">
        <f t="shared" si="433"/>
        <v>22.956676626826031</v>
      </c>
      <c r="S2805" s="61">
        <f t="shared" si="434"/>
        <v>103.90200441791367</v>
      </c>
      <c r="T2805" s="61">
        <f t="shared" si="435"/>
        <v>4.5260037464002503</v>
      </c>
      <c r="U2805" s="61">
        <f t="shared" si="436"/>
        <v>58.140770252324039</v>
      </c>
      <c r="V2805" s="70">
        <v>9.3203784860557768</v>
      </c>
      <c r="W2805" s="61">
        <f t="shared" si="437"/>
        <v>22.956676626826031</v>
      </c>
      <c r="X2805" s="61">
        <f t="shared" si="438"/>
        <v>103.90200441791367</v>
      </c>
      <c r="Y2805" s="13"/>
      <c r="Z2805" s="22"/>
      <c r="AA2805" s="54"/>
      <c r="AB2805" s="22"/>
      <c r="AC2805" s="13"/>
    </row>
    <row r="2806" spans="1:29" x14ac:dyDescent="0.3">
      <c r="A2806" s="1">
        <f t="shared" si="439"/>
        <v>45015.187499993204</v>
      </c>
      <c r="B2806" s="7">
        <v>30</v>
      </c>
      <c r="C2806" s="7" t="s">
        <v>60</v>
      </c>
      <c r="D2806">
        <f>IF(HOUR(A2806)+MINUTE(A2806)/60&lt;=18,1,IF(HOUR(A2806)+MINUTE(A2806)/60&gt;=23.25,1,LOOKUP(DAY(A2806),calendario!$A$12:$A$42,calendario!$C$12:$C$42)))</f>
        <v>1</v>
      </c>
      <c r="E2806" s="60">
        <f t="shared" si="440"/>
        <v>0</v>
      </c>
      <c r="F2806" s="86">
        <v>0</v>
      </c>
      <c r="G2806" s="60">
        <f t="shared" si="441"/>
        <v>0</v>
      </c>
      <c r="H2806" s="104">
        <v>0</v>
      </c>
      <c r="O2806" s="61">
        <f t="shared" si="431"/>
        <v>4.5260037464002503</v>
      </c>
      <c r="P2806" s="62">
        <f t="shared" si="432"/>
        <v>58.140770252324039</v>
      </c>
      <c r="Q2806" s="70">
        <v>9.3203784860557768</v>
      </c>
      <c r="R2806" s="61">
        <f t="shared" si="433"/>
        <v>22.956676626826031</v>
      </c>
      <c r="S2806" s="61">
        <f t="shared" si="434"/>
        <v>103.90200441791367</v>
      </c>
      <c r="T2806" s="61">
        <f t="shared" si="435"/>
        <v>4.5260037464002503</v>
      </c>
      <c r="U2806" s="61">
        <f t="shared" si="436"/>
        <v>58.140770252324039</v>
      </c>
      <c r="V2806" s="70">
        <v>9.3203784860557768</v>
      </c>
      <c r="W2806" s="61">
        <f t="shared" si="437"/>
        <v>22.956676626826031</v>
      </c>
      <c r="X2806" s="61">
        <f t="shared" si="438"/>
        <v>103.90200441791367</v>
      </c>
      <c r="Y2806" s="13"/>
      <c r="Z2806" s="22"/>
      <c r="AA2806" s="54"/>
      <c r="AB2806" s="22"/>
      <c r="AC2806" s="13"/>
    </row>
    <row r="2807" spans="1:29" x14ac:dyDescent="0.3">
      <c r="A2807" s="1">
        <f t="shared" si="439"/>
        <v>45015.197916659868</v>
      </c>
      <c r="B2807" s="7">
        <v>30</v>
      </c>
      <c r="C2807" s="7" t="s">
        <v>61</v>
      </c>
      <c r="D2807">
        <f>IF(HOUR(A2807)+MINUTE(A2807)/60&lt;=18,1,IF(HOUR(A2807)+MINUTE(A2807)/60&gt;=23.25,1,LOOKUP(DAY(A2807),calendario!$A$12:$A$42,calendario!$C$12:$C$42)))</f>
        <v>1</v>
      </c>
      <c r="E2807" s="60">
        <f t="shared" si="440"/>
        <v>0</v>
      </c>
      <c r="F2807" s="86">
        <v>0</v>
      </c>
      <c r="G2807" s="60">
        <f t="shared" si="441"/>
        <v>0</v>
      </c>
      <c r="H2807" s="104">
        <v>0</v>
      </c>
      <c r="O2807" s="61">
        <f t="shared" si="431"/>
        <v>4.5260037464002503</v>
      </c>
      <c r="P2807" s="62">
        <f t="shared" si="432"/>
        <v>58.140770252324039</v>
      </c>
      <c r="Q2807" s="70">
        <v>9.1628823373173969</v>
      </c>
      <c r="R2807" s="61">
        <f t="shared" si="433"/>
        <v>23.035424701195218</v>
      </c>
      <c r="S2807" s="61">
        <f t="shared" si="434"/>
        <v>104.25841849753043</v>
      </c>
      <c r="T2807" s="61">
        <f t="shared" si="435"/>
        <v>4.5260037464002503</v>
      </c>
      <c r="U2807" s="61">
        <f t="shared" si="436"/>
        <v>58.140770252324039</v>
      </c>
      <c r="V2807" s="70">
        <v>9.1628823373173969</v>
      </c>
      <c r="W2807" s="61">
        <f t="shared" si="437"/>
        <v>23.035424701195218</v>
      </c>
      <c r="X2807" s="61">
        <f t="shared" si="438"/>
        <v>104.25841849753043</v>
      </c>
      <c r="Y2807" s="13"/>
      <c r="Z2807" s="22"/>
      <c r="AA2807" s="54"/>
      <c r="AB2807" s="22"/>
      <c r="AC2807" s="13"/>
    </row>
    <row r="2808" spans="1:29" x14ac:dyDescent="0.3">
      <c r="A2808" s="1">
        <f t="shared" si="439"/>
        <v>45015.208333326533</v>
      </c>
      <c r="B2808" s="7">
        <v>30</v>
      </c>
      <c r="C2808" s="7" t="s">
        <v>62</v>
      </c>
      <c r="D2808">
        <f>IF(HOUR(A2808)+MINUTE(A2808)/60&lt;=18,1,IF(HOUR(A2808)+MINUTE(A2808)/60&gt;=23.25,1,LOOKUP(DAY(A2808),calendario!$A$12:$A$42,calendario!$C$12:$C$42)))</f>
        <v>1</v>
      </c>
      <c r="E2808" s="60">
        <f t="shared" si="440"/>
        <v>0</v>
      </c>
      <c r="F2808" s="86">
        <v>0</v>
      </c>
      <c r="G2808" s="60">
        <f t="shared" si="441"/>
        <v>0</v>
      </c>
      <c r="H2808" s="104">
        <v>0</v>
      </c>
      <c r="O2808" s="61">
        <f t="shared" si="431"/>
        <v>4.5260037464002503</v>
      </c>
      <c r="P2808" s="62">
        <f t="shared" si="432"/>
        <v>58.140770252324039</v>
      </c>
      <c r="Q2808" s="70">
        <v>9.1628823373173969</v>
      </c>
      <c r="R2808" s="61">
        <f t="shared" si="433"/>
        <v>23.035424701195218</v>
      </c>
      <c r="S2808" s="61">
        <f t="shared" si="434"/>
        <v>104.25841849753043</v>
      </c>
      <c r="T2808" s="61">
        <f t="shared" si="435"/>
        <v>4.5260037464002503</v>
      </c>
      <c r="U2808" s="61">
        <f t="shared" si="436"/>
        <v>58.140770252324039</v>
      </c>
      <c r="V2808" s="70">
        <v>9.1628823373173969</v>
      </c>
      <c r="W2808" s="61">
        <f t="shared" si="437"/>
        <v>23.035424701195218</v>
      </c>
      <c r="X2808" s="61">
        <f t="shared" si="438"/>
        <v>104.25841849753043</v>
      </c>
      <c r="Y2808" s="13"/>
      <c r="Z2808" s="22"/>
      <c r="AA2808" s="54"/>
      <c r="AB2808" s="22"/>
      <c r="AC2808" s="13"/>
    </row>
    <row r="2809" spans="1:29" x14ac:dyDescent="0.3">
      <c r="A2809" s="1">
        <f t="shared" si="439"/>
        <v>45015.218749993197</v>
      </c>
      <c r="B2809" s="7">
        <v>30</v>
      </c>
      <c r="C2809" s="7" t="s">
        <v>63</v>
      </c>
      <c r="D2809">
        <f>IF(HOUR(A2809)+MINUTE(A2809)/60&lt;=18,1,IF(HOUR(A2809)+MINUTE(A2809)/60&gt;=23.25,1,LOOKUP(DAY(A2809),calendario!$A$12:$A$42,calendario!$C$12:$C$42)))</f>
        <v>1</v>
      </c>
      <c r="E2809" s="60">
        <f t="shared" si="440"/>
        <v>0</v>
      </c>
      <c r="F2809" s="86">
        <v>0</v>
      </c>
      <c r="G2809" s="60">
        <f t="shared" si="441"/>
        <v>0</v>
      </c>
      <c r="H2809" s="104">
        <v>0</v>
      </c>
      <c r="O2809" s="61">
        <f t="shared" si="431"/>
        <v>4.5260037464002503</v>
      </c>
      <c r="P2809" s="62">
        <f t="shared" si="432"/>
        <v>58.140770252324039</v>
      </c>
      <c r="Q2809" s="70">
        <v>2.0018841965471448</v>
      </c>
      <c r="R2809" s="61">
        <f t="shared" si="433"/>
        <v>26.615923771580345</v>
      </c>
      <c r="S2809" s="61">
        <f t="shared" si="434"/>
        <v>120.46377070407613</v>
      </c>
      <c r="T2809" s="61">
        <f t="shared" si="435"/>
        <v>4.5260037464002503</v>
      </c>
      <c r="U2809" s="61">
        <f t="shared" si="436"/>
        <v>58.140770252324039</v>
      </c>
      <c r="V2809" s="70">
        <v>2.0018841965471448</v>
      </c>
      <c r="W2809" s="61">
        <f t="shared" si="437"/>
        <v>26.615923771580345</v>
      </c>
      <c r="X2809" s="61">
        <f t="shared" si="438"/>
        <v>120.46377070407613</v>
      </c>
      <c r="Y2809" s="13"/>
      <c r="Z2809" s="22"/>
      <c r="AA2809" s="54"/>
      <c r="AB2809" s="22"/>
      <c r="AC2809" s="13"/>
    </row>
    <row r="2810" spans="1:29" x14ac:dyDescent="0.3">
      <c r="A2810" s="1">
        <f t="shared" si="439"/>
        <v>45015.229166659861</v>
      </c>
      <c r="B2810" s="7">
        <v>30</v>
      </c>
      <c r="C2810" s="7" t="s">
        <v>64</v>
      </c>
      <c r="D2810">
        <f>IF(HOUR(A2810)+MINUTE(A2810)/60&lt;=18,1,IF(HOUR(A2810)+MINUTE(A2810)/60&gt;=23.25,1,LOOKUP(DAY(A2810),calendario!$A$12:$A$42,calendario!$C$12:$C$42)))</f>
        <v>1</v>
      </c>
      <c r="E2810" s="60">
        <f t="shared" si="440"/>
        <v>0</v>
      </c>
      <c r="F2810" s="86">
        <v>0</v>
      </c>
      <c r="G2810" s="60">
        <f t="shared" si="441"/>
        <v>0</v>
      </c>
      <c r="H2810" s="104">
        <v>0</v>
      </c>
      <c r="O2810" s="61">
        <f t="shared" si="431"/>
        <v>4.5260037464002503</v>
      </c>
      <c r="P2810" s="62">
        <f t="shared" si="432"/>
        <v>58.140770252324039</v>
      </c>
      <c r="Q2810" s="70">
        <v>2.0018841965471448</v>
      </c>
      <c r="R2810" s="61">
        <f t="shared" si="433"/>
        <v>26.615923771580345</v>
      </c>
      <c r="S2810" s="61">
        <f t="shared" si="434"/>
        <v>120.46377070407613</v>
      </c>
      <c r="T2810" s="61">
        <f t="shared" si="435"/>
        <v>4.5260037464002503</v>
      </c>
      <c r="U2810" s="61">
        <f t="shared" si="436"/>
        <v>58.140770252324039</v>
      </c>
      <c r="V2810" s="70">
        <v>2.0018841965471448</v>
      </c>
      <c r="W2810" s="61">
        <f t="shared" si="437"/>
        <v>26.615923771580345</v>
      </c>
      <c r="X2810" s="61">
        <f t="shared" si="438"/>
        <v>120.46377070407613</v>
      </c>
      <c r="Y2810" s="13"/>
      <c r="Z2810" s="22"/>
      <c r="AA2810" s="54"/>
      <c r="AB2810" s="22"/>
      <c r="AC2810" s="13"/>
    </row>
    <row r="2811" spans="1:29" x14ac:dyDescent="0.3">
      <c r="A2811" s="1">
        <f t="shared" si="439"/>
        <v>45015.239583326525</v>
      </c>
      <c r="B2811" s="7">
        <v>30</v>
      </c>
      <c r="C2811" s="7" t="s">
        <v>65</v>
      </c>
      <c r="D2811">
        <f>IF(HOUR(A2811)+MINUTE(A2811)/60&lt;=18,1,IF(HOUR(A2811)+MINUTE(A2811)/60&gt;=23.25,1,LOOKUP(DAY(A2811),calendario!$A$12:$A$42,calendario!$C$12:$C$42)))</f>
        <v>1</v>
      </c>
      <c r="E2811" s="60">
        <f t="shared" si="440"/>
        <v>0</v>
      </c>
      <c r="F2811" s="86">
        <v>0</v>
      </c>
      <c r="G2811" s="60">
        <f t="shared" si="441"/>
        <v>0</v>
      </c>
      <c r="H2811" s="104">
        <v>0</v>
      </c>
      <c r="O2811" s="61">
        <f t="shared" si="431"/>
        <v>4.5260037464002503</v>
      </c>
      <c r="P2811" s="62">
        <f t="shared" si="432"/>
        <v>58.140770252324039</v>
      </c>
      <c r="Q2811" s="70">
        <v>25.382669853917662</v>
      </c>
      <c r="R2811" s="61">
        <f t="shared" si="433"/>
        <v>14.925530942895087</v>
      </c>
      <c r="S2811" s="61">
        <f t="shared" si="434"/>
        <v>67.553008964556028</v>
      </c>
      <c r="T2811" s="61">
        <f t="shared" si="435"/>
        <v>4.5260037464002503</v>
      </c>
      <c r="U2811" s="61">
        <f t="shared" si="436"/>
        <v>58.140770252324039</v>
      </c>
      <c r="V2811" s="70">
        <v>25.382669853917662</v>
      </c>
      <c r="W2811" s="61">
        <f t="shared" si="437"/>
        <v>14.925530942895087</v>
      </c>
      <c r="X2811" s="61">
        <f t="shared" si="438"/>
        <v>67.553008964556028</v>
      </c>
      <c r="Y2811" s="13"/>
      <c r="Z2811" s="22"/>
      <c r="AA2811" s="54"/>
      <c r="AB2811" s="22"/>
      <c r="AC2811" s="13"/>
    </row>
    <row r="2812" spans="1:29" x14ac:dyDescent="0.3">
      <c r="A2812" s="1">
        <f t="shared" si="439"/>
        <v>45015.24999999319</v>
      </c>
      <c r="B2812" s="7">
        <v>30</v>
      </c>
      <c r="C2812" s="7" t="s">
        <v>66</v>
      </c>
      <c r="D2812">
        <f>IF(HOUR(A2812)+MINUTE(A2812)/60&lt;=18,1,IF(HOUR(A2812)+MINUTE(A2812)/60&gt;=23.25,1,LOOKUP(DAY(A2812),calendario!$A$12:$A$42,calendario!$C$12:$C$42)))</f>
        <v>1</v>
      </c>
      <c r="E2812" s="60">
        <f t="shared" si="440"/>
        <v>0</v>
      </c>
      <c r="F2812" s="86">
        <v>0</v>
      </c>
      <c r="G2812" s="60">
        <f t="shared" si="441"/>
        <v>0</v>
      </c>
      <c r="H2812" s="104">
        <v>0</v>
      </c>
      <c r="O2812" s="61">
        <f t="shared" si="431"/>
        <v>4.5260037464002503</v>
      </c>
      <c r="P2812" s="62">
        <f t="shared" si="432"/>
        <v>58.140770252324039</v>
      </c>
      <c r="Q2812" s="70">
        <v>25.382669853917662</v>
      </c>
      <c r="R2812" s="61">
        <f t="shared" si="433"/>
        <v>14.925530942895087</v>
      </c>
      <c r="S2812" s="61">
        <f t="shared" si="434"/>
        <v>67.553008964556028</v>
      </c>
      <c r="T2812" s="61">
        <f t="shared" si="435"/>
        <v>4.5260037464002503</v>
      </c>
      <c r="U2812" s="61">
        <f t="shared" si="436"/>
        <v>58.140770252324039</v>
      </c>
      <c r="V2812" s="70">
        <v>25.382669853917662</v>
      </c>
      <c r="W2812" s="61">
        <f t="shared" si="437"/>
        <v>14.925530942895087</v>
      </c>
      <c r="X2812" s="61">
        <f t="shared" si="438"/>
        <v>67.553008964556028</v>
      </c>
      <c r="Y2812" s="13"/>
      <c r="Z2812" s="22"/>
      <c r="AA2812" s="54"/>
      <c r="AB2812" s="22"/>
      <c r="AC2812" s="13"/>
    </row>
    <row r="2813" spans="1:29" x14ac:dyDescent="0.3">
      <c r="A2813" s="1">
        <f t="shared" si="439"/>
        <v>45015.260416659854</v>
      </c>
      <c r="B2813" s="7">
        <v>30</v>
      </c>
      <c r="C2813" s="7" t="s">
        <v>67</v>
      </c>
      <c r="D2813">
        <f>IF(HOUR(A2813)+MINUTE(A2813)/60&lt;=18,1,IF(HOUR(A2813)+MINUTE(A2813)/60&gt;=23.25,1,LOOKUP(DAY(A2813),calendario!$A$12:$A$42,calendario!$C$12:$C$42)))</f>
        <v>1</v>
      </c>
      <c r="E2813" s="60">
        <f t="shared" si="440"/>
        <v>0</v>
      </c>
      <c r="F2813" s="86">
        <v>0</v>
      </c>
      <c r="G2813" s="60">
        <f t="shared" si="441"/>
        <v>0</v>
      </c>
      <c r="H2813" s="104">
        <v>0</v>
      </c>
      <c r="O2813" s="61">
        <f t="shared" si="431"/>
        <v>4.5260037464002503</v>
      </c>
      <c r="P2813" s="62">
        <f t="shared" si="432"/>
        <v>58.140770252324039</v>
      </c>
      <c r="Q2813" s="70">
        <v>25.438112881806109</v>
      </c>
      <c r="R2813" s="61">
        <f t="shared" si="433"/>
        <v>14.897809428950863</v>
      </c>
      <c r="S2813" s="61">
        <f t="shared" si="434"/>
        <v>67.427541288588586</v>
      </c>
      <c r="T2813" s="61">
        <f t="shared" si="435"/>
        <v>4.5260037464002503</v>
      </c>
      <c r="U2813" s="61">
        <f t="shared" si="436"/>
        <v>58.140770252324039</v>
      </c>
      <c r="V2813" s="70">
        <v>25.438112881806109</v>
      </c>
      <c r="W2813" s="61">
        <f t="shared" si="437"/>
        <v>14.897809428950863</v>
      </c>
      <c r="X2813" s="61">
        <f t="shared" si="438"/>
        <v>67.427541288588586</v>
      </c>
      <c r="Y2813" s="13"/>
      <c r="Z2813" s="22"/>
      <c r="AA2813" s="54"/>
      <c r="AB2813" s="22"/>
      <c r="AC2813" s="13"/>
    </row>
    <row r="2814" spans="1:29" x14ac:dyDescent="0.3">
      <c r="A2814" s="1">
        <f t="shared" si="439"/>
        <v>45015.270833326518</v>
      </c>
      <c r="B2814" s="7">
        <v>30</v>
      </c>
      <c r="C2814" s="7" t="s">
        <v>68</v>
      </c>
      <c r="D2814">
        <f>IF(HOUR(A2814)+MINUTE(A2814)/60&lt;=18,1,IF(HOUR(A2814)+MINUTE(A2814)/60&gt;=23.25,1,LOOKUP(DAY(A2814),calendario!$A$12:$A$42,calendario!$C$12:$C$42)))</f>
        <v>1</v>
      </c>
      <c r="E2814" s="60">
        <f t="shared" si="440"/>
        <v>0</v>
      </c>
      <c r="F2814" s="86">
        <v>0</v>
      </c>
      <c r="G2814" s="60">
        <f t="shared" si="441"/>
        <v>0</v>
      </c>
      <c r="H2814" s="104">
        <v>0</v>
      </c>
      <c r="O2814" s="61">
        <f t="shared" si="431"/>
        <v>4.5260037464002503</v>
      </c>
      <c r="P2814" s="62">
        <f t="shared" si="432"/>
        <v>58.140770252324039</v>
      </c>
      <c r="Q2814" s="70">
        <v>25.438112881806109</v>
      </c>
      <c r="R2814" s="61">
        <f t="shared" si="433"/>
        <v>14.897809428950863</v>
      </c>
      <c r="S2814" s="61">
        <f t="shared" si="434"/>
        <v>67.427541288588586</v>
      </c>
      <c r="T2814" s="61">
        <f t="shared" si="435"/>
        <v>4.5260037464002503</v>
      </c>
      <c r="U2814" s="61">
        <f t="shared" si="436"/>
        <v>58.140770252324039</v>
      </c>
      <c r="V2814" s="70">
        <v>25.438112881806109</v>
      </c>
      <c r="W2814" s="61">
        <f t="shared" si="437"/>
        <v>14.897809428950863</v>
      </c>
      <c r="X2814" s="61">
        <f t="shared" si="438"/>
        <v>67.427541288588586</v>
      </c>
      <c r="Y2814" s="13"/>
      <c r="Z2814" s="22"/>
      <c r="AA2814" s="54"/>
      <c r="AB2814" s="22"/>
      <c r="AC2814" s="13"/>
    </row>
    <row r="2815" spans="1:29" x14ac:dyDescent="0.3">
      <c r="A2815" s="1">
        <f t="shared" si="439"/>
        <v>45015.281249993182</v>
      </c>
      <c r="B2815" s="7">
        <v>30</v>
      </c>
      <c r="C2815" s="7" t="s">
        <v>69</v>
      </c>
      <c r="D2815">
        <f>IF(HOUR(A2815)+MINUTE(A2815)/60&lt;=18,1,IF(HOUR(A2815)+MINUTE(A2815)/60&gt;=23.25,1,LOOKUP(DAY(A2815),calendario!$A$12:$A$42,calendario!$C$12:$C$42)))</f>
        <v>1</v>
      </c>
      <c r="E2815" s="60">
        <f t="shared" si="440"/>
        <v>0</v>
      </c>
      <c r="F2815" s="86">
        <v>0</v>
      </c>
      <c r="G2815" s="60">
        <f t="shared" si="441"/>
        <v>0</v>
      </c>
      <c r="H2815" s="104">
        <v>0</v>
      </c>
      <c r="O2815" s="61">
        <f t="shared" si="431"/>
        <v>4.5260037464002503</v>
      </c>
      <c r="P2815" s="62">
        <f t="shared" si="432"/>
        <v>58.140770252324039</v>
      </c>
      <c r="Q2815" s="70">
        <v>25.21451128818061</v>
      </c>
      <c r="R2815" s="61">
        <f t="shared" si="433"/>
        <v>15.009610225763613</v>
      </c>
      <c r="S2815" s="61">
        <f t="shared" si="434"/>
        <v>67.933552113813619</v>
      </c>
      <c r="T2815" s="61">
        <f t="shared" si="435"/>
        <v>4.5260037464002503</v>
      </c>
      <c r="U2815" s="61">
        <f t="shared" si="436"/>
        <v>58.140770252324039</v>
      </c>
      <c r="V2815" s="70">
        <v>25.21451128818061</v>
      </c>
      <c r="W2815" s="61">
        <f t="shared" si="437"/>
        <v>15.009610225763613</v>
      </c>
      <c r="X2815" s="61">
        <f t="shared" si="438"/>
        <v>67.933552113813619</v>
      </c>
      <c r="Y2815" s="13"/>
      <c r="Z2815" s="22"/>
      <c r="AA2815" s="54"/>
      <c r="AB2815" s="22"/>
      <c r="AC2815" s="13"/>
    </row>
    <row r="2816" spans="1:29" x14ac:dyDescent="0.3">
      <c r="A2816" s="1">
        <f t="shared" si="439"/>
        <v>45015.291666659847</v>
      </c>
      <c r="B2816" s="7">
        <v>30</v>
      </c>
      <c r="C2816" s="7" t="s">
        <v>70</v>
      </c>
      <c r="D2816">
        <f>IF(HOUR(A2816)+MINUTE(A2816)/60&lt;=18,1,IF(HOUR(A2816)+MINUTE(A2816)/60&gt;=23.25,1,LOOKUP(DAY(A2816),calendario!$A$12:$A$42,calendario!$C$12:$C$42)))</f>
        <v>1</v>
      </c>
      <c r="E2816" s="60">
        <f t="shared" si="440"/>
        <v>0</v>
      </c>
      <c r="F2816" s="86">
        <v>0</v>
      </c>
      <c r="G2816" s="60">
        <f t="shared" si="441"/>
        <v>0</v>
      </c>
      <c r="H2816" s="104">
        <v>0</v>
      </c>
      <c r="O2816" s="61">
        <f t="shared" si="431"/>
        <v>4.5260037464002503</v>
      </c>
      <c r="P2816" s="62">
        <f t="shared" si="432"/>
        <v>58.140770252324039</v>
      </c>
      <c r="Q2816" s="70">
        <v>25.21451128818061</v>
      </c>
      <c r="R2816" s="61">
        <f t="shared" si="433"/>
        <v>15.009610225763613</v>
      </c>
      <c r="S2816" s="61">
        <f t="shared" si="434"/>
        <v>67.933552113813619</v>
      </c>
      <c r="T2816" s="61">
        <f t="shared" si="435"/>
        <v>4.5260037464002503</v>
      </c>
      <c r="U2816" s="61">
        <f t="shared" si="436"/>
        <v>58.140770252324039</v>
      </c>
      <c r="V2816" s="70">
        <v>25.21451128818061</v>
      </c>
      <c r="W2816" s="61">
        <f t="shared" si="437"/>
        <v>15.009610225763613</v>
      </c>
      <c r="X2816" s="61">
        <f t="shared" si="438"/>
        <v>67.933552113813619</v>
      </c>
      <c r="Y2816" s="13"/>
      <c r="Z2816" s="22"/>
      <c r="AA2816" s="54"/>
      <c r="AB2816" s="22"/>
      <c r="AC2816" s="13"/>
    </row>
    <row r="2817" spans="1:29" x14ac:dyDescent="0.3">
      <c r="A2817" s="1">
        <f t="shared" si="439"/>
        <v>45015.302083326511</v>
      </c>
      <c r="B2817" s="7">
        <v>30</v>
      </c>
      <c r="C2817" s="7" t="s">
        <v>71</v>
      </c>
      <c r="D2817">
        <f>IF(HOUR(A2817)+MINUTE(A2817)/60&lt;=18,1,IF(HOUR(A2817)+MINUTE(A2817)/60&gt;=23.25,1,LOOKUP(DAY(A2817),calendario!$A$12:$A$42,calendario!$C$12:$C$42)))</f>
        <v>1</v>
      </c>
      <c r="E2817" s="60">
        <f t="shared" si="440"/>
        <v>0.54789562988281248</v>
      </c>
      <c r="F2817" s="86">
        <v>2.1915825195312499</v>
      </c>
      <c r="G2817" s="60">
        <f t="shared" si="441"/>
        <v>0</v>
      </c>
      <c r="H2817" s="104">
        <v>0</v>
      </c>
      <c r="O2817" s="61">
        <f t="shared" si="431"/>
        <v>3.9671144866036685</v>
      </c>
      <c r="P2817" s="62">
        <f t="shared" si="432"/>
        <v>58.140770252324039</v>
      </c>
      <c r="Q2817" s="70">
        <v>25.200372111553783</v>
      </c>
      <c r="R2817" s="61">
        <f t="shared" si="433"/>
        <v>15.016679814077026</v>
      </c>
      <c r="S2817" s="61">
        <f t="shared" si="434"/>
        <v>59.572888031113855</v>
      </c>
      <c r="T2817" s="61">
        <f t="shared" si="435"/>
        <v>4.5260037464002503</v>
      </c>
      <c r="U2817" s="61">
        <f t="shared" si="436"/>
        <v>58.140770252324039</v>
      </c>
      <c r="V2817" s="70">
        <v>25.200372111553783</v>
      </c>
      <c r="W2817" s="61">
        <f t="shared" si="437"/>
        <v>15.016679814077026</v>
      </c>
      <c r="X2817" s="61">
        <f t="shared" si="438"/>
        <v>67.965549097005635</v>
      </c>
      <c r="Y2817" s="13"/>
      <c r="Z2817" s="22"/>
      <c r="AA2817" s="54"/>
      <c r="AB2817" s="22"/>
      <c r="AC2817" s="13"/>
    </row>
    <row r="2818" spans="1:29" x14ac:dyDescent="0.3">
      <c r="A2818" s="1">
        <f t="shared" si="439"/>
        <v>45015.312499993175</v>
      </c>
      <c r="B2818" s="7">
        <v>30</v>
      </c>
      <c r="C2818" s="7" t="s">
        <v>72</v>
      </c>
      <c r="D2818">
        <f>IF(HOUR(A2818)+MINUTE(A2818)/60&lt;=18,1,IF(HOUR(A2818)+MINUTE(A2818)/60&gt;=23.25,1,LOOKUP(DAY(A2818),calendario!$A$12:$A$42,calendario!$C$12:$C$42)))</f>
        <v>1</v>
      </c>
      <c r="E2818" s="60">
        <f t="shared" si="440"/>
        <v>3.7252924804687502</v>
      </c>
      <c r="F2818" s="86">
        <v>14.901169921875001</v>
      </c>
      <c r="G2818" s="60">
        <f t="shared" si="441"/>
        <v>0.17616523742675783</v>
      </c>
      <c r="H2818" s="104">
        <v>0.7046609497070313</v>
      </c>
      <c r="O2818" s="61">
        <f t="shared" si="431"/>
        <v>0.72596256450532259</v>
      </c>
      <c r="P2818" s="62">
        <f t="shared" si="432"/>
        <v>58.140770252324039</v>
      </c>
      <c r="Q2818" s="70">
        <v>25.200372111553783</v>
      </c>
      <c r="R2818" s="61">
        <f t="shared" si="433"/>
        <v>15.016679814077026</v>
      </c>
      <c r="S2818" s="61">
        <f t="shared" si="434"/>
        <v>10.901547388182669</v>
      </c>
      <c r="T2818" s="61">
        <f t="shared" si="435"/>
        <v>4.3463037200131289</v>
      </c>
      <c r="U2818" s="61">
        <f t="shared" si="436"/>
        <v>58.140770252324039</v>
      </c>
      <c r="V2818" s="70">
        <v>25.200372111553783</v>
      </c>
      <c r="W2818" s="61">
        <f t="shared" si="437"/>
        <v>15.016679814077026</v>
      </c>
      <c r="X2818" s="61">
        <f t="shared" si="438"/>
        <v>65.26705133816904</v>
      </c>
      <c r="Y2818" s="13"/>
      <c r="Z2818" s="22"/>
      <c r="AA2818" s="54"/>
      <c r="AB2818" s="22"/>
      <c r="AC2818" s="13"/>
    </row>
    <row r="2819" spans="1:29" x14ac:dyDescent="0.3">
      <c r="A2819" s="1">
        <f t="shared" si="439"/>
        <v>45015.322916659839</v>
      </c>
      <c r="B2819" s="7">
        <v>30</v>
      </c>
      <c r="C2819" s="7" t="s">
        <v>73</v>
      </c>
      <c r="D2819">
        <f>IF(HOUR(A2819)+MINUTE(A2819)/60&lt;=18,1,IF(HOUR(A2819)+MINUTE(A2819)/60&gt;=23.25,1,LOOKUP(DAY(A2819),calendario!$A$12:$A$42,calendario!$C$12:$C$42)))</f>
        <v>1</v>
      </c>
      <c r="E2819" s="60">
        <f t="shared" si="440"/>
        <v>4.5002143554687501</v>
      </c>
      <c r="F2819" s="86">
        <v>18.000857421875001</v>
      </c>
      <c r="G2819" s="60">
        <f t="shared" si="441"/>
        <v>4.0937978515625</v>
      </c>
      <c r="H2819" s="104">
        <v>16.37519140625</v>
      </c>
      <c r="O2819" s="61">
        <f t="shared" si="431"/>
        <v>0</v>
      </c>
      <c r="P2819" s="62">
        <f t="shared" si="432"/>
        <v>58.140770252324039</v>
      </c>
      <c r="Q2819" s="70">
        <v>25.11869588313413</v>
      </c>
      <c r="R2819" s="61">
        <f t="shared" si="433"/>
        <v>15.057517928286853</v>
      </c>
      <c r="S2819" s="61">
        <f t="shared" si="434"/>
        <v>0</v>
      </c>
      <c r="T2819" s="61">
        <f t="shared" si="435"/>
        <v>0.3500630631245561</v>
      </c>
      <c r="U2819" s="61">
        <f t="shared" si="436"/>
        <v>58.140770252324039</v>
      </c>
      <c r="V2819" s="70">
        <v>25.11869588313413</v>
      </c>
      <c r="W2819" s="61">
        <f t="shared" si="437"/>
        <v>15.057517928286853</v>
      </c>
      <c r="X2819" s="61">
        <f t="shared" si="438"/>
        <v>5.2710808490290155</v>
      </c>
      <c r="Y2819" s="13"/>
      <c r="Z2819" s="22"/>
      <c r="AA2819" s="54"/>
      <c r="AB2819" s="22"/>
      <c r="AC2819" s="13"/>
    </row>
    <row r="2820" spans="1:29" x14ac:dyDescent="0.3">
      <c r="A2820" s="1">
        <f t="shared" si="439"/>
        <v>45015.333333326504</v>
      </c>
      <c r="B2820" s="7">
        <v>30</v>
      </c>
      <c r="C2820" s="7" t="s">
        <v>74</v>
      </c>
      <c r="D2820">
        <f>IF(HOUR(A2820)+MINUTE(A2820)/60&lt;=18,1,IF(HOUR(A2820)+MINUTE(A2820)/60&gt;=23.25,1,LOOKUP(DAY(A2820),calendario!$A$12:$A$42,calendario!$C$12:$C$42)))</f>
        <v>1</v>
      </c>
      <c r="E2820" s="60">
        <f t="shared" si="440"/>
        <v>4.4992084960937504</v>
      </c>
      <c r="F2820" s="86">
        <v>17.996833984375002</v>
      </c>
      <c r="G2820" s="60">
        <f t="shared" si="441"/>
        <v>4.4945668945312498</v>
      </c>
      <c r="H2820" s="104">
        <v>17.978267578124999</v>
      </c>
      <c r="O2820" s="61">
        <f t="shared" si="431"/>
        <v>0</v>
      </c>
      <c r="P2820" s="62">
        <f t="shared" si="432"/>
        <v>58.140770252324039</v>
      </c>
      <c r="Q2820" s="70">
        <v>25.11869588313413</v>
      </c>
      <c r="R2820" s="61">
        <f t="shared" si="433"/>
        <v>15.057517928286853</v>
      </c>
      <c r="S2820" s="61">
        <f t="shared" si="434"/>
        <v>0</v>
      </c>
      <c r="T2820" s="61">
        <f t="shared" si="435"/>
        <v>0</v>
      </c>
      <c r="U2820" s="61">
        <f t="shared" si="436"/>
        <v>58.140770252324039</v>
      </c>
      <c r="V2820" s="70">
        <v>25.11869588313413</v>
      </c>
      <c r="W2820" s="61">
        <f t="shared" si="437"/>
        <v>15.057517928286853</v>
      </c>
      <c r="X2820" s="61">
        <f t="shared" si="438"/>
        <v>0</v>
      </c>
      <c r="Y2820" s="13"/>
      <c r="Z2820" s="22"/>
      <c r="AA2820" s="54"/>
      <c r="AB2820" s="22"/>
      <c r="AC2820" s="13"/>
    </row>
    <row r="2821" spans="1:29" x14ac:dyDescent="0.3">
      <c r="A2821" s="1">
        <f t="shared" si="439"/>
        <v>45015.343749993168</v>
      </c>
      <c r="B2821" s="7">
        <v>30</v>
      </c>
      <c r="C2821" s="7" t="s">
        <v>75</v>
      </c>
      <c r="D2821">
        <f>IF(HOUR(A2821)+MINUTE(A2821)/60&lt;=18,1,IF(HOUR(A2821)+MINUTE(A2821)/60&gt;=23.25,1,LOOKUP(DAY(A2821),calendario!$A$12:$A$42,calendario!$C$12:$C$42)))</f>
        <v>1</v>
      </c>
      <c r="E2821" s="60">
        <f t="shared" si="440"/>
        <v>4.4979394531250003</v>
      </c>
      <c r="F2821" s="86">
        <v>17.991757812500001</v>
      </c>
      <c r="G2821" s="60">
        <f t="shared" si="441"/>
        <v>4.4946743164062504</v>
      </c>
      <c r="H2821" s="104">
        <v>17.978697265625001</v>
      </c>
      <c r="O2821" s="61">
        <f t="shared" ref="O2821:O2884" si="442">IF(($K$2*95%/4-E2821)*$M$8*$M$9&lt;0,0,($K$2*95%/4-E2821)*$M$8*$M$9)</f>
        <v>0</v>
      </c>
      <c r="P2821" s="62">
        <f t="shared" ref="P2821:P2884" si="443">IF(B2821&lt;=3,IF(D2821=1,$L$14*10/$K$11,$K$14*10/$K$11),IF(D2821=1,$L$15*10/$K$11,$K$15*10/$K$11))</f>
        <v>58.140770252324039</v>
      </c>
      <c r="Q2821" s="70">
        <v>27.555660026560425</v>
      </c>
      <c r="R2821" s="61">
        <f t="shared" ref="R2821:R2884" si="444">IF((P2821*95%-Q2821)/2&lt;0,0,(P2821*95%-Q2821)/2)</f>
        <v>13.839035856573705</v>
      </c>
      <c r="S2821" s="61">
        <f t="shared" ref="S2821:S2884" si="445">R2821*O2821</f>
        <v>0</v>
      </c>
      <c r="T2821" s="61">
        <f t="shared" ref="T2821:T2884" si="446">IF(($K$3*95%/4-G2821)*$M$8*$M$9&lt;0,0,($K$3*95%/4-G2821)*$M$8*$M$9)</f>
        <v>0</v>
      </c>
      <c r="U2821" s="61">
        <f t="shared" ref="U2821:U2884" si="447">IF(B2821&lt;=3,IF(D2821=1,$L$14*10/$K$11,$K$14*10/$K$11),IF(D2821=1,$L$15*10/$K$11,$K$15*10/$K$11))</f>
        <v>58.140770252324039</v>
      </c>
      <c r="V2821" s="70">
        <v>27.555660026560425</v>
      </c>
      <c r="W2821" s="61">
        <f t="shared" ref="W2821:W2884" si="448">IF((U2821*95%-V2821)/2&lt;0,0,(U2821*95%-V2821)/2)</f>
        <v>13.839035856573705</v>
      </c>
      <c r="X2821" s="61">
        <f t="shared" ref="X2821:X2884" si="449">W2821*T2821</f>
        <v>0</v>
      </c>
      <c r="Y2821" s="13"/>
      <c r="Z2821" s="22"/>
      <c r="AA2821" s="54"/>
      <c r="AB2821" s="22"/>
      <c r="AC2821" s="13"/>
    </row>
    <row r="2822" spans="1:29" x14ac:dyDescent="0.3">
      <c r="A2822" s="1">
        <f t="shared" ref="A2822:A2885" si="450">A2821+0.0104166666666667</f>
        <v>45015.354166659832</v>
      </c>
      <c r="B2822" s="7">
        <v>30</v>
      </c>
      <c r="C2822" s="7" t="s">
        <v>76</v>
      </c>
      <c r="D2822">
        <f>IF(HOUR(A2822)+MINUTE(A2822)/60&lt;=18,1,IF(HOUR(A2822)+MINUTE(A2822)/60&gt;=23.25,1,LOOKUP(DAY(A2822),calendario!$A$12:$A$42,calendario!$C$12:$C$42)))</f>
        <v>1</v>
      </c>
      <c r="E2822" s="60">
        <f t="shared" ref="E2822:E2885" si="451">F2822/4</f>
        <v>4.4967539062500004</v>
      </c>
      <c r="F2822" s="86">
        <v>17.987015625000002</v>
      </c>
      <c r="G2822" s="60">
        <f t="shared" ref="G2822:G2885" si="452">H2822/4</f>
        <v>4.4938242187500004</v>
      </c>
      <c r="H2822" s="104">
        <v>17.975296875000002</v>
      </c>
      <c r="O2822" s="61">
        <f t="shared" si="442"/>
        <v>0</v>
      </c>
      <c r="P2822" s="62">
        <f t="shared" si="443"/>
        <v>58.140770252324039</v>
      </c>
      <c r="Q2822" s="70">
        <v>27.555660026560425</v>
      </c>
      <c r="R2822" s="61">
        <f t="shared" si="444"/>
        <v>13.839035856573705</v>
      </c>
      <c r="S2822" s="61">
        <f t="shared" si="445"/>
        <v>0</v>
      </c>
      <c r="T2822" s="61">
        <f t="shared" si="446"/>
        <v>0</v>
      </c>
      <c r="U2822" s="61">
        <f t="shared" si="447"/>
        <v>58.140770252324039</v>
      </c>
      <c r="V2822" s="70">
        <v>27.555660026560425</v>
      </c>
      <c r="W2822" s="61">
        <f t="shared" si="448"/>
        <v>13.839035856573705</v>
      </c>
      <c r="X2822" s="61">
        <f t="shared" si="449"/>
        <v>0</v>
      </c>
      <c r="Y2822" s="13"/>
      <c r="Z2822" s="22"/>
      <c r="AA2822" s="54"/>
      <c r="AB2822" s="22"/>
      <c r="AC2822" s="13"/>
    </row>
    <row r="2823" spans="1:29" x14ac:dyDescent="0.3">
      <c r="A2823" s="1">
        <f t="shared" si="450"/>
        <v>45015.364583326496</v>
      </c>
      <c r="B2823" s="7">
        <v>30</v>
      </c>
      <c r="C2823" s="7" t="s">
        <v>77</v>
      </c>
      <c r="D2823">
        <f>IF(HOUR(A2823)+MINUTE(A2823)/60&lt;=18,1,IF(HOUR(A2823)+MINUTE(A2823)/60&gt;=23.25,1,LOOKUP(DAY(A2823),calendario!$A$12:$A$42,calendario!$C$12:$C$42)))</f>
        <v>1</v>
      </c>
      <c r="E2823" s="60">
        <f t="shared" si="451"/>
        <v>4.495435546875</v>
      </c>
      <c r="F2823" s="86">
        <v>17.9817421875</v>
      </c>
      <c r="G2823" s="60">
        <f t="shared" si="452"/>
        <v>4.4933242187499998</v>
      </c>
      <c r="H2823" s="104">
        <v>17.973296874999999</v>
      </c>
      <c r="O2823" s="61">
        <f t="shared" si="442"/>
        <v>0</v>
      </c>
      <c r="P2823" s="62">
        <f t="shared" si="443"/>
        <v>58.140770252324039</v>
      </c>
      <c r="Q2823" s="70">
        <v>28.039575830013277</v>
      </c>
      <c r="R2823" s="61">
        <f t="shared" si="444"/>
        <v>13.597077954847279</v>
      </c>
      <c r="S2823" s="61">
        <f t="shared" si="445"/>
        <v>0</v>
      </c>
      <c r="T2823" s="61">
        <f t="shared" si="446"/>
        <v>0</v>
      </c>
      <c r="U2823" s="61">
        <f t="shared" si="447"/>
        <v>58.140770252324039</v>
      </c>
      <c r="V2823" s="70">
        <v>28.039575830013277</v>
      </c>
      <c r="W2823" s="61">
        <f t="shared" si="448"/>
        <v>13.597077954847279</v>
      </c>
      <c r="X2823" s="61">
        <f t="shared" si="449"/>
        <v>0</v>
      </c>
      <c r="Y2823" s="13"/>
      <c r="Z2823" s="22"/>
      <c r="AA2823" s="54"/>
      <c r="AB2823" s="22"/>
      <c r="AC2823" s="13"/>
    </row>
    <row r="2824" spans="1:29" x14ac:dyDescent="0.3">
      <c r="A2824" s="1">
        <f t="shared" si="450"/>
        <v>45015.374999993161</v>
      </c>
      <c r="B2824" s="7">
        <v>30</v>
      </c>
      <c r="C2824" s="7" t="s">
        <v>78</v>
      </c>
      <c r="D2824">
        <f>IF(HOUR(A2824)+MINUTE(A2824)/60&lt;=18,1,IF(HOUR(A2824)+MINUTE(A2824)/60&gt;=23.25,1,LOOKUP(DAY(A2824),calendario!$A$12:$A$42,calendario!$C$12:$C$42)))</f>
        <v>1</v>
      </c>
      <c r="E2824" s="60">
        <f t="shared" si="451"/>
        <v>4.4951865234374999</v>
      </c>
      <c r="F2824" s="86">
        <v>17.98074609375</v>
      </c>
      <c r="G2824" s="60">
        <f t="shared" si="452"/>
        <v>4.4956708984375</v>
      </c>
      <c r="H2824" s="104">
        <v>17.98268359375</v>
      </c>
      <c r="O2824" s="61">
        <f t="shared" si="442"/>
        <v>0</v>
      </c>
      <c r="P2824" s="62">
        <f t="shared" si="443"/>
        <v>58.140770252324039</v>
      </c>
      <c r="Q2824" s="70">
        <v>28.039575830013277</v>
      </c>
      <c r="R2824" s="61">
        <f t="shared" si="444"/>
        <v>13.597077954847279</v>
      </c>
      <c r="S2824" s="61">
        <f t="shared" si="445"/>
        <v>0</v>
      </c>
      <c r="T2824" s="61">
        <f t="shared" si="446"/>
        <v>0</v>
      </c>
      <c r="U2824" s="61">
        <f t="shared" si="447"/>
        <v>58.140770252324039</v>
      </c>
      <c r="V2824" s="70">
        <v>28.039575830013277</v>
      </c>
      <c r="W2824" s="61">
        <f t="shared" si="448"/>
        <v>13.597077954847279</v>
      </c>
      <c r="X2824" s="61">
        <f t="shared" si="449"/>
        <v>0</v>
      </c>
      <c r="Y2824" s="13"/>
      <c r="Z2824" s="22"/>
      <c r="AA2824" s="54"/>
      <c r="AB2824" s="22"/>
      <c r="AC2824" s="13"/>
    </row>
    <row r="2825" spans="1:29" x14ac:dyDescent="0.3">
      <c r="A2825" s="1">
        <f t="shared" si="450"/>
        <v>45015.385416659825</v>
      </c>
      <c r="B2825" s="7">
        <v>30</v>
      </c>
      <c r="C2825" s="7" t="s">
        <v>79</v>
      </c>
      <c r="D2825">
        <f>IF(HOUR(A2825)+MINUTE(A2825)/60&lt;=18,1,IF(HOUR(A2825)+MINUTE(A2825)/60&gt;=23.25,1,LOOKUP(DAY(A2825),calendario!$A$12:$A$42,calendario!$C$12:$C$42)))</f>
        <v>1</v>
      </c>
      <c r="E2825" s="60">
        <f t="shared" si="451"/>
        <v>4.4954809570312504</v>
      </c>
      <c r="F2825" s="86">
        <v>17.981923828125002</v>
      </c>
      <c r="G2825" s="60">
        <f t="shared" si="452"/>
        <v>4.4732509765625004</v>
      </c>
      <c r="H2825" s="104">
        <v>17.893003906250001</v>
      </c>
      <c r="O2825" s="61">
        <f t="shared" si="442"/>
        <v>0</v>
      </c>
      <c r="P2825" s="62">
        <f t="shared" si="443"/>
        <v>58.140770252324039</v>
      </c>
      <c r="Q2825" s="70">
        <v>33.206187516600266</v>
      </c>
      <c r="R2825" s="61">
        <f t="shared" si="444"/>
        <v>11.013772111553784</v>
      </c>
      <c r="S2825" s="61">
        <f t="shared" si="445"/>
        <v>0</v>
      </c>
      <c r="T2825" s="61">
        <f t="shared" si="446"/>
        <v>0</v>
      </c>
      <c r="U2825" s="61">
        <f t="shared" si="447"/>
        <v>58.140770252324039</v>
      </c>
      <c r="V2825" s="70">
        <v>33.206187516600266</v>
      </c>
      <c r="W2825" s="61">
        <f t="shared" si="448"/>
        <v>11.013772111553784</v>
      </c>
      <c r="X2825" s="61">
        <f t="shared" si="449"/>
        <v>0</v>
      </c>
      <c r="Y2825" s="13"/>
      <c r="Z2825" s="22"/>
      <c r="AA2825" s="54"/>
      <c r="AB2825" s="22"/>
      <c r="AC2825" s="13"/>
    </row>
    <row r="2826" spans="1:29" x14ac:dyDescent="0.3">
      <c r="A2826" s="1">
        <f t="shared" si="450"/>
        <v>45015.395833326489</v>
      </c>
      <c r="B2826" s="7">
        <v>30</v>
      </c>
      <c r="C2826" s="7" t="s">
        <v>80</v>
      </c>
      <c r="D2826">
        <f>IF(HOUR(A2826)+MINUTE(A2826)/60&lt;=18,1,IF(HOUR(A2826)+MINUTE(A2826)/60&gt;=23.25,1,LOOKUP(DAY(A2826),calendario!$A$12:$A$42,calendario!$C$12:$C$42)))</f>
        <v>1</v>
      </c>
      <c r="E2826" s="60">
        <f t="shared" si="451"/>
        <v>4.4953559570312498</v>
      </c>
      <c r="F2826" s="86">
        <v>17.981423828124999</v>
      </c>
      <c r="G2826" s="60">
        <f t="shared" si="452"/>
        <v>4.4488901367187497</v>
      </c>
      <c r="H2826" s="104">
        <v>17.795560546874999</v>
      </c>
      <c r="O2826" s="61">
        <f t="shared" si="442"/>
        <v>0</v>
      </c>
      <c r="P2826" s="62">
        <f t="shared" si="443"/>
        <v>58.140770252324039</v>
      </c>
      <c r="Q2826" s="70">
        <v>33.206187516600266</v>
      </c>
      <c r="R2826" s="61">
        <f t="shared" si="444"/>
        <v>11.013772111553784</v>
      </c>
      <c r="S2826" s="61">
        <f t="shared" si="445"/>
        <v>0</v>
      </c>
      <c r="T2826" s="61">
        <f t="shared" si="446"/>
        <v>0</v>
      </c>
      <c r="U2826" s="61">
        <f t="shared" si="447"/>
        <v>58.140770252324039</v>
      </c>
      <c r="V2826" s="70">
        <v>33.206187516600266</v>
      </c>
      <c r="W2826" s="61">
        <f t="shared" si="448"/>
        <v>11.013772111553784</v>
      </c>
      <c r="X2826" s="61">
        <f t="shared" si="449"/>
        <v>0</v>
      </c>
      <c r="Y2826" s="13"/>
      <c r="Z2826" s="22"/>
      <c r="AA2826" s="54"/>
      <c r="AB2826" s="22"/>
      <c r="AC2826" s="13"/>
    </row>
    <row r="2827" spans="1:29" x14ac:dyDescent="0.3">
      <c r="A2827" s="1">
        <f t="shared" si="450"/>
        <v>45015.406249993153</v>
      </c>
      <c r="B2827" s="7">
        <v>30</v>
      </c>
      <c r="C2827" s="7" t="s">
        <v>81</v>
      </c>
      <c r="D2827">
        <f>IF(HOUR(A2827)+MINUTE(A2827)/60&lt;=18,1,IF(HOUR(A2827)+MINUTE(A2827)/60&gt;=23.25,1,LOOKUP(DAY(A2827),calendario!$A$12:$A$42,calendario!$C$12:$C$42)))</f>
        <v>1</v>
      </c>
      <c r="E2827" s="60">
        <f t="shared" si="451"/>
        <v>4.4955092773437499</v>
      </c>
      <c r="F2827" s="86">
        <v>17.982037109375</v>
      </c>
      <c r="G2827" s="60">
        <f t="shared" si="452"/>
        <v>4.4918818359374999</v>
      </c>
      <c r="H2827" s="104">
        <v>17.96752734375</v>
      </c>
      <c r="O2827" s="61">
        <f t="shared" si="442"/>
        <v>0</v>
      </c>
      <c r="P2827" s="62">
        <f t="shared" si="443"/>
        <v>58.140770252324039</v>
      </c>
      <c r="Q2827" s="70">
        <v>33.579549535192562</v>
      </c>
      <c r="R2827" s="61">
        <f t="shared" si="444"/>
        <v>10.827091102257636</v>
      </c>
      <c r="S2827" s="61">
        <f t="shared" si="445"/>
        <v>0</v>
      </c>
      <c r="T2827" s="61">
        <f t="shared" si="446"/>
        <v>0</v>
      </c>
      <c r="U2827" s="61">
        <f t="shared" si="447"/>
        <v>58.140770252324039</v>
      </c>
      <c r="V2827" s="70">
        <v>33.579549535192562</v>
      </c>
      <c r="W2827" s="61">
        <f t="shared" si="448"/>
        <v>10.827091102257636</v>
      </c>
      <c r="X2827" s="61">
        <f t="shared" si="449"/>
        <v>0</v>
      </c>
      <c r="Y2827" s="13"/>
      <c r="Z2827" s="22"/>
      <c r="AA2827" s="54"/>
      <c r="AB2827" s="22"/>
      <c r="AC2827" s="13"/>
    </row>
    <row r="2828" spans="1:29" x14ac:dyDescent="0.3">
      <c r="A2828" s="1">
        <f t="shared" si="450"/>
        <v>45015.416666659818</v>
      </c>
      <c r="B2828" s="7">
        <v>30</v>
      </c>
      <c r="C2828" s="7" t="s">
        <v>82</v>
      </c>
      <c r="D2828">
        <f>IF(HOUR(A2828)+MINUTE(A2828)/60&lt;=18,1,IF(HOUR(A2828)+MINUTE(A2828)/60&gt;=23.25,1,LOOKUP(DAY(A2828),calendario!$A$12:$A$42,calendario!$C$12:$C$42)))</f>
        <v>1</v>
      </c>
      <c r="E2828" s="60">
        <f t="shared" si="451"/>
        <v>4.4957490234374999</v>
      </c>
      <c r="F2828" s="86">
        <v>17.98299609375</v>
      </c>
      <c r="G2828" s="60">
        <f t="shared" si="452"/>
        <v>4.4827788085937499</v>
      </c>
      <c r="H2828" s="104">
        <v>17.931115234375</v>
      </c>
      <c r="O2828" s="61">
        <f t="shared" si="442"/>
        <v>0</v>
      </c>
      <c r="P2828" s="62">
        <f t="shared" si="443"/>
        <v>58.140770252324039</v>
      </c>
      <c r="Q2828" s="70">
        <v>33.579549535192562</v>
      </c>
      <c r="R2828" s="61">
        <f t="shared" si="444"/>
        <v>10.827091102257636</v>
      </c>
      <c r="S2828" s="61">
        <f t="shared" si="445"/>
        <v>0</v>
      </c>
      <c r="T2828" s="61">
        <f t="shared" si="446"/>
        <v>0</v>
      </c>
      <c r="U2828" s="61">
        <f t="shared" si="447"/>
        <v>58.140770252324039</v>
      </c>
      <c r="V2828" s="70">
        <v>33.579549535192562</v>
      </c>
      <c r="W2828" s="61">
        <f t="shared" si="448"/>
        <v>10.827091102257636</v>
      </c>
      <c r="X2828" s="61">
        <f t="shared" si="449"/>
        <v>0</v>
      </c>
      <c r="Y2828" s="13"/>
      <c r="Z2828" s="22"/>
      <c r="AA2828" s="54"/>
      <c r="AB2828" s="22"/>
      <c r="AC2828" s="13"/>
    </row>
    <row r="2829" spans="1:29" x14ac:dyDescent="0.3">
      <c r="A2829" s="1">
        <f t="shared" si="450"/>
        <v>45015.427083326482</v>
      </c>
      <c r="B2829" s="7">
        <v>30</v>
      </c>
      <c r="C2829" s="7" t="s">
        <v>83</v>
      </c>
      <c r="D2829">
        <f>IF(HOUR(A2829)+MINUTE(A2829)/60&lt;=18,1,IF(HOUR(A2829)+MINUTE(A2829)/60&gt;=23.25,1,LOOKUP(DAY(A2829),calendario!$A$12:$A$42,calendario!$C$12:$C$42)))</f>
        <v>1</v>
      </c>
      <c r="E2829" s="60">
        <f t="shared" si="451"/>
        <v>4.49551806640625</v>
      </c>
      <c r="F2829" s="86">
        <v>17.982072265625</v>
      </c>
      <c r="G2829" s="60">
        <f t="shared" si="452"/>
        <v>4.48916650390625</v>
      </c>
      <c r="H2829" s="104">
        <v>17.956666015625</v>
      </c>
      <c r="O2829" s="61">
        <f t="shared" si="442"/>
        <v>0</v>
      </c>
      <c r="P2829" s="62">
        <f t="shared" si="443"/>
        <v>58.140770252324039</v>
      </c>
      <c r="Q2829" s="70">
        <v>33.546946347941564</v>
      </c>
      <c r="R2829" s="61">
        <f t="shared" si="444"/>
        <v>10.843392695883136</v>
      </c>
      <c r="S2829" s="61">
        <f t="shared" si="445"/>
        <v>0</v>
      </c>
      <c r="T2829" s="61">
        <f t="shared" si="446"/>
        <v>0</v>
      </c>
      <c r="U2829" s="61">
        <f t="shared" si="447"/>
        <v>58.140770252324039</v>
      </c>
      <c r="V2829" s="70">
        <v>33.546946347941564</v>
      </c>
      <c r="W2829" s="61">
        <f t="shared" si="448"/>
        <v>10.843392695883136</v>
      </c>
      <c r="X2829" s="61">
        <f t="shared" si="449"/>
        <v>0</v>
      </c>
      <c r="Y2829" s="13"/>
      <c r="Z2829" s="22"/>
      <c r="AA2829" s="54"/>
      <c r="AB2829" s="22"/>
      <c r="AC2829" s="13"/>
    </row>
    <row r="2830" spans="1:29" x14ac:dyDescent="0.3">
      <c r="A2830" s="1">
        <f t="shared" si="450"/>
        <v>45015.437499993146</v>
      </c>
      <c r="B2830" s="7">
        <v>30</v>
      </c>
      <c r="C2830" s="7" t="s">
        <v>84</v>
      </c>
      <c r="D2830">
        <f>IF(HOUR(A2830)+MINUTE(A2830)/60&lt;=18,1,IF(HOUR(A2830)+MINUTE(A2830)/60&gt;=23.25,1,LOOKUP(DAY(A2830),calendario!$A$12:$A$42,calendario!$C$12:$C$42)))</f>
        <v>1</v>
      </c>
      <c r="E2830" s="60">
        <f t="shared" si="451"/>
        <v>4.495701171875</v>
      </c>
      <c r="F2830" s="86">
        <v>17.9828046875</v>
      </c>
      <c r="G2830" s="60">
        <f t="shared" si="452"/>
        <v>4.4963442382812504</v>
      </c>
      <c r="H2830" s="104">
        <v>17.985376953125002</v>
      </c>
      <c r="O2830" s="61">
        <f t="shared" si="442"/>
        <v>0</v>
      </c>
      <c r="P2830" s="62">
        <f t="shared" si="443"/>
        <v>58.140770252324039</v>
      </c>
      <c r="Q2830" s="70">
        <v>33.546946347941564</v>
      </c>
      <c r="R2830" s="61">
        <f t="shared" si="444"/>
        <v>10.843392695883136</v>
      </c>
      <c r="S2830" s="61">
        <f t="shared" si="445"/>
        <v>0</v>
      </c>
      <c r="T2830" s="61">
        <f t="shared" si="446"/>
        <v>0</v>
      </c>
      <c r="U2830" s="61">
        <f t="shared" si="447"/>
        <v>58.140770252324039</v>
      </c>
      <c r="V2830" s="70">
        <v>33.546946347941564</v>
      </c>
      <c r="W2830" s="61">
        <f t="shared" si="448"/>
        <v>10.843392695883136</v>
      </c>
      <c r="X2830" s="61">
        <f t="shared" si="449"/>
        <v>0</v>
      </c>
      <c r="Y2830" s="13"/>
      <c r="Z2830" s="22"/>
      <c r="AA2830" s="54"/>
      <c r="AB2830" s="22"/>
      <c r="AC2830" s="13"/>
    </row>
    <row r="2831" spans="1:29" x14ac:dyDescent="0.3">
      <c r="A2831" s="1">
        <f t="shared" si="450"/>
        <v>45015.44791665981</v>
      </c>
      <c r="B2831" s="7">
        <v>30</v>
      </c>
      <c r="C2831" s="7" t="s">
        <v>85</v>
      </c>
      <c r="D2831">
        <f>IF(HOUR(A2831)+MINUTE(A2831)/60&lt;=18,1,IF(HOUR(A2831)+MINUTE(A2831)/60&gt;=23.25,1,LOOKUP(DAY(A2831),calendario!$A$12:$A$42,calendario!$C$12:$C$42)))</f>
        <v>1</v>
      </c>
      <c r="E2831" s="60">
        <f t="shared" si="451"/>
        <v>4.4959492187499999</v>
      </c>
      <c r="F2831" s="86">
        <v>17.983796874999999</v>
      </c>
      <c r="G2831" s="60">
        <f t="shared" si="452"/>
        <v>4.4960942382812501</v>
      </c>
      <c r="H2831" s="104">
        <v>17.984376953125</v>
      </c>
      <c r="O2831" s="61">
        <f t="shared" si="442"/>
        <v>0</v>
      </c>
      <c r="P2831" s="62">
        <f t="shared" si="443"/>
        <v>58.140770252324039</v>
      </c>
      <c r="Q2831" s="70">
        <v>33.996059760956172</v>
      </c>
      <c r="R2831" s="61">
        <f t="shared" si="444"/>
        <v>10.618835989375832</v>
      </c>
      <c r="S2831" s="61">
        <f t="shared" si="445"/>
        <v>0</v>
      </c>
      <c r="T2831" s="61">
        <f t="shared" si="446"/>
        <v>0</v>
      </c>
      <c r="U2831" s="61">
        <f t="shared" si="447"/>
        <v>58.140770252324039</v>
      </c>
      <c r="V2831" s="70">
        <v>33.996059760956172</v>
      </c>
      <c r="W2831" s="61">
        <f t="shared" si="448"/>
        <v>10.618835989375832</v>
      </c>
      <c r="X2831" s="61">
        <f t="shared" si="449"/>
        <v>0</v>
      </c>
      <c r="Y2831" s="13"/>
      <c r="Z2831" s="22"/>
      <c r="AA2831" s="54"/>
      <c r="AB2831" s="22"/>
      <c r="AC2831" s="13"/>
    </row>
    <row r="2832" spans="1:29" x14ac:dyDescent="0.3">
      <c r="A2832" s="1">
        <f t="shared" si="450"/>
        <v>45015.458333326475</v>
      </c>
      <c r="B2832" s="7">
        <v>30</v>
      </c>
      <c r="C2832" s="7" t="s">
        <v>86</v>
      </c>
      <c r="D2832">
        <f>IF(HOUR(A2832)+MINUTE(A2832)/60&lt;=18,1,IF(HOUR(A2832)+MINUTE(A2832)/60&gt;=23.25,1,LOOKUP(DAY(A2832),calendario!$A$12:$A$42,calendario!$C$12:$C$42)))</f>
        <v>1</v>
      </c>
      <c r="E2832" s="60">
        <f t="shared" si="451"/>
        <v>4.4958461914062502</v>
      </c>
      <c r="F2832" s="86">
        <v>17.983384765625001</v>
      </c>
      <c r="G2832" s="60">
        <f t="shared" si="452"/>
        <v>4.4966142578125003</v>
      </c>
      <c r="H2832" s="104">
        <v>17.986457031250001</v>
      </c>
      <c r="O2832" s="61">
        <f t="shared" si="442"/>
        <v>0</v>
      </c>
      <c r="P2832" s="62">
        <f t="shared" si="443"/>
        <v>58.140770252324039</v>
      </c>
      <c r="Q2832" s="70">
        <v>33.996059760956172</v>
      </c>
      <c r="R2832" s="61">
        <f t="shared" si="444"/>
        <v>10.618835989375832</v>
      </c>
      <c r="S2832" s="61">
        <f t="shared" si="445"/>
        <v>0</v>
      </c>
      <c r="T2832" s="61">
        <f t="shared" si="446"/>
        <v>0</v>
      </c>
      <c r="U2832" s="61">
        <f t="shared" si="447"/>
        <v>58.140770252324039</v>
      </c>
      <c r="V2832" s="70">
        <v>33.996059760956172</v>
      </c>
      <c r="W2832" s="61">
        <f t="shared" si="448"/>
        <v>10.618835989375832</v>
      </c>
      <c r="X2832" s="61">
        <f t="shared" si="449"/>
        <v>0</v>
      </c>
      <c r="Y2832" s="13"/>
      <c r="Z2832" s="22"/>
      <c r="AA2832" s="54"/>
      <c r="AB2832" s="22"/>
      <c r="AC2832" s="13"/>
    </row>
    <row r="2833" spans="1:29" x14ac:dyDescent="0.3">
      <c r="A2833" s="1">
        <f t="shared" si="450"/>
        <v>45015.468749993139</v>
      </c>
      <c r="B2833" s="7">
        <v>30</v>
      </c>
      <c r="C2833" s="7" t="s">
        <v>87</v>
      </c>
      <c r="D2833">
        <f>IF(HOUR(A2833)+MINUTE(A2833)/60&lt;=18,1,IF(HOUR(A2833)+MINUTE(A2833)/60&gt;=23.25,1,LOOKUP(DAY(A2833),calendario!$A$12:$A$42,calendario!$C$12:$C$42)))</f>
        <v>1</v>
      </c>
      <c r="E2833" s="60">
        <f t="shared" si="451"/>
        <v>4.4957636718750003</v>
      </c>
      <c r="F2833" s="86">
        <v>17.983054687500001</v>
      </c>
      <c r="G2833" s="60">
        <f t="shared" si="452"/>
        <v>4.4964814453124999</v>
      </c>
      <c r="H2833" s="104">
        <v>17.98592578125</v>
      </c>
      <c r="O2833" s="61">
        <f t="shared" si="442"/>
        <v>0</v>
      </c>
      <c r="P2833" s="62">
        <f t="shared" si="443"/>
        <v>58.140770252324039</v>
      </c>
      <c r="Q2833" s="70">
        <v>41.144986454183268</v>
      </c>
      <c r="R2833" s="61">
        <f t="shared" si="444"/>
        <v>7.0443726427622835</v>
      </c>
      <c r="S2833" s="61">
        <f t="shared" si="445"/>
        <v>0</v>
      </c>
      <c r="T2833" s="61">
        <f t="shared" si="446"/>
        <v>0</v>
      </c>
      <c r="U2833" s="61">
        <f t="shared" si="447"/>
        <v>58.140770252324039</v>
      </c>
      <c r="V2833" s="70">
        <v>41.144986454183268</v>
      </c>
      <c r="W2833" s="61">
        <f t="shared" si="448"/>
        <v>7.0443726427622835</v>
      </c>
      <c r="X2833" s="61">
        <f t="shared" si="449"/>
        <v>0</v>
      </c>
      <c r="Y2833" s="13"/>
      <c r="Z2833" s="22"/>
      <c r="AA2833" s="54"/>
      <c r="AB2833" s="22"/>
      <c r="AC2833" s="13"/>
    </row>
    <row r="2834" spans="1:29" x14ac:dyDescent="0.3">
      <c r="A2834" s="1">
        <f t="shared" si="450"/>
        <v>45015.479166659803</v>
      </c>
      <c r="B2834" s="7">
        <v>30</v>
      </c>
      <c r="C2834" s="7" t="s">
        <v>88</v>
      </c>
      <c r="D2834">
        <f>IF(HOUR(A2834)+MINUTE(A2834)/60&lt;=18,1,IF(HOUR(A2834)+MINUTE(A2834)/60&gt;=23.25,1,LOOKUP(DAY(A2834),calendario!$A$12:$A$42,calendario!$C$12:$C$42)))</f>
        <v>1</v>
      </c>
      <c r="E2834" s="60">
        <f t="shared" si="451"/>
        <v>4.4949575195312503</v>
      </c>
      <c r="F2834" s="86">
        <v>17.979830078125001</v>
      </c>
      <c r="G2834" s="60">
        <f t="shared" si="452"/>
        <v>4.4965908203125</v>
      </c>
      <c r="H2834" s="104">
        <v>17.98636328125</v>
      </c>
      <c r="O2834" s="61">
        <f t="shared" si="442"/>
        <v>0</v>
      </c>
      <c r="P2834" s="62">
        <f t="shared" si="443"/>
        <v>58.140770252324039</v>
      </c>
      <c r="Q2834" s="70">
        <v>41.144986454183268</v>
      </c>
      <c r="R2834" s="61">
        <f t="shared" si="444"/>
        <v>7.0443726427622835</v>
      </c>
      <c r="S2834" s="61">
        <f t="shared" si="445"/>
        <v>0</v>
      </c>
      <c r="T2834" s="61">
        <f t="shared" si="446"/>
        <v>0</v>
      </c>
      <c r="U2834" s="61">
        <f t="shared" si="447"/>
        <v>58.140770252324039</v>
      </c>
      <c r="V2834" s="70">
        <v>41.144986454183268</v>
      </c>
      <c r="W2834" s="61">
        <f t="shared" si="448"/>
        <v>7.0443726427622835</v>
      </c>
      <c r="X2834" s="61">
        <f t="shared" si="449"/>
        <v>0</v>
      </c>
      <c r="Y2834" s="13"/>
      <c r="Z2834" s="22"/>
      <c r="AA2834" s="54"/>
      <c r="AB2834" s="22"/>
      <c r="AC2834" s="13"/>
    </row>
    <row r="2835" spans="1:29" x14ac:dyDescent="0.3">
      <c r="A2835" s="1">
        <f t="shared" si="450"/>
        <v>45015.489583326467</v>
      </c>
      <c r="B2835" s="7">
        <v>30</v>
      </c>
      <c r="C2835" s="7" t="s">
        <v>89</v>
      </c>
      <c r="D2835">
        <f>IF(HOUR(A2835)+MINUTE(A2835)/60&lt;=18,1,IF(HOUR(A2835)+MINUTE(A2835)/60&gt;=23.25,1,LOOKUP(DAY(A2835),calendario!$A$12:$A$42,calendario!$C$12:$C$42)))</f>
        <v>1</v>
      </c>
      <c r="E2835" s="60">
        <f t="shared" si="451"/>
        <v>4.4952124023437499</v>
      </c>
      <c r="F2835" s="86">
        <v>17.980849609374999</v>
      </c>
      <c r="G2835" s="60">
        <f t="shared" si="452"/>
        <v>4.4964833984375003</v>
      </c>
      <c r="H2835" s="104">
        <v>17.985933593750001</v>
      </c>
      <c r="O2835" s="61">
        <f t="shared" si="442"/>
        <v>0</v>
      </c>
      <c r="P2835" s="62">
        <f t="shared" si="443"/>
        <v>58.140770252324039</v>
      </c>
      <c r="Q2835" s="70">
        <v>40.870727224435591</v>
      </c>
      <c r="R2835" s="61">
        <f t="shared" si="444"/>
        <v>7.1815022576361223</v>
      </c>
      <c r="S2835" s="61">
        <f t="shared" si="445"/>
        <v>0</v>
      </c>
      <c r="T2835" s="61">
        <f t="shared" si="446"/>
        <v>0</v>
      </c>
      <c r="U2835" s="61">
        <f t="shared" si="447"/>
        <v>58.140770252324039</v>
      </c>
      <c r="V2835" s="70">
        <v>40.870727224435591</v>
      </c>
      <c r="W2835" s="61">
        <f t="shared" si="448"/>
        <v>7.1815022576361223</v>
      </c>
      <c r="X2835" s="61">
        <f t="shared" si="449"/>
        <v>0</v>
      </c>
      <c r="Y2835" s="13"/>
      <c r="Z2835" s="22"/>
      <c r="AA2835" s="54"/>
      <c r="AB2835" s="22"/>
      <c r="AC2835" s="13"/>
    </row>
    <row r="2836" spans="1:29" x14ac:dyDescent="0.3">
      <c r="A2836" s="1">
        <f t="shared" si="450"/>
        <v>45015.499999993131</v>
      </c>
      <c r="B2836" s="7">
        <v>30</v>
      </c>
      <c r="C2836" s="7" t="s">
        <v>90</v>
      </c>
      <c r="D2836">
        <f>IF(HOUR(A2836)+MINUTE(A2836)/60&lt;=18,1,IF(HOUR(A2836)+MINUTE(A2836)/60&gt;=23.25,1,LOOKUP(DAY(A2836),calendario!$A$12:$A$42,calendario!$C$12:$C$42)))</f>
        <v>1</v>
      </c>
      <c r="E2836" s="60">
        <f t="shared" si="451"/>
        <v>4.4956860351562504</v>
      </c>
      <c r="F2836" s="86">
        <v>17.982744140625002</v>
      </c>
      <c r="G2836" s="60">
        <f t="shared" si="452"/>
        <v>4.4933393554687502</v>
      </c>
      <c r="H2836" s="104">
        <v>17.973357421875001</v>
      </c>
      <c r="O2836" s="61">
        <f t="shared" si="442"/>
        <v>0</v>
      </c>
      <c r="P2836" s="62">
        <f t="shared" si="443"/>
        <v>58.140770252324039</v>
      </c>
      <c r="Q2836" s="70">
        <v>40.870727224435591</v>
      </c>
      <c r="R2836" s="61">
        <f t="shared" si="444"/>
        <v>7.1815022576361223</v>
      </c>
      <c r="S2836" s="61">
        <f t="shared" si="445"/>
        <v>0</v>
      </c>
      <c r="T2836" s="61">
        <f t="shared" si="446"/>
        <v>0</v>
      </c>
      <c r="U2836" s="61">
        <f t="shared" si="447"/>
        <v>58.140770252324039</v>
      </c>
      <c r="V2836" s="70">
        <v>40.870727224435591</v>
      </c>
      <c r="W2836" s="61">
        <f t="shared" si="448"/>
        <v>7.1815022576361223</v>
      </c>
      <c r="X2836" s="61">
        <f t="shared" si="449"/>
        <v>0</v>
      </c>
      <c r="Y2836" s="13"/>
      <c r="Z2836" s="22"/>
      <c r="AA2836" s="54"/>
      <c r="AB2836" s="22"/>
      <c r="AC2836" s="13"/>
    </row>
    <row r="2837" spans="1:29" x14ac:dyDescent="0.3">
      <c r="A2837" s="1">
        <f t="shared" si="450"/>
        <v>45015.510416659796</v>
      </c>
      <c r="B2837" s="7">
        <v>30</v>
      </c>
      <c r="C2837" s="7" t="s">
        <v>92</v>
      </c>
      <c r="D2837">
        <f>IF(HOUR(A2837)+MINUTE(A2837)/60&lt;=18,1,IF(HOUR(A2837)+MINUTE(A2837)/60&gt;=23.25,1,LOOKUP(DAY(A2837),calendario!$A$12:$A$42,calendario!$C$12:$C$42)))</f>
        <v>1</v>
      </c>
      <c r="E2837" s="60">
        <f t="shared" si="451"/>
        <v>4.4954697265624999</v>
      </c>
      <c r="F2837" s="86">
        <v>17.98187890625</v>
      </c>
      <c r="G2837" s="60">
        <f t="shared" si="452"/>
        <v>4.4931064453124998</v>
      </c>
      <c r="H2837" s="104">
        <v>17.972425781249999</v>
      </c>
      <c r="O2837" s="61">
        <f t="shared" si="442"/>
        <v>0</v>
      </c>
      <c r="P2837" s="62">
        <f t="shared" si="443"/>
        <v>58.140770252324039</v>
      </c>
      <c r="Q2837" s="70">
        <v>35.271887383798138</v>
      </c>
      <c r="R2837" s="61">
        <f t="shared" si="444"/>
        <v>9.9809221779548487</v>
      </c>
      <c r="S2837" s="61">
        <f t="shared" si="445"/>
        <v>0</v>
      </c>
      <c r="T2837" s="61">
        <f t="shared" si="446"/>
        <v>0</v>
      </c>
      <c r="U2837" s="61">
        <f t="shared" si="447"/>
        <v>58.140770252324039</v>
      </c>
      <c r="V2837" s="70">
        <v>35.271887383798138</v>
      </c>
      <c r="W2837" s="61">
        <f t="shared" si="448"/>
        <v>9.9809221779548487</v>
      </c>
      <c r="X2837" s="61">
        <f t="shared" si="449"/>
        <v>0</v>
      </c>
      <c r="Y2837" s="13"/>
      <c r="Z2837" s="22"/>
      <c r="AA2837" s="54"/>
      <c r="AB2837" s="22"/>
      <c r="AC2837" s="13"/>
    </row>
    <row r="2838" spans="1:29" x14ac:dyDescent="0.3">
      <c r="A2838" s="1">
        <f t="shared" si="450"/>
        <v>45015.52083332646</v>
      </c>
      <c r="B2838" s="7">
        <v>30</v>
      </c>
      <c r="C2838" s="7" t="s">
        <v>93</v>
      </c>
      <c r="D2838">
        <f>IF(HOUR(A2838)+MINUTE(A2838)/60&lt;=18,1,IF(HOUR(A2838)+MINUTE(A2838)/60&gt;=23.25,1,LOOKUP(DAY(A2838),calendario!$A$12:$A$42,calendario!$C$12:$C$42)))</f>
        <v>1</v>
      </c>
      <c r="E2838" s="60">
        <f t="shared" si="451"/>
        <v>4.4954257812499998</v>
      </c>
      <c r="F2838" s="86">
        <v>17.981703124999999</v>
      </c>
      <c r="G2838" s="60">
        <f t="shared" si="452"/>
        <v>4.4940249023437504</v>
      </c>
      <c r="H2838" s="104">
        <v>17.976099609375002</v>
      </c>
      <c r="O2838" s="61">
        <f t="shared" si="442"/>
        <v>0</v>
      </c>
      <c r="P2838" s="62">
        <f t="shared" si="443"/>
        <v>58.140770252324039</v>
      </c>
      <c r="Q2838" s="70">
        <v>35.271887383798138</v>
      </c>
      <c r="R2838" s="61">
        <f t="shared" si="444"/>
        <v>9.9809221779548487</v>
      </c>
      <c r="S2838" s="61">
        <f t="shared" si="445"/>
        <v>0</v>
      </c>
      <c r="T2838" s="61">
        <f t="shared" si="446"/>
        <v>0</v>
      </c>
      <c r="U2838" s="61">
        <f t="shared" si="447"/>
        <v>58.140770252324039</v>
      </c>
      <c r="V2838" s="70">
        <v>35.271887383798138</v>
      </c>
      <c r="W2838" s="61">
        <f t="shared" si="448"/>
        <v>9.9809221779548487</v>
      </c>
      <c r="X2838" s="61">
        <f t="shared" si="449"/>
        <v>0</v>
      </c>
      <c r="Y2838" s="13"/>
      <c r="Z2838" s="22"/>
      <c r="AA2838" s="54"/>
      <c r="AB2838" s="22"/>
      <c r="AC2838" s="13"/>
    </row>
    <row r="2839" spans="1:29" x14ac:dyDescent="0.3">
      <c r="A2839" s="1">
        <f t="shared" si="450"/>
        <v>45015.531249993124</v>
      </c>
      <c r="B2839" s="7">
        <v>30</v>
      </c>
      <c r="C2839" s="7" t="s">
        <v>95</v>
      </c>
      <c r="D2839">
        <f>IF(HOUR(A2839)+MINUTE(A2839)/60&lt;=18,1,IF(HOUR(A2839)+MINUTE(A2839)/60&gt;=23.25,1,LOOKUP(DAY(A2839),calendario!$A$12:$A$42,calendario!$C$12:$C$42)))</f>
        <v>1</v>
      </c>
      <c r="E2839" s="60">
        <f t="shared" si="451"/>
        <v>4.4955717773437502</v>
      </c>
      <c r="F2839" s="86">
        <v>17.982287109375001</v>
      </c>
      <c r="G2839" s="60">
        <f t="shared" si="452"/>
        <v>4.4964023437499998</v>
      </c>
      <c r="H2839" s="104">
        <v>17.985609374999999</v>
      </c>
      <c r="O2839" s="61">
        <f t="shared" si="442"/>
        <v>0</v>
      </c>
      <c r="P2839" s="62">
        <f t="shared" si="443"/>
        <v>58.140770252324039</v>
      </c>
      <c r="Q2839" s="70">
        <v>32.866230544488715</v>
      </c>
      <c r="R2839" s="61">
        <f t="shared" si="444"/>
        <v>11.18375059760956</v>
      </c>
      <c r="S2839" s="61">
        <f t="shared" si="445"/>
        <v>0</v>
      </c>
      <c r="T2839" s="61">
        <f t="shared" si="446"/>
        <v>0</v>
      </c>
      <c r="U2839" s="61">
        <f t="shared" si="447"/>
        <v>58.140770252324039</v>
      </c>
      <c r="V2839" s="70">
        <v>32.866230544488715</v>
      </c>
      <c r="W2839" s="61">
        <f t="shared" si="448"/>
        <v>11.18375059760956</v>
      </c>
      <c r="X2839" s="61">
        <f t="shared" si="449"/>
        <v>0</v>
      </c>
      <c r="Y2839" s="13"/>
      <c r="Z2839" s="22"/>
      <c r="AA2839" s="54"/>
      <c r="AB2839" s="22"/>
      <c r="AC2839" s="13"/>
    </row>
    <row r="2840" spans="1:29" x14ac:dyDescent="0.3">
      <c r="A2840" s="1">
        <f t="shared" si="450"/>
        <v>45015.541666659788</v>
      </c>
      <c r="B2840" s="7">
        <v>30</v>
      </c>
      <c r="C2840" s="7" t="s">
        <v>96</v>
      </c>
      <c r="D2840">
        <f>IF(HOUR(A2840)+MINUTE(A2840)/60&lt;=18,1,IF(HOUR(A2840)+MINUTE(A2840)/60&gt;=23.25,1,LOOKUP(DAY(A2840),calendario!$A$12:$A$42,calendario!$C$12:$C$42)))</f>
        <v>1</v>
      </c>
      <c r="E2840" s="60">
        <f t="shared" si="451"/>
        <v>4.4955429687499997</v>
      </c>
      <c r="F2840" s="86">
        <v>17.982171874999999</v>
      </c>
      <c r="G2840" s="60">
        <f t="shared" si="452"/>
        <v>4.4968256835937499</v>
      </c>
      <c r="H2840" s="104">
        <v>17.987302734375</v>
      </c>
      <c r="O2840" s="61">
        <f t="shared" si="442"/>
        <v>0</v>
      </c>
      <c r="P2840" s="62">
        <f t="shared" si="443"/>
        <v>58.140770252324039</v>
      </c>
      <c r="Q2840" s="70">
        <v>32.866230544488715</v>
      </c>
      <c r="R2840" s="61">
        <f t="shared" si="444"/>
        <v>11.18375059760956</v>
      </c>
      <c r="S2840" s="61">
        <f t="shared" si="445"/>
        <v>0</v>
      </c>
      <c r="T2840" s="61">
        <f t="shared" si="446"/>
        <v>0</v>
      </c>
      <c r="U2840" s="61">
        <f t="shared" si="447"/>
        <v>58.140770252324039</v>
      </c>
      <c r="V2840" s="70">
        <v>32.866230544488715</v>
      </c>
      <c r="W2840" s="61">
        <f t="shared" si="448"/>
        <v>11.18375059760956</v>
      </c>
      <c r="X2840" s="61">
        <f t="shared" si="449"/>
        <v>0</v>
      </c>
      <c r="Y2840" s="13"/>
      <c r="Z2840" s="22"/>
      <c r="AA2840" s="54"/>
      <c r="AB2840" s="22"/>
      <c r="AC2840" s="13"/>
    </row>
    <row r="2841" spans="1:29" x14ac:dyDescent="0.3">
      <c r="A2841" s="1">
        <f t="shared" si="450"/>
        <v>45015.552083326453</v>
      </c>
      <c r="B2841" s="7">
        <v>30</v>
      </c>
      <c r="C2841" s="7" t="s">
        <v>97</v>
      </c>
      <c r="D2841">
        <f>IF(HOUR(A2841)+MINUTE(A2841)/60&lt;=18,1,IF(HOUR(A2841)+MINUTE(A2841)/60&gt;=23.25,1,LOOKUP(DAY(A2841),calendario!$A$12:$A$42,calendario!$C$12:$C$42)))</f>
        <v>1</v>
      </c>
      <c r="E2841" s="60">
        <f t="shared" si="451"/>
        <v>4.4958925781249999</v>
      </c>
      <c r="F2841" s="86">
        <v>17.983570312499999</v>
      </c>
      <c r="G2841" s="60">
        <f t="shared" si="452"/>
        <v>4.4972050781249999</v>
      </c>
      <c r="H2841" s="104">
        <v>17.9888203125</v>
      </c>
      <c r="O2841" s="61">
        <f t="shared" si="442"/>
        <v>0</v>
      </c>
      <c r="P2841" s="62">
        <f t="shared" si="443"/>
        <v>58.140770252324039</v>
      </c>
      <c r="Q2841" s="70">
        <v>32.972172111553782</v>
      </c>
      <c r="R2841" s="61">
        <f t="shared" si="444"/>
        <v>11.130779814077027</v>
      </c>
      <c r="S2841" s="61">
        <f t="shared" si="445"/>
        <v>0</v>
      </c>
      <c r="T2841" s="61">
        <f t="shared" si="446"/>
        <v>0</v>
      </c>
      <c r="U2841" s="61">
        <f t="shared" si="447"/>
        <v>58.140770252324039</v>
      </c>
      <c r="V2841" s="70">
        <v>32.972172111553782</v>
      </c>
      <c r="W2841" s="61">
        <f t="shared" si="448"/>
        <v>11.130779814077027</v>
      </c>
      <c r="X2841" s="61">
        <f t="shared" si="449"/>
        <v>0</v>
      </c>
      <c r="Y2841" s="13"/>
      <c r="Z2841" s="22"/>
      <c r="AA2841" s="54"/>
      <c r="AB2841" s="22"/>
      <c r="AC2841" s="13"/>
    </row>
    <row r="2842" spans="1:29" x14ac:dyDescent="0.3">
      <c r="A2842" s="1">
        <f t="shared" si="450"/>
        <v>45015.562499993117</v>
      </c>
      <c r="B2842" s="7">
        <v>30</v>
      </c>
      <c r="C2842" s="7" t="s">
        <v>98</v>
      </c>
      <c r="D2842">
        <f>IF(HOUR(A2842)+MINUTE(A2842)/60&lt;=18,1,IF(HOUR(A2842)+MINUTE(A2842)/60&gt;=23.25,1,LOOKUP(DAY(A2842),calendario!$A$12:$A$42,calendario!$C$12:$C$42)))</f>
        <v>1</v>
      </c>
      <c r="E2842" s="60">
        <f t="shared" si="451"/>
        <v>4.49590185546875</v>
      </c>
      <c r="F2842" s="86">
        <v>17.983607421875</v>
      </c>
      <c r="G2842" s="60">
        <f t="shared" si="452"/>
        <v>4.4978310546875004</v>
      </c>
      <c r="H2842" s="104">
        <v>17.991324218750002</v>
      </c>
      <c r="O2842" s="61">
        <f t="shared" si="442"/>
        <v>0</v>
      </c>
      <c r="P2842" s="62">
        <f t="shared" si="443"/>
        <v>58.140770252324039</v>
      </c>
      <c r="Q2842" s="70">
        <v>32.972172111553782</v>
      </c>
      <c r="R2842" s="61">
        <f t="shared" si="444"/>
        <v>11.130779814077027</v>
      </c>
      <c r="S2842" s="61">
        <f t="shared" si="445"/>
        <v>0</v>
      </c>
      <c r="T2842" s="61">
        <f t="shared" si="446"/>
        <v>0</v>
      </c>
      <c r="U2842" s="61">
        <f t="shared" si="447"/>
        <v>58.140770252324039</v>
      </c>
      <c r="V2842" s="70">
        <v>32.972172111553782</v>
      </c>
      <c r="W2842" s="61">
        <f t="shared" si="448"/>
        <v>11.130779814077027</v>
      </c>
      <c r="X2842" s="61">
        <f t="shared" si="449"/>
        <v>0</v>
      </c>
      <c r="Y2842" s="13"/>
      <c r="Z2842" s="22"/>
      <c r="AA2842" s="54"/>
      <c r="AB2842" s="22"/>
      <c r="AC2842" s="13"/>
    </row>
    <row r="2843" spans="1:29" x14ac:dyDescent="0.3">
      <c r="A2843" s="1">
        <f t="shared" si="450"/>
        <v>45015.572916659781</v>
      </c>
      <c r="B2843" s="7">
        <v>30</v>
      </c>
      <c r="C2843" s="7" t="s">
        <v>99</v>
      </c>
      <c r="D2843">
        <f>IF(HOUR(A2843)+MINUTE(A2843)/60&lt;=18,1,IF(HOUR(A2843)+MINUTE(A2843)/60&gt;=23.25,1,LOOKUP(DAY(A2843),calendario!$A$12:$A$42,calendario!$C$12:$C$42)))</f>
        <v>1</v>
      </c>
      <c r="E2843" s="60">
        <f t="shared" si="451"/>
        <v>4.4962216796875003</v>
      </c>
      <c r="F2843" s="86">
        <v>17.984886718750001</v>
      </c>
      <c r="G2843" s="60">
        <f t="shared" si="452"/>
        <v>4.4971342773437497</v>
      </c>
      <c r="H2843" s="104">
        <v>17.988537109374999</v>
      </c>
      <c r="O2843" s="61">
        <f t="shared" si="442"/>
        <v>0</v>
      </c>
      <c r="P2843" s="62">
        <f t="shared" si="443"/>
        <v>58.140770252324039</v>
      </c>
      <c r="Q2843" s="70">
        <v>33.247057104913679</v>
      </c>
      <c r="R2843" s="61">
        <f t="shared" si="444"/>
        <v>10.993337317397078</v>
      </c>
      <c r="S2843" s="61">
        <f t="shared" si="445"/>
        <v>0</v>
      </c>
      <c r="T2843" s="61">
        <f t="shared" si="446"/>
        <v>0</v>
      </c>
      <c r="U2843" s="61">
        <f t="shared" si="447"/>
        <v>58.140770252324039</v>
      </c>
      <c r="V2843" s="70">
        <v>33.247057104913679</v>
      </c>
      <c r="W2843" s="61">
        <f t="shared" si="448"/>
        <v>10.993337317397078</v>
      </c>
      <c r="X2843" s="61">
        <f t="shared" si="449"/>
        <v>0</v>
      </c>
      <c r="Y2843" s="13"/>
      <c r="Z2843" s="22"/>
      <c r="AA2843" s="54"/>
      <c r="AB2843" s="22"/>
      <c r="AC2843" s="13"/>
    </row>
    <row r="2844" spans="1:29" x14ac:dyDescent="0.3">
      <c r="A2844" s="1">
        <f t="shared" si="450"/>
        <v>45015.583333326445</v>
      </c>
      <c r="B2844" s="7">
        <v>30</v>
      </c>
      <c r="C2844" s="7" t="s">
        <v>100</v>
      </c>
      <c r="D2844">
        <f>IF(HOUR(A2844)+MINUTE(A2844)/60&lt;=18,1,IF(HOUR(A2844)+MINUTE(A2844)/60&gt;=23.25,1,LOOKUP(DAY(A2844),calendario!$A$12:$A$42,calendario!$C$12:$C$42)))</f>
        <v>1</v>
      </c>
      <c r="E2844" s="60">
        <f t="shared" si="451"/>
        <v>4.4958959960937497</v>
      </c>
      <c r="F2844" s="86">
        <v>17.983583984374999</v>
      </c>
      <c r="G2844" s="60">
        <f t="shared" si="452"/>
        <v>4.4972880859375</v>
      </c>
      <c r="H2844" s="104">
        <v>17.98915234375</v>
      </c>
      <c r="O2844" s="61">
        <f t="shared" si="442"/>
        <v>0</v>
      </c>
      <c r="P2844" s="62">
        <f t="shared" si="443"/>
        <v>58.140770252324039</v>
      </c>
      <c r="Q2844" s="70">
        <v>33.247057104913679</v>
      </c>
      <c r="R2844" s="61">
        <f t="shared" si="444"/>
        <v>10.993337317397078</v>
      </c>
      <c r="S2844" s="61">
        <f t="shared" si="445"/>
        <v>0</v>
      </c>
      <c r="T2844" s="61">
        <f t="shared" si="446"/>
        <v>0</v>
      </c>
      <c r="U2844" s="61">
        <f t="shared" si="447"/>
        <v>58.140770252324039</v>
      </c>
      <c r="V2844" s="70">
        <v>33.247057104913679</v>
      </c>
      <c r="W2844" s="61">
        <f t="shared" si="448"/>
        <v>10.993337317397078</v>
      </c>
      <c r="X2844" s="61">
        <f t="shared" si="449"/>
        <v>0</v>
      </c>
      <c r="Y2844" s="13"/>
      <c r="Z2844" s="22"/>
      <c r="AA2844" s="54"/>
      <c r="AB2844" s="22"/>
      <c r="AC2844" s="13"/>
    </row>
    <row r="2845" spans="1:29" x14ac:dyDescent="0.3">
      <c r="A2845" s="1">
        <f t="shared" si="450"/>
        <v>45015.59374999311</v>
      </c>
      <c r="B2845" s="7">
        <v>30</v>
      </c>
      <c r="C2845" s="7" t="s">
        <v>101</v>
      </c>
      <c r="D2845">
        <f>IF(HOUR(A2845)+MINUTE(A2845)/60&lt;=18,1,IF(HOUR(A2845)+MINUTE(A2845)/60&gt;=23.25,1,LOOKUP(DAY(A2845),calendario!$A$12:$A$42,calendario!$C$12:$C$42)))</f>
        <v>1</v>
      </c>
      <c r="E2845" s="60">
        <f t="shared" si="451"/>
        <v>4.4959448242187499</v>
      </c>
      <c r="F2845" s="86">
        <v>17.983779296874999</v>
      </c>
      <c r="G2845" s="60">
        <f t="shared" si="452"/>
        <v>4.4977548828125</v>
      </c>
      <c r="H2845" s="104">
        <v>17.99101953125</v>
      </c>
      <c r="O2845" s="61">
        <f t="shared" si="442"/>
        <v>0</v>
      </c>
      <c r="P2845" s="62">
        <f t="shared" si="443"/>
        <v>58.140770252324039</v>
      </c>
      <c r="Q2845" s="70">
        <v>40.001667994687914</v>
      </c>
      <c r="R2845" s="61">
        <f t="shared" si="444"/>
        <v>7.6160318725099607</v>
      </c>
      <c r="S2845" s="61">
        <f t="shared" si="445"/>
        <v>0</v>
      </c>
      <c r="T2845" s="61">
        <f t="shared" si="446"/>
        <v>0</v>
      </c>
      <c r="U2845" s="61">
        <f t="shared" si="447"/>
        <v>58.140770252324039</v>
      </c>
      <c r="V2845" s="70">
        <v>40.001667994687914</v>
      </c>
      <c r="W2845" s="61">
        <f t="shared" si="448"/>
        <v>7.6160318725099607</v>
      </c>
      <c r="X2845" s="61">
        <f t="shared" si="449"/>
        <v>0</v>
      </c>
      <c r="Y2845" s="13"/>
      <c r="Z2845" s="22"/>
      <c r="AA2845" s="54"/>
      <c r="AB2845" s="22"/>
      <c r="AC2845" s="13"/>
    </row>
    <row r="2846" spans="1:29" x14ac:dyDescent="0.3">
      <c r="A2846" s="1">
        <f t="shared" si="450"/>
        <v>45015.604166659774</v>
      </c>
      <c r="B2846" s="7">
        <v>30</v>
      </c>
      <c r="C2846" s="7" t="s">
        <v>102</v>
      </c>
      <c r="D2846">
        <f>IF(HOUR(A2846)+MINUTE(A2846)/60&lt;=18,1,IF(HOUR(A2846)+MINUTE(A2846)/60&gt;=23.25,1,LOOKUP(DAY(A2846),calendario!$A$12:$A$42,calendario!$C$12:$C$42)))</f>
        <v>1</v>
      </c>
      <c r="E2846" s="60">
        <f t="shared" si="451"/>
        <v>4.4959448242187499</v>
      </c>
      <c r="F2846" s="86">
        <v>17.983779296874999</v>
      </c>
      <c r="G2846" s="60">
        <f t="shared" si="452"/>
        <v>4.4977031250000001</v>
      </c>
      <c r="H2846" s="104">
        <v>17.990812500000001</v>
      </c>
      <c r="O2846" s="61">
        <f t="shared" si="442"/>
        <v>0</v>
      </c>
      <c r="P2846" s="62">
        <f t="shared" si="443"/>
        <v>58.140770252324039</v>
      </c>
      <c r="Q2846" s="70">
        <v>40.001667994687914</v>
      </c>
      <c r="R2846" s="61">
        <f t="shared" si="444"/>
        <v>7.6160318725099607</v>
      </c>
      <c r="S2846" s="61">
        <f t="shared" si="445"/>
        <v>0</v>
      </c>
      <c r="T2846" s="61">
        <f t="shared" si="446"/>
        <v>0</v>
      </c>
      <c r="U2846" s="61">
        <f t="shared" si="447"/>
        <v>58.140770252324039</v>
      </c>
      <c r="V2846" s="70">
        <v>40.001667994687914</v>
      </c>
      <c r="W2846" s="61">
        <f t="shared" si="448"/>
        <v>7.6160318725099607</v>
      </c>
      <c r="X2846" s="61">
        <f t="shared" si="449"/>
        <v>0</v>
      </c>
      <c r="Y2846" s="13"/>
      <c r="Z2846" s="22"/>
      <c r="AA2846" s="54"/>
      <c r="AB2846" s="22"/>
      <c r="AC2846" s="13"/>
    </row>
    <row r="2847" spans="1:29" x14ac:dyDescent="0.3">
      <c r="A2847" s="1">
        <f t="shared" si="450"/>
        <v>45015.614583326438</v>
      </c>
      <c r="B2847" s="7">
        <v>30</v>
      </c>
      <c r="C2847" s="7" t="s">
        <v>103</v>
      </c>
      <c r="D2847">
        <f>IF(HOUR(A2847)+MINUTE(A2847)/60&lt;=18,1,IF(HOUR(A2847)+MINUTE(A2847)/60&gt;=23.25,1,LOOKUP(DAY(A2847),calendario!$A$12:$A$42,calendario!$C$12:$C$42)))</f>
        <v>1</v>
      </c>
      <c r="E2847" s="60">
        <f t="shared" si="451"/>
        <v>4.4961298828125003</v>
      </c>
      <c r="F2847" s="86">
        <v>17.984519531250001</v>
      </c>
      <c r="G2847" s="60">
        <f t="shared" si="452"/>
        <v>4.49714892578125</v>
      </c>
      <c r="H2847" s="104">
        <v>17.988595703125</v>
      </c>
      <c r="O2847" s="61">
        <f t="shared" si="442"/>
        <v>0</v>
      </c>
      <c r="P2847" s="62">
        <f t="shared" si="443"/>
        <v>58.140770252324039</v>
      </c>
      <c r="Q2847" s="70">
        <v>41.002784594953518</v>
      </c>
      <c r="R2847" s="61">
        <f t="shared" si="444"/>
        <v>7.1154735723771587</v>
      </c>
      <c r="S2847" s="61">
        <f t="shared" si="445"/>
        <v>0</v>
      </c>
      <c r="T2847" s="61">
        <f t="shared" si="446"/>
        <v>0</v>
      </c>
      <c r="U2847" s="61">
        <f t="shared" si="447"/>
        <v>58.140770252324039</v>
      </c>
      <c r="V2847" s="70">
        <v>41.002784594953518</v>
      </c>
      <c r="W2847" s="61">
        <f t="shared" si="448"/>
        <v>7.1154735723771587</v>
      </c>
      <c r="X2847" s="61">
        <f t="shared" si="449"/>
        <v>0</v>
      </c>
      <c r="Y2847" s="13"/>
      <c r="Z2847" s="22"/>
      <c r="AA2847" s="54"/>
      <c r="AB2847" s="22"/>
      <c r="AC2847" s="13"/>
    </row>
    <row r="2848" spans="1:29" x14ac:dyDescent="0.3">
      <c r="A2848" s="1">
        <f t="shared" si="450"/>
        <v>45015.624999993102</v>
      </c>
      <c r="B2848" s="7">
        <v>30</v>
      </c>
      <c r="C2848" s="7" t="s">
        <v>104</v>
      </c>
      <c r="D2848">
        <f>IF(HOUR(A2848)+MINUTE(A2848)/60&lt;=18,1,IF(HOUR(A2848)+MINUTE(A2848)/60&gt;=23.25,1,LOOKUP(DAY(A2848),calendario!$A$12:$A$42,calendario!$C$12:$C$42)))</f>
        <v>1</v>
      </c>
      <c r="E2848" s="60">
        <f t="shared" si="451"/>
        <v>4.4959335937500002</v>
      </c>
      <c r="F2848" s="86">
        <v>17.983734375000001</v>
      </c>
      <c r="G2848" s="60">
        <f t="shared" si="452"/>
        <v>4.4973315429687499</v>
      </c>
      <c r="H2848" s="104">
        <v>17.989326171875</v>
      </c>
      <c r="O2848" s="61">
        <f t="shared" si="442"/>
        <v>0</v>
      </c>
      <c r="P2848" s="62">
        <f t="shared" si="443"/>
        <v>58.140770252324039</v>
      </c>
      <c r="Q2848" s="70">
        <v>41.002784594953518</v>
      </c>
      <c r="R2848" s="61">
        <f t="shared" si="444"/>
        <v>7.1154735723771587</v>
      </c>
      <c r="S2848" s="61">
        <f t="shared" si="445"/>
        <v>0</v>
      </c>
      <c r="T2848" s="61">
        <f t="shared" si="446"/>
        <v>0</v>
      </c>
      <c r="U2848" s="61">
        <f t="shared" si="447"/>
        <v>58.140770252324039</v>
      </c>
      <c r="V2848" s="70">
        <v>41.002784594953518</v>
      </c>
      <c r="W2848" s="61">
        <f t="shared" si="448"/>
        <v>7.1154735723771587</v>
      </c>
      <c r="X2848" s="61">
        <f t="shared" si="449"/>
        <v>0</v>
      </c>
      <c r="Y2848" s="13"/>
      <c r="Z2848" s="22"/>
      <c r="AA2848" s="54"/>
      <c r="AB2848" s="22"/>
      <c r="AC2848" s="13"/>
    </row>
    <row r="2849" spans="1:29" x14ac:dyDescent="0.3">
      <c r="A2849" s="1">
        <f t="shared" si="450"/>
        <v>45015.635416659767</v>
      </c>
      <c r="B2849" s="7">
        <v>30</v>
      </c>
      <c r="C2849" s="7" t="s">
        <v>105</v>
      </c>
      <c r="D2849">
        <f>IF(HOUR(A2849)+MINUTE(A2849)/60&lt;=18,1,IF(HOUR(A2849)+MINUTE(A2849)/60&gt;=23.25,1,LOOKUP(DAY(A2849),calendario!$A$12:$A$42,calendario!$C$12:$C$42)))</f>
        <v>1</v>
      </c>
      <c r="E2849" s="60">
        <f t="shared" si="451"/>
        <v>4.4958916015624997</v>
      </c>
      <c r="F2849" s="86">
        <v>17.983566406249999</v>
      </c>
      <c r="G2849" s="60">
        <f t="shared" si="452"/>
        <v>4.4970859374999996</v>
      </c>
      <c r="H2849" s="104">
        <v>17.988343749999999</v>
      </c>
      <c r="O2849" s="61">
        <f t="shared" si="442"/>
        <v>0</v>
      </c>
      <c r="P2849" s="62">
        <f t="shared" si="443"/>
        <v>58.140770252324039</v>
      </c>
      <c r="Q2849" s="70">
        <v>38.935785126162017</v>
      </c>
      <c r="R2849" s="61">
        <f t="shared" si="444"/>
        <v>8.1489733067729091</v>
      </c>
      <c r="S2849" s="61">
        <f t="shared" si="445"/>
        <v>0</v>
      </c>
      <c r="T2849" s="61">
        <f t="shared" si="446"/>
        <v>0</v>
      </c>
      <c r="U2849" s="61">
        <f t="shared" si="447"/>
        <v>58.140770252324039</v>
      </c>
      <c r="V2849" s="70">
        <v>38.935785126162017</v>
      </c>
      <c r="W2849" s="61">
        <f t="shared" si="448"/>
        <v>8.1489733067729091</v>
      </c>
      <c r="X2849" s="61">
        <f t="shared" si="449"/>
        <v>0</v>
      </c>
      <c r="Y2849" s="13"/>
      <c r="Z2849" s="22"/>
      <c r="AA2849" s="54"/>
      <c r="AB2849" s="22"/>
      <c r="AC2849" s="13"/>
    </row>
    <row r="2850" spans="1:29" x14ac:dyDescent="0.3">
      <c r="A2850" s="1">
        <f t="shared" si="450"/>
        <v>45015.645833326431</v>
      </c>
      <c r="B2850" s="7">
        <v>30</v>
      </c>
      <c r="C2850" s="7" t="s">
        <v>106</v>
      </c>
      <c r="D2850">
        <f>IF(HOUR(A2850)+MINUTE(A2850)/60&lt;=18,1,IF(HOUR(A2850)+MINUTE(A2850)/60&gt;=23.25,1,LOOKUP(DAY(A2850),calendario!$A$12:$A$42,calendario!$C$12:$C$42)))</f>
        <v>1</v>
      </c>
      <c r="E2850" s="60">
        <f t="shared" si="451"/>
        <v>4.4959291992187502</v>
      </c>
      <c r="F2850" s="86">
        <v>17.983716796875001</v>
      </c>
      <c r="G2850" s="60">
        <f t="shared" si="452"/>
        <v>4.4971342773437497</v>
      </c>
      <c r="H2850" s="104">
        <v>17.988537109374999</v>
      </c>
      <c r="O2850" s="61">
        <f t="shared" si="442"/>
        <v>0</v>
      </c>
      <c r="P2850" s="62">
        <f t="shared" si="443"/>
        <v>58.140770252324039</v>
      </c>
      <c r="Q2850" s="70">
        <v>38.935785126162017</v>
      </c>
      <c r="R2850" s="61">
        <f t="shared" si="444"/>
        <v>8.1489733067729091</v>
      </c>
      <c r="S2850" s="61">
        <f t="shared" si="445"/>
        <v>0</v>
      </c>
      <c r="T2850" s="61">
        <f t="shared" si="446"/>
        <v>0</v>
      </c>
      <c r="U2850" s="61">
        <f t="shared" si="447"/>
        <v>58.140770252324039</v>
      </c>
      <c r="V2850" s="70">
        <v>38.935785126162017</v>
      </c>
      <c r="W2850" s="61">
        <f t="shared" si="448"/>
        <v>8.1489733067729091</v>
      </c>
      <c r="X2850" s="61">
        <f t="shared" si="449"/>
        <v>0</v>
      </c>
      <c r="Y2850" s="13"/>
      <c r="Z2850" s="22"/>
      <c r="AA2850" s="54"/>
      <c r="AB2850" s="22"/>
      <c r="AC2850" s="13"/>
    </row>
    <row r="2851" spans="1:29" x14ac:dyDescent="0.3">
      <c r="A2851" s="1">
        <f t="shared" si="450"/>
        <v>45015.656249993095</v>
      </c>
      <c r="B2851" s="7">
        <v>30</v>
      </c>
      <c r="C2851" s="7" t="s">
        <v>107</v>
      </c>
      <c r="D2851">
        <f>IF(HOUR(A2851)+MINUTE(A2851)/60&lt;=18,1,IF(HOUR(A2851)+MINUTE(A2851)/60&gt;=23.25,1,LOOKUP(DAY(A2851),calendario!$A$12:$A$42,calendario!$C$12:$C$42)))</f>
        <v>1</v>
      </c>
      <c r="E2851" s="60">
        <f t="shared" si="451"/>
        <v>4.4965200195312498</v>
      </c>
      <c r="F2851" s="86">
        <v>17.986080078124999</v>
      </c>
      <c r="G2851" s="60">
        <f t="shared" si="452"/>
        <v>4.4965356445312503</v>
      </c>
      <c r="H2851" s="104">
        <v>17.986142578125001</v>
      </c>
      <c r="O2851" s="61">
        <f t="shared" si="442"/>
        <v>0</v>
      </c>
      <c r="P2851" s="62">
        <f t="shared" si="443"/>
        <v>58.140770252324039</v>
      </c>
      <c r="Q2851" s="70">
        <v>39.879121381142099</v>
      </c>
      <c r="R2851" s="61">
        <f t="shared" si="444"/>
        <v>7.6773051792828682</v>
      </c>
      <c r="S2851" s="61">
        <f t="shared" si="445"/>
        <v>0</v>
      </c>
      <c r="T2851" s="61">
        <f t="shared" si="446"/>
        <v>0</v>
      </c>
      <c r="U2851" s="61">
        <f t="shared" si="447"/>
        <v>58.140770252324039</v>
      </c>
      <c r="V2851" s="70">
        <v>39.879121381142099</v>
      </c>
      <c r="W2851" s="61">
        <f t="shared" si="448"/>
        <v>7.6773051792828682</v>
      </c>
      <c r="X2851" s="61">
        <f t="shared" si="449"/>
        <v>0</v>
      </c>
      <c r="Y2851" s="13"/>
      <c r="Z2851" s="22"/>
      <c r="AA2851" s="54"/>
      <c r="AB2851" s="22"/>
      <c r="AC2851" s="13"/>
    </row>
    <row r="2852" spans="1:29" x14ac:dyDescent="0.3">
      <c r="A2852" s="1">
        <f t="shared" si="450"/>
        <v>45015.666666659759</v>
      </c>
      <c r="B2852" s="7">
        <v>30</v>
      </c>
      <c r="C2852" s="7" t="s">
        <v>108</v>
      </c>
      <c r="D2852">
        <f>IF(HOUR(A2852)+MINUTE(A2852)/60&lt;=18,1,IF(HOUR(A2852)+MINUTE(A2852)/60&gt;=23.25,1,LOOKUP(DAY(A2852),calendario!$A$12:$A$42,calendario!$C$12:$C$42)))</f>
        <v>1</v>
      </c>
      <c r="E2852" s="60">
        <f t="shared" si="451"/>
        <v>4.4962573242187496</v>
      </c>
      <c r="F2852" s="86">
        <v>17.985029296874998</v>
      </c>
      <c r="G2852" s="60">
        <f t="shared" si="452"/>
        <v>4.4963388671875002</v>
      </c>
      <c r="H2852" s="104">
        <v>17.985355468750001</v>
      </c>
      <c r="O2852" s="61">
        <f t="shared" si="442"/>
        <v>0</v>
      </c>
      <c r="P2852" s="62">
        <f t="shared" si="443"/>
        <v>58.140770252324039</v>
      </c>
      <c r="Q2852" s="70">
        <v>39.879121381142099</v>
      </c>
      <c r="R2852" s="61">
        <f t="shared" si="444"/>
        <v>7.6773051792828682</v>
      </c>
      <c r="S2852" s="61">
        <f t="shared" si="445"/>
        <v>0</v>
      </c>
      <c r="T2852" s="61">
        <f t="shared" si="446"/>
        <v>0</v>
      </c>
      <c r="U2852" s="61">
        <f t="shared" si="447"/>
        <v>58.140770252324039</v>
      </c>
      <c r="V2852" s="70">
        <v>39.879121381142099</v>
      </c>
      <c r="W2852" s="61">
        <f t="shared" si="448"/>
        <v>7.6773051792828682</v>
      </c>
      <c r="X2852" s="61">
        <f t="shared" si="449"/>
        <v>0</v>
      </c>
      <c r="Y2852" s="13"/>
      <c r="Z2852" s="22"/>
      <c r="AA2852" s="54"/>
      <c r="AB2852" s="22"/>
      <c r="AC2852" s="13"/>
    </row>
    <row r="2853" spans="1:29" x14ac:dyDescent="0.3">
      <c r="A2853" s="1">
        <f t="shared" si="450"/>
        <v>45015.677083326424</v>
      </c>
      <c r="B2853" s="7">
        <v>30</v>
      </c>
      <c r="C2853" s="7" t="s">
        <v>109</v>
      </c>
      <c r="D2853">
        <f>IF(HOUR(A2853)+MINUTE(A2853)/60&lt;=18,1,IF(HOUR(A2853)+MINUTE(A2853)/60&gt;=23.25,1,LOOKUP(DAY(A2853),calendario!$A$12:$A$42,calendario!$C$12:$C$42)))</f>
        <v>1</v>
      </c>
      <c r="E2853" s="60">
        <f t="shared" si="451"/>
        <v>4.4959389648437504</v>
      </c>
      <c r="F2853" s="86">
        <v>17.983755859375002</v>
      </c>
      <c r="G2853" s="60">
        <f t="shared" si="452"/>
        <v>4.4963496093749997</v>
      </c>
      <c r="H2853" s="104">
        <v>17.985398437499999</v>
      </c>
      <c r="O2853" s="61">
        <f t="shared" si="442"/>
        <v>0</v>
      </c>
      <c r="P2853" s="62">
        <f t="shared" si="443"/>
        <v>58.140770252324039</v>
      </c>
      <c r="Q2853" s="70">
        <v>40.579035856573704</v>
      </c>
      <c r="R2853" s="61">
        <f t="shared" si="444"/>
        <v>7.3273479415670657</v>
      </c>
      <c r="S2853" s="61">
        <f t="shared" si="445"/>
        <v>0</v>
      </c>
      <c r="T2853" s="61">
        <f t="shared" si="446"/>
        <v>0</v>
      </c>
      <c r="U2853" s="61">
        <f t="shared" si="447"/>
        <v>58.140770252324039</v>
      </c>
      <c r="V2853" s="70">
        <v>40.579035856573704</v>
      </c>
      <c r="W2853" s="61">
        <f t="shared" si="448"/>
        <v>7.3273479415670657</v>
      </c>
      <c r="X2853" s="61">
        <f t="shared" si="449"/>
        <v>0</v>
      </c>
      <c r="Y2853" s="13"/>
      <c r="Z2853" s="22"/>
      <c r="AA2853" s="54"/>
      <c r="AB2853" s="22"/>
      <c r="AC2853" s="13"/>
    </row>
    <row r="2854" spans="1:29" x14ac:dyDescent="0.3">
      <c r="A2854" s="1">
        <f t="shared" si="450"/>
        <v>45015.687499993088</v>
      </c>
      <c r="B2854" s="7">
        <v>30</v>
      </c>
      <c r="C2854" s="7" t="s">
        <v>110</v>
      </c>
      <c r="D2854">
        <f>IF(HOUR(A2854)+MINUTE(A2854)/60&lt;=18,1,IF(HOUR(A2854)+MINUTE(A2854)/60&gt;=23.25,1,LOOKUP(DAY(A2854),calendario!$A$12:$A$42,calendario!$C$12:$C$42)))</f>
        <v>1</v>
      </c>
      <c r="E2854" s="60">
        <f t="shared" si="451"/>
        <v>4.4957534179687499</v>
      </c>
      <c r="F2854" s="86">
        <v>17.983013671875</v>
      </c>
      <c r="G2854" s="60">
        <f t="shared" si="452"/>
        <v>4.4968759765625004</v>
      </c>
      <c r="H2854" s="104">
        <v>17.987503906250002</v>
      </c>
      <c r="O2854" s="61">
        <f t="shared" si="442"/>
        <v>0</v>
      </c>
      <c r="P2854" s="62">
        <f t="shared" si="443"/>
        <v>58.140770252324039</v>
      </c>
      <c r="Q2854" s="70">
        <v>40.579035856573704</v>
      </c>
      <c r="R2854" s="61">
        <f t="shared" si="444"/>
        <v>7.3273479415670657</v>
      </c>
      <c r="S2854" s="61">
        <f t="shared" si="445"/>
        <v>0</v>
      </c>
      <c r="T2854" s="61">
        <f t="shared" si="446"/>
        <v>0</v>
      </c>
      <c r="U2854" s="61">
        <f t="shared" si="447"/>
        <v>58.140770252324039</v>
      </c>
      <c r="V2854" s="70">
        <v>40.579035856573704</v>
      </c>
      <c r="W2854" s="61">
        <f t="shared" si="448"/>
        <v>7.3273479415670657</v>
      </c>
      <c r="X2854" s="61">
        <f t="shared" si="449"/>
        <v>0</v>
      </c>
      <c r="Y2854" s="13"/>
      <c r="Z2854" s="22"/>
      <c r="AA2854" s="54"/>
      <c r="AB2854" s="22"/>
      <c r="AC2854" s="13"/>
    </row>
    <row r="2855" spans="1:29" x14ac:dyDescent="0.3">
      <c r="A2855" s="1">
        <f t="shared" si="450"/>
        <v>45015.697916659752</v>
      </c>
      <c r="B2855" s="7">
        <v>30</v>
      </c>
      <c r="C2855" s="7" t="s">
        <v>111</v>
      </c>
      <c r="D2855">
        <f>IF(HOUR(A2855)+MINUTE(A2855)/60&lt;=18,1,IF(HOUR(A2855)+MINUTE(A2855)/60&gt;=23.25,1,LOOKUP(DAY(A2855),calendario!$A$12:$A$42,calendario!$C$12:$C$42)))</f>
        <v>1</v>
      </c>
      <c r="E2855" s="60">
        <f t="shared" si="451"/>
        <v>4.4951938476562496</v>
      </c>
      <c r="F2855" s="86">
        <v>17.980775390624999</v>
      </c>
      <c r="G2855" s="60">
        <f t="shared" si="452"/>
        <v>4.49665185546875</v>
      </c>
      <c r="H2855" s="104">
        <v>17.986607421875</v>
      </c>
      <c r="O2855" s="61">
        <f t="shared" si="442"/>
        <v>0</v>
      </c>
      <c r="P2855" s="62">
        <f t="shared" si="443"/>
        <v>58.140770252324039</v>
      </c>
      <c r="Q2855" s="70">
        <v>33.559044887118198</v>
      </c>
      <c r="R2855" s="61">
        <f t="shared" si="444"/>
        <v>10.837343426294819</v>
      </c>
      <c r="S2855" s="61">
        <f t="shared" si="445"/>
        <v>0</v>
      </c>
      <c r="T2855" s="61">
        <f t="shared" si="446"/>
        <v>0</v>
      </c>
      <c r="U2855" s="61">
        <f t="shared" si="447"/>
        <v>58.140770252324039</v>
      </c>
      <c r="V2855" s="70">
        <v>33.559044887118198</v>
      </c>
      <c r="W2855" s="61">
        <f t="shared" si="448"/>
        <v>10.837343426294819</v>
      </c>
      <c r="X2855" s="61">
        <f t="shared" si="449"/>
        <v>0</v>
      </c>
      <c r="Y2855" s="13"/>
      <c r="Z2855" s="22"/>
      <c r="AA2855" s="54"/>
      <c r="AB2855" s="22"/>
      <c r="AC2855" s="13"/>
    </row>
    <row r="2856" spans="1:29" x14ac:dyDescent="0.3">
      <c r="A2856" s="1">
        <f t="shared" si="450"/>
        <v>45015.708333326416</v>
      </c>
      <c r="B2856" s="7">
        <v>30</v>
      </c>
      <c r="C2856" s="7" t="s">
        <v>112</v>
      </c>
      <c r="D2856">
        <f>IF(HOUR(A2856)+MINUTE(A2856)/60&lt;=18,1,IF(HOUR(A2856)+MINUTE(A2856)/60&gt;=23.25,1,LOOKUP(DAY(A2856),calendario!$A$12:$A$42,calendario!$C$12:$C$42)))</f>
        <v>1</v>
      </c>
      <c r="E2856" s="60">
        <f t="shared" si="451"/>
        <v>4.4954252929687497</v>
      </c>
      <c r="F2856" s="86">
        <v>17.981701171874999</v>
      </c>
      <c r="G2856" s="60">
        <f t="shared" si="452"/>
        <v>4.4966284179687497</v>
      </c>
      <c r="H2856" s="104">
        <v>17.986513671874999</v>
      </c>
      <c r="O2856" s="61">
        <f t="shared" si="442"/>
        <v>0</v>
      </c>
      <c r="P2856" s="62">
        <f t="shared" si="443"/>
        <v>58.140770252324039</v>
      </c>
      <c r="Q2856" s="70">
        <v>33.559044887118198</v>
      </c>
      <c r="R2856" s="61">
        <f t="shared" si="444"/>
        <v>10.837343426294819</v>
      </c>
      <c r="S2856" s="61">
        <f t="shared" si="445"/>
        <v>0</v>
      </c>
      <c r="T2856" s="61">
        <f t="shared" si="446"/>
        <v>0</v>
      </c>
      <c r="U2856" s="61">
        <f t="shared" si="447"/>
        <v>58.140770252324039</v>
      </c>
      <c r="V2856" s="70">
        <v>33.559044887118198</v>
      </c>
      <c r="W2856" s="61">
        <f t="shared" si="448"/>
        <v>10.837343426294819</v>
      </c>
      <c r="X2856" s="61">
        <f t="shared" si="449"/>
        <v>0</v>
      </c>
      <c r="Y2856" s="13"/>
      <c r="Z2856" s="22"/>
      <c r="AA2856" s="54"/>
      <c r="AB2856" s="22"/>
      <c r="AC2856" s="13"/>
    </row>
    <row r="2857" spans="1:29" x14ac:dyDescent="0.3">
      <c r="A2857" s="1">
        <f t="shared" si="450"/>
        <v>45015.718749993081</v>
      </c>
      <c r="B2857" s="7">
        <v>30</v>
      </c>
      <c r="C2857" s="7" t="s">
        <v>113</v>
      </c>
      <c r="D2857">
        <f>IF(HOUR(A2857)+MINUTE(A2857)/60&lt;=18,1,IF(HOUR(A2857)+MINUTE(A2857)/60&gt;=23.25,1,LOOKUP(DAY(A2857),calendario!$A$12:$A$42,calendario!$C$12:$C$42)))</f>
        <v>1</v>
      </c>
      <c r="E2857" s="60">
        <f t="shared" si="451"/>
        <v>4.6247568359375002</v>
      </c>
      <c r="F2857" s="86">
        <v>18.499027343750001</v>
      </c>
      <c r="G2857" s="60">
        <f t="shared" si="452"/>
        <v>4.5271362304687504</v>
      </c>
      <c r="H2857" s="104">
        <v>18.108544921875001</v>
      </c>
      <c r="O2857" s="61">
        <f t="shared" si="442"/>
        <v>0</v>
      </c>
      <c r="P2857" s="62">
        <f t="shared" si="443"/>
        <v>58.140770252324039</v>
      </c>
      <c r="Q2857" s="70">
        <v>32.446858432934924</v>
      </c>
      <c r="R2857" s="61">
        <f t="shared" si="444"/>
        <v>11.393436653386456</v>
      </c>
      <c r="S2857" s="61">
        <f t="shared" si="445"/>
        <v>0</v>
      </c>
      <c r="T2857" s="61">
        <f t="shared" si="446"/>
        <v>0</v>
      </c>
      <c r="U2857" s="61">
        <f t="shared" si="447"/>
        <v>58.140770252324039</v>
      </c>
      <c r="V2857" s="70">
        <v>32.446858432934924</v>
      </c>
      <c r="W2857" s="61">
        <f t="shared" si="448"/>
        <v>11.393436653386456</v>
      </c>
      <c r="X2857" s="61">
        <f t="shared" si="449"/>
        <v>0</v>
      </c>
      <c r="Y2857" s="13"/>
      <c r="Z2857" s="22"/>
      <c r="AA2857" s="54"/>
      <c r="AB2857" s="22"/>
      <c r="AC2857" s="13"/>
    </row>
    <row r="2858" spans="1:29" x14ac:dyDescent="0.3">
      <c r="A2858" s="1">
        <f t="shared" si="450"/>
        <v>45015.729166659745</v>
      </c>
      <c r="B2858" s="7">
        <v>30</v>
      </c>
      <c r="C2858" s="7" t="s">
        <v>114</v>
      </c>
      <c r="D2858">
        <f>IF(HOUR(A2858)+MINUTE(A2858)/60&lt;=18,1,IF(HOUR(A2858)+MINUTE(A2858)/60&gt;=23.25,1,LOOKUP(DAY(A2858),calendario!$A$12:$A$42,calendario!$C$12:$C$42)))</f>
        <v>1</v>
      </c>
      <c r="E2858" s="60">
        <f t="shared" si="451"/>
        <v>4.6400761718750001</v>
      </c>
      <c r="F2858" s="86">
        <v>18.5603046875</v>
      </c>
      <c r="G2858" s="60">
        <f t="shared" si="452"/>
        <v>4.6209819335937503</v>
      </c>
      <c r="H2858" s="104">
        <v>18.483927734375001</v>
      </c>
      <c r="O2858" s="61">
        <f t="shared" si="442"/>
        <v>0</v>
      </c>
      <c r="P2858" s="62">
        <f t="shared" si="443"/>
        <v>58.140770252324039</v>
      </c>
      <c r="Q2858" s="70">
        <v>32.446858432934924</v>
      </c>
      <c r="R2858" s="61">
        <f t="shared" si="444"/>
        <v>11.393436653386456</v>
      </c>
      <c r="S2858" s="61">
        <f t="shared" si="445"/>
        <v>0</v>
      </c>
      <c r="T2858" s="61">
        <f t="shared" si="446"/>
        <v>0</v>
      </c>
      <c r="U2858" s="61">
        <f t="shared" si="447"/>
        <v>58.140770252324039</v>
      </c>
      <c r="V2858" s="70">
        <v>32.446858432934924</v>
      </c>
      <c r="W2858" s="61">
        <f t="shared" si="448"/>
        <v>11.393436653386456</v>
      </c>
      <c r="X2858" s="61">
        <f t="shared" si="449"/>
        <v>0</v>
      </c>
      <c r="Y2858" s="13"/>
      <c r="Z2858" s="22"/>
      <c r="AA2858" s="54"/>
      <c r="AB2858" s="22"/>
      <c r="AC2858" s="13"/>
    </row>
    <row r="2859" spans="1:29" x14ac:dyDescent="0.3">
      <c r="A2859" s="1">
        <f t="shared" si="450"/>
        <v>45015.739583326409</v>
      </c>
      <c r="B2859" s="7">
        <v>30</v>
      </c>
      <c r="C2859" s="7" t="s">
        <v>115</v>
      </c>
      <c r="D2859">
        <f>IF(HOUR(A2859)+MINUTE(A2859)/60&lt;=18,1,IF(HOUR(A2859)+MINUTE(A2859)/60&gt;=23.25,1,LOOKUP(DAY(A2859),calendario!$A$12:$A$42,calendario!$C$12:$C$42)))</f>
        <v>1</v>
      </c>
      <c r="E2859" s="60">
        <f t="shared" si="451"/>
        <v>4.6402763671875</v>
      </c>
      <c r="F2859" s="86">
        <v>18.56110546875</v>
      </c>
      <c r="G2859" s="60">
        <f t="shared" si="452"/>
        <v>4.6164287109375</v>
      </c>
      <c r="H2859" s="104">
        <v>18.46571484375</v>
      </c>
      <c r="O2859" s="61">
        <f t="shared" si="442"/>
        <v>0</v>
      </c>
      <c r="P2859" s="62">
        <f t="shared" si="443"/>
        <v>58.140770252324039</v>
      </c>
      <c r="Q2859" s="70">
        <v>28.730456839309429</v>
      </c>
      <c r="R2859" s="61">
        <f t="shared" si="444"/>
        <v>13.251637450199203</v>
      </c>
      <c r="S2859" s="61">
        <f t="shared" si="445"/>
        <v>0</v>
      </c>
      <c r="T2859" s="61">
        <f t="shared" si="446"/>
        <v>0</v>
      </c>
      <c r="U2859" s="61">
        <f t="shared" si="447"/>
        <v>58.140770252324039</v>
      </c>
      <c r="V2859" s="70">
        <v>28.730456839309429</v>
      </c>
      <c r="W2859" s="61">
        <f t="shared" si="448"/>
        <v>13.251637450199203</v>
      </c>
      <c r="X2859" s="61">
        <f t="shared" si="449"/>
        <v>0</v>
      </c>
      <c r="Y2859" s="13"/>
      <c r="Z2859" s="22"/>
      <c r="AA2859" s="54"/>
      <c r="AB2859" s="22"/>
      <c r="AC2859" s="13"/>
    </row>
    <row r="2860" spans="1:29" x14ac:dyDescent="0.3">
      <c r="A2860" s="1">
        <f t="shared" si="450"/>
        <v>45015.749999993073</v>
      </c>
      <c r="B2860" s="7">
        <v>30</v>
      </c>
      <c r="C2860" s="7" t="s">
        <v>116</v>
      </c>
      <c r="D2860">
        <f>IF(HOUR(A2860)+MINUTE(A2860)/60&lt;=18,1,IF(HOUR(A2860)+MINUTE(A2860)/60&gt;=23.25,1,LOOKUP(DAY(A2860),calendario!$A$12:$A$42,calendario!$C$12:$C$42)))</f>
        <v>1</v>
      </c>
      <c r="E2860" s="60">
        <f t="shared" si="451"/>
        <v>4.6404711914062498</v>
      </c>
      <c r="F2860" s="86">
        <v>18.561884765624999</v>
      </c>
      <c r="G2860" s="60">
        <f t="shared" si="452"/>
        <v>4.6184702148437502</v>
      </c>
      <c r="H2860" s="104">
        <v>18.473880859375001</v>
      </c>
      <c r="O2860" s="61">
        <f t="shared" si="442"/>
        <v>0</v>
      </c>
      <c r="P2860" s="62">
        <f t="shared" si="443"/>
        <v>58.140770252324039</v>
      </c>
      <c r="Q2860" s="70">
        <v>28.730456839309429</v>
      </c>
      <c r="R2860" s="61">
        <f t="shared" si="444"/>
        <v>13.251637450199203</v>
      </c>
      <c r="S2860" s="61">
        <f t="shared" si="445"/>
        <v>0</v>
      </c>
      <c r="T2860" s="61">
        <f t="shared" si="446"/>
        <v>0</v>
      </c>
      <c r="U2860" s="61">
        <f t="shared" si="447"/>
        <v>58.140770252324039</v>
      </c>
      <c r="V2860" s="70">
        <v>28.730456839309429</v>
      </c>
      <c r="W2860" s="61">
        <f t="shared" si="448"/>
        <v>13.251637450199203</v>
      </c>
      <c r="X2860" s="61">
        <f t="shared" si="449"/>
        <v>0</v>
      </c>
      <c r="Y2860" s="13"/>
      <c r="Z2860" s="22"/>
      <c r="AA2860" s="54"/>
      <c r="AB2860" s="22"/>
      <c r="AC2860" s="13"/>
    </row>
    <row r="2861" spans="1:29" x14ac:dyDescent="0.3">
      <c r="A2861" s="1">
        <f t="shared" si="450"/>
        <v>45015.760416659738</v>
      </c>
      <c r="B2861" s="7">
        <v>30</v>
      </c>
      <c r="C2861" s="7" t="s">
        <v>117</v>
      </c>
      <c r="D2861">
        <f>IF(HOUR(A2861)+MINUTE(A2861)/60&lt;=18,1,IF(HOUR(A2861)+MINUTE(A2861)/60&gt;=23.25,1,LOOKUP(DAY(A2861),calendario!$A$12:$A$42,calendario!$C$12:$C$42)))</f>
        <v>0</v>
      </c>
      <c r="E2861" s="60">
        <f t="shared" si="451"/>
        <v>4.6403769531250001</v>
      </c>
      <c r="F2861" s="86">
        <v>18.5615078125</v>
      </c>
      <c r="G2861" s="60">
        <f t="shared" si="452"/>
        <v>4.6221987304687504</v>
      </c>
      <c r="H2861" s="104">
        <v>18.488794921875002</v>
      </c>
      <c r="O2861" s="61">
        <f t="shared" si="442"/>
        <v>0</v>
      </c>
      <c r="P2861" s="62">
        <f t="shared" si="443"/>
        <v>59.256308100929608</v>
      </c>
      <c r="Q2861" s="70">
        <v>32.715626294820716</v>
      </c>
      <c r="R2861" s="61">
        <f t="shared" si="444"/>
        <v>11.788933200531204</v>
      </c>
      <c r="S2861" s="61">
        <f t="shared" si="445"/>
        <v>0</v>
      </c>
      <c r="T2861" s="61">
        <f t="shared" si="446"/>
        <v>0</v>
      </c>
      <c r="U2861" s="61">
        <f t="shared" si="447"/>
        <v>59.256308100929608</v>
      </c>
      <c r="V2861" s="70">
        <v>32.715626294820716</v>
      </c>
      <c r="W2861" s="61">
        <f t="shared" si="448"/>
        <v>11.788933200531204</v>
      </c>
      <c r="X2861" s="61">
        <f t="shared" si="449"/>
        <v>0</v>
      </c>
      <c r="Y2861" s="13"/>
      <c r="Z2861" s="22"/>
      <c r="AA2861" s="54"/>
      <c r="AB2861" s="22"/>
      <c r="AC2861" s="13"/>
    </row>
    <row r="2862" spans="1:29" x14ac:dyDescent="0.3">
      <c r="A2862" s="1">
        <f t="shared" si="450"/>
        <v>45015.770833326402</v>
      </c>
      <c r="B2862" s="7">
        <v>30</v>
      </c>
      <c r="C2862" s="7" t="s">
        <v>118</v>
      </c>
      <c r="D2862">
        <f>IF(HOUR(A2862)+MINUTE(A2862)/60&lt;=18,1,IF(HOUR(A2862)+MINUTE(A2862)/60&gt;=23.25,1,LOOKUP(DAY(A2862),calendario!$A$12:$A$42,calendario!$C$12:$C$42)))</f>
        <v>0</v>
      </c>
      <c r="E2862" s="60">
        <f t="shared" si="451"/>
        <v>4.6405468750000001</v>
      </c>
      <c r="F2862" s="86">
        <v>18.5621875</v>
      </c>
      <c r="G2862" s="60">
        <f t="shared" si="452"/>
        <v>4.6255727539062503</v>
      </c>
      <c r="H2862" s="104">
        <v>18.502291015625001</v>
      </c>
      <c r="O2862" s="61">
        <f t="shared" si="442"/>
        <v>0</v>
      </c>
      <c r="P2862" s="62">
        <f t="shared" si="443"/>
        <v>59.256308100929608</v>
      </c>
      <c r="Q2862" s="70">
        <v>32.715626294820716</v>
      </c>
      <c r="R2862" s="61">
        <f t="shared" si="444"/>
        <v>11.788933200531204</v>
      </c>
      <c r="S2862" s="61">
        <f t="shared" si="445"/>
        <v>0</v>
      </c>
      <c r="T2862" s="61">
        <f t="shared" si="446"/>
        <v>0</v>
      </c>
      <c r="U2862" s="61">
        <f t="shared" si="447"/>
        <v>59.256308100929608</v>
      </c>
      <c r="V2862" s="70">
        <v>32.715626294820716</v>
      </c>
      <c r="W2862" s="61">
        <f t="shared" si="448"/>
        <v>11.788933200531204</v>
      </c>
      <c r="X2862" s="61">
        <f t="shared" si="449"/>
        <v>0</v>
      </c>
      <c r="Y2862" s="13"/>
      <c r="Z2862" s="22"/>
      <c r="AA2862" s="54"/>
      <c r="AB2862" s="22"/>
      <c r="AC2862" s="13"/>
    </row>
    <row r="2863" spans="1:29" x14ac:dyDescent="0.3">
      <c r="A2863" s="1">
        <f t="shared" si="450"/>
        <v>45015.781249993066</v>
      </c>
      <c r="B2863" s="7">
        <v>30</v>
      </c>
      <c r="C2863" s="7" t="s">
        <v>119</v>
      </c>
      <c r="D2863">
        <f>IF(HOUR(A2863)+MINUTE(A2863)/60&lt;=18,1,IF(HOUR(A2863)+MINUTE(A2863)/60&gt;=23.25,1,LOOKUP(DAY(A2863),calendario!$A$12:$A$42,calendario!$C$12:$C$42)))</f>
        <v>0</v>
      </c>
      <c r="E2863" s="60">
        <f t="shared" si="451"/>
        <v>4.6342670898437497</v>
      </c>
      <c r="F2863" s="86">
        <v>18.537068359374999</v>
      </c>
      <c r="G2863" s="60">
        <f t="shared" si="452"/>
        <v>4.6379692382812499</v>
      </c>
      <c r="H2863" s="104">
        <v>18.551876953124999</v>
      </c>
      <c r="O2863" s="61">
        <f t="shared" si="442"/>
        <v>0</v>
      </c>
      <c r="P2863" s="62">
        <f t="shared" si="443"/>
        <v>59.256308100929608</v>
      </c>
      <c r="Q2863" s="70">
        <v>39.856550597609562</v>
      </c>
      <c r="R2863" s="61">
        <f t="shared" si="444"/>
        <v>8.2184710491367809</v>
      </c>
      <c r="S2863" s="61">
        <f t="shared" si="445"/>
        <v>0</v>
      </c>
      <c r="T2863" s="61">
        <f t="shared" si="446"/>
        <v>0</v>
      </c>
      <c r="U2863" s="61">
        <f t="shared" si="447"/>
        <v>59.256308100929608</v>
      </c>
      <c r="V2863" s="70">
        <v>39.856550597609562</v>
      </c>
      <c r="W2863" s="61">
        <f t="shared" si="448"/>
        <v>8.2184710491367809</v>
      </c>
      <c r="X2863" s="61">
        <f t="shared" si="449"/>
        <v>0</v>
      </c>
      <c r="Y2863" s="13"/>
      <c r="Z2863" s="22"/>
      <c r="AA2863" s="54"/>
      <c r="AB2863" s="22"/>
      <c r="AC2863" s="13"/>
    </row>
    <row r="2864" spans="1:29" x14ac:dyDescent="0.3">
      <c r="A2864" s="1">
        <f t="shared" si="450"/>
        <v>45015.79166665973</v>
      </c>
      <c r="B2864" s="7">
        <v>30</v>
      </c>
      <c r="C2864" s="7" t="s">
        <v>120</v>
      </c>
      <c r="D2864">
        <f>IF(HOUR(A2864)+MINUTE(A2864)/60&lt;=18,1,IF(HOUR(A2864)+MINUTE(A2864)/60&gt;=23.25,1,LOOKUP(DAY(A2864),calendario!$A$12:$A$42,calendario!$C$12:$C$42)))</f>
        <v>0</v>
      </c>
      <c r="E2864" s="60">
        <f t="shared" si="451"/>
        <v>4.6402846679687499</v>
      </c>
      <c r="F2864" s="86">
        <v>18.561138671875</v>
      </c>
      <c r="G2864" s="60">
        <f t="shared" si="452"/>
        <v>4.6475820312499998</v>
      </c>
      <c r="H2864" s="104">
        <v>18.590328124999999</v>
      </c>
      <c r="O2864" s="61">
        <f t="shared" si="442"/>
        <v>0</v>
      </c>
      <c r="P2864" s="62">
        <f t="shared" si="443"/>
        <v>59.256308100929608</v>
      </c>
      <c r="Q2864" s="70">
        <v>39.856550597609562</v>
      </c>
      <c r="R2864" s="61">
        <f t="shared" si="444"/>
        <v>8.2184710491367809</v>
      </c>
      <c r="S2864" s="61">
        <f t="shared" si="445"/>
        <v>0</v>
      </c>
      <c r="T2864" s="61">
        <f t="shared" si="446"/>
        <v>0</v>
      </c>
      <c r="U2864" s="61">
        <f t="shared" si="447"/>
        <v>59.256308100929608</v>
      </c>
      <c r="V2864" s="70">
        <v>39.856550597609562</v>
      </c>
      <c r="W2864" s="61">
        <f t="shared" si="448"/>
        <v>8.2184710491367809</v>
      </c>
      <c r="X2864" s="61">
        <f t="shared" si="449"/>
        <v>0</v>
      </c>
      <c r="Y2864" s="13"/>
      <c r="Z2864" s="22"/>
      <c r="AA2864" s="54"/>
      <c r="AB2864" s="22"/>
      <c r="AC2864" s="13"/>
    </row>
    <row r="2865" spans="1:29" x14ac:dyDescent="0.3">
      <c r="A2865" s="1">
        <f t="shared" si="450"/>
        <v>45015.802083326394</v>
      </c>
      <c r="B2865" s="7">
        <v>30</v>
      </c>
      <c r="C2865" s="7" t="s">
        <v>121</v>
      </c>
      <c r="D2865">
        <f>IF(HOUR(A2865)+MINUTE(A2865)/60&lt;=18,1,IF(HOUR(A2865)+MINUTE(A2865)/60&gt;=23.25,1,LOOKUP(DAY(A2865),calendario!$A$12:$A$42,calendario!$C$12:$C$42)))</f>
        <v>0</v>
      </c>
      <c r="E2865" s="60">
        <f t="shared" si="451"/>
        <v>4.6382524414062498</v>
      </c>
      <c r="F2865" s="86">
        <v>18.553009765624999</v>
      </c>
      <c r="G2865" s="60">
        <f t="shared" si="452"/>
        <v>4.6504746093750002</v>
      </c>
      <c r="H2865" s="104">
        <v>18.601898437500001</v>
      </c>
      <c r="O2865" s="61">
        <f t="shared" si="442"/>
        <v>0</v>
      </c>
      <c r="P2865" s="62">
        <f t="shared" si="443"/>
        <v>59.256308100929608</v>
      </c>
      <c r="Q2865" s="70">
        <v>33.776313944223105</v>
      </c>
      <c r="R2865" s="61">
        <f t="shared" si="444"/>
        <v>11.25858937583001</v>
      </c>
      <c r="S2865" s="61">
        <f t="shared" si="445"/>
        <v>0</v>
      </c>
      <c r="T2865" s="61">
        <f t="shared" si="446"/>
        <v>0</v>
      </c>
      <c r="U2865" s="61">
        <f t="shared" si="447"/>
        <v>59.256308100929608</v>
      </c>
      <c r="V2865" s="70">
        <v>33.776313944223105</v>
      </c>
      <c r="W2865" s="61">
        <f t="shared" si="448"/>
        <v>11.25858937583001</v>
      </c>
      <c r="X2865" s="61">
        <f t="shared" si="449"/>
        <v>0</v>
      </c>
      <c r="Y2865" s="13"/>
      <c r="Z2865" s="22"/>
      <c r="AA2865" s="54"/>
      <c r="AB2865" s="22"/>
      <c r="AC2865" s="13"/>
    </row>
    <row r="2866" spans="1:29" x14ac:dyDescent="0.3">
      <c r="A2866" s="1">
        <f t="shared" si="450"/>
        <v>45015.812499993059</v>
      </c>
      <c r="B2866" s="7">
        <v>30</v>
      </c>
      <c r="C2866" s="7" t="s">
        <v>122</v>
      </c>
      <c r="D2866">
        <f>IF(HOUR(A2866)+MINUTE(A2866)/60&lt;=18,1,IF(HOUR(A2866)+MINUTE(A2866)/60&gt;=23.25,1,LOOKUP(DAY(A2866),calendario!$A$12:$A$42,calendario!$C$12:$C$42)))</f>
        <v>0</v>
      </c>
      <c r="E2866" s="60">
        <f t="shared" si="451"/>
        <v>4.6405288085937499</v>
      </c>
      <c r="F2866" s="86">
        <v>18.562115234375</v>
      </c>
      <c r="G2866" s="60">
        <f t="shared" si="452"/>
        <v>4.6453413085937498</v>
      </c>
      <c r="H2866" s="104">
        <v>18.581365234374999</v>
      </c>
      <c r="O2866" s="61">
        <f t="shared" si="442"/>
        <v>0</v>
      </c>
      <c r="P2866" s="62">
        <f t="shared" si="443"/>
        <v>59.256308100929608</v>
      </c>
      <c r="Q2866" s="70">
        <v>33.776313944223105</v>
      </c>
      <c r="R2866" s="61">
        <f t="shared" si="444"/>
        <v>11.25858937583001</v>
      </c>
      <c r="S2866" s="61">
        <f t="shared" si="445"/>
        <v>0</v>
      </c>
      <c r="T2866" s="61">
        <f t="shared" si="446"/>
        <v>0</v>
      </c>
      <c r="U2866" s="61">
        <f t="shared" si="447"/>
        <v>59.256308100929608</v>
      </c>
      <c r="V2866" s="70">
        <v>33.776313944223105</v>
      </c>
      <c r="W2866" s="61">
        <f t="shared" si="448"/>
        <v>11.25858937583001</v>
      </c>
      <c r="X2866" s="61">
        <f t="shared" si="449"/>
        <v>0</v>
      </c>
      <c r="Y2866" s="13"/>
      <c r="Z2866" s="22"/>
      <c r="AA2866" s="54"/>
      <c r="AB2866" s="22"/>
      <c r="AC2866" s="13"/>
    </row>
    <row r="2867" spans="1:29" x14ac:dyDescent="0.3">
      <c r="A2867" s="1">
        <f t="shared" si="450"/>
        <v>45015.822916659723</v>
      </c>
      <c r="B2867" s="7">
        <v>30</v>
      </c>
      <c r="C2867" s="7" t="s">
        <v>123</v>
      </c>
      <c r="D2867">
        <f>IF(HOUR(A2867)+MINUTE(A2867)/60&lt;=18,1,IF(HOUR(A2867)+MINUTE(A2867)/60&gt;=23.25,1,LOOKUP(DAY(A2867),calendario!$A$12:$A$42,calendario!$C$12:$C$42)))</f>
        <v>0</v>
      </c>
      <c r="E2867" s="60">
        <f t="shared" si="451"/>
        <v>4.6404863281250002</v>
      </c>
      <c r="F2867" s="86">
        <v>18.561945312500001</v>
      </c>
      <c r="G2867" s="60">
        <f t="shared" si="452"/>
        <v>4.5862998046875001</v>
      </c>
      <c r="H2867" s="104">
        <v>18.34519921875</v>
      </c>
      <c r="O2867" s="61">
        <f t="shared" si="442"/>
        <v>0</v>
      </c>
      <c r="P2867" s="62">
        <f t="shared" si="443"/>
        <v>59.256308100929608</v>
      </c>
      <c r="Q2867" s="70">
        <v>33.763237981407698</v>
      </c>
      <c r="R2867" s="61">
        <f t="shared" si="444"/>
        <v>11.265127357237713</v>
      </c>
      <c r="S2867" s="61">
        <f t="shared" si="445"/>
        <v>0</v>
      </c>
      <c r="T2867" s="61">
        <f t="shared" si="446"/>
        <v>0</v>
      </c>
      <c r="U2867" s="61">
        <f t="shared" si="447"/>
        <v>59.256308100929608</v>
      </c>
      <c r="V2867" s="70">
        <v>33.763237981407698</v>
      </c>
      <c r="W2867" s="61">
        <f t="shared" si="448"/>
        <v>11.265127357237713</v>
      </c>
      <c r="X2867" s="61">
        <f t="shared" si="449"/>
        <v>0</v>
      </c>
      <c r="Y2867" s="13"/>
      <c r="Z2867" s="22"/>
      <c r="AA2867" s="54"/>
      <c r="AB2867" s="22"/>
      <c r="AC2867" s="13"/>
    </row>
    <row r="2868" spans="1:29" x14ac:dyDescent="0.3">
      <c r="A2868" s="1">
        <f t="shared" si="450"/>
        <v>45015.833333326387</v>
      </c>
      <c r="B2868" s="7">
        <v>30</v>
      </c>
      <c r="C2868" s="7" t="s">
        <v>124</v>
      </c>
      <c r="D2868">
        <f>IF(HOUR(A2868)+MINUTE(A2868)/60&lt;=18,1,IF(HOUR(A2868)+MINUTE(A2868)/60&gt;=23.25,1,LOOKUP(DAY(A2868),calendario!$A$12:$A$42,calendario!$C$12:$C$42)))</f>
        <v>0</v>
      </c>
      <c r="E2868" s="60">
        <f t="shared" si="451"/>
        <v>4.6401103515625</v>
      </c>
      <c r="F2868" s="86">
        <v>18.56044140625</v>
      </c>
      <c r="G2868" s="60">
        <f t="shared" si="452"/>
        <v>4.5416381835937498</v>
      </c>
      <c r="H2868" s="104">
        <v>18.166552734374999</v>
      </c>
      <c r="O2868" s="61">
        <f t="shared" si="442"/>
        <v>0</v>
      </c>
      <c r="P2868" s="62">
        <f t="shared" si="443"/>
        <v>59.256308100929608</v>
      </c>
      <c r="Q2868" s="70">
        <v>33.763237981407698</v>
      </c>
      <c r="R2868" s="61">
        <f t="shared" si="444"/>
        <v>11.265127357237713</v>
      </c>
      <c r="S2868" s="61">
        <f t="shared" si="445"/>
        <v>0</v>
      </c>
      <c r="T2868" s="61">
        <f t="shared" si="446"/>
        <v>0</v>
      </c>
      <c r="U2868" s="61">
        <f t="shared" si="447"/>
        <v>59.256308100929608</v>
      </c>
      <c r="V2868" s="70">
        <v>33.763237981407698</v>
      </c>
      <c r="W2868" s="61">
        <f t="shared" si="448"/>
        <v>11.265127357237713</v>
      </c>
      <c r="X2868" s="61">
        <f t="shared" si="449"/>
        <v>0</v>
      </c>
      <c r="Y2868" s="13"/>
      <c r="Z2868" s="22"/>
      <c r="AA2868" s="54"/>
      <c r="AB2868" s="22"/>
      <c r="AC2868" s="13"/>
    </row>
    <row r="2869" spans="1:29" x14ac:dyDescent="0.3">
      <c r="A2869" s="1">
        <f t="shared" si="450"/>
        <v>45015.843749993051</v>
      </c>
      <c r="B2869" s="7">
        <v>30</v>
      </c>
      <c r="C2869" s="7" t="s">
        <v>125</v>
      </c>
      <c r="D2869">
        <f>IF(HOUR(A2869)+MINUTE(A2869)/60&lt;=18,1,IF(HOUR(A2869)+MINUTE(A2869)/60&gt;=23.25,1,LOOKUP(DAY(A2869),calendario!$A$12:$A$42,calendario!$C$12:$C$42)))</f>
        <v>0</v>
      </c>
      <c r="E2869" s="60">
        <f t="shared" si="451"/>
        <v>4.6400297851562504</v>
      </c>
      <c r="F2869" s="86">
        <v>18.560119140625002</v>
      </c>
      <c r="G2869" s="60">
        <f t="shared" si="452"/>
        <v>4.5548984375000003</v>
      </c>
      <c r="H2869" s="104">
        <v>18.219593750000001</v>
      </c>
      <c r="O2869" s="61">
        <f t="shared" si="442"/>
        <v>0</v>
      </c>
      <c r="P2869" s="62">
        <f t="shared" si="443"/>
        <v>59.256308100929608</v>
      </c>
      <c r="Q2869" s="70">
        <v>33.705807968127488</v>
      </c>
      <c r="R2869" s="61">
        <f t="shared" si="444"/>
        <v>11.293842363877818</v>
      </c>
      <c r="S2869" s="61">
        <f t="shared" si="445"/>
        <v>0</v>
      </c>
      <c r="T2869" s="61">
        <f t="shared" si="446"/>
        <v>0</v>
      </c>
      <c r="U2869" s="61">
        <f t="shared" si="447"/>
        <v>59.256308100929608</v>
      </c>
      <c r="V2869" s="70">
        <v>33.705807968127488</v>
      </c>
      <c r="W2869" s="61">
        <f t="shared" si="448"/>
        <v>11.293842363877818</v>
      </c>
      <c r="X2869" s="61">
        <f t="shared" si="449"/>
        <v>0</v>
      </c>
      <c r="Y2869" s="13"/>
      <c r="Z2869" s="22"/>
      <c r="AA2869" s="54"/>
      <c r="AB2869" s="22"/>
      <c r="AC2869" s="13"/>
    </row>
    <row r="2870" spans="1:29" x14ac:dyDescent="0.3">
      <c r="A2870" s="1">
        <f t="shared" si="450"/>
        <v>45015.854166659716</v>
      </c>
      <c r="B2870" s="7">
        <v>30</v>
      </c>
      <c r="C2870" s="7" t="s">
        <v>126</v>
      </c>
      <c r="D2870">
        <f>IF(HOUR(A2870)+MINUTE(A2870)/60&lt;=18,1,IF(HOUR(A2870)+MINUTE(A2870)/60&gt;=23.25,1,LOOKUP(DAY(A2870),calendario!$A$12:$A$42,calendario!$C$12:$C$42)))</f>
        <v>0</v>
      </c>
      <c r="E2870" s="60">
        <f t="shared" si="451"/>
        <v>4.6404389648437503</v>
      </c>
      <c r="F2870" s="86">
        <v>18.561755859375001</v>
      </c>
      <c r="G2870" s="60">
        <f t="shared" si="452"/>
        <v>4.5900322265625002</v>
      </c>
      <c r="H2870" s="104">
        <v>18.360128906250001</v>
      </c>
      <c r="O2870" s="61">
        <f t="shared" si="442"/>
        <v>0</v>
      </c>
      <c r="P2870" s="62">
        <f t="shared" si="443"/>
        <v>59.256308100929608</v>
      </c>
      <c r="Q2870" s="70">
        <v>33.705807968127488</v>
      </c>
      <c r="R2870" s="61">
        <f t="shared" si="444"/>
        <v>11.293842363877818</v>
      </c>
      <c r="S2870" s="61">
        <f t="shared" si="445"/>
        <v>0</v>
      </c>
      <c r="T2870" s="61">
        <f t="shared" si="446"/>
        <v>0</v>
      </c>
      <c r="U2870" s="61">
        <f t="shared" si="447"/>
        <v>59.256308100929608</v>
      </c>
      <c r="V2870" s="70">
        <v>33.705807968127488</v>
      </c>
      <c r="W2870" s="61">
        <f t="shared" si="448"/>
        <v>11.293842363877818</v>
      </c>
      <c r="X2870" s="61">
        <f t="shared" si="449"/>
        <v>0</v>
      </c>
      <c r="Y2870" s="13"/>
      <c r="Z2870" s="22"/>
      <c r="AA2870" s="54"/>
      <c r="AB2870" s="22"/>
      <c r="AC2870" s="13"/>
    </row>
    <row r="2871" spans="1:29" x14ac:dyDescent="0.3">
      <c r="A2871" s="1">
        <f t="shared" si="450"/>
        <v>45015.86458332638</v>
      </c>
      <c r="B2871" s="7">
        <v>30</v>
      </c>
      <c r="C2871" s="7" t="s">
        <v>127</v>
      </c>
      <c r="D2871">
        <f>IF(HOUR(A2871)+MINUTE(A2871)/60&lt;=18,1,IF(HOUR(A2871)+MINUTE(A2871)/60&gt;=23.25,1,LOOKUP(DAY(A2871),calendario!$A$12:$A$42,calendario!$C$12:$C$42)))</f>
        <v>0</v>
      </c>
      <c r="E2871" s="60">
        <f t="shared" si="451"/>
        <v>4.6399531249999999</v>
      </c>
      <c r="F2871" s="86">
        <v>18.5598125</v>
      </c>
      <c r="G2871" s="60">
        <f t="shared" si="452"/>
        <v>4.6016679687500002</v>
      </c>
      <c r="H2871" s="104">
        <v>18.406671875000001</v>
      </c>
      <c r="O2871" s="61">
        <f t="shared" si="442"/>
        <v>0</v>
      </c>
      <c r="P2871" s="62">
        <f t="shared" si="443"/>
        <v>59.256308100929608</v>
      </c>
      <c r="Q2871" s="70">
        <v>33.65452749003984</v>
      </c>
      <c r="R2871" s="61">
        <f t="shared" si="444"/>
        <v>11.319482602921642</v>
      </c>
      <c r="S2871" s="61">
        <f t="shared" si="445"/>
        <v>0</v>
      </c>
      <c r="T2871" s="61">
        <f t="shared" si="446"/>
        <v>0</v>
      </c>
      <c r="U2871" s="61">
        <f t="shared" si="447"/>
        <v>59.256308100929608</v>
      </c>
      <c r="V2871" s="70">
        <v>33.65452749003984</v>
      </c>
      <c r="W2871" s="61">
        <f t="shared" si="448"/>
        <v>11.319482602921642</v>
      </c>
      <c r="X2871" s="61">
        <f t="shared" si="449"/>
        <v>0</v>
      </c>
      <c r="Y2871" s="13"/>
      <c r="Z2871" s="22"/>
      <c r="AA2871" s="54"/>
      <c r="AB2871" s="22"/>
      <c r="AC2871" s="13"/>
    </row>
    <row r="2872" spans="1:29" x14ac:dyDescent="0.3">
      <c r="A2872" s="1">
        <f t="shared" si="450"/>
        <v>45015.874999993044</v>
      </c>
      <c r="B2872" s="7">
        <v>30</v>
      </c>
      <c r="C2872" s="7" t="s">
        <v>128</v>
      </c>
      <c r="D2872">
        <f>IF(HOUR(A2872)+MINUTE(A2872)/60&lt;=18,1,IF(HOUR(A2872)+MINUTE(A2872)/60&gt;=23.25,1,LOOKUP(DAY(A2872),calendario!$A$12:$A$42,calendario!$C$12:$C$42)))</f>
        <v>0</v>
      </c>
      <c r="E2872" s="60">
        <f t="shared" si="451"/>
        <v>4.6395717773437504</v>
      </c>
      <c r="F2872" s="86">
        <v>18.558287109375001</v>
      </c>
      <c r="G2872" s="60">
        <f t="shared" si="452"/>
        <v>4.6103051757812503</v>
      </c>
      <c r="H2872" s="104">
        <v>18.441220703125001</v>
      </c>
      <c r="O2872" s="61">
        <f t="shared" si="442"/>
        <v>0</v>
      </c>
      <c r="P2872" s="62">
        <f t="shared" si="443"/>
        <v>59.256308100929608</v>
      </c>
      <c r="Q2872" s="70">
        <v>33.65452749003984</v>
      </c>
      <c r="R2872" s="61">
        <f t="shared" si="444"/>
        <v>11.319482602921642</v>
      </c>
      <c r="S2872" s="61">
        <f t="shared" si="445"/>
        <v>0</v>
      </c>
      <c r="T2872" s="61">
        <f t="shared" si="446"/>
        <v>0</v>
      </c>
      <c r="U2872" s="61">
        <f t="shared" si="447"/>
        <v>59.256308100929608</v>
      </c>
      <c r="V2872" s="70">
        <v>33.65452749003984</v>
      </c>
      <c r="W2872" s="61">
        <f t="shared" si="448"/>
        <v>11.319482602921642</v>
      </c>
      <c r="X2872" s="61">
        <f t="shared" si="449"/>
        <v>0</v>
      </c>
      <c r="Y2872" s="13"/>
      <c r="Z2872" s="22"/>
      <c r="AA2872" s="54"/>
      <c r="AB2872" s="22"/>
      <c r="AC2872" s="13"/>
    </row>
    <row r="2873" spans="1:29" x14ac:dyDescent="0.3">
      <c r="A2873" s="1">
        <f t="shared" si="450"/>
        <v>45015.885416659708</v>
      </c>
      <c r="B2873" s="7">
        <v>30</v>
      </c>
      <c r="C2873" s="7" t="s">
        <v>129</v>
      </c>
      <c r="D2873">
        <f>IF(HOUR(A2873)+MINUTE(A2873)/60&lt;=18,1,IF(HOUR(A2873)+MINUTE(A2873)/60&gt;=23.25,1,LOOKUP(DAY(A2873),calendario!$A$12:$A$42,calendario!$C$12:$C$42)))</f>
        <v>0</v>
      </c>
      <c r="E2873" s="60">
        <f t="shared" si="451"/>
        <v>4.6396206054687497</v>
      </c>
      <c r="F2873" s="86">
        <v>18.558482421874999</v>
      </c>
      <c r="G2873" s="60">
        <f t="shared" si="452"/>
        <v>4.6426245117187497</v>
      </c>
      <c r="H2873" s="104">
        <v>18.570498046874999</v>
      </c>
      <c r="O2873" s="61">
        <f t="shared" si="442"/>
        <v>0</v>
      </c>
      <c r="P2873" s="62">
        <f t="shared" si="443"/>
        <v>59.256308100929608</v>
      </c>
      <c r="Q2873" s="70">
        <v>32.862116334661359</v>
      </c>
      <c r="R2873" s="61">
        <f t="shared" si="444"/>
        <v>11.715688180610883</v>
      </c>
      <c r="S2873" s="61">
        <f t="shared" si="445"/>
        <v>0</v>
      </c>
      <c r="T2873" s="61">
        <f t="shared" si="446"/>
        <v>0</v>
      </c>
      <c r="U2873" s="61">
        <f t="shared" si="447"/>
        <v>59.256308100929608</v>
      </c>
      <c r="V2873" s="70">
        <v>32.862116334661359</v>
      </c>
      <c r="W2873" s="61">
        <f t="shared" si="448"/>
        <v>11.715688180610883</v>
      </c>
      <c r="X2873" s="61">
        <f t="shared" si="449"/>
        <v>0</v>
      </c>
      <c r="Y2873" s="13"/>
      <c r="Z2873" s="22"/>
      <c r="AA2873" s="54"/>
      <c r="AB2873" s="22"/>
      <c r="AC2873" s="13"/>
    </row>
    <row r="2874" spans="1:29" x14ac:dyDescent="0.3">
      <c r="A2874" s="1">
        <f t="shared" si="450"/>
        <v>45015.895833326373</v>
      </c>
      <c r="B2874" s="7">
        <v>30</v>
      </c>
      <c r="C2874" s="7" t="s">
        <v>130</v>
      </c>
      <c r="D2874">
        <f>IF(HOUR(A2874)+MINUTE(A2874)/60&lt;=18,1,IF(HOUR(A2874)+MINUTE(A2874)/60&gt;=23.25,1,LOOKUP(DAY(A2874),calendario!$A$12:$A$42,calendario!$C$12:$C$42)))</f>
        <v>0</v>
      </c>
      <c r="E2874" s="60">
        <f t="shared" si="451"/>
        <v>4.6400864257812504</v>
      </c>
      <c r="F2874" s="86">
        <v>18.560345703125002</v>
      </c>
      <c r="G2874" s="60">
        <f t="shared" si="452"/>
        <v>4.6473349609375001</v>
      </c>
      <c r="H2874" s="104">
        <v>18.58933984375</v>
      </c>
      <c r="O2874" s="61">
        <f t="shared" si="442"/>
        <v>0</v>
      </c>
      <c r="P2874" s="62">
        <f t="shared" si="443"/>
        <v>59.256308100929608</v>
      </c>
      <c r="Q2874" s="70">
        <v>32.862116334661359</v>
      </c>
      <c r="R2874" s="61">
        <f t="shared" si="444"/>
        <v>11.715688180610883</v>
      </c>
      <c r="S2874" s="61">
        <f t="shared" si="445"/>
        <v>0</v>
      </c>
      <c r="T2874" s="61">
        <f t="shared" si="446"/>
        <v>0</v>
      </c>
      <c r="U2874" s="61">
        <f t="shared" si="447"/>
        <v>59.256308100929608</v>
      </c>
      <c r="V2874" s="70">
        <v>32.862116334661359</v>
      </c>
      <c r="W2874" s="61">
        <f t="shared" si="448"/>
        <v>11.715688180610883</v>
      </c>
      <c r="X2874" s="61">
        <f t="shared" si="449"/>
        <v>0</v>
      </c>
      <c r="Y2874" s="13"/>
      <c r="Z2874" s="22"/>
      <c r="AA2874" s="54"/>
      <c r="AB2874" s="22"/>
      <c r="AC2874" s="13"/>
    </row>
    <row r="2875" spans="1:29" x14ac:dyDescent="0.3">
      <c r="A2875" s="1">
        <f t="shared" si="450"/>
        <v>45015.906249993037</v>
      </c>
      <c r="B2875" s="7">
        <v>30</v>
      </c>
      <c r="C2875" s="7" t="s">
        <v>131</v>
      </c>
      <c r="D2875">
        <f>IF(HOUR(A2875)+MINUTE(A2875)/60&lt;=18,1,IF(HOUR(A2875)+MINUTE(A2875)/60&gt;=23.25,1,LOOKUP(DAY(A2875),calendario!$A$12:$A$42,calendario!$C$12:$C$42)))</f>
        <v>0</v>
      </c>
      <c r="E2875" s="60">
        <f t="shared" si="451"/>
        <v>4.6402080078125003</v>
      </c>
      <c r="F2875" s="86">
        <v>18.560832031250001</v>
      </c>
      <c r="G2875" s="60">
        <f t="shared" si="452"/>
        <v>4.6469238281249998</v>
      </c>
      <c r="H2875" s="104">
        <v>18.587695312499999</v>
      </c>
      <c r="O2875" s="61">
        <f t="shared" si="442"/>
        <v>0</v>
      </c>
      <c r="P2875" s="62">
        <f t="shared" si="443"/>
        <v>59.256308100929608</v>
      </c>
      <c r="Q2875" s="70">
        <v>32.875938379814073</v>
      </c>
      <c r="R2875" s="61">
        <f t="shared" si="444"/>
        <v>11.708777158034525</v>
      </c>
      <c r="S2875" s="61">
        <f t="shared" si="445"/>
        <v>0</v>
      </c>
      <c r="T2875" s="61">
        <f t="shared" si="446"/>
        <v>0</v>
      </c>
      <c r="U2875" s="61">
        <f t="shared" si="447"/>
        <v>59.256308100929608</v>
      </c>
      <c r="V2875" s="70">
        <v>32.875938379814073</v>
      </c>
      <c r="W2875" s="61">
        <f t="shared" si="448"/>
        <v>11.708777158034525</v>
      </c>
      <c r="X2875" s="61">
        <f t="shared" si="449"/>
        <v>0</v>
      </c>
      <c r="Y2875" s="13"/>
      <c r="Z2875" s="22"/>
      <c r="AA2875" s="54"/>
      <c r="AB2875" s="22"/>
      <c r="AC2875" s="13"/>
    </row>
    <row r="2876" spans="1:29" x14ac:dyDescent="0.3">
      <c r="A2876" s="1">
        <f t="shared" si="450"/>
        <v>45015.916666659701</v>
      </c>
      <c r="B2876" s="7">
        <v>30</v>
      </c>
      <c r="C2876" s="7" t="s">
        <v>132</v>
      </c>
      <c r="D2876">
        <f>IF(HOUR(A2876)+MINUTE(A2876)/60&lt;=18,1,IF(HOUR(A2876)+MINUTE(A2876)/60&gt;=23.25,1,LOOKUP(DAY(A2876),calendario!$A$12:$A$42,calendario!$C$12:$C$42)))</f>
        <v>0</v>
      </c>
      <c r="E2876" s="60">
        <f t="shared" si="451"/>
        <v>4.6400952148437504</v>
      </c>
      <c r="F2876" s="86">
        <v>18.560380859375002</v>
      </c>
      <c r="G2876" s="60">
        <f t="shared" si="452"/>
        <v>4.6497910156250004</v>
      </c>
      <c r="H2876" s="104">
        <v>18.599164062500002</v>
      </c>
      <c r="O2876" s="61">
        <f t="shared" si="442"/>
        <v>0</v>
      </c>
      <c r="P2876" s="62">
        <f t="shared" si="443"/>
        <v>59.256308100929608</v>
      </c>
      <c r="Q2876" s="70">
        <v>32.875938379814073</v>
      </c>
      <c r="R2876" s="61">
        <f t="shared" si="444"/>
        <v>11.708777158034525</v>
      </c>
      <c r="S2876" s="61">
        <f t="shared" si="445"/>
        <v>0</v>
      </c>
      <c r="T2876" s="61">
        <f t="shared" si="446"/>
        <v>0</v>
      </c>
      <c r="U2876" s="61">
        <f t="shared" si="447"/>
        <v>59.256308100929608</v>
      </c>
      <c r="V2876" s="70">
        <v>32.875938379814073</v>
      </c>
      <c r="W2876" s="61">
        <f t="shared" si="448"/>
        <v>11.708777158034525</v>
      </c>
      <c r="X2876" s="61">
        <f t="shared" si="449"/>
        <v>0</v>
      </c>
      <c r="Y2876" s="13"/>
      <c r="Z2876" s="22"/>
      <c r="AA2876" s="54"/>
      <c r="AB2876" s="22"/>
      <c r="AC2876" s="13"/>
    </row>
    <row r="2877" spans="1:29" x14ac:dyDescent="0.3">
      <c r="A2877" s="1">
        <f t="shared" si="450"/>
        <v>45015.927083326365</v>
      </c>
      <c r="B2877" s="7">
        <v>30</v>
      </c>
      <c r="C2877" s="7" t="s">
        <v>133</v>
      </c>
      <c r="D2877">
        <f>IF(HOUR(A2877)+MINUTE(A2877)/60&lt;=18,1,IF(HOUR(A2877)+MINUTE(A2877)/60&gt;=23.25,1,LOOKUP(DAY(A2877),calendario!$A$12:$A$42,calendario!$C$12:$C$42)))</f>
        <v>0</v>
      </c>
      <c r="E2877" s="60">
        <f t="shared" si="451"/>
        <v>4.6398637695312503</v>
      </c>
      <c r="F2877" s="86">
        <v>18.559455078125001</v>
      </c>
      <c r="G2877" s="60">
        <f t="shared" si="452"/>
        <v>4.6506992187499998</v>
      </c>
      <c r="H2877" s="104">
        <v>18.602796874999999</v>
      </c>
      <c r="O2877" s="61">
        <f t="shared" si="442"/>
        <v>0</v>
      </c>
      <c r="P2877" s="62">
        <f t="shared" si="443"/>
        <v>59.256308100929608</v>
      </c>
      <c r="Q2877" s="70">
        <v>32.32718884462151</v>
      </c>
      <c r="R2877" s="61">
        <f t="shared" si="444"/>
        <v>11.983151925630807</v>
      </c>
      <c r="S2877" s="61">
        <f t="shared" si="445"/>
        <v>0</v>
      </c>
      <c r="T2877" s="61">
        <f t="shared" si="446"/>
        <v>0</v>
      </c>
      <c r="U2877" s="61">
        <f t="shared" si="447"/>
        <v>59.256308100929608</v>
      </c>
      <c r="V2877" s="70">
        <v>32.32718884462151</v>
      </c>
      <c r="W2877" s="61">
        <f t="shared" si="448"/>
        <v>11.983151925630807</v>
      </c>
      <c r="X2877" s="61">
        <f t="shared" si="449"/>
        <v>0</v>
      </c>
      <c r="Y2877" s="13"/>
      <c r="Z2877" s="22"/>
      <c r="AA2877" s="54"/>
      <c r="AB2877" s="22"/>
      <c r="AC2877" s="13"/>
    </row>
    <row r="2878" spans="1:29" x14ac:dyDescent="0.3">
      <c r="A2878" s="1">
        <f t="shared" si="450"/>
        <v>45015.93749999303</v>
      </c>
      <c r="B2878" s="7">
        <v>30</v>
      </c>
      <c r="C2878" s="7" t="s">
        <v>134</v>
      </c>
      <c r="D2878">
        <f>IF(HOUR(A2878)+MINUTE(A2878)/60&lt;=18,1,IF(HOUR(A2878)+MINUTE(A2878)/60&gt;=23.25,1,LOOKUP(DAY(A2878),calendario!$A$12:$A$42,calendario!$C$12:$C$42)))</f>
        <v>0</v>
      </c>
      <c r="E2878" s="60">
        <f t="shared" si="451"/>
        <v>4.63972265625</v>
      </c>
      <c r="F2878" s="86">
        <v>18.558890625</v>
      </c>
      <c r="G2878" s="60">
        <f t="shared" si="452"/>
        <v>4.6503081054687501</v>
      </c>
      <c r="H2878" s="104">
        <v>18.601232421875</v>
      </c>
      <c r="O2878" s="61">
        <f t="shared" si="442"/>
        <v>0</v>
      </c>
      <c r="P2878" s="62">
        <f t="shared" si="443"/>
        <v>59.256308100929608</v>
      </c>
      <c r="Q2878" s="70">
        <v>32.32718884462151</v>
      </c>
      <c r="R2878" s="61">
        <f t="shared" si="444"/>
        <v>11.983151925630807</v>
      </c>
      <c r="S2878" s="61">
        <f t="shared" si="445"/>
        <v>0</v>
      </c>
      <c r="T2878" s="61">
        <f t="shared" si="446"/>
        <v>0</v>
      </c>
      <c r="U2878" s="61">
        <f t="shared" si="447"/>
        <v>59.256308100929608</v>
      </c>
      <c r="V2878" s="70">
        <v>32.32718884462151</v>
      </c>
      <c r="W2878" s="61">
        <f t="shared" si="448"/>
        <v>11.983151925630807</v>
      </c>
      <c r="X2878" s="61">
        <f t="shared" si="449"/>
        <v>0</v>
      </c>
      <c r="Y2878" s="13"/>
      <c r="Z2878" s="22"/>
      <c r="AA2878" s="54"/>
      <c r="AB2878" s="22"/>
      <c r="AC2878" s="13"/>
    </row>
    <row r="2879" spans="1:29" x14ac:dyDescent="0.3">
      <c r="A2879" s="1">
        <f t="shared" si="450"/>
        <v>45015.947916659694</v>
      </c>
      <c r="B2879" s="7">
        <v>30</v>
      </c>
      <c r="C2879" s="7" t="s">
        <v>135</v>
      </c>
      <c r="D2879">
        <f>IF(HOUR(A2879)+MINUTE(A2879)/60&lt;=18,1,IF(HOUR(A2879)+MINUTE(A2879)/60&gt;=23.25,1,LOOKUP(DAY(A2879),calendario!$A$12:$A$42,calendario!$C$12:$C$42)))</f>
        <v>0</v>
      </c>
      <c r="E2879" s="60">
        <f t="shared" si="451"/>
        <v>4.6403920898437496</v>
      </c>
      <c r="F2879" s="86">
        <v>18.561568359374998</v>
      </c>
      <c r="G2879" s="60">
        <f t="shared" si="452"/>
        <v>4.6501406249999997</v>
      </c>
      <c r="H2879" s="104">
        <v>18.600562499999999</v>
      </c>
      <c r="O2879" s="61">
        <f t="shared" si="442"/>
        <v>0</v>
      </c>
      <c r="P2879" s="62">
        <f t="shared" si="443"/>
        <v>59.256308100929608</v>
      </c>
      <c r="Q2879" s="70">
        <v>26.356474369189904</v>
      </c>
      <c r="R2879" s="61">
        <f t="shared" si="444"/>
        <v>14.96850916334661</v>
      </c>
      <c r="S2879" s="61">
        <f t="shared" si="445"/>
        <v>0</v>
      </c>
      <c r="T2879" s="61">
        <f t="shared" si="446"/>
        <v>0</v>
      </c>
      <c r="U2879" s="61">
        <f t="shared" si="447"/>
        <v>59.256308100929608</v>
      </c>
      <c r="V2879" s="70">
        <v>26.356474369189904</v>
      </c>
      <c r="W2879" s="61">
        <f t="shared" si="448"/>
        <v>14.96850916334661</v>
      </c>
      <c r="X2879" s="61">
        <f t="shared" si="449"/>
        <v>0</v>
      </c>
      <c r="Y2879" s="13"/>
      <c r="Z2879" s="22"/>
      <c r="AA2879" s="54"/>
      <c r="AB2879" s="22"/>
      <c r="AC2879" s="13"/>
    </row>
    <row r="2880" spans="1:29" x14ac:dyDescent="0.3">
      <c r="A2880" s="1">
        <f t="shared" si="450"/>
        <v>45015.958333326358</v>
      </c>
      <c r="B2880" s="7">
        <v>30</v>
      </c>
      <c r="C2880" s="7" t="s">
        <v>136</v>
      </c>
      <c r="D2880">
        <f>IF(HOUR(A2880)+MINUTE(A2880)/60&lt;=18,1,IF(HOUR(A2880)+MINUTE(A2880)/60&gt;=23.25,1,LOOKUP(DAY(A2880),calendario!$A$12:$A$42,calendario!$C$12:$C$42)))</f>
        <v>0</v>
      </c>
      <c r="E2880" s="60">
        <f t="shared" si="451"/>
        <v>4.6409169921875</v>
      </c>
      <c r="F2880" s="86">
        <v>18.56366796875</v>
      </c>
      <c r="G2880" s="60">
        <f t="shared" si="452"/>
        <v>4.6501606445312502</v>
      </c>
      <c r="H2880" s="104">
        <v>18.600642578125001</v>
      </c>
      <c r="O2880" s="61">
        <f t="shared" si="442"/>
        <v>0</v>
      </c>
      <c r="P2880" s="62">
        <f t="shared" si="443"/>
        <v>59.256308100929608</v>
      </c>
      <c r="Q2880" s="70">
        <v>26.356474369189904</v>
      </c>
      <c r="R2880" s="61">
        <f t="shared" si="444"/>
        <v>14.96850916334661</v>
      </c>
      <c r="S2880" s="61">
        <f t="shared" si="445"/>
        <v>0</v>
      </c>
      <c r="T2880" s="61">
        <f t="shared" si="446"/>
        <v>0</v>
      </c>
      <c r="U2880" s="61">
        <f t="shared" si="447"/>
        <v>59.256308100929608</v>
      </c>
      <c r="V2880" s="70">
        <v>26.356474369189904</v>
      </c>
      <c r="W2880" s="61">
        <f t="shared" si="448"/>
        <v>14.96850916334661</v>
      </c>
      <c r="X2880" s="61">
        <f t="shared" si="449"/>
        <v>0</v>
      </c>
      <c r="Y2880" s="13"/>
      <c r="Z2880" s="22"/>
      <c r="AA2880" s="54"/>
      <c r="AB2880" s="22"/>
      <c r="AC2880" s="13"/>
    </row>
    <row r="2881" spans="1:29" x14ac:dyDescent="0.3">
      <c r="A2881" s="1">
        <f t="shared" si="450"/>
        <v>45015.968749993022</v>
      </c>
      <c r="B2881" s="7">
        <v>30</v>
      </c>
      <c r="C2881" s="7" t="s">
        <v>137</v>
      </c>
      <c r="D2881">
        <f>IF(HOUR(A2881)+MINUTE(A2881)/60&lt;=18,1,IF(HOUR(A2881)+MINUTE(A2881)/60&gt;=23.25,1,LOOKUP(DAY(A2881),calendario!$A$12:$A$42,calendario!$C$12:$C$42)))</f>
        <v>1</v>
      </c>
      <c r="E2881" s="60">
        <f t="shared" si="451"/>
        <v>4.6415507812500003</v>
      </c>
      <c r="F2881" s="86">
        <v>18.566203125000001</v>
      </c>
      <c r="G2881" s="60">
        <f t="shared" si="452"/>
        <v>4.6493925781250001</v>
      </c>
      <c r="H2881" s="104">
        <v>18.5975703125</v>
      </c>
      <c r="O2881" s="61">
        <f t="shared" si="442"/>
        <v>0</v>
      </c>
      <c r="P2881" s="62">
        <f t="shared" si="443"/>
        <v>58.140770252324039</v>
      </c>
      <c r="Q2881" s="70">
        <v>26.67800690571049</v>
      </c>
      <c r="R2881" s="61">
        <f t="shared" si="444"/>
        <v>14.277862416998673</v>
      </c>
      <c r="S2881" s="61">
        <f t="shared" si="445"/>
        <v>0</v>
      </c>
      <c r="T2881" s="61">
        <f t="shared" si="446"/>
        <v>0</v>
      </c>
      <c r="U2881" s="61">
        <f t="shared" si="447"/>
        <v>58.140770252324039</v>
      </c>
      <c r="V2881" s="70">
        <v>26.67800690571049</v>
      </c>
      <c r="W2881" s="61">
        <f t="shared" si="448"/>
        <v>14.277862416998673</v>
      </c>
      <c r="X2881" s="61">
        <f t="shared" si="449"/>
        <v>0</v>
      </c>
      <c r="Y2881" s="13"/>
      <c r="Z2881" s="22"/>
      <c r="AA2881" s="54"/>
      <c r="AB2881" s="22"/>
      <c r="AC2881" s="13"/>
    </row>
    <row r="2882" spans="1:29" x14ac:dyDescent="0.3">
      <c r="A2882" s="1">
        <f t="shared" si="450"/>
        <v>45015.979166659687</v>
      </c>
      <c r="B2882" s="7">
        <v>30</v>
      </c>
      <c r="C2882" s="7" t="s">
        <v>138</v>
      </c>
      <c r="D2882">
        <f>IF(HOUR(A2882)+MINUTE(A2882)/60&lt;=18,1,IF(HOUR(A2882)+MINUTE(A2882)/60&gt;=23.25,1,LOOKUP(DAY(A2882),calendario!$A$12:$A$42,calendario!$C$12:$C$42)))</f>
        <v>1</v>
      </c>
      <c r="E2882" s="60">
        <f t="shared" si="451"/>
        <v>4.5255097656250003</v>
      </c>
      <c r="F2882" s="86">
        <v>18.102039062500001</v>
      </c>
      <c r="G2882" s="60">
        <f t="shared" si="452"/>
        <v>1.1175693359375001</v>
      </c>
      <c r="H2882" s="104">
        <v>4.4702773437500003</v>
      </c>
      <c r="O2882" s="61">
        <f t="shared" si="442"/>
        <v>0</v>
      </c>
      <c r="P2882" s="62">
        <f t="shared" si="443"/>
        <v>58.140770252324039</v>
      </c>
      <c r="Q2882" s="70">
        <v>26.67800690571049</v>
      </c>
      <c r="R2882" s="61">
        <f t="shared" si="444"/>
        <v>14.277862416998673</v>
      </c>
      <c r="S2882" s="61">
        <f t="shared" si="445"/>
        <v>0</v>
      </c>
      <c r="T2882" s="61">
        <f t="shared" si="446"/>
        <v>3.3860101693989897</v>
      </c>
      <c r="U2882" s="61">
        <f t="shared" si="447"/>
        <v>58.140770252324039</v>
      </c>
      <c r="V2882" s="70">
        <v>26.67800690571049</v>
      </c>
      <c r="W2882" s="61">
        <f t="shared" si="448"/>
        <v>14.277862416998673</v>
      </c>
      <c r="X2882" s="61">
        <f t="shared" si="449"/>
        <v>48.344987341237143</v>
      </c>
      <c r="Y2882" s="13"/>
      <c r="Z2882" s="22"/>
      <c r="AA2882" s="54"/>
      <c r="AB2882" s="22"/>
      <c r="AC2882" s="13"/>
    </row>
    <row r="2883" spans="1:29" x14ac:dyDescent="0.3">
      <c r="A2883" s="1">
        <f t="shared" si="450"/>
        <v>45015.989583326351</v>
      </c>
      <c r="B2883" s="7">
        <v>30</v>
      </c>
      <c r="C2883" s="7" t="s">
        <v>139</v>
      </c>
      <c r="D2883">
        <f>IF(HOUR(A2883)+MINUTE(A2883)/60&lt;=18,1,IF(HOUR(A2883)+MINUTE(A2883)/60&gt;=23.25,1,LOOKUP(DAY(A2883),calendario!$A$12:$A$42,calendario!$C$12:$C$42)))</f>
        <v>1</v>
      </c>
      <c r="E2883" s="60">
        <f t="shared" si="451"/>
        <v>4.4980727539062499</v>
      </c>
      <c r="F2883" s="86">
        <v>17.992291015625</v>
      </c>
      <c r="G2883" s="60">
        <f t="shared" si="452"/>
        <v>0</v>
      </c>
      <c r="H2883" s="104">
        <v>0</v>
      </c>
      <c r="O2883" s="61">
        <f t="shared" si="442"/>
        <v>0</v>
      </c>
      <c r="P2883" s="62">
        <f t="shared" si="443"/>
        <v>58.140770252324039</v>
      </c>
      <c r="Q2883" s="70">
        <v>25.207272509960159</v>
      </c>
      <c r="R2883" s="61">
        <f t="shared" si="444"/>
        <v>15.013229614873838</v>
      </c>
      <c r="S2883" s="61">
        <f t="shared" si="445"/>
        <v>0</v>
      </c>
      <c r="T2883" s="61">
        <f t="shared" si="446"/>
        <v>4.5260037464002503</v>
      </c>
      <c r="U2883" s="61">
        <f t="shared" si="447"/>
        <v>58.140770252324039</v>
      </c>
      <c r="V2883" s="70">
        <v>25.207272509960159</v>
      </c>
      <c r="W2883" s="61">
        <f t="shared" si="448"/>
        <v>15.013229614873838</v>
      </c>
      <c r="X2883" s="61">
        <f t="shared" si="449"/>
        <v>67.949933482486173</v>
      </c>
      <c r="Y2883" s="13"/>
      <c r="Z2883" s="22"/>
      <c r="AA2883" s="54"/>
      <c r="AB2883" s="22"/>
      <c r="AC2883" s="13"/>
    </row>
    <row r="2884" spans="1:29" x14ac:dyDescent="0.3">
      <c r="A2884" s="1">
        <f t="shared" si="450"/>
        <v>45015.999999993015</v>
      </c>
      <c r="B2884" s="7">
        <v>30</v>
      </c>
      <c r="C2884" s="7" t="s">
        <v>140</v>
      </c>
      <c r="D2884">
        <f>IF(HOUR(A2884)+MINUTE(A2884)/60&lt;=18,1,IF(HOUR(A2884)+MINUTE(A2884)/60&gt;=23.25,1,LOOKUP(DAY(A2884),calendario!$A$12:$A$42,calendario!$C$12:$C$42)))</f>
        <v>1</v>
      </c>
      <c r="E2884" s="60">
        <f t="shared" si="451"/>
        <v>4.4959770507812502</v>
      </c>
      <c r="F2884" s="86">
        <v>17.983908203125001</v>
      </c>
      <c r="G2884" s="60">
        <f t="shared" si="452"/>
        <v>0</v>
      </c>
      <c r="H2884" s="104">
        <v>0</v>
      </c>
      <c r="O2884" s="61">
        <f t="shared" si="442"/>
        <v>0</v>
      </c>
      <c r="P2884" s="62">
        <f t="shared" si="443"/>
        <v>58.140770252324039</v>
      </c>
      <c r="Q2884" s="70">
        <v>25.207272509960159</v>
      </c>
      <c r="R2884" s="61">
        <f t="shared" si="444"/>
        <v>15.013229614873838</v>
      </c>
      <c r="S2884" s="61">
        <f t="shared" si="445"/>
        <v>0</v>
      </c>
      <c r="T2884" s="61">
        <f t="shared" si="446"/>
        <v>4.5260037464002503</v>
      </c>
      <c r="U2884" s="61">
        <f t="shared" si="447"/>
        <v>58.140770252324039</v>
      </c>
      <c r="V2884" s="70">
        <v>25.207272509960159</v>
      </c>
      <c r="W2884" s="61">
        <f t="shared" si="448"/>
        <v>15.013229614873838</v>
      </c>
      <c r="X2884" s="61">
        <f t="shared" si="449"/>
        <v>67.949933482486173</v>
      </c>
      <c r="Y2884" s="13"/>
      <c r="Z2884" s="22"/>
      <c r="AA2884" s="54"/>
      <c r="AB2884" s="22"/>
      <c r="AC2884" s="13"/>
    </row>
    <row r="2885" spans="1:29" x14ac:dyDescent="0.3">
      <c r="A2885" s="1">
        <f t="shared" si="450"/>
        <v>45016.010416659679</v>
      </c>
      <c r="B2885" s="7">
        <v>31</v>
      </c>
      <c r="C2885" s="7" t="s">
        <v>141</v>
      </c>
      <c r="D2885">
        <f>IF(HOUR(A2885)+MINUTE(A2885)/60&lt;=18,1,IF(HOUR(A2885)+MINUTE(A2885)/60&gt;=23.25,1,LOOKUP(DAY(A2885),calendario!$A$12:$A$42,calendario!$C$12:$C$42)))</f>
        <v>1</v>
      </c>
      <c r="E2885" s="60">
        <f t="shared" si="451"/>
        <v>4.00284228515625</v>
      </c>
      <c r="F2885" s="86">
        <v>16.011369140625</v>
      </c>
      <c r="G2885" s="60">
        <f t="shared" si="452"/>
        <v>0</v>
      </c>
      <c r="H2885" s="104">
        <v>0</v>
      </c>
      <c r="O2885" s="61">
        <f t="shared" ref="O2885:O2948" si="453">IF(($K$2*95%/4-E2885)*$M$8*$M$9&lt;0,0,($K$2*95%/4-E2885)*$M$8*$M$9)</f>
        <v>0.44284367025230514</v>
      </c>
      <c r="P2885" s="62">
        <f t="shared" ref="P2885:P2948" si="454">IF(B2885&lt;=3,IF(D2885=1,$L$14*10/$K$11,$K$14*10/$K$11),IF(D2885=1,$L$15*10/$K$11,$K$15*10/$K$11))</f>
        <v>58.140770252324039</v>
      </c>
      <c r="Q2885" s="70">
        <v>25.12816998671979</v>
      </c>
      <c r="R2885" s="61">
        <f t="shared" ref="R2885:R2948" si="455">IF((P2885*95%-Q2885)/2&lt;0,0,(P2885*95%-Q2885)/2)</f>
        <v>15.052780876494023</v>
      </c>
      <c r="S2885" s="61">
        <f t="shared" ref="S2885:S2948" si="456">R2885*O2885</f>
        <v>6.6660287308503241</v>
      </c>
      <c r="T2885" s="61">
        <f t="shared" ref="T2885:T2948" si="457">IF(($K$3*95%/4-G2885)*$M$8*$M$9&lt;0,0,($K$3*95%/4-G2885)*$M$8*$M$9)</f>
        <v>4.5260037464002503</v>
      </c>
      <c r="U2885" s="61">
        <f t="shared" ref="U2885:U2948" si="458">IF(B2885&lt;=3,IF(D2885=1,$L$14*10/$K$11,$K$14*10/$K$11),IF(D2885=1,$L$15*10/$K$11,$K$15*10/$K$11))</f>
        <v>58.140770252324039</v>
      </c>
      <c r="V2885" s="70">
        <v>25.12816998671979</v>
      </c>
      <c r="W2885" s="61">
        <f t="shared" ref="W2885:W2948" si="459">IF((U2885*95%-V2885)/2&lt;0,0,(U2885*95%-V2885)/2)</f>
        <v>15.052780876494023</v>
      </c>
      <c r="X2885" s="61">
        <f t="shared" ref="X2885:X2948" si="460">W2885*T2885</f>
        <v>68.128942640753991</v>
      </c>
      <c r="Y2885" s="13"/>
      <c r="Z2885" s="22"/>
      <c r="AA2885" s="55"/>
      <c r="AB2885" s="22"/>
      <c r="AC2885" s="13"/>
    </row>
    <row r="2886" spans="1:29" x14ac:dyDescent="0.3">
      <c r="A2886" s="1">
        <f t="shared" ref="A2886:A2949" si="461">A2885+0.0104166666666667</f>
        <v>45016.020833326344</v>
      </c>
      <c r="B2886" s="7">
        <v>31</v>
      </c>
      <c r="C2886" s="7" t="s">
        <v>33</v>
      </c>
      <c r="D2886">
        <f>IF(HOUR(A2886)+MINUTE(A2886)/60&lt;=18,1,IF(HOUR(A2886)+MINUTE(A2886)/60&gt;=23.25,1,LOOKUP(DAY(A2886),calendario!$A$12:$A$42,calendario!$C$12:$C$42)))</f>
        <v>1</v>
      </c>
      <c r="E2886" s="60">
        <f t="shared" ref="E2886:E2949" si="462">F2886/4</f>
        <v>6.273315048217773E-2</v>
      </c>
      <c r="F2886" s="86">
        <v>0.25093260192871092</v>
      </c>
      <c r="G2886" s="60">
        <f t="shared" ref="G2886:G2949" si="463">H2886/4</f>
        <v>0</v>
      </c>
      <c r="H2886" s="104">
        <v>0</v>
      </c>
      <c r="O2886" s="61">
        <f t="shared" si="453"/>
        <v>4.4620118433343485</v>
      </c>
      <c r="P2886" s="62">
        <f t="shared" si="454"/>
        <v>58.140770252324039</v>
      </c>
      <c r="Q2886" s="70">
        <v>25.12816998671979</v>
      </c>
      <c r="R2886" s="61">
        <f t="shared" si="455"/>
        <v>15.052780876494023</v>
      </c>
      <c r="S2886" s="61">
        <f t="shared" si="456"/>
        <v>67.165686546033129</v>
      </c>
      <c r="T2886" s="61">
        <f t="shared" si="457"/>
        <v>4.5260037464002503</v>
      </c>
      <c r="U2886" s="61">
        <f t="shared" si="458"/>
        <v>58.140770252324039</v>
      </c>
      <c r="V2886" s="70">
        <v>25.12816998671979</v>
      </c>
      <c r="W2886" s="61">
        <f t="shared" si="459"/>
        <v>15.052780876494023</v>
      </c>
      <c r="X2886" s="61">
        <f t="shared" si="460"/>
        <v>68.128942640753991</v>
      </c>
      <c r="Y2886" s="13"/>
      <c r="Z2886" s="22"/>
      <c r="AA2886" s="55"/>
      <c r="AB2886" s="22"/>
      <c r="AC2886" s="13"/>
    </row>
    <row r="2887" spans="1:29" x14ac:dyDescent="0.3">
      <c r="A2887" s="1">
        <f t="shared" si="461"/>
        <v>45016.031249993008</v>
      </c>
      <c r="B2887" s="7">
        <v>31</v>
      </c>
      <c r="C2887" s="7" t="s">
        <v>35</v>
      </c>
      <c r="D2887">
        <f>IF(HOUR(A2887)+MINUTE(A2887)/60&lt;=18,1,IF(HOUR(A2887)+MINUTE(A2887)/60&gt;=23.25,1,LOOKUP(DAY(A2887),calendario!$A$12:$A$42,calendario!$C$12:$C$42)))</f>
        <v>1</v>
      </c>
      <c r="E2887" s="60">
        <f t="shared" si="462"/>
        <v>0</v>
      </c>
      <c r="F2887" s="86">
        <v>0</v>
      </c>
      <c r="G2887" s="60">
        <f t="shared" si="463"/>
        <v>0</v>
      </c>
      <c r="H2887" s="104">
        <v>0</v>
      </c>
      <c r="O2887" s="61">
        <f t="shared" si="453"/>
        <v>4.5260037464002503</v>
      </c>
      <c r="P2887" s="62">
        <f t="shared" si="454"/>
        <v>58.140770252324039</v>
      </c>
      <c r="Q2887" s="70">
        <v>1.7267442231075696</v>
      </c>
      <c r="R2887" s="61">
        <f t="shared" si="455"/>
        <v>26.753493758300134</v>
      </c>
      <c r="S2887" s="61">
        <f t="shared" si="456"/>
        <v>121.08641297936212</v>
      </c>
      <c r="T2887" s="61">
        <f t="shared" si="457"/>
        <v>4.5260037464002503</v>
      </c>
      <c r="U2887" s="61">
        <f t="shared" si="458"/>
        <v>58.140770252324039</v>
      </c>
      <c r="V2887" s="70">
        <v>1.7267442231075696</v>
      </c>
      <c r="W2887" s="61">
        <f t="shared" si="459"/>
        <v>26.753493758300134</v>
      </c>
      <c r="X2887" s="61">
        <f t="shared" si="460"/>
        <v>121.08641297936212</v>
      </c>
      <c r="Y2887" s="13"/>
      <c r="Z2887" s="22"/>
      <c r="AA2887" s="55"/>
      <c r="AB2887" s="22"/>
      <c r="AC2887" s="13"/>
    </row>
    <row r="2888" spans="1:29" x14ac:dyDescent="0.3">
      <c r="A2888" s="1">
        <f t="shared" si="461"/>
        <v>45016.041666659672</v>
      </c>
      <c r="B2888" s="7">
        <v>31</v>
      </c>
      <c r="C2888" s="7" t="s">
        <v>37</v>
      </c>
      <c r="D2888">
        <f>IF(HOUR(A2888)+MINUTE(A2888)/60&lt;=18,1,IF(HOUR(A2888)+MINUTE(A2888)/60&gt;=23.25,1,LOOKUP(DAY(A2888),calendario!$A$12:$A$42,calendario!$C$12:$C$42)))</f>
        <v>1</v>
      </c>
      <c r="E2888" s="60">
        <f t="shared" si="462"/>
        <v>0</v>
      </c>
      <c r="F2888" s="86">
        <v>0</v>
      </c>
      <c r="G2888" s="60">
        <f t="shared" si="463"/>
        <v>0</v>
      </c>
      <c r="H2888" s="104">
        <v>0</v>
      </c>
      <c r="O2888" s="61">
        <f t="shared" si="453"/>
        <v>4.5260037464002503</v>
      </c>
      <c r="P2888" s="62">
        <f t="shared" si="454"/>
        <v>58.140770252324039</v>
      </c>
      <c r="Q2888" s="70">
        <v>1.7267442231075696</v>
      </c>
      <c r="R2888" s="61">
        <f t="shared" si="455"/>
        <v>26.753493758300134</v>
      </c>
      <c r="S2888" s="61">
        <f t="shared" si="456"/>
        <v>121.08641297936212</v>
      </c>
      <c r="T2888" s="61">
        <f t="shared" si="457"/>
        <v>4.5260037464002503</v>
      </c>
      <c r="U2888" s="61">
        <f t="shared" si="458"/>
        <v>58.140770252324039</v>
      </c>
      <c r="V2888" s="70">
        <v>1.7267442231075696</v>
      </c>
      <c r="W2888" s="61">
        <f t="shared" si="459"/>
        <v>26.753493758300134</v>
      </c>
      <c r="X2888" s="61">
        <f t="shared" si="460"/>
        <v>121.08641297936212</v>
      </c>
      <c r="Y2888" s="13"/>
      <c r="Z2888" s="22"/>
      <c r="AA2888" s="55"/>
      <c r="AB2888" s="22"/>
      <c r="AC2888" s="13"/>
    </row>
    <row r="2889" spans="1:29" x14ac:dyDescent="0.3">
      <c r="A2889" s="1">
        <f t="shared" si="461"/>
        <v>45016.052083326336</v>
      </c>
      <c r="B2889" s="7">
        <v>31</v>
      </c>
      <c r="C2889" s="7" t="s">
        <v>39</v>
      </c>
      <c r="D2889">
        <f>IF(HOUR(A2889)+MINUTE(A2889)/60&lt;=18,1,IF(HOUR(A2889)+MINUTE(A2889)/60&gt;=23.25,1,LOOKUP(DAY(A2889),calendario!$A$12:$A$42,calendario!$C$12:$C$42)))</f>
        <v>1</v>
      </c>
      <c r="E2889" s="60">
        <f t="shared" si="462"/>
        <v>0</v>
      </c>
      <c r="F2889" s="86">
        <v>0</v>
      </c>
      <c r="G2889" s="60">
        <f t="shared" si="463"/>
        <v>0</v>
      </c>
      <c r="H2889" s="104">
        <v>0</v>
      </c>
      <c r="O2889" s="61">
        <f t="shared" si="453"/>
        <v>4.5260037464002503</v>
      </c>
      <c r="P2889" s="62">
        <f t="shared" si="454"/>
        <v>58.140770252324039</v>
      </c>
      <c r="Q2889" s="70">
        <v>9.0307160690571049</v>
      </c>
      <c r="R2889" s="61">
        <f t="shared" si="455"/>
        <v>23.101507835325364</v>
      </c>
      <c r="S2889" s="61">
        <f t="shared" si="456"/>
        <v>104.55751101017734</v>
      </c>
      <c r="T2889" s="61">
        <f t="shared" si="457"/>
        <v>4.5260037464002503</v>
      </c>
      <c r="U2889" s="61">
        <f t="shared" si="458"/>
        <v>58.140770252324039</v>
      </c>
      <c r="V2889" s="70">
        <v>9.0307160690571049</v>
      </c>
      <c r="W2889" s="61">
        <f t="shared" si="459"/>
        <v>23.101507835325364</v>
      </c>
      <c r="X2889" s="61">
        <f t="shared" si="460"/>
        <v>104.55751101017734</v>
      </c>
      <c r="Y2889" s="13"/>
      <c r="Z2889" s="22"/>
      <c r="AA2889" s="55"/>
      <c r="AB2889" s="22"/>
      <c r="AC2889" s="13"/>
    </row>
    <row r="2890" spans="1:29" x14ac:dyDescent="0.3">
      <c r="A2890" s="1">
        <f t="shared" si="461"/>
        <v>45016.062499993001</v>
      </c>
      <c r="B2890" s="7">
        <v>31</v>
      </c>
      <c r="C2890" s="7" t="s">
        <v>41</v>
      </c>
      <c r="D2890">
        <f>IF(HOUR(A2890)+MINUTE(A2890)/60&lt;=18,1,IF(HOUR(A2890)+MINUTE(A2890)/60&gt;=23.25,1,LOOKUP(DAY(A2890),calendario!$A$12:$A$42,calendario!$C$12:$C$42)))</f>
        <v>1</v>
      </c>
      <c r="E2890" s="60">
        <f t="shared" si="462"/>
        <v>0</v>
      </c>
      <c r="F2890" s="86">
        <v>0</v>
      </c>
      <c r="G2890" s="60">
        <f t="shared" si="463"/>
        <v>0</v>
      </c>
      <c r="H2890" s="104">
        <v>0</v>
      </c>
      <c r="O2890" s="61">
        <f t="shared" si="453"/>
        <v>4.5260037464002503</v>
      </c>
      <c r="P2890" s="62">
        <f t="shared" si="454"/>
        <v>58.140770252324039</v>
      </c>
      <c r="Q2890" s="70">
        <v>9.0307160690571049</v>
      </c>
      <c r="R2890" s="61">
        <f t="shared" si="455"/>
        <v>23.101507835325364</v>
      </c>
      <c r="S2890" s="61">
        <f t="shared" si="456"/>
        <v>104.55751101017734</v>
      </c>
      <c r="T2890" s="61">
        <f t="shared" si="457"/>
        <v>4.5260037464002503</v>
      </c>
      <c r="U2890" s="61">
        <f t="shared" si="458"/>
        <v>58.140770252324039</v>
      </c>
      <c r="V2890" s="70">
        <v>9.0307160690571049</v>
      </c>
      <c r="W2890" s="61">
        <f t="shared" si="459"/>
        <v>23.101507835325364</v>
      </c>
      <c r="X2890" s="61">
        <f t="shared" si="460"/>
        <v>104.55751101017734</v>
      </c>
      <c r="Y2890" s="13"/>
      <c r="Z2890" s="22"/>
      <c r="AA2890" s="55"/>
      <c r="AB2890" s="22"/>
      <c r="AC2890" s="13"/>
    </row>
    <row r="2891" spans="1:29" x14ac:dyDescent="0.3">
      <c r="A2891" s="1">
        <f t="shared" si="461"/>
        <v>45016.072916659665</v>
      </c>
      <c r="B2891" s="7">
        <v>31</v>
      </c>
      <c r="C2891" s="7" t="s">
        <v>42</v>
      </c>
      <c r="D2891">
        <f>IF(HOUR(A2891)+MINUTE(A2891)/60&lt;=18,1,IF(HOUR(A2891)+MINUTE(A2891)/60&gt;=23.25,1,LOOKUP(DAY(A2891),calendario!$A$12:$A$42,calendario!$C$12:$C$42)))</f>
        <v>1</v>
      </c>
      <c r="E2891" s="60">
        <f t="shared" si="462"/>
        <v>0</v>
      </c>
      <c r="F2891" s="86">
        <v>0</v>
      </c>
      <c r="G2891" s="60">
        <f t="shared" si="463"/>
        <v>0</v>
      </c>
      <c r="H2891" s="104">
        <v>0</v>
      </c>
      <c r="O2891" s="61">
        <f t="shared" si="453"/>
        <v>4.5260037464002503</v>
      </c>
      <c r="P2891" s="62">
        <f t="shared" si="454"/>
        <v>58.140770252324039</v>
      </c>
      <c r="Q2891" s="70">
        <v>1.748753519256308</v>
      </c>
      <c r="R2891" s="61">
        <f t="shared" si="455"/>
        <v>26.742489110225762</v>
      </c>
      <c r="S2891" s="61">
        <f t="shared" si="456"/>
        <v>121.0366059009497</v>
      </c>
      <c r="T2891" s="61">
        <f t="shared" si="457"/>
        <v>4.5260037464002503</v>
      </c>
      <c r="U2891" s="61">
        <f t="shared" si="458"/>
        <v>58.140770252324039</v>
      </c>
      <c r="V2891" s="70">
        <v>1.748753519256308</v>
      </c>
      <c r="W2891" s="61">
        <f t="shared" si="459"/>
        <v>26.742489110225762</v>
      </c>
      <c r="X2891" s="61">
        <f t="shared" si="460"/>
        <v>121.0366059009497</v>
      </c>
      <c r="Y2891" s="13"/>
      <c r="Z2891" s="22"/>
      <c r="AA2891" s="55"/>
      <c r="AB2891" s="22"/>
      <c r="AC2891" s="13"/>
    </row>
    <row r="2892" spans="1:29" x14ac:dyDescent="0.3">
      <c r="A2892" s="1">
        <f t="shared" si="461"/>
        <v>45016.083333326329</v>
      </c>
      <c r="B2892" s="7">
        <v>31</v>
      </c>
      <c r="C2892" s="7" t="s">
        <v>44</v>
      </c>
      <c r="D2892">
        <f>IF(HOUR(A2892)+MINUTE(A2892)/60&lt;=18,1,IF(HOUR(A2892)+MINUTE(A2892)/60&gt;=23.25,1,LOOKUP(DAY(A2892),calendario!$A$12:$A$42,calendario!$C$12:$C$42)))</f>
        <v>1</v>
      </c>
      <c r="E2892" s="60">
        <f t="shared" si="462"/>
        <v>0</v>
      </c>
      <c r="F2892" s="86">
        <v>0</v>
      </c>
      <c r="G2892" s="60">
        <f t="shared" si="463"/>
        <v>0</v>
      </c>
      <c r="H2892" s="104">
        <v>0</v>
      </c>
      <c r="O2892" s="61">
        <f t="shared" si="453"/>
        <v>4.5260037464002503</v>
      </c>
      <c r="P2892" s="62">
        <f t="shared" si="454"/>
        <v>58.140770252324039</v>
      </c>
      <c r="Q2892" s="70">
        <v>1.748753519256308</v>
      </c>
      <c r="R2892" s="61">
        <f t="shared" si="455"/>
        <v>26.742489110225762</v>
      </c>
      <c r="S2892" s="61">
        <f t="shared" si="456"/>
        <v>121.0366059009497</v>
      </c>
      <c r="T2892" s="61">
        <f t="shared" si="457"/>
        <v>4.5260037464002503</v>
      </c>
      <c r="U2892" s="61">
        <f t="shared" si="458"/>
        <v>58.140770252324039</v>
      </c>
      <c r="V2892" s="70">
        <v>1.748753519256308</v>
      </c>
      <c r="W2892" s="61">
        <f t="shared" si="459"/>
        <v>26.742489110225762</v>
      </c>
      <c r="X2892" s="61">
        <f t="shared" si="460"/>
        <v>121.0366059009497</v>
      </c>
      <c r="Y2892" s="13"/>
      <c r="Z2892" s="22"/>
      <c r="AA2892" s="55"/>
      <c r="AB2892" s="22"/>
      <c r="AC2892" s="13"/>
    </row>
    <row r="2893" spans="1:29" x14ac:dyDescent="0.3">
      <c r="A2893" s="1">
        <f t="shared" si="461"/>
        <v>45016.093749992993</v>
      </c>
      <c r="B2893" s="7">
        <v>31</v>
      </c>
      <c r="C2893" s="7" t="s">
        <v>45</v>
      </c>
      <c r="D2893">
        <f>IF(HOUR(A2893)+MINUTE(A2893)/60&lt;=18,1,IF(HOUR(A2893)+MINUTE(A2893)/60&gt;=23.25,1,LOOKUP(DAY(A2893),calendario!$A$12:$A$42,calendario!$C$12:$C$42)))</f>
        <v>1</v>
      </c>
      <c r="E2893" s="60">
        <f t="shared" si="462"/>
        <v>0</v>
      </c>
      <c r="F2893" s="86">
        <v>0</v>
      </c>
      <c r="G2893" s="60">
        <f t="shared" si="463"/>
        <v>0</v>
      </c>
      <c r="H2893" s="104">
        <v>0</v>
      </c>
      <c r="O2893" s="61">
        <f t="shared" si="453"/>
        <v>4.5260037464002503</v>
      </c>
      <c r="P2893" s="62">
        <f t="shared" si="454"/>
        <v>58.140770252324039</v>
      </c>
      <c r="Q2893" s="70">
        <v>1.7302385126162019</v>
      </c>
      <c r="R2893" s="61">
        <f t="shared" si="455"/>
        <v>26.751746613545816</v>
      </c>
      <c r="S2893" s="61">
        <f t="shared" si="456"/>
        <v>121.07850539565857</v>
      </c>
      <c r="T2893" s="61">
        <f t="shared" si="457"/>
        <v>4.5260037464002503</v>
      </c>
      <c r="U2893" s="61">
        <f t="shared" si="458"/>
        <v>58.140770252324039</v>
      </c>
      <c r="V2893" s="70">
        <v>1.7302385126162019</v>
      </c>
      <c r="W2893" s="61">
        <f t="shared" si="459"/>
        <v>26.751746613545816</v>
      </c>
      <c r="X2893" s="61">
        <f t="shared" si="460"/>
        <v>121.07850539565857</v>
      </c>
      <c r="Y2893" s="13"/>
      <c r="Z2893" s="22"/>
      <c r="AA2893" s="55"/>
      <c r="AB2893" s="22"/>
      <c r="AC2893" s="13"/>
    </row>
    <row r="2894" spans="1:29" x14ac:dyDescent="0.3">
      <c r="A2894" s="1">
        <f t="shared" si="461"/>
        <v>45016.104166659657</v>
      </c>
      <c r="B2894" s="7">
        <v>31</v>
      </c>
      <c r="C2894" s="7" t="s">
        <v>48</v>
      </c>
      <c r="D2894">
        <f>IF(HOUR(A2894)+MINUTE(A2894)/60&lt;=18,1,IF(HOUR(A2894)+MINUTE(A2894)/60&gt;=23.25,1,LOOKUP(DAY(A2894),calendario!$A$12:$A$42,calendario!$C$12:$C$42)))</f>
        <v>1</v>
      </c>
      <c r="E2894" s="60">
        <f t="shared" si="462"/>
        <v>0</v>
      </c>
      <c r="F2894" s="86">
        <v>0</v>
      </c>
      <c r="G2894" s="60">
        <f t="shared" si="463"/>
        <v>0</v>
      </c>
      <c r="H2894" s="104">
        <v>0</v>
      </c>
      <c r="O2894" s="61">
        <f t="shared" si="453"/>
        <v>4.5260037464002503</v>
      </c>
      <c r="P2894" s="62">
        <f t="shared" si="454"/>
        <v>58.140770252324039</v>
      </c>
      <c r="Q2894" s="70">
        <v>1.7302385126162019</v>
      </c>
      <c r="R2894" s="61">
        <f t="shared" si="455"/>
        <v>26.751746613545816</v>
      </c>
      <c r="S2894" s="61">
        <f t="shared" si="456"/>
        <v>121.07850539565857</v>
      </c>
      <c r="T2894" s="61">
        <f t="shared" si="457"/>
        <v>4.5260037464002503</v>
      </c>
      <c r="U2894" s="61">
        <f t="shared" si="458"/>
        <v>58.140770252324039</v>
      </c>
      <c r="V2894" s="70">
        <v>1.7302385126162019</v>
      </c>
      <c r="W2894" s="61">
        <f t="shared" si="459"/>
        <v>26.751746613545816</v>
      </c>
      <c r="X2894" s="61">
        <f t="shared" si="460"/>
        <v>121.07850539565857</v>
      </c>
      <c r="Y2894" s="13"/>
      <c r="Z2894" s="22"/>
      <c r="AA2894" s="55"/>
      <c r="AB2894" s="22"/>
      <c r="AC2894" s="13"/>
    </row>
    <row r="2895" spans="1:29" x14ac:dyDescent="0.3">
      <c r="A2895" s="1">
        <f t="shared" si="461"/>
        <v>45016.114583326322</v>
      </c>
      <c r="B2895" s="7">
        <v>31</v>
      </c>
      <c r="C2895" s="7" t="s">
        <v>51</v>
      </c>
      <c r="D2895">
        <f>IF(HOUR(A2895)+MINUTE(A2895)/60&lt;=18,1,IF(HOUR(A2895)+MINUTE(A2895)/60&gt;=23.25,1,LOOKUP(DAY(A2895),calendario!$A$12:$A$42,calendario!$C$12:$C$42)))</f>
        <v>1</v>
      </c>
      <c r="E2895" s="60">
        <f t="shared" si="462"/>
        <v>0</v>
      </c>
      <c r="F2895" s="86">
        <v>0</v>
      </c>
      <c r="G2895" s="60">
        <f t="shared" si="463"/>
        <v>0</v>
      </c>
      <c r="H2895" s="104">
        <v>0</v>
      </c>
      <c r="O2895" s="61">
        <f t="shared" si="453"/>
        <v>4.5260037464002503</v>
      </c>
      <c r="P2895" s="62">
        <f t="shared" si="454"/>
        <v>58.140770252324039</v>
      </c>
      <c r="Q2895" s="70">
        <v>1.7329482071713145</v>
      </c>
      <c r="R2895" s="61">
        <f t="shared" si="455"/>
        <v>26.750391766268262</v>
      </c>
      <c r="S2895" s="61">
        <f t="shared" si="456"/>
        <v>121.07237335180456</v>
      </c>
      <c r="T2895" s="61">
        <f t="shared" si="457"/>
        <v>4.5260037464002503</v>
      </c>
      <c r="U2895" s="61">
        <f t="shared" si="458"/>
        <v>58.140770252324039</v>
      </c>
      <c r="V2895" s="70">
        <v>1.7329482071713145</v>
      </c>
      <c r="W2895" s="61">
        <f t="shared" si="459"/>
        <v>26.750391766268262</v>
      </c>
      <c r="X2895" s="61">
        <f t="shared" si="460"/>
        <v>121.07237335180456</v>
      </c>
      <c r="Y2895" s="13"/>
      <c r="Z2895" s="22"/>
      <c r="AA2895" s="55"/>
      <c r="AB2895" s="22"/>
      <c r="AC2895" s="13"/>
    </row>
    <row r="2896" spans="1:29" x14ac:dyDescent="0.3">
      <c r="A2896" s="1">
        <f t="shared" si="461"/>
        <v>45016.124999992986</v>
      </c>
      <c r="B2896" s="7">
        <v>31</v>
      </c>
      <c r="C2896" s="7" t="s">
        <v>53</v>
      </c>
      <c r="D2896">
        <f>IF(HOUR(A2896)+MINUTE(A2896)/60&lt;=18,1,IF(HOUR(A2896)+MINUTE(A2896)/60&gt;=23.25,1,LOOKUP(DAY(A2896),calendario!$A$12:$A$42,calendario!$C$12:$C$42)))</f>
        <v>1</v>
      </c>
      <c r="E2896" s="60">
        <f t="shared" si="462"/>
        <v>0</v>
      </c>
      <c r="F2896" s="86">
        <v>0</v>
      </c>
      <c r="G2896" s="60">
        <f t="shared" si="463"/>
        <v>0</v>
      </c>
      <c r="H2896" s="104">
        <v>0</v>
      </c>
      <c r="O2896" s="61">
        <f t="shared" si="453"/>
        <v>4.5260037464002503</v>
      </c>
      <c r="P2896" s="62">
        <f t="shared" si="454"/>
        <v>58.140770252324039</v>
      </c>
      <c r="Q2896" s="70">
        <v>1.7329482071713145</v>
      </c>
      <c r="R2896" s="61">
        <f t="shared" si="455"/>
        <v>26.750391766268262</v>
      </c>
      <c r="S2896" s="61">
        <f t="shared" si="456"/>
        <v>121.07237335180456</v>
      </c>
      <c r="T2896" s="61">
        <f t="shared" si="457"/>
        <v>4.5260037464002503</v>
      </c>
      <c r="U2896" s="61">
        <f t="shared" si="458"/>
        <v>58.140770252324039</v>
      </c>
      <c r="V2896" s="70">
        <v>1.7329482071713145</v>
      </c>
      <c r="W2896" s="61">
        <f t="shared" si="459"/>
        <v>26.750391766268262</v>
      </c>
      <c r="X2896" s="61">
        <f t="shared" si="460"/>
        <v>121.07237335180456</v>
      </c>
      <c r="Y2896" s="13"/>
      <c r="Z2896" s="22"/>
      <c r="AA2896" s="55"/>
      <c r="AB2896" s="22"/>
      <c r="AC2896" s="13"/>
    </row>
    <row r="2897" spans="1:29" x14ac:dyDescent="0.3">
      <c r="A2897" s="1">
        <f t="shared" si="461"/>
        <v>45016.13541665965</v>
      </c>
      <c r="B2897" s="7">
        <v>31</v>
      </c>
      <c r="C2897" s="7" t="s">
        <v>54</v>
      </c>
      <c r="D2897">
        <f>IF(HOUR(A2897)+MINUTE(A2897)/60&lt;=18,1,IF(HOUR(A2897)+MINUTE(A2897)/60&gt;=23.25,1,LOOKUP(DAY(A2897),calendario!$A$12:$A$42,calendario!$C$12:$C$42)))</f>
        <v>1</v>
      </c>
      <c r="E2897" s="60">
        <f t="shared" si="462"/>
        <v>0</v>
      </c>
      <c r="F2897" s="86">
        <v>0</v>
      </c>
      <c r="G2897" s="60">
        <f t="shared" si="463"/>
        <v>0</v>
      </c>
      <c r="H2897" s="104">
        <v>0</v>
      </c>
      <c r="O2897" s="61">
        <f t="shared" si="453"/>
        <v>4.5260037464002503</v>
      </c>
      <c r="P2897" s="62">
        <f t="shared" si="454"/>
        <v>58.140770252324039</v>
      </c>
      <c r="Q2897" s="70">
        <v>1.7353519256308101</v>
      </c>
      <c r="R2897" s="61">
        <f t="shared" si="455"/>
        <v>26.749189907038513</v>
      </c>
      <c r="S2897" s="61">
        <f t="shared" si="456"/>
        <v>121.06693373242807</v>
      </c>
      <c r="T2897" s="61">
        <f t="shared" si="457"/>
        <v>4.5260037464002503</v>
      </c>
      <c r="U2897" s="61">
        <f t="shared" si="458"/>
        <v>58.140770252324039</v>
      </c>
      <c r="V2897" s="70">
        <v>1.7353519256308101</v>
      </c>
      <c r="W2897" s="61">
        <f t="shared" si="459"/>
        <v>26.749189907038513</v>
      </c>
      <c r="X2897" s="61">
        <f t="shared" si="460"/>
        <v>121.06693373242807</v>
      </c>
      <c r="Y2897" s="13"/>
      <c r="Z2897" s="22"/>
      <c r="AA2897" s="55"/>
      <c r="AB2897" s="22"/>
      <c r="AC2897" s="13"/>
    </row>
    <row r="2898" spans="1:29" x14ac:dyDescent="0.3">
      <c r="A2898" s="1">
        <f t="shared" si="461"/>
        <v>45016.145833326314</v>
      </c>
      <c r="B2898" s="7">
        <v>31</v>
      </c>
      <c r="C2898" s="7" t="s">
        <v>55</v>
      </c>
      <c r="D2898">
        <f>IF(HOUR(A2898)+MINUTE(A2898)/60&lt;=18,1,IF(HOUR(A2898)+MINUTE(A2898)/60&gt;=23.25,1,LOOKUP(DAY(A2898),calendario!$A$12:$A$42,calendario!$C$12:$C$42)))</f>
        <v>1</v>
      </c>
      <c r="E2898" s="60">
        <f t="shared" si="462"/>
        <v>0</v>
      </c>
      <c r="F2898" s="86">
        <v>0</v>
      </c>
      <c r="G2898" s="60">
        <f t="shared" si="463"/>
        <v>0</v>
      </c>
      <c r="H2898" s="104">
        <v>0</v>
      </c>
      <c r="O2898" s="61">
        <f t="shared" si="453"/>
        <v>4.5260037464002503</v>
      </c>
      <c r="P2898" s="62">
        <f t="shared" si="454"/>
        <v>58.140770252324039</v>
      </c>
      <c r="Q2898" s="70">
        <v>1.7353519256308101</v>
      </c>
      <c r="R2898" s="61">
        <f t="shared" si="455"/>
        <v>26.749189907038513</v>
      </c>
      <c r="S2898" s="61">
        <f t="shared" si="456"/>
        <v>121.06693373242807</v>
      </c>
      <c r="T2898" s="61">
        <f t="shared" si="457"/>
        <v>4.5260037464002503</v>
      </c>
      <c r="U2898" s="61">
        <f t="shared" si="458"/>
        <v>58.140770252324039</v>
      </c>
      <c r="V2898" s="70">
        <v>1.7353519256308101</v>
      </c>
      <c r="W2898" s="61">
        <f t="shared" si="459"/>
        <v>26.749189907038513</v>
      </c>
      <c r="X2898" s="61">
        <f t="shared" si="460"/>
        <v>121.06693373242807</v>
      </c>
      <c r="Y2898" s="13"/>
      <c r="Z2898" s="22"/>
      <c r="AA2898" s="55"/>
      <c r="AB2898" s="22"/>
      <c r="AC2898" s="13"/>
    </row>
    <row r="2899" spans="1:29" x14ac:dyDescent="0.3">
      <c r="A2899" s="1">
        <f t="shared" si="461"/>
        <v>45016.156249992979</v>
      </c>
      <c r="B2899" s="7">
        <v>31</v>
      </c>
      <c r="C2899" s="7" t="s">
        <v>56</v>
      </c>
      <c r="D2899">
        <f>IF(HOUR(A2899)+MINUTE(A2899)/60&lt;=18,1,IF(HOUR(A2899)+MINUTE(A2899)/60&gt;=23.25,1,LOOKUP(DAY(A2899),calendario!$A$12:$A$42,calendario!$C$12:$C$42)))</f>
        <v>1</v>
      </c>
      <c r="E2899" s="60">
        <f t="shared" si="462"/>
        <v>0</v>
      </c>
      <c r="F2899" s="86">
        <v>0</v>
      </c>
      <c r="G2899" s="60">
        <f t="shared" si="463"/>
        <v>0</v>
      </c>
      <c r="H2899" s="104">
        <v>0</v>
      </c>
      <c r="O2899" s="61">
        <f t="shared" si="453"/>
        <v>4.5260037464002503</v>
      </c>
      <c r="P2899" s="62">
        <f t="shared" si="454"/>
        <v>58.140770252324039</v>
      </c>
      <c r="Q2899" s="70">
        <v>1.5304098273572377</v>
      </c>
      <c r="R2899" s="61">
        <f t="shared" si="455"/>
        <v>26.851660956175298</v>
      </c>
      <c r="S2899" s="61">
        <f t="shared" si="456"/>
        <v>121.53071808471873</v>
      </c>
      <c r="T2899" s="61">
        <f t="shared" si="457"/>
        <v>4.5260037464002503</v>
      </c>
      <c r="U2899" s="61">
        <f t="shared" si="458"/>
        <v>58.140770252324039</v>
      </c>
      <c r="V2899" s="70">
        <v>1.5304098273572377</v>
      </c>
      <c r="W2899" s="61">
        <f t="shared" si="459"/>
        <v>26.851660956175298</v>
      </c>
      <c r="X2899" s="61">
        <f t="shared" si="460"/>
        <v>121.53071808471873</v>
      </c>
      <c r="Y2899" s="13"/>
      <c r="Z2899" s="22"/>
      <c r="AA2899" s="55"/>
      <c r="AB2899" s="22"/>
      <c r="AC2899" s="13"/>
    </row>
    <row r="2900" spans="1:29" x14ac:dyDescent="0.3">
      <c r="A2900" s="1">
        <f t="shared" si="461"/>
        <v>45016.166666659643</v>
      </c>
      <c r="B2900" s="7">
        <v>31</v>
      </c>
      <c r="C2900" s="7" t="s">
        <v>57</v>
      </c>
      <c r="D2900">
        <f>IF(HOUR(A2900)+MINUTE(A2900)/60&lt;=18,1,IF(HOUR(A2900)+MINUTE(A2900)/60&gt;=23.25,1,LOOKUP(DAY(A2900),calendario!$A$12:$A$42,calendario!$C$12:$C$42)))</f>
        <v>1</v>
      </c>
      <c r="E2900" s="60">
        <f t="shared" si="462"/>
        <v>0</v>
      </c>
      <c r="F2900" s="86">
        <v>0</v>
      </c>
      <c r="G2900" s="60">
        <f t="shared" si="463"/>
        <v>0</v>
      </c>
      <c r="H2900" s="104">
        <v>0</v>
      </c>
      <c r="O2900" s="61">
        <f t="shared" si="453"/>
        <v>4.5260037464002503</v>
      </c>
      <c r="P2900" s="62">
        <f t="shared" si="454"/>
        <v>58.140770252324039</v>
      </c>
      <c r="Q2900" s="70">
        <v>1.5304098273572377</v>
      </c>
      <c r="R2900" s="61">
        <f t="shared" si="455"/>
        <v>26.851660956175298</v>
      </c>
      <c r="S2900" s="61">
        <f t="shared" si="456"/>
        <v>121.53071808471873</v>
      </c>
      <c r="T2900" s="61">
        <f t="shared" si="457"/>
        <v>4.5260037464002503</v>
      </c>
      <c r="U2900" s="61">
        <f t="shared" si="458"/>
        <v>58.140770252324039</v>
      </c>
      <c r="V2900" s="70">
        <v>1.5304098273572377</v>
      </c>
      <c r="W2900" s="61">
        <f t="shared" si="459"/>
        <v>26.851660956175298</v>
      </c>
      <c r="X2900" s="61">
        <f t="shared" si="460"/>
        <v>121.53071808471873</v>
      </c>
      <c r="Y2900" s="13"/>
      <c r="Z2900" s="22"/>
      <c r="AA2900" s="55"/>
      <c r="AB2900" s="22"/>
      <c r="AC2900" s="13"/>
    </row>
    <row r="2901" spans="1:29" x14ac:dyDescent="0.3">
      <c r="A2901" s="1">
        <f t="shared" si="461"/>
        <v>45016.177083326307</v>
      </c>
      <c r="B2901" s="7">
        <v>31</v>
      </c>
      <c r="C2901" s="7" t="s">
        <v>59</v>
      </c>
      <c r="D2901">
        <f>IF(HOUR(A2901)+MINUTE(A2901)/60&lt;=18,1,IF(HOUR(A2901)+MINUTE(A2901)/60&gt;=23.25,1,LOOKUP(DAY(A2901),calendario!$A$12:$A$42,calendario!$C$12:$C$42)))</f>
        <v>1</v>
      </c>
      <c r="E2901" s="60">
        <f t="shared" si="462"/>
        <v>0</v>
      </c>
      <c r="F2901" s="86">
        <v>0</v>
      </c>
      <c r="G2901" s="60">
        <f t="shared" si="463"/>
        <v>0</v>
      </c>
      <c r="H2901" s="104">
        <v>0</v>
      </c>
      <c r="O2901" s="61">
        <f t="shared" si="453"/>
        <v>4.5260037464002503</v>
      </c>
      <c r="P2901" s="62">
        <f t="shared" si="454"/>
        <v>58.140770252324039</v>
      </c>
      <c r="Q2901" s="70">
        <v>1.7346371845949535</v>
      </c>
      <c r="R2901" s="61">
        <f t="shared" si="455"/>
        <v>26.749547277556442</v>
      </c>
      <c r="S2901" s="61">
        <f t="shared" si="456"/>
        <v>121.06855119273106</v>
      </c>
      <c r="T2901" s="61">
        <f t="shared" si="457"/>
        <v>4.5260037464002503</v>
      </c>
      <c r="U2901" s="61">
        <f t="shared" si="458"/>
        <v>58.140770252324039</v>
      </c>
      <c r="V2901" s="70">
        <v>1.7346371845949535</v>
      </c>
      <c r="W2901" s="61">
        <f t="shared" si="459"/>
        <v>26.749547277556442</v>
      </c>
      <c r="X2901" s="61">
        <f t="shared" si="460"/>
        <v>121.06855119273106</v>
      </c>
      <c r="Y2901" s="13"/>
      <c r="Z2901" s="22"/>
      <c r="AA2901" s="55"/>
      <c r="AB2901" s="22"/>
      <c r="AC2901" s="13"/>
    </row>
    <row r="2902" spans="1:29" x14ac:dyDescent="0.3">
      <c r="A2902" s="1">
        <f t="shared" si="461"/>
        <v>45016.187499992971</v>
      </c>
      <c r="B2902" s="7">
        <v>31</v>
      </c>
      <c r="C2902" s="7" t="s">
        <v>60</v>
      </c>
      <c r="D2902">
        <f>IF(HOUR(A2902)+MINUTE(A2902)/60&lt;=18,1,IF(HOUR(A2902)+MINUTE(A2902)/60&gt;=23.25,1,LOOKUP(DAY(A2902),calendario!$A$12:$A$42,calendario!$C$12:$C$42)))</f>
        <v>1</v>
      </c>
      <c r="E2902" s="60">
        <f t="shared" si="462"/>
        <v>0</v>
      </c>
      <c r="F2902" s="86">
        <v>0</v>
      </c>
      <c r="G2902" s="60">
        <f t="shared" si="463"/>
        <v>0</v>
      </c>
      <c r="H2902" s="104">
        <v>0</v>
      </c>
      <c r="O2902" s="61">
        <f t="shared" si="453"/>
        <v>4.5260037464002503</v>
      </c>
      <c r="P2902" s="62">
        <f t="shared" si="454"/>
        <v>58.140770252324039</v>
      </c>
      <c r="Q2902" s="70">
        <v>1.7346371845949535</v>
      </c>
      <c r="R2902" s="61">
        <f t="shared" si="455"/>
        <v>26.749547277556442</v>
      </c>
      <c r="S2902" s="61">
        <f t="shared" si="456"/>
        <v>121.06855119273106</v>
      </c>
      <c r="T2902" s="61">
        <f t="shared" si="457"/>
        <v>4.5260037464002503</v>
      </c>
      <c r="U2902" s="61">
        <f t="shared" si="458"/>
        <v>58.140770252324039</v>
      </c>
      <c r="V2902" s="70">
        <v>1.7346371845949535</v>
      </c>
      <c r="W2902" s="61">
        <f t="shared" si="459"/>
        <v>26.749547277556442</v>
      </c>
      <c r="X2902" s="61">
        <f t="shared" si="460"/>
        <v>121.06855119273106</v>
      </c>
      <c r="Y2902" s="13"/>
      <c r="Z2902" s="22"/>
      <c r="AA2902" s="55"/>
      <c r="AB2902" s="22"/>
      <c r="AC2902" s="13"/>
    </row>
    <row r="2903" spans="1:29" x14ac:dyDescent="0.3">
      <c r="A2903" s="1">
        <f t="shared" si="461"/>
        <v>45016.197916659636</v>
      </c>
      <c r="B2903" s="7">
        <v>31</v>
      </c>
      <c r="C2903" s="7" t="s">
        <v>61</v>
      </c>
      <c r="D2903">
        <f>IF(HOUR(A2903)+MINUTE(A2903)/60&lt;=18,1,IF(HOUR(A2903)+MINUTE(A2903)/60&gt;=23.25,1,LOOKUP(DAY(A2903),calendario!$A$12:$A$42,calendario!$C$12:$C$42)))</f>
        <v>1</v>
      </c>
      <c r="E2903" s="60">
        <f t="shared" si="462"/>
        <v>0</v>
      </c>
      <c r="F2903" s="86">
        <v>0</v>
      </c>
      <c r="G2903" s="60">
        <f t="shared" si="463"/>
        <v>0</v>
      </c>
      <c r="H2903" s="104">
        <v>0</v>
      </c>
      <c r="O2903" s="61">
        <f t="shared" si="453"/>
        <v>4.5260037464002503</v>
      </c>
      <c r="P2903" s="62">
        <f t="shared" si="454"/>
        <v>58.140770252324039</v>
      </c>
      <c r="Q2903" s="70">
        <v>1.7281540504648074</v>
      </c>
      <c r="R2903" s="61">
        <f t="shared" si="455"/>
        <v>26.752788844621513</v>
      </c>
      <c r="S2903" s="61">
        <f t="shared" si="456"/>
        <v>121.08322253741179</v>
      </c>
      <c r="T2903" s="61">
        <f t="shared" si="457"/>
        <v>4.5260037464002503</v>
      </c>
      <c r="U2903" s="61">
        <f t="shared" si="458"/>
        <v>58.140770252324039</v>
      </c>
      <c r="V2903" s="70">
        <v>1.7281540504648074</v>
      </c>
      <c r="W2903" s="61">
        <f t="shared" si="459"/>
        <v>26.752788844621513</v>
      </c>
      <c r="X2903" s="61">
        <f t="shared" si="460"/>
        <v>121.08322253741179</v>
      </c>
      <c r="Y2903" s="13"/>
      <c r="Z2903" s="22"/>
      <c r="AA2903" s="55"/>
      <c r="AB2903" s="22"/>
      <c r="AC2903" s="13"/>
    </row>
    <row r="2904" spans="1:29" x14ac:dyDescent="0.3">
      <c r="A2904" s="1">
        <f t="shared" si="461"/>
        <v>45016.2083333263</v>
      </c>
      <c r="B2904" s="7">
        <v>31</v>
      </c>
      <c r="C2904" s="7" t="s">
        <v>62</v>
      </c>
      <c r="D2904">
        <f>IF(HOUR(A2904)+MINUTE(A2904)/60&lt;=18,1,IF(HOUR(A2904)+MINUTE(A2904)/60&gt;=23.25,1,LOOKUP(DAY(A2904),calendario!$A$12:$A$42,calendario!$C$12:$C$42)))</f>
        <v>1</v>
      </c>
      <c r="E2904" s="60">
        <f t="shared" si="462"/>
        <v>0</v>
      </c>
      <c r="F2904" s="86">
        <v>0</v>
      </c>
      <c r="G2904" s="60">
        <f t="shared" si="463"/>
        <v>0</v>
      </c>
      <c r="H2904" s="104">
        <v>0</v>
      </c>
      <c r="O2904" s="61">
        <f t="shared" si="453"/>
        <v>4.5260037464002503</v>
      </c>
      <c r="P2904" s="62">
        <f t="shared" si="454"/>
        <v>58.140770252324039</v>
      </c>
      <c r="Q2904" s="70">
        <v>1.7281540504648074</v>
      </c>
      <c r="R2904" s="61">
        <f t="shared" si="455"/>
        <v>26.752788844621513</v>
      </c>
      <c r="S2904" s="61">
        <f t="shared" si="456"/>
        <v>121.08322253741179</v>
      </c>
      <c r="T2904" s="61">
        <f t="shared" si="457"/>
        <v>4.5260037464002503</v>
      </c>
      <c r="U2904" s="61">
        <f t="shared" si="458"/>
        <v>58.140770252324039</v>
      </c>
      <c r="V2904" s="70">
        <v>1.7281540504648074</v>
      </c>
      <c r="W2904" s="61">
        <f t="shared" si="459"/>
        <v>26.752788844621513</v>
      </c>
      <c r="X2904" s="61">
        <f t="shared" si="460"/>
        <v>121.08322253741179</v>
      </c>
      <c r="Y2904" s="13"/>
      <c r="Z2904" s="22"/>
      <c r="AA2904" s="55"/>
      <c r="AB2904" s="22"/>
      <c r="AC2904" s="13"/>
    </row>
    <row r="2905" spans="1:29" x14ac:dyDescent="0.3">
      <c r="A2905" s="1">
        <f t="shared" si="461"/>
        <v>45016.218749992964</v>
      </c>
      <c r="B2905" s="7">
        <v>31</v>
      </c>
      <c r="C2905" s="7" t="s">
        <v>63</v>
      </c>
      <c r="D2905">
        <f>IF(HOUR(A2905)+MINUTE(A2905)/60&lt;=18,1,IF(HOUR(A2905)+MINUTE(A2905)/60&gt;=23.25,1,LOOKUP(DAY(A2905),calendario!$A$12:$A$42,calendario!$C$12:$C$42)))</f>
        <v>1</v>
      </c>
      <c r="E2905" s="60">
        <f t="shared" si="462"/>
        <v>0</v>
      </c>
      <c r="F2905" s="86">
        <v>0</v>
      </c>
      <c r="G2905" s="60">
        <f t="shared" si="463"/>
        <v>0</v>
      </c>
      <c r="H2905" s="104">
        <v>0</v>
      </c>
      <c r="O2905" s="61">
        <f t="shared" si="453"/>
        <v>4.5260037464002503</v>
      </c>
      <c r="P2905" s="62">
        <f t="shared" si="454"/>
        <v>58.140770252324039</v>
      </c>
      <c r="Q2905" s="70">
        <v>1.622739176626826</v>
      </c>
      <c r="R2905" s="61">
        <f t="shared" si="455"/>
        <v>26.805496281540506</v>
      </c>
      <c r="S2905" s="61">
        <f t="shared" si="456"/>
        <v>121.32177659437031</v>
      </c>
      <c r="T2905" s="61">
        <f t="shared" si="457"/>
        <v>4.5260037464002503</v>
      </c>
      <c r="U2905" s="61">
        <f t="shared" si="458"/>
        <v>58.140770252324039</v>
      </c>
      <c r="V2905" s="70">
        <v>1.622739176626826</v>
      </c>
      <c r="W2905" s="61">
        <f t="shared" si="459"/>
        <v>26.805496281540506</v>
      </c>
      <c r="X2905" s="61">
        <f t="shared" si="460"/>
        <v>121.32177659437031</v>
      </c>
      <c r="Y2905" s="13"/>
      <c r="Z2905" s="22"/>
      <c r="AA2905" s="55"/>
      <c r="AB2905" s="22"/>
      <c r="AC2905" s="13"/>
    </row>
    <row r="2906" spans="1:29" x14ac:dyDescent="0.3">
      <c r="A2906" s="1">
        <f t="shared" si="461"/>
        <v>45016.229166659628</v>
      </c>
      <c r="B2906" s="7">
        <v>31</v>
      </c>
      <c r="C2906" s="7" t="s">
        <v>64</v>
      </c>
      <c r="D2906">
        <f>IF(HOUR(A2906)+MINUTE(A2906)/60&lt;=18,1,IF(HOUR(A2906)+MINUTE(A2906)/60&gt;=23.25,1,LOOKUP(DAY(A2906),calendario!$A$12:$A$42,calendario!$C$12:$C$42)))</f>
        <v>1</v>
      </c>
      <c r="E2906" s="60">
        <f t="shared" si="462"/>
        <v>0</v>
      </c>
      <c r="F2906" s="86">
        <v>0</v>
      </c>
      <c r="G2906" s="60">
        <f t="shared" si="463"/>
        <v>0</v>
      </c>
      <c r="H2906" s="104">
        <v>0</v>
      </c>
      <c r="O2906" s="61">
        <f t="shared" si="453"/>
        <v>4.5260037464002503</v>
      </c>
      <c r="P2906" s="62">
        <f t="shared" si="454"/>
        <v>58.140770252324039</v>
      </c>
      <c r="Q2906" s="70">
        <v>1.622739176626826</v>
      </c>
      <c r="R2906" s="61">
        <f t="shared" si="455"/>
        <v>26.805496281540506</v>
      </c>
      <c r="S2906" s="61">
        <f t="shared" si="456"/>
        <v>121.32177659437031</v>
      </c>
      <c r="T2906" s="61">
        <f t="shared" si="457"/>
        <v>4.5260037464002503</v>
      </c>
      <c r="U2906" s="61">
        <f t="shared" si="458"/>
        <v>58.140770252324039</v>
      </c>
      <c r="V2906" s="70">
        <v>1.622739176626826</v>
      </c>
      <c r="W2906" s="61">
        <f t="shared" si="459"/>
        <v>26.805496281540506</v>
      </c>
      <c r="X2906" s="61">
        <f t="shared" si="460"/>
        <v>121.32177659437031</v>
      </c>
      <c r="Y2906" s="13"/>
      <c r="Z2906" s="22"/>
      <c r="AA2906" s="55"/>
      <c r="AB2906" s="22"/>
      <c r="AC2906" s="13"/>
    </row>
    <row r="2907" spans="1:29" x14ac:dyDescent="0.3">
      <c r="A2907" s="1">
        <f t="shared" si="461"/>
        <v>45016.239583326293</v>
      </c>
      <c r="B2907" s="7">
        <v>31</v>
      </c>
      <c r="C2907" s="7" t="s">
        <v>65</v>
      </c>
      <c r="D2907">
        <f>IF(HOUR(A2907)+MINUTE(A2907)/60&lt;=18,1,IF(HOUR(A2907)+MINUTE(A2907)/60&gt;=23.25,1,LOOKUP(DAY(A2907),calendario!$A$12:$A$42,calendario!$C$12:$C$42)))</f>
        <v>1</v>
      </c>
      <c r="E2907" s="60">
        <f t="shared" si="462"/>
        <v>0</v>
      </c>
      <c r="F2907" s="86">
        <v>0</v>
      </c>
      <c r="G2907" s="60">
        <f t="shared" si="463"/>
        <v>0</v>
      </c>
      <c r="H2907" s="104">
        <v>0</v>
      </c>
      <c r="O2907" s="61">
        <f t="shared" si="453"/>
        <v>4.5260037464002503</v>
      </c>
      <c r="P2907" s="62">
        <f t="shared" si="454"/>
        <v>58.140770252324039</v>
      </c>
      <c r="Q2907" s="70">
        <v>8.9613667994687898</v>
      </c>
      <c r="R2907" s="61">
        <f t="shared" si="455"/>
        <v>23.136182470119522</v>
      </c>
      <c r="S2907" s="61">
        <f t="shared" si="456"/>
        <v>104.71444853716075</v>
      </c>
      <c r="T2907" s="61">
        <f t="shared" si="457"/>
        <v>4.5260037464002503</v>
      </c>
      <c r="U2907" s="61">
        <f t="shared" si="458"/>
        <v>58.140770252324039</v>
      </c>
      <c r="V2907" s="70">
        <v>8.9613667994687898</v>
      </c>
      <c r="W2907" s="61">
        <f t="shared" si="459"/>
        <v>23.136182470119522</v>
      </c>
      <c r="X2907" s="61">
        <f t="shared" si="460"/>
        <v>104.71444853716075</v>
      </c>
      <c r="Y2907" s="13"/>
      <c r="Z2907" s="22"/>
      <c r="AA2907" s="55"/>
      <c r="AB2907" s="22"/>
      <c r="AC2907" s="13"/>
    </row>
    <row r="2908" spans="1:29" x14ac:dyDescent="0.3">
      <c r="A2908" s="1">
        <f t="shared" si="461"/>
        <v>45016.249999992957</v>
      </c>
      <c r="B2908" s="7">
        <v>31</v>
      </c>
      <c r="C2908" s="7" t="s">
        <v>66</v>
      </c>
      <c r="D2908">
        <f>IF(HOUR(A2908)+MINUTE(A2908)/60&lt;=18,1,IF(HOUR(A2908)+MINUTE(A2908)/60&gt;=23.25,1,LOOKUP(DAY(A2908),calendario!$A$12:$A$42,calendario!$C$12:$C$42)))</f>
        <v>1</v>
      </c>
      <c r="E2908" s="60">
        <f t="shared" si="462"/>
        <v>0</v>
      </c>
      <c r="F2908" s="86">
        <v>0</v>
      </c>
      <c r="G2908" s="60">
        <f t="shared" si="463"/>
        <v>0</v>
      </c>
      <c r="H2908" s="104">
        <v>0</v>
      </c>
      <c r="O2908" s="61">
        <f t="shared" si="453"/>
        <v>4.5260037464002503</v>
      </c>
      <c r="P2908" s="62">
        <f t="shared" si="454"/>
        <v>58.140770252324039</v>
      </c>
      <c r="Q2908" s="70">
        <v>8.9613667994687898</v>
      </c>
      <c r="R2908" s="61">
        <f t="shared" si="455"/>
        <v>23.136182470119522</v>
      </c>
      <c r="S2908" s="61">
        <f t="shared" si="456"/>
        <v>104.71444853716075</v>
      </c>
      <c r="T2908" s="61">
        <f t="shared" si="457"/>
        <v>4.5260037464002503</v>
      </c>
      <c r="U2908" s="61">
        <f t="shared" si="458"/>
        <v>58.140770252324039</v>
      </c>
      <c r="V2908" s="70">
        <v>8.9613667994687898</v>
      </c>
      <c r="W2908" s="61">
        <f t="shared" si="459"/>
        <v>23.136182470119522</v>
      </c>
      <c r="X2908" s="61">
        <f t="shared" si="460"/>
        <v>104.71444853716075</v>
      </c>
      <c r="Y2908" s="13"/>
      <c r="Z2908" s="22"/>
      <c r="AA2908" s="55"/>
      <c r="AB2908" s="22"/>
      <c r="AC2908" s="13"/>
    </row>
    <row r="2909" spans="1:29" x14ac:dyDescent="0.3">
      <c r="A2909" s="1">
        <f t="shared" si="461"/>
        <v>45016.260416659621</v>
      </c>
      <c r="B2909" s="7">
        <v>31</v>
      </c>
      <c r="C2909" s="7" t="s">
        <v>67</v>
      </c>
      <c r="D2909">
        <f>IF(HOUR(A2909)+MINUTE(A2909)/60&lt;=18,1,IF(HOUR(A2909)+MINUTE(A2909)/60&gt;=23.25,1,LOOKUP(DAY(A2909),calendario!$A$12:$A$42,calendario!$C$12:$C$42)))</f>
        <v>1</v>
      </c>
      <c r="E2909" s="60">
        <f t="shared" si="462"/>
        <v>0</v>
      </c>
      <c r="F2909" s="86">
        <v>0</v>
      </c>
      <c r="G2909" s="60">
        <f t="shared" si="463"/>
        <v>0</v>
      </c>
      <c r="H2909" s="104">
        <v>0</v>
      </c>
      <c r="O2909" s="61">
        <f t="shared" si="453"/>
        <v>4.5260037464002503</v>
      </c>
      <c r="P2909" s="62">
        <f t="shared" si="454"/>
        <v>58.140770252324039</v>
      </c>
      <c r="Q2909" s="70">
        <v>20.364764409030546</v>
      </c>
      <c r="R2909" s="61">
        <f t="shared" si="455"/>
        <v>17.434483665338647</v>
      </c>
      <c r="S2909" s="61">
        <f t="shared" si="456"/>
        <v>78.908538385876682</v>
      </c>
      <c r="T2909" s="61">
        <f t="shared" si="457"/>
        <v>4.5260037464002503</v>
      </c>
      <c r="U2909" s="61">
        <f t="shared" si="458"/>
        <v>58.140770252324039</v>
      </c>
      <c r="V2909" s="70">
        <v>20.364764409030546</v>
      </c>
      <c r="W2909" s="61">
        <f t="shared" si="459"/>
        <v>17.434483665338647</v>
      </c>
      <c r="X2909" s="61">
        <f t="shared" si="460"/>
        <v>78.908538385876682</v>
      </c>
      <c r="Y2909" s="13"/>
      <c r="Z2909" s="22"/>
      <c r="AA2909" s="55"/>
      <c r="AB2909" s="22"/>
      <c r="AC2909" s="13"/>
    </row>
    <row r="2910" spans="1:29" x14ac:dyDescent="0.3">
      <c r="A2910" s="1">
        <f t="shared" si="461"/>
        <v>45016.270833326285</v>
      </c>
      <c r="B2910" s="7">
        <v>31</v>
      </c>
      <c r="C2910" s="7" t="s">
        <v>68</v>
      </c>
      <c r="D2910">
        <f>IF(HOUR(A2910)+MINUTE(A2910)/60&lt;=18,1,IF(HOUR(A2910)+MINUTE(A2910)/60&gt;=23.25,1,LOOKUP(DAY(A2910),calendario!$A$12:$A$42,calendario!$C$12:$C$42)))</f>
        <v>1</v>
      </c>
      <c r="E2910" s="60">
        <f t="shared" si="462"/>
        <v>0.97498242187499995</v>
      </c>
      <c r="F2910" s="86">
        <v>3.8999296874999998</v>
      </c>
      <c r="G2910" s="60">
        <f t="shared" si="463"/>
        <v>0</v>
      </c>
      <c r="H2910" s="104">
        <v>0</v>
      </c>
      <c r="O2910" s="61">
        <f t="shared" si="453"/>
        <v>3.5314581169836674</v>
      </c>
      <c r="P2910" s="62">
        <f t="shared" si="454"/>
        <v>58.140770252324039</v>
      </c>
      <c r="Q2910" s="70">
        <v>20.364764409030546</v>
      </c>
      <c r="R2910" s="61">
        <f t="shared" si="455"/>
        <v>17.434483665338647</v>
      </c>
      <c r="S2910" s="61">
        <f t="shared" si="456"/>
        <v>61.569148855379325</v>
      </c>
      <c r="T2910" s="61">
        <f t="shared" si="457"/>
        <v>4.5260037464002503</v>
      </c>
      <c r="U2910" s="61">
        <f t="shared" si="458"/>
        <v>58.140770252324039</v>
      </c>
      <c r="V2910" s="70">
        <v>20.364764409030546</v>
      </c>
      <c r="W2910" s="61">
        <f t="shared" si="459"/>
        <v>17.434483665338647</v>
      </c>
      <c r="X2910" s="61">
        <f t="shared" si="460"/>
        <v>78.908538385876682</v>
      </c>
      <c r="Y2910" s="13"/>
      <c r="Z2910" s="22"/>
      <c r="AA2910" s="55"/>
      <c r="AB2910" s="22"/>
      <c r="AC2910" s="13"/>
    </row>
    <row r="2911" spans="1:29" x14ac:dyDescent="0.3">
      <c r="A2911" s="1">
        <f t="shared" si="461"/>
        <v>45016.28124999295</v>
      </c>
      <c r="B2911" s="7">
        <v>31</v>
      </c>
      <c r="C2911" s="7" t="s">
        <v>69</v>
      </c>
      <c r="D2911">
        <f>IF(HOUR(A2911)+MINUTE(A2911)/60&lt;=18,1,IF(HOUR(A2911)+MINUTE(A2911)/60&gt;=23.25,1,LOOKUP(DAY(A2911),calendario!$A$12:$A$42,calendario!$C$12:$C$42)))</f>
        <v>1</v>
      </c>
      <c r="E2911" s="60">
        <f t="shared" si="462"/>
        <v>3.8101333007812501</v>
      </c>
      <c r="F2911" s="86">
        <v>15.240533203125</v>
      </c>
      <c r="G2911" s="60">
        <f t="shared" si="463"/>
        <v>0</v>
      </c>
      <c r="H2911" s="104">
        <v>0</v>
      </c>
      <c r="O2911" s="61">
        <f t="shared" si="453"/>
        <v>0.63941939701349637</v>
      </c>
      <c r="P2911" s="62">
        <f t="shared" si="454"/>
        <v>58.140770252324039</v>
      </c>
      <c r="Q2911" s="70">
        <v>25.155890039840639</v>
      </c>
      <c r="R2911" s="61">
        <f t="shared" si="455"/>
        <v>15.038920849933598</v>
      </c>
      <c r="S2911" s="61">
        <f t="shared" si="456"/>
        <v>9.6161777015982395</v>
      </c>
      <c r="T2911" s="61">
        <f t="shared" si="457"/>
        <v>4.5260037464002503</v>
      </c>
      <c r="U2911" s="61">
        <f t="shared" si="458"/>
        <v>58.140770252324039</v>
      </c>
      <c r="V2911" s="70">
        <v>25.155890039840639</v>
      </c>
      <c r="W2911" s="61">
        <f t="shared" si="459"/>
        <v>15.038920849933598</v>
      </c>
      <c r="X2911" s="61">
        <f t="shared" si="460"/>
        <v>68.066212108616298</v>
      </c>
      <c r="Y2911" s="13"/>
      <c r="Z2911" s="22"/>
      <c r="AA2911" s="55"/>
      <c r="AB2911" s="22"/>
      <c r="AC2911" s="13"/>
    </row>
    <row r="2912" spans="1:29" x14ac:dyDescent="0.3">
      <c r="A2912" s="1">
        <f t="shared" si="461"/>
        <v>45016.291666659614</v>
      </c>
      <c r="B2912" s="7">
        <v>31</v>
      </c>
      <c r="C2912" s="7" t="s">
        <v>70</v>
      </c>
      <c r="D2912">
        <f>IF(HOUR(A2912)+MINUTE(A2912)/60&lt;=18,1,IF(HOUR(A2912)+MINUTE(A2912)/60&gt;=23.25,1,LOOKUP(DAY(A2912),calendario!$A$12:$A$42,calendario!$C$12:$C$42)))</f>
        <v>1</v>
      </c>
      <c r="E2912" s="60">
        <f t="shared" si="462"/>
        <v>4.5037763671875002</v>
      </c>
      <c r="F2912" s="86">
        <v>18.015105468750001</v>
      </c>
      <c r="G2912" s="60">
        <f t="shared" si="463"/>
        <v>0</v>
      </c>
      <c r="H2912" s="104">
        <v>0</v>
      </c>
      <c r="O2912" s="61">
        <f t="shared" si="453"/>
        <v>0</v>
      </c>
      <c r="P2912" s="62">
        <f t="shared" si="454"/>
        <v>58.140770252324039</v>
      </c>
      <c r="Q2912" s="70">
        <v>25.155890039840639</v>
      </c>
      <c r="R2912" s="61">
        <f t="shared" si="455"/>
        <v>15.038920849933598</v>
      </c>
      <c r="S2912" s="61">
        <f t="shared" si="456"/>
        <v>0</v>
      </c>
      <c r="T2912" s="61">
        <f t="shared" si="457"/>
        <v>4.5260037464002503</v>
      </c>
      <c r="U2912" s="61">
        <f t="shared" si="458"/>
        <v>58.140770252324039</v>
      </c>
      <c r="V2912" s="70">
        <v>25.155890039840639</v>
      </c>
      <c r="W2912" s="61">
        <f t="shared" si="459"/>
        <v>15.038920849933598</v>
      </c>
      <c r="X2912" s="61">
        <f t="shared" si="460"/>
        <v>68.066212108616298</v>
      </c>
      <c r="Y2912" s="13"/>
      <c r="Z2912" s="22"/>
      <c r="AA2912" s="55"/>
      <c r="AB2912" s="22"/>
      <c r="AC2912" s="13"/>
    </row>
    <row r="2913" spans="1:29" x14ac:dyDescent="0.3">
      <c r="A2913" s="1">
        <f t="shared" si="461"/>
        <v>45016.302083326278</v>
      </c>
      <c r="B2913" s="7">
        <v>31</v>
      </c>
      <c r="C2913" s="7" t="s">
        <v>71</v>
      </c>
      <c r="D2913">
        <f>IF(HOUR(A2913)+MINUTE(A2913)/60&lt;=18,1,IF(HOUR(A2913)+MINUTE(A2913)/60&gt;=23.25,1,LOOKUP(DAY(A2913),calendario!$A$12:$A$42,calendario!$C$12:$C$42)))</f>
        <v>1</v>
      </c>
      <c r="E2913" s="60">
        <f t="shared" si="462"/>
        <v>4.5036210937499996</v>
      </c>
      <c r="F2913" s="86">
        <v>18.014484374999999</v>
      </c>
      <c r="G2913" s="60">
        <f t="shared" si="463"/>
        <v>0</v>
      </c>
      <c r="H2913" s="104">
        <v>0</v>
      </c>
      <c r="O2913" s="61">
        <f t="shared" si="453"/>
        <v>0</v>
      </c>
      <c r="P2913" s="62">
        <f t="shared" si="454"/>
        <v>58.140770252324039</v>
      </c>
      <c r="Q2913" s="70">
        <v>25.191435059760956</v>
      </c>
      <c r="R2913" s="61">
        <f t="shared" si="455"/>
        <v>15.02114833997344</v>
      </c>
      <c r="S2913" s="61">
        <f t="shared" si="456"/>
        <v>0</v>
      </c>
      <c r="T2913" s="61">
        <f t="shared" si="457"/>
        <v>4.5260037464002503</v>
      </c>
      <c r="U2913" s="61">
        <f t="shared" si="458"/>
        <v>58.140770252324039</v>
      </c>
      <c r="V2913" s="70">
        <v>25.191435059760956</v>
      </c>
      <c r="W2913" s="61">
        <f t="shared" si="459"/>
        <v>15.02114833997344</v>
      </c>
      <c r="X2913" s="61">
        <f t="shared" si="460"/>
        <v>67.985773661953687</v>
      </c>
      <c r="Y2913" s="13"/>
      <c r="Z2913" s="22"/>
      <c r="AA2913" s="55"/>
      <c r="AB2913" s="22"/>
      <c r="AC2913" s="13"/>
    </row>
    <row r="2914" spans="1:29" x14ac:dyDescent="0.3">
      <c r="A2914" s="1">
        <f t="shared" si="461"/>
        <v>45016.312499992942</v>
      </c>
      <c r="B2914" s="7">
        <v>31</v>
      </c>
      <c r="C2914" s="7" t="s">
        <v>72</v>
      </c>
      <c r="D2914">
        <f>IF(HOUR(A2914)+MINUTE(A2914)/60&lt;=18,1,IF(HOUR(A2914)+MINUTE(A2914)/60&gt;=23.25,1,LOOKUP(DAY(A2914),calendario!$A$12:$A$42,calendario!$C$12:$C$42)))</f>
        <v>1</v>
      </c>
      <c r="E2914" s="60">
        <f t="shared" si="462"/>
        <v>4.5029272460937504</v>
      </c>
      <c r="F2914" s="86">
        <v>18.011708984375002</v>
      </c>
      <c r="G2914" s="60">
        <f t="shared" si="463"/>
        <v>0.15045376586914064</v>
      </c>
      <c r="H2914" s="104">
        <v>0.60181506347656255</v>
      </c>
      <c r="O2914" s="61">
        <f t="shared" si="453"/>
        <v>0</v>
      </c>
      <c r="P2914" s="62">
        <f t="shared" si="454"/>
        <v>58.140770252324039</v>
      </c>
      <c r="Q2914" s="70">
        <v>25.191435059760956</v>
      </c>
      <c r="R2914" s="61">
        <f t="shared" si="455"/>
        <v>15.02114833997344</v>
      </c>
      <c r="S2914" s="61">
        <f t="shared" si="456"/>
        <v>0</v>
      </c>
      <c r="T2914" s="61">
        <f t="shared" si="457"/>
        <v>4.3725310971327289</v>
      </c>
      <c r="U2914" s="61">
        <f t="shared" si="458"/>
        <v>58.140770252324039</v>
      </c>
      <c r="V2914" s="70">
        <v>25.191435059760956</v>
      </c>
      <c r="W2914" s="61">
        <f t="shared" si="459"/>
        <v>15.02114833997344</v>
      </c>
      <c r="X2914" s="61">
        <f t="shared" si="460"/>
        <v>65.680438231177533</v>
      </c>
      <c r="Y2914" s="13"/>
      <c r="Z2914" s="22"/>
      <c r="AA2914" s="55"/>
      <c r="AB2914" s="22"/>
      <c r="AC2914" s="13"/>
    </row>
    <row r="2915" spans="1:29" x14ac:dyDescent="0.3">
      <c r="A2915" s="1">
        <f t="shared" si="461"/>
        <v>45016.322916659607</v>
      </c>
      <c r="B2915" s="7">
        <v>31</v>
      </c>
      <c r="C2915" s="7" t="s">
        <v>73</v>
      </c>
      <c r="D2915">
        <f>IF(HOUR(A2915)+MINUTE(A2915)/60&lt;=18,1,IF(HOUR(A2915)+MINUTE(A2915)/60&gt;=23.25,1,LOOKUP(DAY(A2915),calendario!$A$12:$A$42,calendario!$C$12:$C$42)))</f>
        <v>1</v>
      </c>
      <c r="E2915" s="60">
        <f t="shared" si="462"/>
        <v>4.5021933593750001</v>
      </c>
      <c r="F2915" s="86">
        <v>18.0087734375</v>
      </c>
      <c r="G2915" s="60">
        <f t="shared" si="463"/>
        <v>4.14031982421875</v>
      </c>
      <c r="H2915" s="104">
        <v>16.561279296875</v>
      </c>
      <c r="O2915" s="61">
        <f t="shared" si="453"/>
        <v>0</v>
      </c>
      <c r="P2915" s="62">
        <f t="shared" si="454"/>
        <v>58.140770252324039</v>
      </c>
      <c r="Q2915" s="70">
        <v>24.826550066401058</v>
      </c>
      <c r="R2915" s="61">
        <f t="shared" si="455"/>
        <v>15.203590836653389</v>
      </c>
      <c r="S2915" s="61">
        <f t="shared" si="456"/>
        <v>0</v>
      </c>
      <c r="T2915" s="61">
        <f t="shared" si="457"/>
        <v>0.30260761824778359</v>
      </c>
      <c r="U2915" s="61">
        <f t="shared" si="458"/>
        <v>58.140770252324039</v>
      </c>
      <c r="V2915" s="70">
        <v>24.826550066401058</v>
      </c>
      <c r="W2915" s="61">
        <f t="shared" si="459"/>
        <v>15.203590836653389</v>
      </c>
      <c r="X2915" s="61">
        <f t="shared" si="460"/>
        <v>4.6007224118935097</v>
      </c>
      <c r="Y2915" s="13"/>
      <c r="Z2915" s="22"/>
      <c r="AA2915" s="55"/>
      <c r="AB2915" s="22"/>
      <c r="AC2915" s="13"/>
    </row>
    <row r="2916" spans="1:29" x14ac:dyDescent="0.3">
      <c r="A2916" s="1">
        <f t="shared" si="461"/>
        <v>45016.333333326271</v>
      </c>
      <c r="B2916" s="7">
        <v>31</v>
      </c>
      <c r="C2916" s="7" t="s">
        <v>74</v>
      </c>
      <c r="D2916">
        <f>IF(HOUR(A2916)+MINUTE(A2916)/60&lt;=18,1,IF(HOUR(A2916)+MINUTE(A2916)/60&gt;=23.25,1,LOOKUP(DAY(A2916),calendario!$A$12:$A$42,calendario!$C$12:$C$42)))</f>
        <v>1</v>
      </c>
      <c r="E2916" s="60">
        <f t="shared" si="462"/>
        <v>4.5016909179687499</v>
      </c>
      <c r="F2916" s="86">
        <v>18.006763671874999</v>
      </c>
      <c r="G2916" s="60">
        <f t="shared" si="463"/>
        <v>4.4954458007812503</v>
      </c>
      <c r="H2916" s="104">
        <v>17.981783203125001</v>
      </c>
      <c r="O2916" s="61">
        <f t="shared" si="453"/>
        <v>0</v>
      </c>
      <c r="P2916" s="62">
        <f t="shared" si="454"/>
        <v>58.140770252324039</v>
      </c>
      <c r="Q2916" s="70">
        <v>24.826550066401058</v>
      </c>
      <c r="R2916" s="61">
        <f t="shared" si="455"/>
        <v>15.203590836653389</v>
      </c>
      <c r="S2916" s="61">
        <f t="shared" si="456"/>
        <v>0</v>
      </c>
      <c r="T2916" s="61">
        <f t="shared" si="457"/>
        <v>0</v>
      </c>
      <c r="U2916" s="61">
        <f t="shared" si="458"/>
        <v>58.140770252324039</v>
      </c>
      <c r="V2916" s="70">
        <v>24.826550066401058</v>
      </c>
      <c r="W2916" s="61">
        <f t="shared" si="459"/>
        <v>15.203590836653389</v>
      </c>
      <c r="X2916" s="61">
        <f t="shared" si="460"/>
        <v>0</v>
      </c>
      <c r="Y2916" s="13"/>
      <c r="Z2916" s="22"/>
      <c r="AA2916" s="55"/>
      <c r="AB2916" s="22"/>
      <c r="AC2916" s="13"/>
    </row>
    <row r="2917" spans="1:29" x14ac:dyDescent="0.3">
      <c r="A2917" s="1">
        <f t="shared" si="461"/>
        <v>45016.343749992935</v>
      </c>
      <c r="B2917" s="7">
        <v>31</v>
      </c>
      <c r="C2917" s="7" t="s">
        <v>75</v>
      </c>
      <c r="D2917">
        <f>IF(HOUR(A2917)+MINUTE(A2917)/60&lt;=18,1,IF(HOUR(A2917)+MINUTE(A2917)/60&gt;=23.25,1,LOOKUP(DAY(A2917),calendario!$A$12:$A$42,calendario!$C$12:$C$42)))</f>
        <v>1</v>
      </c>
      <c r="E2917" s="60">
        <f t="shared" si="462"/>
        <v>4.5005483398437498</v>
      </c>
      <c r="F2917" s="86">
        <v>18.002193359374999</v>
      </c>
      <c r="G2917" s="60">
        <f t="shared" si="463"/>
        <v>4.4942353515624998</v>
      </c>
      <c r="H2917" s="104">
        <v>17.976941406249999</v>
      </c>
      <c r="O2917" s="61">
        <f t="shared" si="453"/>
        <v>0</v>
      </c>
      <c r="P2917" s="62">
        <f t="shared" si="454"/>
        <v>58.140770252324039</v>
      </c>
      <c r="Q2917" s="70">
        <v>25.183670916334659</v>
      </c>
      <c r="R2917" s="61">
        <f t="shared" si="455"/>
        <v>15.025030411686588</v>
      </c>
      <c r="S2917" s="61">
        <f t="shared" si="456"/>
        <v>0</v>
      </c>
      <c r="T2917" s="61">
        <f t="shared" si="457"/>
        <v>0</v>
      </c>
      <c r="U2917" s="61">
        <f t="shared" si="458"/>
        <v>58.140770252324039</v>
      </c>
      <c r="V2917" s="70">
        <v>25.183670916334659</v>
      </c>
      <c r="W2917" s="61">
        <f t="shared" si="459"/>
        <v>15.025030411686588</v>
      </c>
      <c r="X2917" s="61">
        <f t="shared" si="460"/>
        <v>0</v>
      </c>
      <c r="Y2917" s="13"/>
      <c r="Z2917" s="22"/>
      <c r="AA2917" s="55"/>
      <c r="AB2917" s="22"/>
      <c r="AC2917" s="13"/>
    </row>
    <row r="2918" spans="1:29" x14ac:dyDescent="0.3">
      <c r="A2918" s="1">
        <f t="shared" si="461"/>
        <v>45016.354166659599</v>
      </c>
      <c r="B2918" s="7">
        <v>31</v>
      </c>
      <c r="C2918" s="7" t="s">
        <v>76</v>
      </c>
      <c r="D2918">
        <f>IF(HOUR(A2918)+MINUTE(A2918)/60&lt;=18,1,IF(HOUR(A2918)+MINUTE(A2918)/60&gt;=23.25,1,LOOKUP(DAY(A2918),calendario!$A$12:$A$42,calendario!$C$12:$C$42)))</f>
        <v>1</v>
      </c>
      <c r="E2918" s="60">
        <f t="shared" si="462"/>
        <v>4.4989370117187502</v>
      </c>
      <c r="F2918" s="86">
        <v>17.995748046875001</v>
      </c>
      <c r="G2918" s="60">
        <f t="shared" si="463"/>
        <v>4.4900624999999996</v>
      </c>
      <c r="H2918" s="104">
        <v>17.960249999999998</v>
      </c>
      <c r="O2918" s="61">
        <f t="shared" si="453"/>
        <v>0</v>
      </c>
      <c r="P2918" s="62">
        <f t="shared" si="454"/>
        <v>58.140770252324039</v>
      </c>
      <c r="Q2918" s="70">
        <v>25.183670916334659</v>
      </c>
      <c r="R2918" s="61">
        <f t="shared" si="455"/>
        <v>15.025030411686588</v>
      </c>
      <c r="S2918" s="61">
        <f t="shared" si="456"/>
        <v>0</v>
      </c>
      <c r="T2918" s="61">
        <f t="shared" si="457"/>
        <v>0</v>
      </c>
      <c r="U2918" s="61">
        <f t="shared" si="458"/>
        <v>58.140770252324039</v>
      </c>
      <c r="V2918" s="70">
        <v>25.183670916334659</v>
      </c>
      <c r="W2918" s="61">
        <f t="shared" si="459"/>
        <v>15.025030411686588</v>
      </c>
      <c r="X2918" s="61">
        <f t="shared" si="460"/>
        <v>0</v>
      </c>
      <c r="Y2918" s="13"/>
      <c r="Z2918" s="22"/>
      <c r="AA2918" s="55"/>
      <c r="AB2918" s="22"/>
      <c r="AC2918" s="13"/>
    </row>
    <row r="2919" spans="1:29" x14ac:dyDescent="0.3">
      <c r="A2919" s="1">
        <f t="shared" si="461"/>
        <v>45016.364583326264</v>
      </c>
      <c r="B2919" s="7">
        <v>31</v>
      </c>
      <c r="C2919" s="7" t="s">
        <v>77</v>
      </c>
      <c r="D2919">
        <f>IF(HOUR(A2919)+MINUTE(A2919)/60&lt;=18,1,IF(HOUR(A2919)+MINUTE(A2919)/60&gt;=23.25,1,LOOKUP(DAY(A2919),calendario!$A$12:$A$42,calendario!$C$12:$C$42)))</f>
        <v>1</v>
      </c>
      <c r="E2919" s="60">
        <f t="shared" si="462"/>
        <v>4.4966601562499999</v>
      </c>
      <c r="F2919" s="86">
        <v>17.986640625</v>
      </c>
      <c r="G2919" s="60">
        <f t="shared" si="463"/>
        <v>4.4867651367187502</v>
      </c>
      <c r="H2919" s="104">
        <v>17.947060546875001</v>
      </c>
      <c r="O2919" s="61">
        <f t="shared" si="453"/>
        <v>0</v>
      </c>
      <c r="P2919" s="62">
        <f t="shared" si="454"/>
        <v>58.140770252324039</v>
      </c>
      <c r="Q2919" s="70">
        <v>25.611275166002656</v>
      </c>
      <c r="R2919" s="61">
        <f t="shared" si="455"/>
        <v>14.81122828685259</v>
      </c>
      <c r="S2919" s="61">
        <f t="shared" si="456"/>
        <v>0</v>
      </c>
      <c r="T2919" s="61">
        <f t="shared" si="457"/>
        <v>0</v>
      </c>
      <c r="U2919" s="61">
        <f t="shared" si="458"/>
        <v>58.140770252324039</v>
      </c>
      <c r="V2919" s="70">
        <v>25.611275166002656</v>
      </c>
      <c r="W2919" s="61">
        <f t="shared" si="459"/>
        <v>14.81122828685259</v>
      </c>
      <c r="X2919" s="61">
        <f t="shared" si="460"/>
        <v>0</v>
      </c>
      <c r="Y2919" s="13"/>
      <c r="Z2919" s="22"/>
      <c r="AA2919" s="55"/>
      <c r="AB2919" s="22"/>
      <c r="AC2919" s="13"/>
    </row>
    <row r="2920" spans="1:29" x14ac:dyDescent="0.3">
      <c r="A2920" s="1">
        <f t="shared" si="461"/>
        <v>45016.374999992928</v>
      </c>
      <c r="B2920" s="7">
        <v>31</v>
      </c>
      <c r="C2920" s="7" t="s">
        <v>78</v>
      </c>
      <c r="D2920">
        <f>IF(HOUR(A2920)+MINUTE(A2920)/60&lt;=18,1,IF(HOUR(A2920)+MINUTE(A2920)/60&gt;=23.25,1,LOOKUP(DAY(A2920),calendario!$A$12:$A$42,calendario!$C$12:$C$42)))</f>
        <v>1</v>
      </c>
      <c r="E2920" s="60">
        <f t="shared" si="462"/>
        <v>4.4954619140625001</v>
      </c>
      <c r="F2920" s="86">
        <v>17.98184765625</v>
      </c>
      <c r="G2920" s="60">
        <f t="shared" si="463"/>
        <v>4.4880864257812503</v>
      </c>
      <c r="H2920" s="104">
        <v>17.952345703125001</v>
      </c>
      <c r="O2920" s="61">
        <f t="shared" si="453"/>
        <v>0</v>
      </c>
      <c r="P2920" s="62">
        <f t="shared" si="454"/>
        <v>58.140770252324039</v>
      </c>
      <c r="Q2920" s="70">
        <v>25.611275166002656</v>
      </c>
      <c r="R2920" s="61">
        <f t="shared" si="455"/>
        <v>14.81122828685259</v>
      </c>
      <c r="S2920" s="61">
        <f t="shared" si="456"/>
        <v>0</v>
      </c>
      <c r="T2920" s="61">
        <f t="shared" si="457"/>
        <v>0</v>
      </c>
      <c r="U2920" s="61">
        <f t="shared" si="458"/>
        <v>58.140770252324039</v>
      </c>
      <c r="V2920" s="70">
        <v>25.611275166002656</v>
      </c>
      <c r="W2920" s="61">
        <f t="shared" si="459"/>
        <v>14.81122828685259</v>
      </c>
      <c r="X2920" s="61">
        <f t="shared" si="460"/>
        <v>0</v>
      </c>
      <c r="Y2920" s="13"/>
      <c r="Z2920" s="22"/>
      <c r="AA2920" s="55"/>
      <c r="AB2920" s="22"/>
      <c r="AC2920" s="13"/>
    </row>
    <row r="2921" spans="1:29" x14ac:dyDescent="0.3">
      <c r="A2921" s="1">
        <f t="shared" si="461"/>
        <v>45016.385416659592</v>
      </c>
      <c r="B2921" s="7">
        <v>31</v>
      </c>
      <c r="C2921" s="7" t="s">
        <v>79</v>
      </c>
      <c r="D2921">
        <f>IF(HOUR(A2921)+MINUTE(A2921)/60&lt;=18,1,IF(HOUR(A2921)+MINUTE(A2921)/60&gt;=23.25,1,LOOKUP(DAY(A2921),calendario!$A$12:$A$42,calendario!$C$12:$C$42)))</f>
        <v>1</v>
      </c>
      <c r="E2921" s="60">
        <f t="shared" si="462"/>
        <v>4.4957514648437504</v>
      </c>
      <c r="F2921" s="86">
        <v>17.983005859375002</v>
      </c>
      <c r="G2921" s="60">
        <f t="shared" si="463"/>
        <v>4.4949750976562504</v>
      </c>
      <c r="H2921" s="104">
        <v>17.979900390625001</v>
      </c>
      <c r="O2921" s="61">
        <f t="shared" si="453"/>
        <v>0</v>
      </c>
      <c r="P2921" s="62">
        <f t="shared" si="454"/>
        <v>58.140770252324039</v>
      </c>
      <c r="Q2921" s="70">
        <v>28.603754581673304</v>
      </c>
      <c r="R2921" s="61">
        <f t="shared" si="455"/>
        <v>13.314988579017266</v>
      </c>
      <c r="S2921" s="61">
        <f t="shared" si="456"/>
        <v>0</v>
      </c>
      <c r="T2921" s="61">
        <f t="shared" si="457"/>
        <v>0</v>
      </c>
      <c r="U2921" s="61">
        <f t="shared" si="458"/>
        <v>58.140770252324039</v>
      </c>
      <c r="V2921" s="70">
        <v>28.603754581673304</v>
      </c>
      <c r="W2921" s="61">
        <f t="shared" si="459"/>
        <v>13.314988579017266</v>
      </c>
      <c r="X2921" s="61">
        <f t="shared" si="460"/>
        <v>0</v>
      </c>
      <c r="Y2921" s="13"/>
      <c r="Z2921" s="22"/>
      <c r="AA2921" s="55"/>
      <c r="AB2921" s="22"/>
      <c r="AC2921" s="13"/>
    </row>
    <row r="2922" spans="1:29" x14ac:dyDescent="0.3">
      <c r="A2922" s="1">
        <f t="shared" si="461"/>
        <v>45016.395833326256</v>
      </c>
      <c r="B2922" s="7">
        <v>31</v>
      </c>
      <c r="C2922" s="7" t="s">
        <v>80</v>
      </c>
      <c r="D2922">
        <f>IF(HOUR(A2922)+MINUTE(A2922)/60&lt;=18,1,IF(HOUR(A2922)+MINUTE(A2922)/60&gt;=23.25,1,LOOKUP(DAY(A2922),calendario!$A$12:$A$42,calendario!$C$12:$C$42)))</f>
        <v>1</v>
      </c>
      <c r="E2922" s="60">
        <f t="shared" si="462"/>
        <v>4.4955117187500004</v>
      </c>
      <c r="F2922" s="86">
        <v>17.982046875000002</v>
      </c>
      <c r="G2922" s="60">
        <f t="shared" si="463"/>
        <v>4.4952470703124998</v>
      </c>
      <c r="H2922" s="104">
        <v>17.980988281249999</v>
      </c>
      <c r="O2922" s="61">
        <f t="shared" si="453"/>
        <v>0</v>
      </c>
      <c r="P2922" s="62">
        <f t="shared" si="454"/>
        <v>58.140770252324039</v>
      </c>
      <c r="Q2922" s="70">
        <v>28.603754581673304</v>
      </c>
      <c r="R2922" s="61">
        <f t="shared" si="455"/>
        <v>13.314988579017266</v>
      </c>
      <c r="S2922" s="61">
        <f t="shared" si="456"/>
        <v>0</v>
      </c>
      <c r="T2922" s="61">
        <f t="shared" si="457"/>
        <v>0</v>
      </c>
      <c r="U2922" s="61">
        <f t="shared" si="458"/>
        <v>58.140770252324039</v>
      </c>
      <c r="V2922" s="70">
        <v>28.603754581673304</v>
      </c>
      <c r="W2922" s="61">
        <f t="shared" si="459"/>
        <v>13.314988579017266</v>
      </c>
      <c r="X2922" s="61">
        <f t="shared" si="460"/>
        <v>0</v>
      </c>
      <c r="Y2922" s="13"/>
      <c r="Z2922" s="22"/>
      <c r="AA2922" s="55"/>
      <c r="AB2922" s="22"/>
      <c r="AC2922" s="13"/>
    </row>
    <row r="2923" spans="1:29" x14ac:dyDescent="0.3">
      <c r="A2923" s="1">
        <f t="shared" si="461"/>
        <v>45016.40624999292</v>
      </c>
      <c r="B2923" s="7">
        <v>31</v>
      </c>
      <c r="C2923" s="7" t="s">
        <v>81</v>
      </c>
      <c r="D2923">
        <f>IF(HOUR(A2923)+MINUTE(A2923)/60&lt;=18,1,IF(HOUR(A2923)+MINUTE(A2923)/60&gt;=23.25,1,LOOKUP(DAY(A2923),calendario!$A$12:$A$42,calendario!$C$12:$C$42)))</f>
        <v>1</v>
      </c>
      <c r="E2923" s="60">
        <f t="shared" si="462"/>
        <v>4.4952822265624999</v>
      </c>
      <c r="F2923" s="86">
        <v>17.981128906249999</v>
      </c>
      <c r="G2923" s="60">
        <f t="shared" si="463"/>
        <v>4.4950834960937502</v>
      </c>
      <c r="H2923" s="104">
        <v>17.980333984375001</v>
      </c>
      <c r="O2923" s="61">
        <f t="shared" si="453"/>
        <v>0</v>
      </c>
      <c r="P2923" s="62">
        <f t="shared" si="454"/>
        <v>58.140770252324039</v>
      </c>
      <c r="Q2923" s="70">
        <v>28.504084727755643</v>
      </c>
      <c r="R2923" s="61">
        <f t="shared" si="455"/>
        <v>13.364823505976096</v>
      </c>
      <c r="S2923" s="61">
        <f t="shared" si="456"/>
        <v>0</v>
      </c>
      <c r="T2923" s="61">
        <f t="shared" si="457"/>
        <v>0</v>
      </c>
      <c r="U2923" s="61">
        <f t="shared" si="458"/>
        <v>58.140770252324039</v>
      </c>
      <c r="V2923" s="70">
        <v>28.504084727755643</v>
      </c>
      <c r="W2923" s="61">
        <f t="shared" si="459"/>
        <v>13.364823505976096</v>
      </c>
      <c r="X2923" s="61">
        <f t="shared" si="460"/>
        <v>0</v>
      </c>
      <c r="Y2923" s="13"/>
      <c r="Z2923" s="22"/>
      <c r="AA2923" s="55"/>
      <c r="AB2923" s="22"/>
      <c r="AC2923" s="13"/>
    </row>
    <row r="2924" spans="1:29" x14ac:dyDescent="0.3">
      <c r="A2924" s="1">
        <f t="shared" si="461"/>
        <v>45016.416666659585</v>
      </c>
      <c r="B2924" s="7">
        <v>31</v>
      </c>
      <c r="C2924" s="7" t="s">
        <v>82</v>
      </c>
      <c r="D2924">
        <f>IF(HOUR(A2924)+MINUTE(A2924)/60&lt;=18,1,IF(HOUR(A2924)+MINUTE(A2924)/60&gt;=23.25,1,LOOKUP(DAY(A2924),calendario!$A$12:$A$42,calendario!$C$12:$C$42)))</f>
        <v>1</v>
      </c>
      <c r="E2924" s="60">
        <f t="shared" si="462"/>
        <v>4.4956127929687497</v>
      </c>
      <c r="F2924" s="86">
        <v>17.982451171874999</v>
      </c>
      <c r="G2924" s="60">
        <f t="shared" si="463"/>
        <v>4.4953535156250002</v>
      </c>
      <c r="H2924" s="104">
        <v>17.981414062500001</v>
      </c>
      <c r="O2924" s="61">
        <f t="shared" si="453"/>
        <v>0</v>
      </c>
      <c r="P2924" s="62">
        <f t="shared" si="454"/>
        <v>58.140770252324039</v>
      </c>
      <c r="Q2924" s="70">
        <v>28.504084727755643</v>
      </c>
      <c r="R2924" s="61">
        <f t="shared" si="455"/>
        <v>13.364823505976096</v>
      </c>
      <c r="S2924" s="61">
        <f t="shared" si="456"/>
        <v>0</v>
      </c>
      <c r="T2924" s="61">
        <f t="shared" si="457"/>
        <v>0</v>
      </c>
      <c r="U2924" s="61">
        <f t="shared" si="458"/>
        <v>58.140770252324039</v>
      </c>
      <c r="V2924" s="70">
        <v>28.504084727755643</v>
      </c>
      <c r="W2924" s="61">
        <f t="shared" si="459"/>
        <v>13.364823505976096</v>
      </c>
      <c r="X2924" s="61">
        <f t="shared" si="460"/>
        <v>0</v>
      </c>
      <c r="Y2924" s="13"/>
      <c r="Z2924" s="22"/>
      <c r="AA2924" s="55"/>
      <c r="AB2924" s="22"/>
      <c r="AC2924" s="13"/>
    </row>
    <row r="2925" spans="1:29" x14ac:dyDescent="0.3">
      <c r="A2925" s="1">
        <f t="shared" si="461"/>
        <v>45016.427083326249</v>
      </c>
      <c r="B2925" s="7">
        <v>31</v>
      </c>
      <c r="C2925" s="7" t="s">
        <v>83</v>
      </c>
      <c r="D2925">
        <f>IF(HOUR(A2925)+MINUTE(A2925)/60&lt;=18,1,IF(HOUR(A2925)+MINUTE(A2925)/60&gt;=23.25,1,LOOKUP(DAY(A2925),calendario!$A$12:$A$42,calendario!$C$12:$C$42)))</f>
        <v>1</v>
      </c>
      <c r="E2925" s="60">
        <f t="shared" si="462"/>
        <v>4.4955009765625</v>
      </c>
      <c r="F2925" s="86">
        <v>17.98200390625</v>
      </c>
      <c r="G2925" s="60">
        <f t="shared" si="463"/>
        <v>4.4955800781250002</v>
      </c>
      <c r="H2925" s="104">
        <v>17.982320312500001</v>
      </c>
      <c r="O2925" s="61">
        <f t="shared" si="453"/>
        <v>0</v>
      </c>
      <c r="P2925" s="62">
        <f t="shared" si="454"/>
        <v>58.140770252324039</v>
      </c>
      <c r="Q2925" s="70">
        <v>28.553155644090303</v>
      </c>
      <c r="R2925" s="61">
        <f t="shared" si="455"/>
        <v>13.340288047808766</v>
      </c>
      <c r="S2925" s="61">
        <f t="shared" si="456"/>
        <v>0</v>
      </c>
      <c r="T2925" s="61">
        <f t="shared" si="457"/>
        <v>0</v>
      </c>
      <c r="U2925" s="61">
        <f t="shared" si="458"/>
        <v>58.140770252324039</v>
      </c>
      <c r="V2925" s="70">
        <v>28.553155644090303</v>
      </c>
      <c r="W2925" s="61">
        <f t="shared" si="459"/>
        <v>13.340288047808766</v>
      </c>
      <c r="X2925" s="61">
        <f t="shared" si="460"/>
        <v>0</v>
      </c>
      <c r="Y2925" s="13"/>
      <c r="Z2925" s="22"/>
      <c r="AA2925" s="55"/>
      <c r="AB2925" s="22"/>
      <c r="AC2925" s="13"/>
    </row>
    <row r="2926" spans="1:29" x14ac:dyDescent="0.3">
      <c r="A2926" s="1">
        <f t="shared" si="461"/>
        <v>45016.437499992913</v>
      </c>
      <c r="B2926" s="7">
        <v>31</v>
      </c>
      <c r="C2926" s="7" t="s">
        <v>84</v>
      </c>
      <c r="D2926">
        <f>IF(HOUR(A2926)+MINUTE(A2926)/60&lt;=18,1,IF(HOUR(A2926)+MINUTE(A2926)/60&gt;=23.25,1,LOOKUP(DAY(A2926),calendario!$A$12:$A$42,calendario!$C$12:$C$42)))</f>
        <v>1</v>
      </c>
      <c r="E2926" s="60">
        <f t="shared" si="462"/>
        <v>4.4953774414062497</v>
      </c>
      <c r="F2926" s="86">
        <v>17.981509765624999</v>
      </c>
      <c r="G2926" s="60">
        <f t="shared" si="463"/>
        <v>4.4955913085937498</v>
      </c>
      <c r="H2926" s="104">
        <v>17.982365234374999</v>
      </c>
      <c r="O2926" s="61">
        <f t="shared" si="453"/>
        <v>0</v>
      </c>
      <c r="P2926" s="62">
        <f t="shared" si="454"/>
        <v>58.140770252324039</v>
      </c>
      <c r="Q2926" s="70">
        <v>28.553155644090303</v>
      </c>
      <c r="R2926" s="61">
        <f t="shared" si="455"/>
        <v>13.340288047808766</v>
      </c>
      <c r="S2926" s="61">
        <f t="shared" si="456"/>
        <v>0</v>
      </c>
      <c r="T2926" s="61">
        <f t="shared" si="457"/>
        <v>0</v>
      </c>
      <c r="U2926" s="61">
        <f t="shared" si="458"/>
        <v>58.140770252324039</v>
      </c>
      <c r="V2926" s="70">
        <v>28.553155644090303</v>
      </c>
      <c r="W2926" s="61">
        <f t="shared" si="459"/>
        <v>13.340288047808766</v>
      </c>
      <c r="X2926" s="61">
        <f t="shared" si="460"/>
        <v>0</v>
      </c>
      <c r="Y2926" s="13"/>
      <c r="Z2926" s="22"/>
      <c r="AA2926" s="55"/>
      <c r="AB2926" s="22"/>
      <c r="AC2926" s="13"/>
    </row>
    <row r="2927" spans="1:29" x14ac:dyDescent="0.3">
      <c r="A2927" s="1">
        <f t="shared" si="461"/>
        <v>45016.447916659577</v>
      </c>
      <c r="B2927" s="7">
        <v>31</v>
      </c>
      <c r="C2927" s="7" t="s">
        <v>85</v>
      </c>
      <c r="D2927">
        <f>IF(HOUR(A2927)+MINUTE(A2927)/60&lt;=18,1,IF(HOUR(A2927)+MINUTE(A2927)/60&gt;=23.25,1,LOOKUP(DAY(A2927),calendario!$A$12:$A$42,calendario!$C$12:$C$42)))</f>
        <v>1</v>
      </c>
      <c r="E2927" s="60">
        <f t="shared" si="462"/>
        <v>4.4958535156249999</v>
      </c>
      <c r="F2927" s="86">
        <v>17.9834140625</v>
      </c>
      <c r="G2927" s="60">
        <f t="shared" si="463"/>
        <v>4.4955092773437499</v>
      </c>
      <c r="H2927" s="104">
        <v>17.982037109375</v>
      </c>
      <c r="O2927" s="61">
        <f t="shared" si="453"/>
        <v>0</v>
      </c>
      <c r="P2927" s="62">
        <f t="shared" si="454"/>
        <v>58.140770252324039</v>
      </c>
      <c r="Q2927" s="70">
        <v>28.201804249667994</v>
      </c>
      <c r="R2927" s="61">
        <f t="shared" si="455"/>
        <v>13.515963745019921</v>
      </c>
      <c r="S2927" s="61">
        <f t="shared" si="456"/>
        <v>0</v>
      </c>
      <c r="T2927" s="61">
        <f t="shared" si="457"/>
        <v>0</v>
      </c>
      <c r="U2927" s="61">
        <f t="shared" si="458"/>
        <v>58.140770252324039</v>
      </c>
      <c r="V2927" s="70">
        <v>28.201804249667994</v>
      </c>
      <c r="W2927" s="61">
        <f t="shared" si="459"/>
        <v>13.515963745019921</v>
      </c>
      <c r="X2927" s="61">
        <f t="shared" si="460"/>
        <v>0</v>
      </c>
      <c r="Y2927" s="13"/>
      <c r="Z2927" s="22"/>
      <c r="AA2927" s="55"/>
      <c r="AB2927" s="22"/>
      <c r="AC2927" s="13"/>
    </row>
    <row r="2928" spans="1:29" x14ac:dyDescent="0.3">
      <c r="A2928" s="1">
        <f t="shared" si="461"/>
        <v>45016.458333326242</v>
      </c>
      <c r="B2928" s="7">
        <v>31</v>
      </c>
      <c r="C2928" s="7" t="s">
        <v>86</v>
      </c>
      <c r="D2928">
        <f>IF(HOUR(A2928)+MINUTE(A2928)/60&lt;=18,1,IF(HOUR(A2928)+MINUTE(A2928)/60&gt;=23.25,1,LOOKUP(DAY(A2928),calendario!$A$12:$A$42,calendario!$C$12:$C$42)))</f>
        <v>1</v>
      </c>
      <c r="E2928" s="60">
        <f t="shared" si="462"/>
        <v>4.4957509765625003</v>
      </c>
      <c r="F2928" s="86">
        <v>17.983003906250001</v>
      </c>
      <c r="G2928" s="60">
        <f t="shared" si="463"/>
        <v>4.4956210937499996</v>
      </c>
      <c r="H2928" s="104">
        <v>17.982484374999999</v>
      </c>
      <c r="O2928" s="61">
        <f t="shared" si="453"/>
        <v>0</v>
      </c>
      <c r="P2928" s="62">
        <f t="shared" si="454"/>
        <v>58.140770252324039</v>
      </c>
      <c r="Q2928" s="70">
        <v>28.201804249667994</v>
      </c>
      <c r="R2928" s="61">
        <f t="shared" si="455"/>
        <v>13.515963745019921</v>
      </c>
      <c r="S2928" s="61">
        <f t="shared" si="456"/>
        <v>0</v>
      </c>
      <c r="T2928" s="61">
        <f t="shared" si="457"/>
        <v>0</v>
      </c>
      <c r="U2928" s="61">
        <f t="shared" si="458"/>
        <v>58.140770252324039</v>
      </c>
      <c r="V2928" s="70">
        <v>28.201804249667994</v>
      </c>
      <c r="W2928" s="61">
        <f t="shared" si="459"/>
        <v>13.515963745019921</v>
      </c>
      <c r="X2928" s="61">
        <f t="shared" si="460"/>
        <v>0</v>
      </c>
      <c r="Y2928" s="13"/>
      <c r="Z2928" s="22"/>
      <c r="AA2928" s="55"/>
      <c r="AB2928" s="22"/>
      <c r="AC2928" s="13"/>
    </row>
    <row r="2929" spans="1:29" x14ac:dyDescent="0.3">
      <c r="A2929" s="1">
        <f t="shared" si="461"/>
        <v>45016.468749992906</v>
      </c>
      <c r="B2929" s="7">
        <v>31</v>
      </c>
      <c r="C2929" s="7" t="s">
        <v>87</v>
      </c>
      <c r="D2929">
        <f>IF(HOUR(A2929)+MINUTE(A2929)/60&lt;=18,1,IF(HOUR(A2929)+MINUTE(A2929)/60&gt;=23.25,1,LOOKUP(DAY(A2929),calendario!$A$12:$A$42,calendario!$C$12:$C$42)))</f>
        <v>1</v>
      </c>
      <c r="E2929" s="60">
        <f t="shared" si="462"/>
        <v>4.49571435546875</v>
      </c>
      <c r="F2929" s="86">
        <v>17.982857421875</v>
      </c>
      <c r="G2929" s="60">
        <f t="shared" si="463"/>
        <v>4.4955756835937501</v>
      </c>
      <c r="H2929" s="104">
        <v>17.982302734375001</v>
      </c>
      <c r="O2929" s="61">
        <f t="shared" si="453"/>
        <v>0</v>
      </c>
      <c r="P2929" s="62">
        <f t="shared" si="454"/>
        <v>58.140770252324039</v>
      </c>
      <c r="Q2929" s="70">
        <v>28.88341328021248</v>
      </c>
      <c r="R2929" s="61">
        <f t="shared" si="455"/>
        <v>13.175159229747678</v>
      </c>
      <c r="S2929" s="61">
        <f t="shared" si="456"/>
        <v>0</v>
      </c>
      <c r="T2929" s="61">
        <f t="shared" si="457"/>
        <v>0</v>
      </c>
      <c r="U2929" s="61">
        <f t="shared" si="458"/>
        <v>58.140770252324039</v>
      </c>
      <c r="V2929" s="70">
        <v>28.88341328021248</v>
      </c>
      <c r="W2929" s="61">
        <f t="shared" si="459"/>
        <v>13.175159229747678</v>
      </c>
      <c r="X2929" s="61">
        <f t="shared" si="460"/>
        <v>0</v>
      </c>
      <c r="Y2929" s="13"/>
      <c r="Z2929" s="22"/>
      <c r="AA2929" s="55"/>
      <c r="AB2929" s="22"/>
      <c r="AC2929" s="13"/>
    </row>
    <row r="2930" spans="1:29" x14ac:dyDescent="0.3">
      <c r="A2930" s="1">
        <f t="shared" si="461"/>
        <v>45016.47916665957</v>
      </c>
      <c r="B2930" s="7">
        <v>31</v>
      </c>
      <c r="C2930" s="7" t="s">
        <v>88</v>
      </c>
      <c r="D2930">
        <f>IF(HOUR(A2930)+MINUTE(A2930)/60&lt;=18,1,IF(HOUR(A2930)+MINUTE(A2930)/60&gt;=23.25,1,LOOKUP(DAY(A2930),calendario!$A$12:$A$42,calendario!$C$12:$C$42)))</f>
        <v>1</v>
      </c>
      <c r="E2930" s="60">
        <f t="shared" si="462"/>
        <v>4.4955258789062498</v>
      </c>
      <c r="F2930" s="86">
        <v>17.982103515624999</v>
      </c>
      <c r="G2930" s="60">
        <f t="shared" si="463"/>
        <v>4.4957958984374997</v>
      </c>
      <c r="H2930" s="104">
        <v>17.983183593749999</v>
      </c>
      <c r="O2930" s="61">
        <f t="shared" si="453"/>
        <v>0</v>
      </c>
      <c r="P2930" s="62">
        <f t="shared" si="454"/>
        <v>58.140770252324039</v>
      </c>
      <c r="Q2930" s="70">
        <v>28.88341328021248</v>
      </c>
      <c r="R2930" s="61">
        <f t="shared" si="455"/>
        <v>13.175159229747678</v>
      </c>
      <c r="S2930" s="61">
        <f t="shared" si="456"/>
        <v>0</v>
      </c>
      <c r="T2930" s="61">
        <f t="shared" si="457"/>
        <v>0</v>
      </c>
      <c r="U2930" s="61">
        <f t="shared" si="458"/>
        <v>58.140770252324039</v>
      </c>
      <c r="V2930" s="70">
        <v>28.88341328021248</v>
      </c>
      <c r="W2930" s="61">
        <f t="shared" si="459"/>
        <v>13.175159229747678</v>
      </c>
      <c r="X2930" s="61">
        <f t="shared" si="460"/>
        <v>0</v>
      </c>
      <c r="Y2930" s="13"/>
      <c r="Z2930" s="22"/>
      <c r="AA2930" s="55"/>
      <c r="AB2930" s="22"/>
      <c r="AC2930" s="13"/>
    </row>
    <row r="2931" spans="1:29" x14ac:dyDescent="0.3">
      <c r="A2931" s="1">
        <f t="shared" si="461"/>
        <v>45016.489583326234</v>
      </c>
      <c r="B2931" s="7">
        <v>31</v>
      </c>
      <c r="C2931" s="7" t="s">
        <v>89</v>
      </c>
      <c r="D2931">
        <f>IF(HOUR(A2931)+MINUTE(A2931)/60&lt;=18,1,IF(HOUR(A2931)+MINUTE(A2931)/60&gt;=23.25,1,LOOKUP(DAY(A2931),calendario!$A$12:$A$42,calendario!$C$12:$C$42)))</f>
        <v>1</v>
      </c>
      <c r="E2931" s="60">
        <f t="shared" si="462"/>
        <v>4.4954667968750002</v>
      </c>
      <c r="F2931" s="86">
        <v>17.981867187500001</v>
      </c>
      <c r="G2931" s="60">
        <f t="shared" si="463"/>
        <v>4.4958334960937503</v>
      </c>
      <c r="H2931" s="104">
        <v>17.983333984375001</v>
      </c>
      <c r="O2931" s="61">
        <f t="shared" si="453"/>
        <v>0</v>
      </c>
      <c r="P2931" s="62">
        <f t="shared" si="454"/>
        <v>58.140770252324039</v>
      </c>
      <c r="Q2931" s="70">
        <v>29.436158831341302</v>
      </c>
      <c r="R2931" s="61">
        <f t="shared" si="455"/>
        <v>12.898786454183266</v>
      </c>
      <c r="S2931" s="61">
        <f t="shared" si="456"/>
        <v>0</v>
      </c>
      <c r="T2931" s="61">
        <f t="shared" si="457"/>
        <v>0</v>
      </c>
      <c r="U2931" s="61">
        <f t="shared" si="458"/>
        <v>58.140770252324039</v>
      </c>
      <c r="V2931" s="70">
        <v>29.436158831341302</v>
      </c>
      <c r="W2931" s="61">
        <f t="shared" si="459"/>
        <v>12.898786454183266</v>
      </c>
      <c r="X2931" s="61">
        <f t="shared" si="460"/>
        <v>0</v>
      </c>
      <c r="Y2931" s="13"/>
      <c r="Z2931" s="22"/>
      <c r="AA2931" s="55"/>
      <c r="AB2931" s="22"/>
      <c r="AC2931" s="13"/>
    </row>
    <row r="2932" spans="1:29" x14ac:dyDescent="0.3">
      <c r="A2932" s="1">
        <f t="shared" si="461"/>
        <v>45016.499999992899</v>
      </c>
      <c r="B2932" s="7">
        <v>31</v>
      </c>
      <c r="C2932" s="7" t="s">
        <v>90</v>
      </c>
      <c r="D2932">
        <f>IF(HOUR(A2932)+MINUTE(A2932)/60&lt;=18,1,IF(HOUR(A2932)+MINUTE(A2932)/60&gt;=23.25,1,LOOKUP(DAY(A2932),calendario!$A$12:$A$42,calendario!$C$12:$C$42)))</f>
        <v>1</v>
      </c>
      <c r="E2932" s="60">
        <f t="shared" si="462"/>
        <v>4.4956650390624997</v>
      </c>
      <c r="F2932" s="86">
        <v>17.982660156249999</v>
      </c>
      <c r="G2932" s="60">
        <f t="shared" si="463"/>
        <v>4.4956518554687497</v>
      </c>
      <c r="H2932" s="104">
        <v>17.982607421874999</v>
      </c>
      <c r="O2932" s="61">
        <f t="shared" si="453"/>
        <v>0</v>
      </c>
      <c r="P2932" s="62">
        <f t="shared" si="454"/>
        <v>58.140770252324039</v>
      </c>
      <c r="Q2932" s="70">
        <v>29.436158831341302</v>
      </c>
      <c r="R2932" s="61">
        <f t="shared" si="455"/>
        <v>12.898786454183266</v>
      </c>
      <c r="S2932" s="61">
        <f t="shared" si="456"/>
        <v>0</v>
      </c>
      <c r="T2932" s="61">
        <f t="shared" si="457"/>
        <v>0</v>
      </c>
      <c r="U2932" s="61">
        <f t="shared" si="458"/>
        <v>58.140770252324039</v>
      </c>
      <c r="V2932" s="70">
        <v>29.436158831341302</v>
      </c>
      <c r="W2932" s="61">
        <f t="shared" si="459"/>
        <v>12.898786454183266</v>
      </c>
      <c r="X2932" s="61">
        <f t="shared" si="460"/>
        <v>0</v>
      </c>
      <c r="Y2932" s="13"/>
      <c r="Z2932" s="22"/>
      <c r="AA2932" s="55"/>
      <c r="AB2932" s="22"/>
      <c r="AC2932" s="13"/>
    </row>
    <row r="2933" spans="1:29" x14ac:dyDescent="0.3">
      <c r="A2933" s="1">
        <f t="shared" si="461"/>
        <v>45016.510416659563</v>
      </c>
      <c r="B2933" s="7">
        <v>31</v>
      </c>
      <c r="C2933" s="7" t="s">
        <v>92</v>
      </c>
      <c r="D2933">
        <f>IF(HOUR(A2933)+MINUTE(A2933)/60&lt;=18,1,IF(HOUR(A2933)+MINUTE(A2933)/60&gt;=23.25,1,LOOKUP(DAY(A2933),calendario!$A$12:$A$42,calendario!$C$12:$C$42)))</f>
        <v>1</v>
      </c>
      <c r="E2933" s="60">
        <f t="shared" si="462"/>
        <v>4.4950268554687502</v>
      </c>
      <c r="F2933" s="86">
        <v>17.980107421875001</v>
      </c>
      <c r="G2933" s="60">
        <f t="shared" si="463"/>
        <v>4.4957050781249999</v>
      </c>
      <c r="H2933" s="104">
        <v>17.982820312499999</v>
      </c>
      <c r="O2933" s="61">
        <f t="shared" si="453"/>
        <v>0</v>
      </c>
      <c r="P2933" s="62">
        <f t="shared" si="454"/>
        <v>58.140770252324039</v>
      </c>
      <c r="Q2933" s="70">
        <v>28.642653386454182</v>
      </c>
      <c r="R2933" s="61">
        <f t="shared" si="455"/>
        <v>13.295539176626827</v>
      </c>
      <c r="S2933" s="61">
        <f t="shared" si="456"/>
        <v>0</v>
      </c>
      <c r="T2933" s="61">
        <f t="shared" si="457"/>
        <v>0</v>
      </c>
      <c r="U2933" s="61">
        <f t="shared" si="458"/>
        <v>58.140770252324039</v>
      </c>
      <c r="V2933" s="70">
        <v>28.642653386454182</v>
      </c>
      <c r="W2933" s="61">
        <f t="shared" si="459"/>
        <v>13.295539176626827</v>
      </c>
      <c r="X2933" s="61">
        <f t="shared" si="460"/>
        <v>0</v>
      </c>
      <c r="Y2933" s="13"/>
      <c r="Z2933" s="22"/>
      <c r="AA2933" s="55"/>
      <c r="AB2933" s="22"/>
      <c r="AC2933" s="13"/>
    </row>
    <row r="2934" spans="1:29" x14ac:dyDescent="0.3">
      <c r="A2934" s="1">
        <f t="shared" si="461"/>
        <v>45016.520833326227</v>
      </c>
      <c r="B2934" s="7">
        <v>31</v>
      </c>
      <c r="C2934" s="7" t="s">
        <v>93</v>
      </c>
      <c r="D2934">
        <f>IF(HOUR(A2934)+MINUTE(A2934)/60&lt;=18,1,IF(HOUR(A2934)+MINUTE(A2934)/60&gt;=23.25,1,LOOKUP(DAY(A2934),calendario!$A$12:$A$42,calendario!$C$12:$C$42)))</f>
        <v>1</v>
      </c>
      <c r="E2934" s="60">
        <f t="shared" si="462"/>
        <v>4.4950708007812503</v>
      </c>
      <c r="F2934" s="86">
        <v>17.980283203125001</v>
      </c>
      <c r="G2934" s="60">
        <f t="shared" si="463"/>
        <v>4.4956640625000004</v>
      </c>
      <c r="H2934" s="104">
        <v>17.982656250000002</v>
      </c>
      <c r="O2934" s="61">
        <f t="shared" si="453"/>
        <v>0</v>
      </c>
      <c r="P2934" s="62">
        <f t="shared" si="454"/>
        <v>58.140770252324039</v>
      </c>
      <c r="Q2934" s="70">
        <v>28.642653386454182</v>
      </c>
      <c r="R2934" s="61">
        <f t="shared" si="455"/>
        <v>13.295539176626827</v>
      </c>
      <c r="S2934" s="61">
        <f t="shared" si="456"/>
        <v>0</v>
      </c>
      <c r="T2934" s="61">
        <f t="shared" si="457"/>
        <v>0</v>
      </c>
      <c r="U2934" s="61">
        <f t="shared" si="458"/>
        <v>58.140770252324039</v>
      </c>
      <c r="V2934" s="70">
        <v>28.642653386454182</v>
      </c>
      <c r="W2934" s="61">
        <f t="shared" si="459"/>
        <v>13.295539176626827</v>
      </c>
      <c r="X2934" s="61">
        <f t="shared" si="460"/>
        <v>0</v>
      </c>
      <c r="Y2934" s="13"/>
      <c r="Z2934" s="22"/>
      <c r="AA2934" s="55"/>
      <c r="AB2934" s="22"/>
      <c r="AC2934" s="13"/>
    </row>
    <row r="2935" spans="1:29" x14ac:dyDescent="0.3">
      <c r="A2935" s="1">
        <f t="shared" si="461"/>
        <v>45016.531249992891</v>
      </c>
      <c r="B2935" s="7">
        <v>31</v>
      </c>
      <c r="C2935" s="7" t="s">
        <v>95</v>
      </c>
      <c r="D2935">
        <f>IF(HOUR(A2935)+MINUTE(A2935)/60&lt;=18,1,IF(HOUR(A2935)+MINUTE(A2935)/60&gt;=23.25,1,LOOKUP(DAY(A2935),calendario!$A$12:$A$42,calendario!$C$12:$C$42)))</f>
        <v>1</v>
      </c>
      <c r="E2935" s="60">
        <f t="shared" si="462"/>
        <v>4.4949912109375001</v>
      </c>
      <c r="F2935" s="86">
        <v>17.97996484375</v>
      </c>
      <c r="G2935" s="60">
        <f t="shared" si="463"/>
        <v>4.4957954101562496</v>
      </c>
      <c r="H2935" s="104">
        <v>17.983181640624998</v>
      </c>
      <c r="O2935" s="61">
        <f t="shared" si="453"/>
        <v>0</v>
      </c>
      <c r="P2935" s="62">
        <f t="shared" si="454"/>
        <v>58.140770252324039</v>
      </c>
      <c r="Q2935" s="70">
        <v>28.559217795484724</v>
      </c>
      <c r="R2935" s="61">
        <f t="shared" si="455"/>
        <v>13.337256972111556</v>
      </c>
      <c r="S2935" s="61">
        <f t="shared" si="456"/>
        <v>0</v>
      </c>
      <c r="T2935" s="61">
        <f t="shared" si="457"/>
        <v>0</v>
      </c>
      <c r="U2935" s="61">
        <f t="shared" si="458"/>
        <v>58.140770252324039</v>
      </c>
      <c r="V2935" s="70">
        <v>28.559217795484724</v>
      </c>
      <c r="W2935" s="61">
        <f t="shared" si="459"/>
        <v>13.337256972111556</v>
      </c>
      <c r="X2935" s="61">
        <f t="shared" si="460"/>
        <v>0</v>
      </c>
      <c r="Y2935" s="13"/>
      <c r="Z2935" s="22"/>
      <c r="AA2935" s="55"/>
      <c r="AB2935" s="22"/>
      <c r="AC2935" s="13"/>
    </row>
    <row r="2936" spans="1:29" x14ac:dyDescent="0.3">
      <c r="A2936" s="1">
        <f t="shared" si="461"/>
        <v>45016.541666659556</v>
      </c>
      <c r="B2936" s="7">
        <v>31</v>
      </c>
      <c r="C2936" s="7" t="s">
        <v>96</v>
      </c>
      <c r="D2936">
        <f>IF(HOUR(A2936)+MINUTE(A2936)/60&lt;=18,1,IF(HOUR(A2936)+MINUTE(A2936)/60&gt;=23.25,1,LOOKUP(DAY(A2936),calendario!$A$12:$A$42,calendario!$C$12:$C$42)))</f>
        <v>1</v>
      </c>
      <c r="E2936" s="60">
        <f t="shared" si="462"/>
        <v>4.4952587890625004</v>
      </c>
      <c r="F2936" s="86">
        <v>17.981035156250002</v>
      </c>
      <c r="G2936" s="60">
        <f t="shared" si="463"/>
        <v>4.49514794921875</v>
      </c>
      <c r="H2936" s="104">
        <v>17.980591796875</v>
      </c>
      <c r="O2936" s="61">
        <f t="shared" si="453"/>
        <v>0</v>
      </c>
      <c r="P2936" s="62">
        <f t="shared" si="454"/>
        <v>58.140770252324039</v>
      </c>
      <c r="Q2936" s="70">
        <v>28.559217795484724</v>
      </c>
      <c r="R2936" s="61">
        <f t="shared" si="455"/>
        <v>13.337256972111556</v>
      </c>
      <c r="S2936" s="61">
        <f t="shared" si="456"/>
        <v>0</v>
      </c>
      <c r="T2936" s="61">
        <f t="shared" si="457"/>
        <v>0</v>
      </c>
      <c r="U2936" s="61">
        <f t="shared" si="458"/>
        <v>58.140770252324039</v>
      </c>
      <c r="V2936" s="70">
        <v>28.559217795484724</v>
      </c>
      <c r="W2936" s="61">
        <f t="shared" si="459"/>
        <v>13.337256972111556</v>
      </c>
      <c r="X2936" s="61">
        <f t="shared" si="460"/>
        <v>0</v>
      </c>
      <c r="Y2936" s="13"/>
      <c r="Z2936" s="22"/>
      <c r="AA2936" s="55"/>
      <c r="AB2936" s="22"/>
      <c r="AC2936" s="13"/>
    </row>
    <row r="2937" spans="1:29" x14ac:dyDescent="0.3">
      <c r="A2937" s="1">
        <f t="shared" si="461"/>
        <v>45016.55208332622</v>
      </c>
      <c r="B2937" s="7">
        <v>31</v>
      </c>
      <c r="C2937" s="7" t="s">
        <v>97</v>
      </c>
      <c r="D2937">
        <f>IF(HOUR(A2937)+MINUTE(A2937)/60&lt;=18,1,IF(HOUR(A2937)+MINUTE(A2937)/60&gt;=23.25,1,LOOKUP(DAY(A2937),calendario!$A$12:$A$42,calendario!$C$12:$C$42)))</f>
        <v>1</v>
      </c>
      <c r="E2937" s="60">
        <f t="shared" si="462"/>
        <v>4.4951962890625001</v>
      </c>
      <c r="F2937" s="86">
        <v>17.980785156250001</v>
      </c>
      <c r="G2937" s="60">
        <f t="shared" si="463"/>
        <v>4.4956601562499996</v>
      </c>
      <c r="H2937" s="104">
        <v>17.982640624999998</v>
      </c>
      <c r="O2937" s="61">
        <f t="shared" si="453"/>
        <v>0</v>
      </c>
      <c r="P2937" s="62">
        <f t="shared" si="454"/>
        <v>58.140770252324039</v>
      </c>
      <c r="Q2937" s="70">
        <v>27.913233466135456</v>
      </c>
      <c r="R2937" s="61">
        <f t="shared" si="455"/>
        <v>13.66024913678619</v>
      </c>
      <c r="S2937" s="61">
        <f t="shared" si="456"/>
        <v>0</v>
      </c>
      <c r="T2937" s="61">
        <f t="shared" si="457"/>
        <v>0</v>
      </c>
      <c r="U2937" s="61">
        <f t="shared" si="458"/>
        <v>58.140770252324039</v>
      </c>
      <c r="V2937" s="70">
        <v>27.913233466135456</v>
      </c>
      <c r="W2937" s="61">
        <f t="shared" si="459"/>
        <v>13.66024913678619</v>
      </c>
      <c r="X2937" s="61">
        <f t="shared" si="460"/>
        <v>0</v>
      </c>
      <c r="Y2937" s="13"/>
      <c r="Z2937" s="22"/>
      <c r="AA2937" s="55"/>
      <c r="AB2937" s="22"/>
      <c r="AC2937" s="13"/>
    </row>
    <row r="2938" spans="1:29" x14ac:dyDescent="0.3">
      <c r="A2938" s="1">
        <f t="shared" si="461"/>
        <v>45016.562499992884</v>
      </c>
      <c r="B2938" s="7">
        <v>31</v>
      </c>
      <c r="C2938" s="7" t="s">
        <v>98</v>
      </c>
      <c r="D2938">
        <f>IF(HOUR(A2938)+MINUTE(A2938)/60&lt;=18,1,IF(HOUR(A2938)+MINUTE(A2938)/60&gt;=23.25,1,LOOKUP(DAY(A2938),calendario!$A$12:$A$42,calendario!$C$12:$C$42)))</f>
        <v>1</v>
      </c>
      <c r="E2938" s="60">
        <f t="shared" si="462"/>
        <v>4.4952309570312501</v>
      </c>
      <c r="F2938" s="86">
        <v>17.980923828125</v>
      </c>
      <c r="G2938" s="60">
        <f t="shared" si="463"/>
        <v>4.4954545898437503</v>
      </c>
      <c r="H2938" s="104">
        <v>17.981818359375001</v>
      </c>
      <c r="O2938" s="61">
        <f t="shared" si="453"/>
        <v>0</v>
      </c>
      <c r="P2938" s="62">
        <f t="shared" si="454"/>
        <v>58.140770252324039</v>
      </c>
      <c r="Q2938" s="70">
        <v>27.913233466135456</v>
      </c>
      <c r="R2938" s="61">
        <f t="shared" si="455"/>
        <v>13.66024913678619</v>
      </c>
      <c r="S2938" s="61">
        <f t="shared" si="456"/>
        <v>0</v>
      </c>
      <c r="T2938" s="61">
        <f t="shared" si="457"/>
        <v>0</v>
      </c>
      <c r="U2938" s="61">
        <f t="shared" si="458"/>
        <v>58.140770252324039</v>
      </c>
      <c r="V2938" s="70">
        <v>27.913233466135456</v>
      </c>
      <c r="W2938" s="61">
        <f t="shared" si="459"/>
        <v>13.66024913678619</v>
      </c>
      <c r="X2938" s="61">
        <f t="shared" si="460"/>
        <v>0</v>
      </c>
      <c r="Y2938" s="13"/>
      <c r="Z2938" s="22"/>
      <c r="AA2938" s="55"/>
      <c r="AB2938" s="22"/>
      <c r="AC2938" s="13"/>
    </row>
    <row r="2939" spans="1:29" x14ac:dyDescent="0.3">
      <c r="A2939" s="1">
        <f t="shared" si="461"/>
        <v>45016.572916659548</v>
      </c>
      <c r="B2939" s="7">
        <v>31</v>
      </c>
      <c r="C2939" s="7" t="s">
        <v>99</v>
      </c>
      <c r="D2939">
        <f>IF(HOUR(A2939)+MINUTE(A2939)/60&lt;=18,1,IF(HOUR(A2939)+MINUTE(A2939)/60&gt;=23.25,1,LOOKUP(DAY(A2939),calendario!$A$12:$A$42,calendario!$C$12:$C$42)))</f>
        <v>1</v>
      </c>
      <c r="E2939" s="60">
        <f t="shared" si="462"/>
        <v>4.4958095703124998</v>
      </c>
      <c r="F2939" s="86">
        <v>17.983238281249999</v>
      </c>
      <c r="G2939" s="60">
        <f t="shared" si="463"/>
        <v>4.4956298828124996</v>
      </c>
      <c r="H2939" s="104">
        <v>17.982519531249999</v>
      </c>
      <c r="O2939" s="61">
        <f t="shared" si="453"/>
        <v>0</v>
      </c>
      <c r="P2939" s="62">
        <f t="shared" si="454"/>
        <v>58.140770252324039</v>
      </c>
      <c r="Q2939" s="70">
        <v>28.380949269588314</v>
      </c>
      <c r="R2939" s="61">
        <f t="shared" si="455"/>
        <v>13.426391235059761</v>
      </c>
      <c r="S2939" s="61">
        <f t="shared" si="456"/>
        <v>0</v>
      </c>
      <c r="T2939" s="61">
        <f t="shared" si="457"/>
        <v>0</v>
      </c>
      <c r="U2939" s="61">
        <f t="shared" si="458"/>
        <v>58.140770252324039</v>
      </c>
      <c r="V2939" s="70">
        <v>28.380949269588314</v>
      </c>
      <c r="W2939" s="61">
        <f t="shared" si="459"/>
        <v>13.426391235059761</v>
      </c>
      <c r="X2939" s="61">
        <f t="shared" si="460"/>
        <v>0</v>
      </c>
      <c r="Y2939" s="13"/>
      <c r="Z2939" s="22"/>
      <c r="AA2939" s="55"/>
      <c r="AB2939" s="22"/>
      <c r="AC2939" s="13"/>
    </row>
    <row r="2940" spans="1:29" x14ac:dyDescent="0.3">
      <c r="A2940" s="1">
        <f t="shared" si="461"/>
        <v>45016.583333326213</v>
      </c>
      <c r="B2940" s="7">
        <v>31</v>
      </c>
      <c r="C2940" s="7" t="s">
        <v>100</v>
      </c>
      <c r="D2940">
        <f>IF(HOUR(A2940)+MINUTE(A2940)/60&lt;=18,1,IF(HOUR(A2940)+MINUTE(A2940)/60&gt;=23.25,1,LOOKUP(DAY(A2940),calendario!$A$12:$A$42,calendario!$C$12:$C$42)))</f>
        <v>1</v>
      </c>
      <c r="E2940" s="60">
        <f t="shared" si="462"/>
        <v>4.4960185546874998</v>
      </c>
      <c r="F2940" s="86">
        <v>17.984074218749999</v>
      </c>
      <c r="G2940" s="60">
        <f t="shared" si="463"/>
        <v>4.4953559570312498</v>
      </c>
      <c r="H2940" s="104">
        <v>17.981423828124999</v>
      </c>
      <c r="O2940" s="61">
        <f t="shared" si="453"/>
        <v>0</v>
      </c>
      <c r="P2940" s="62">
        <f t="shared" si="454"/>
        <v>58.140770252324039</v>
      </c>
      <c r="Q2940" s="70">
        <v>28.380949269588314</v>
      </c>
      <c r="R2940" s="61">
        <f t="shared" si="455"/>
        <v>13.426391235059761</v>
      </c>
      <c r="S2940" s="61">
        <f t="shared" si="456"/>
        <v>0</v>
      </c>
      <c r="T2940" s="61">
        <f t="shared" si="457"/>
        <v>0</v>
      </c>
      <c r="U2940" s="61">
        <f t="shared" si="458"/>
        <v>58.140770252324039</v>
      </c>
      <c r="V2940" s="70">
        <v>28.380949269588314</v>
      </c>
      <c r="W2940" s="61">
        <f t="shared" si="459"/>
        <v>13.426391235059761</v>
      </c>
      <c r="X2940" s="61">
        <f t="shared" si="460"/>
        <v>0</v>
      </c>
      <c r="Y2940" s="13"/>
      <c r="Z2940" s="22"/>
      <c r="AA2940" s="55"/>
      <c r="AB2940" s="22"/>
      <c r="AC2940" s="13"/>
    </row>
    <row r="2941" spans="1:29" x14ac:dyDescent="0.3">
      <c r="A2941" s="1">
        <f t="shared" si="461"/>
        <v>45016.593749992877</v>
      </c>
      <c r="B2941" s="7">
        <v>31</v>
      </c>
      <c r="C2941" s="7" t="s">
        <v>101</v>
      </c>
      <c r="D2941">
        <f>IF(HOUR(A2941)+MINUTE(A2941)/60&lt;=18,1,IF(HOUR(A2941)+MINUTE(A2941)/60&gt;=23.25,1,LOOKUP(DAY(A2941),calendario!$A$12:$A$42,calendario!$C$12:$C$42)))</f>
        <v>1</v>
      </c>
      <c r="E2941" s="60">
        <f t="shared" si="462"/>
        <v>4.4957749023437499</v>
      </c>
      <c r="F2941" s="86">
        <v>17.983099609375</v>
      </c>
      <c r="G2941" s="60">
        <f t="shared" si="463"/>
        <v>4.4951635742187497</v>
      </c>
      <c r="H2941" s="104">
        <v>17.980654296874999</v>
      </c>
      <c r="O2941" s="61">
        <f t="shared" si="453"/>
        <v>0</v>
      </c>
      <c r="P2941" s="62">
        <f t="shared" si="454"/>
        <v>58.140770252324039</v>
      </c>
      <c r="Q2941" s="70">
        <v>29.330460292164673</v>
      </c>
      <c r="R2941" s="61">
        <f t="shared" si="455"/>
        <v>12.951635723771581</v>
      </c>
      <c r="S2941" s="61">
        <f t="shared" si="456"/>
        <v>0</v>
      </c>
      <c r="T2941" s="61">
        <f t="shared" si="457"/>
        <v>0</v>
      </c>
      <c r="U2941" s="61">
        <f t="shared" si="458"/>
        <v>58.140770252324039</v>
      </c>
      <c r="V2941" s="70">
        <v>29.330460292164673</v>
      </c>
      <c r="W2941" s="61">
        <f t="shared" si="459"/>
        <v>12.951635723771581</v>
      </c>
      <c r="X2941" s="61">
        <f t="shared" si="460"/>
        <v>0</v>
      </c>
      <c r="Y2941" s="13"/>
      <c r="Z2941" s="22"/>
      <c r="AA2941" s="55"/>
      <c r="AB2941" s="22"/>
      <c r="AC2941" s="13"/>
    </row>
    <row r="2942" spans="1:29" x14ac:dyDescent="0.3">
      <c r="A2942" s="1">
        <f t="shared" si="461"/>
        <v>45016.604166659541</v>
      </c>
      <c r="B2942" s="7">
        <v>31</v>
      </c>
      <c r="C2942" s="7" t="s">
        <v>102</v>
      </c>
      <c r="D2942">
        <f>IF(HOUR(A2942)+MINUTE(A2942)/60&lt;=18,1,IF(HOUR(A2942)+MINUTE(A2942)/60&gt;=23.25,1,LOOKUP(DAY(A2942),calendario!$A$12:$A$42,calendario!$C$12:$C$42)))</f>
        <v>1</v>
      </c>
      <c r="E2942" s="60">
        <f t="shared" si="462"/>
        <v>4.4954809570312504</v>
      </c>
      <c r="F2942" s="86">
        <v>17.981923828125002</v>
      </c>
      <c r="G2942" s="60">
        <f t="shared" si="463"/>
        <v>4.4955400390625</v>
      </c>
      <c r="H2942" s="104">
        <v>17.98216015625</v>
      </c>
      <c r="O2942" s="61">
        <f t="shared" si="453"/>
        <v>0</v>
      </c>
      <c r="P2942" s="62">
        <f t="shared" si="454"/>
        <v>58.140770252324039</v>
      </c>
      <c r="Q2942" s="70">
        <v>29.330460292164673</v>
      </c>
      <c r="R2942" s="61">
        <f t="shared" si="455"/>
        <v>12.951635723771581</v>
      </c>
      <c r="S2942" s="61">
        <f t="shared" si="456"/>
        <v>0</v>
      </c>
      <c r="T2942" s="61">
        <f t="shared" si="457"/>
        <v>0</v>
      </c>
      <c r="U2942" s="61">
        <f t="shared" si="458"/>
        <v>58.140770252324039</v>
      </c>
      <c r="V2942" s="70">
        <v>29.330460292164673</v>
      </c>
      <c r="W2942" s="61">
        <f t="shared" si="459"/>
        <v>12.951635723771581</v>
      </c>
      <c r="X2942" s="61">
        <f t="shared" si="460"/>
        <v>0</v>
      </c>
      <c r="Y2942" s="13"/>
      <c r="Z2942" s="22"/>
      <c r="AA2942" s="55"/>
      <c r="AB2942" s="22"/>
      <c r="AC2942" s="13"/>
    </row>
    <row r="2943" spans="1:29" x14ac:dyDescent="0.3">
      <c r="A2943" s="1">
        <f t="shared" si="461"/>
        <v>45016.614583326205</v>
      </c>
      <c r="B2943" s="7">
        <v>31</v>
      </c>
      <c r="C2943" s="7" t="s">
        <v>103</v>
      </c>
      <c r="D2943">
        <f>IF(HOUR(A2943)+MINUTE(A2943)/60&lt;=18,1,IF(HOUR(A2943)+MINUTE(A2943)/60&gt;=23.25,1,LOOKUP(DAY(A2943),calendario!$A$12:$A$42,calendario!$C$12:$C$42)))</f>
        <v>1</v>
      </c>
      <c r="E2943" s="60">
        <f t="shared" si="462"/>
        <v>4.495623046875</v>
      </c>
      <c r="F2943" s="86">
        <v>17.9824921875</v>
      </c>
      <c r="G2943" s="60">
        <f t="shared" si="463"/>
        <v>4.4959770507812502</v>
      </c>
      <c r="H2943" s="104">
        <v>17.983908203125001</v>
      </c>
      <c r="O2943" s="61">
        <f t="shared" si="453"/>
        <v>0</v>
      </c>
      <c r="P2943" s="62">
        <f t="shared" si="454"/>
        <v>58.140770252324039</v>
      </c>
      <c r="Q2943" s="70">
        <v>29.077153784860556</v>
      </c>
      <c r="R2943" s="61">
        <f t="shared" si="455"/>
        <v>13.078288977423639</v>
      </c>
      <c r="S2943" s="61">
        <f t="shared" si="456"/>
        <v>0</v>
      </c>
      <c r="T2943" s="61">
        <f t="shared" si="457"/>
        <v>0</v>
      </c>
      <c r="U2943" s="61">
        <f t="shared" si="458"/>
        <v>58.140770252324039</v>
      </c>
      <c r="V2943" s="70">
        <v>29.077153784860556</v>
      </c>
      <c r="W2943" s="61">
        <f t="shared" si="459"/>
        <v>13.078288977423639</v>
      </c>
      <c r="X2943" s="61">
        <f t="shared" si="460"/>
        <v>0</v>
      </c>
      <c r="Y2943" s="13"/>
      <c r="Z2943" s="22"/>
      <c r="AA2943" s="55"/>
      <c r="AB2943" s="22"/>
      <c r="AC2943" s="13"/>
    </row>
    <row r="2944" spans="1:29" x14ac:dyDescent="0.3">
      <c r="A2944" s="1">
        <f t="shared" si="461"/>
        <v>45016.62499999287</v>
      </c>
      <c r="B2944" s="7">
        <v>31</v>
      </c>
      <c r="C2944" s="7" t="s">
        <v>104</v>
      </c>
      <c r="D2944">
        <f>IF(HOUR(A2944)+MINUTE(A2944)/60&lt;=18,1,IF(HOUR(A2944)+MINUTE(A2944)/60&gt;=23.25,1,LOOKUP(DAY(A2944),calendario!$A$12:$A$42,calendario!$C$12:$C$42)))</f>
        <v>1</v>
      </c>
      <c r="E2944" s="60">
        <f t="shared" si="462"/>
        <v>4.4953984374999996</v>
      </c>
      <c r="F2944" s="86">
        <v>17.981593749999998</v>
      </c>
      <c r="G2944" s="60">
        <f t="shared" si="463"/>
        <v>4.4965727539062499</v>
      </c>
      <c r="H2944" s="104">
        <v>17.986291015625</v>
      </c>
      <c r="O2944" s="61">
        <f t="shared" si="453"/>
        <v>0</v>
      </c>
      <c r="P2944" s="62">
        <f t="shared" si="454"/>
        <v>58.140770252324039</v>
      </c>
      <c r="Q2944" s="70">
        <v>29.077153784860556</v>
      </c>
      <c r="R2944" s="61">
        <f t="shared" si="455"/>
        <v>13.078288977423639</v>
      </c>
      <c r="S2944" s="61">
        <f t="shared" si="456"/>
        <v>0</v>
      </c>
      <c r="T2944" s="61">
        <f t="shared" si="457"/>
        <v>0</v>
      </c>
      <c r="U2944" s="61">
        <f t="shared" si="458"/>
        <v>58.140770252324039</v>
      </c>
      <c r="V2944" s="70">
        <v>29.077153784860556</v>
      </c>
      <c r="W2944" s="61">
        <f t="shared" si="459"/>
        <v>13.078288977423639</v>
      </c>
      <c r="X2944" s="61">
        <f t="shared" si="460"/>
        <v>0</v>
      </c>
      <c r="Y2944" s="13"/>
      <c r="Z2944" s="22"/>
      <c r="AA2944" s="55"/>
      <c r="AB2944" s="22"/>
      <c r="AC2944" s="13"/>
    </row>
    <row r="2945" spans="1:29" x14ac:dyDescent="0.3">
      <c r="A2945" s="1">
        <f t="shared" si="461"/>
        <v>45016.635416659534</v>
      </c>
      <c r="B2945" s="7">
        <v>31</v>
      </c>
      <c r="C2945" s="7" t="s">
        <v>105</v>
      </c>
      <c r="D2945">
        <f>IF(HOUR(A2945)+MINUTE(A2945)/60&lt;=18,1,IF(HOUR(A2945)+MINUTE(A2945)/60&gt;=23.25,1,LOOKUP(DAY(A2945),calendario!$A$12:$A$42,calendario!$C$12:$C$42)))</f>
        <v>1</v>
      </c>
      <c r="E2945" s="60">
        <f t="shared" si="462"/>
        <v>4.4953730468749997</v>
      </c>
      <c r="F2945" s="86">
        <v>17.981492187499999</v>
      </c>
      <c r="G2945" s="60">
        <f t="shared" si="463"/>
        <v>4.4963208007812501</v>
      </c>
      <c r="H2945" s="104">
        <v>17.985283203125</v>
      </c>
      <c r="O2945" s="61">
        <f t="shared" si="453"/>
        <v>0</v>
      </c>
      <c r="P2945" s="62">
        <f t="shared" si="454"/>
        <v>58.140770252324039</v>
      </c>
      <c r="Q2945" s="70">
        <v>36.51899548472776</v>
      </c>
      <c r="R2945" s="61">
        <f t="shared" si="455"/>
        <v>9.3573681274900373</v>
      </c>
      <c r="S2945" s="61">
        <f t="shared" si="456"/>
        <v>0</v>
      </c>
      <c r="T2945" s="61">
        <f t="shared" si="457"/>
        <v>0</v>
      </c>
      <c r="U2945" s="61">
        <f t="shared" si="458"/>
        <v>58.140770252324039</v>
      </c>
      <c r="V2945" s="70">
        <v>36.51899548472776</v>
      </c>
      <c r="W2945" s="61">
        <f t="shared" si="459"/>
        <v>9.3573681274900373</v>
      </c>
      <c r="X2945" s="61">
        <f t="shared" si="460"/>
        <v>0</v>
      </c>
      <c r="Y2945" s="13"/>
      <c r="Z2945" s="22"/>
      <c r="AA2945" s="55"/>
      <c r="AB2945" s="22"/>
      <c r="AC2945" s="13"/>
    </row>
    <row r="2946" spans="1:29" x14ac:dyDescent="0.3">
      <c r="A2946" s="1">
        <f t="shared" si="461"/>
        <v>45016.645833326198</v>
      </c>
      <c r="B2946" s="7">
        <v>31</v>
      </c>
      <c r="C2946" s="7" t="s">
        <v>106</v>
      </c>
      <c r="D2946">
        <f>IF(HOUR(A2946)+MINUTE(A2946)/60&lt;=18,1,IF(HOUR(A2946)+MINUTE(A2946)/60&gt;=23.25,1,LOOKUP(DAY(A2946),calendario!$A$12:$A$42,calendario!$C$12:$C$42)))</f>
        <v>1</v>
      </c>
      <c r="E2946" s="60">
        <f t="shared" si="462"/>
        <v>4.4958056640624999</v>
      </c>
      <c r="F2946" s="86">
        <v>17.98322265625</v>
      </c>
      <c r="G2946" s="60">
        <f t="shared" si="463"/>
        <v>4.4965004882812503</v>
      </c>
      <c r="H2946" s="104">
        <v>17.986001953125001</v>
      </c>
      <c r="O2946" s="61">
        <f t="shared" si="453"/>
        <v>0</v>
      </c>
      <c r="P2946" s="62">
        <f t="shared" si="454"/>
        <v>58.140770252324039</v>
      </c>
      <c r="Q2946" s="70">
        <v>36.51899548472776</v>
      </c>
      <c r="R2946" s="61">
        <f t="shared" si="455"/>
        <v>9.3573681274900373</v>
      </c>
      <c r="S2946" s="61">
        <f t="shared" si="456"/>
        <v>0</v>
      </c>
      <c r="T2946" s="61">
        <f t="shared" si="457"/>
        <v>0</v>
      </c>
      <c r="U2946" s="61">
        <f t="shared" si="458"/>
        <v>58.140770252324039</v>
      </c>
      <c r="V2946" s="70">
        <v>36.51899548472776</v>
      </c>
      <c r="W2946" s="61">
        <f t="shared" si="459"/>
        <v>9.3573681274900373</v>
      </c>
      <c r="X2946" s="61">
        <f t="shared" si="460"/>
        <v>0</v>
      </c>
      <c r="Y2946" s="13"/>
      <c r="Z2946" s="22"/>
      <c r="AA2946" s="55"/>
      <c r="AB2946" s="22"/>
      <c r="AC2946" s="13"/>
    </row>
    <row r="2947" spans="1:29" x14ac:dyDescent="0.3">
      <c r="A2947" s="1">
        <f t="shared" si="461"/>
        <v>45016.656249992862</v>
      </c>
      <c r="B2947" s="7">
        <v>31</v>
      </c>
      <c r="C2947" s="7" t="s">
        <v>107</v>
      </c>
      <c r="D2947">
        <f>IF(HOUR(A2947)+MINUTE(A2947)/60&lt;=18,1,IF(HOUR(A2947)+MINUTE(A2947)/60&gt;=23.25,1,LOOKUP(DAY(A2947),calendario!$A$12:$A$42,calendario!$C$12:$C$42)))</f>
        <v>1</v>
      </c>
      <c r="E2947" s="60">
        <f t="shared" si="462"/>
        <v>4.4957817382812504</v>
      </c>
      <c r="F2947" s="86">
        <v>17.983126953125002</v>
      </c>
      <c r="G2947" s="60">
        <f t="shared" si="463"/>
        <v>4.4963955078125002</v>
      </c>
      <c r="H2947" s="104">
        <v>17.985582031250001</v>
      </c>
      <c r="O2947" s="61">
        <f t="shared" si="453"/>
        <v>0</v>
      </c>
      <c r="P2947" s="62">
        <f t="shared" si="454"/>
        <v>58.140770252324039</v>
      </c>
      <c r="Q2947" s="70">
        <v>29.23950438247012</v>
      </c>
      <c r="R2947" s="61">
        <f t="shared" si="455"/>
        <v>12.997113678618858</v>
      </c>
      <c r="S2947" s="61">
        <f t="shared" si="456"/>
        <v>0</v>
      </c>
      <c r="T2947" s="61">
        <f t="shared" si="457"/>
        <v>0</v>
      </c>
      <c r="U2947" s="61">
        <f t="shared" si="458"/>
        <v>58.140770252324039</v>
      </c>
      <c r="V2947" s="70">
        <v>29.23950438247012</v>
      </c>
      <c r="W2947" s="61">
        <f t="shared" si="459"/>
        <v>12.997113678618858</v>
      </c>
      <c r="X2947" s="61">
        <f t="shared" si="460"/>
        <v>0</v>
      </c>
      <c r="Y2947" s="13"/>
      <c r="Z2947" s="22"/>
      <c r="AA2947" s="55"/>
      <c r="AB2947" s="22"/>
      <c r="AC2947" s="13"/>
    </row>
    <row r="2948" spans="1:29" x14ac:dyDescent="0.3">
      <c r="A2948" s="1">
        <f t="shared" si="461"/>
        <v>45016.666666659527</v>
      </c>
      <c r="B2948" s="7">
        <v>31</v>
      </c>
      <c r="C2948" s="7" t="s">
        <v>108</v>
      </c>
      <c r="D2948">
        <f>IF(HOUR(A2948)+MINUTE(A2948)/60&lt;=18,1,IF(HOUR(A2948)+MINUTE(A2948)/60&gt;=23.25,1,LOOKUP(DAY(A2948),calendario!$A$12:$A$42,calendario!$C$12:$C$42)))</f>
        <v>1</v>
      </c>
      <c r="E2948" s="60">
        <f t="shared" si="462"/>
        <v>4.4958310546874998</v>
      </c>
      <c r="F2948" s="86">
        <v>17.983324218749999</v>
      </c>
      <c r="G2948" s="60">
        <f t="shared" si="463"/>
        <v>4.4968916015625</v>
      </c>
      <c r="H2948" s="104">
        <v>17.98756640625</v>
      </c>
      <c r="O2948" s="61">
        <f t="shared" si="453"/>
        <v>0</v>
      </c>
      <c r="P2948" s="62">
        <f t="shared" si="454"/>
        <v>58.140770252324039</v>
      </c>
      <c r="Q2948" s="70">
        <v>29.23950438247012</v>
      </c>
      <c r="R2948" s="61">
        <f t="shared" si="455"/>
        <v>12.997113678618858</v>
      </c>
      <c r="S2948" s="61">
        <f t="shared" si="456"/>
        <v>0</v>
      </c>
      <c r="T2948" s="61">
        <f t="shared" si="457"/>
        <v>0</v>
      </c>
      <c r="U2948" s="61">
        <f t="shared" si="458"/>
        <v>58.140770252324039</v>
      </c>
      <c r="V2948" s="70">
        <v>29.23950438247012</v>
      </c>
      <c r="W2948" s="61">
        <f t="shared" si="459"/>
        <v>12.997113678618858</v>
      </c>
      <c r="X2948" s="61">
        <f t="shared" si="460"/>
        <v>0</v>
      </c>
      <c r="Y2948" s="13"/>
      <c r="Z2948" s="22"/>
      <c r="AA2948" s="55"/>
      <c r="AB2948" s="22"/>
      <c r="AC2948" s="13"/>
    </row>
    <row r="2949" spans="1:29" x14ac:dyDescent="0.3">
      <c r="A2949" s="1">
        <f t="shared" si="461"/>
        <v>45016.677083326191</v>
      </c>
      <c r="B2949" s="7">
        <v>31</v>
      </c>
      <c r="C2949" s="7" t="s">
        <v>109</v>
      </c>
      <c r="D2949">
        <f>IF(HOUR(A2949)+MINUTE(A2949)/60&lt;=18,1,IF(HOUR(A2949)+MINUTE(A2949)/60&gt;=23.25,1,LOOKUP(DAY(A2949),calendario!$A$12:$A$42,calendario!$C$12:$C$42)))</f>
        <v>1</v>
      </c>
      <c r="E2949" s="60">
        <f t="shared" si="462"/>
        <v>4.4957573242187499</v>
      </c>
      <c r="F2949" s="86">
        <v>17.983029296874999</v>
      </c>
      <c r="G2949" s="60">
        <f t="shared" si="463"/>
        <v>4.4970327148437503</v>
      </c>
      <c r="H2949" s="104">
        <v>17.988130859375001</v>
      </c>
      <c r="O2949" s="61">
        <f t="shared" ref="O2949:O2980" si="464">IF(($K$2*95%/4-E2949)*$M$8*$M$9&lt;0,0,($K$2*95%/4-E2949)*$M$8*$M$9)</f>
        <v>0</v>
      </c>
      <c r="P2949" s="62">
        <f t="shared" ref="P2949:P2980" si="465">IF(B2949&lt;=3,IF(D2949=1,$L$14*10/$K$11,$K$14*10/$K$11),IF(D2949=1,$L$15*10/$K$11,$K$15*10/$K$11))</f>
        <v>58.140770252324039</v>
      </c>
      <c r="Q2949" s="70">
        <v>28.331932536520583</v>
      </c>
      <c r="R2949" s="61">
        <f t="shared" ref="R2949:R2980" si="466">IF((P2949*95%-Q2949)/2&lt;0,0,(P2949*95%-Q2949)/2)</f>
        <v>13.450899601593626</v>
      </c>
      <c r="S2949" s="61">
        <f t="shared" ref="S2949:S2980" si="467">R2949*O2949</f>
        <v>0</v>
      </c>
      <c r="T2949" s="61">
        <f t="shared" ref="T2949:T2980" si="468">IF(($K$3*95%/4-G2949)*$M$8*$M$9&lt;0,0,($K$3*95%/4-G2949)*$M$8*$M$9)</f>
        <v>0</v>
      </c>
      <c r="U2949" s="61">
        <f t="shared" ref="U2949:U2980" si="469">IF(B2949&lt;=3,IF(D2949=1,$L$14*10/$K$11,$K$14*10/$K$11),IF(D2949=1,$L$15*10/$K$11,$K$15*10/$K$11))</f>
        <v>58.140770252324039</v>
      </c>
      <c r="V2949" s="70">
        <v>28.331932536520583</v>
      </c>
      <c r="W2949" s="61">
        <f t="shared" ref="W2949:W2980" si="470">IF((U2949*95%-V2949)/2&lt;0,0,(U2949*95%-V2949)/2)</f>
        <v>13.450899601593626</v>
      </c>
      <c r="X2949" s="61">
        <f t="shared" ref="X2949:X2980" si="471">W2949*T2949</f>
        <v>0</v>
      </c>
      <c r="Y2949" s="13"/>
      <c r="Z2949" s="22"/>
      <c r="AA2949" s="55"/>
      <c r="AB2949" s="22"/>
      <c r="AC2949" s="13"/>
    </row>
    <row r="2950" spans="1:29" x14ac:dyDescent="0.3">
      <c r="A2950" s="1">
        <f t="shared" ref="A2950:A2980" si="472">A2949+0.0104166666666667</f>
        <v>45016.687499992855</v>
      </c>
      <c r="B2950" s="7">
        <v>31</v>
      </c>
      <c r="C2950" s="7" t="s">
        <v>110</v>
      </c>
      <c r="D2950">
        <f>IF(HOUR(A2950)+MINUTE(A2950)/60&lt;=18,1,IF(HOUR(A2950)+MINUTE(A2950)/60&gt;=23.25,1,LOOKUP(DAY(A2950),calendario!$A$12:$A$42,calendario!$C$12:$C$42)))</f>
        <v>1</v>
      </c>
      <c r="E2950" s="60">
        <f t="shared" ref="E2950:E2980" si="473">F2950/4</f>
        <v>4.4957260742187497</v>
      </c>
      <c r="F2950" s="86">
        <v>17.982904296874999</v>
      </c>
      <c r="G2950" s="60">
        <f t="shared" ref="G2950:G2980" si="474">H2950/4</f>
        <v>4.4968593749999997</v>
      </c>
      <c r="H2950" s="104">
        <v>17.987437499999999</v>
      </c>
      <c r="O2950" s="61">
        <f t="shared" si="464"/>
        <v>0</v>
      </c>
      <c r="P2950" s="62">
        <f t="shared" si="465"/>
        <v>58.140770252324039</v>
      </c>
      <c r="Q2950" s="70">
        <v>28.331932536520583</v>
      </c>
      <c r="R2950" s="61">
        <f t="shared" si="466"/>
        <v>13.450899601593626</v>
      </c>
      <c r="S2950" s="61">
        <f t="shared" si="467"/>
        <v>0</v>
      </c>
      <c r="T2950" s="61">
        <f t="shared" si="468"/>
        <v>0</v>
      </c>
      <c r="U2950" s="61">
        <f t="shared" si="469"/>
        <v>58.140770252324039</v>
      </c>
      <c r="V2950" s="70">
        <v>28.331932536520583</v>
      </c>
      <c r="W2950" s="61">
        <f t="shared" si="470"/>
        <v>13.450899601593626</v>
      </c>
      <c r="X2950" s="61">
        <f t="shared" si="471"/>
        <v>0</v>
      </c>
      <c r="Y2950" s="13"/>
      <c r="Z2950" s="22"/>
      <c r="AA2950" s="55"/>
      <c r="AB2950" s="22"/>
      <c r="AC2950" s="13"/>
    </row>
    <row r="2951" spans="1:29" x14ac:dyDescent="0.3">
      <c r="A2951" s="1">
        <f t="shared" si="472"/>
        <v>45016.697916659519</v>
      </c>
      <c r="B2951" s="7">
        <v>31</v>
      </c>
      <c r="C2951" s="7" t="s">
        <v>111</v>
      </c>
      <c r="D2951">
        <f>IF(HOUR(A2951)+MINUTE(A2951)/60&lt;=18,1,IF(HOUR(A2951)+MINUTE(A2951)/60&gt;=23.25,1,LOOKUP(DAY(A2951),calendario!$A$12:$A$42,calendario!$C$12:$C$42)))</f>
        <v>1</v>
      </c>
      <c r="E2951" s="60">
        <f t="shared" si="473"/>
        <v>4.4957954101562496</v>
      </c>
      <c r="F2951" s="86">
        <v>17.983181640624998</v>
      </c>
      <c r="G2951" s="60">
        <f t="shared" si="474"/>
        <v>4.4970996093749998</v>
      </c>
      <c r="H2951" s="104">
        <v>17.988398437499999</v>
      </c>
      <c r="O2951" s="61">
        <f t="shared" si="464"/>
        <v>0</v>
      </c>
      <c r="P2951" s="62">
        <f t="shared" si="465"/>
        <v>58.140770252324039</v>
      </c>
      <c r="Q2951" s="70">
        <v>28.692701195219122</v>
      </c>
      <c r="R2951" s="61">
        <f t="shared" si="466"/>
        <v>13.270515272244356</v>
      </c>
      <c r="S2951" s="61">
        <f t="shared" si="467"/>
        <v>0</v>
      </c>
      <c r="T2951" s="61">
        <f t="shared" si="468"/>
        <v>0</v>
      </c>
      <c r="U2951" s="61">
        <f t="shared" si="469"/>
        <v>58.140770252324039</v>
      </c>
      <c r="V2951" s="70">
        <v>28.692701195219122</v>
      </c>
      <c r="W2951" s="61">
        <f t="shared" si="470"/>
        <v>13.270515272244356</v>
      </c>
      <c r="X2951" s="61">
        <f t="shared" si="471"/>
        <v>0</v>
      </c>
      <c r="Y2951" s="13"/>
      <c r="Z2951" s="22"/>
      <c r="AA2951" s="55"/>
      <c r="AB2951" s="22"/>
      <c r="AC2951" s="13"/>
    </row>
    <row r="2952" spans="1:29" x14ac:dyDescent="0.3">
      <c r="A2952" s="1">
        <f t="shared" si="472"/>
        <v>45016.708333326183</v>
      </c>
      <c r="B2952" s="7">
        <v>31</v>
      </c>
      <c r="C2952" s="7" t="s">
        <v>112</v>
      </c>
      <c r="D2952">
        <f>IF(HOUR(A2952)+MINUTE(A2952)/60&lt;=18,1,IF(HOUR(A2952)+MINUTE(A2952)/60&gt;=23.25,1,LOOKUP(DAY(A2952),calendario!$A$12:$A$42,calendario!$C$12:$C$42)))</f>
        <v>1</v>
      </c>
      <c r="E2952" s="60">
        <f t="shared" si="473"/>
        <v>4.5464609375</v>
      </c>
      <c r="F2952" s="86">
        <v>18.18584375</v>
      </c>
      <c r="G2952" s="60">
        <f t="shared" si="474"/>
        <v>4.5367431640625</v>
      </c>
      <c r="H2952" s="104">
        <v>18.14697265625</v>
      </c>
      <c r="O2952" s="61">
        <f t="shared" si="464"/>
        <v>0</v>
      </c>
      <c r="P2952" s="62">
        <f t="shared" si="465"/>
        <v>58.140770252324039</v>
      </c>
      <c r="Q2952" s="70">
        <v>28.692701195219122</v>
      </c>
      <c r="R2952" s="61">
        <f t="shared" si="466"/>
        <v>13.270515272244356</v>
      </c>
      <c r="S2952" s="61">
        <f t="shared" si="467"/>
        <v>0</v>
      </c>
      <c r="T2952" s="61">
        <f t="shared" si="468"/>
        <v>0</v>
      </c>
      <c r="U2952" s="61">
        <f t="shared" si="469"/>
        <v>58.140770252324039</v>
      </c>
      <c r="V2952" s="70">
        <v>28.692701195219122</v>
      </c>
      <c r="W2952" s="61">
        <f t="shared" si="470"/>
        <v>13.270515272244356</v>
      </c>
      <c r="X2952" s="61">
        <f t="shared" si="471"/>
        <v>0</v>
      </c>
      <c r="Y2952" s="13"/>
      <c r="Z2952" s="22"/>
      <c r="AA2952" s="55"/>
      <c r="AB2952" s="22"/>
      <c r="AC2952" s="13"/>
    </row>
    <row r="2953" spans="1:29" x14ac:dyDescent="0.3">
      <c r="A2953" s="1">
        <f t="shared" si="472"/>
        <v>45016.718749992848</v>
      </c>
      <c r="B2953" s="7">
        <v>31</v>
      </c>
      <c r="C2953" s="7" t="s">
        <v>113</v>
      </c>
      <c r="D2953">
        <f>IF(HOUR(A2953)+MINUTE(A2953)/60&lt;=18,1,IF(HOUR(A2953)+MINUTE(A2953)/60&gt;=23.25,1,LOOKUP(DAY(A2953),calendario!$A$12:$A$42,calendario!$C$12:$C$42)))</f>
        <v>1</v>
      </c>
      <c r="E2953" s="60">
        <f t="shared" si="473"/>
        <v>4.6406367187499997</v>
      </c>
      <c r="F2953" s="86">
        <v>18.562546874999999</v>
      </c>
      <c r="G2953" s="60">
        <f t="shared" si="474"/>
        <v>4.6182812499999999</v>
      </c>
      <c r="H2953" s="104">
        <v>18.473125</v>
      </c>
      <c r="O2953" s="61">
        <f t="shared" si="464"/>
        <v>0</v>
      </c>
      <c r="P2953" s="62">
        <f t="shared" si="465"/>
        <v>58.140770252324039</v>
      </c>
      <c r="Q2953" s="70">
        <v>26.96098406374502</v>
      </c>
      <c r="R2953" s="61">
        <f t="shared" si="466"/>
        <v>14.136373837981408</v>
      </c>
      <c r="S2953" s="61">
        <f t="shared" si="467"/>
        <v>0</v>
      </c>
      <c r="T2953" s="61">
        <f t="shared" si="468"/>
        <v>0</v>
      </c>
      <c r="U2953" s="61">
        <f t="shared" si="469"/>
        <v>58.140770252324039</v>
      </c>
      <c r="V2953" s="70">
        <v>26.96098406374502</v>
      </c>
      <c r="W2953" s="61">
        <f t="shared" si="470"/>
        <v>14.136373837981408</v>
      </c>
      <c r="X2953" s="61">
        <f t="shared" si="471"/>
        <v>0</v>
      </c>
      <c r="Y2953" s="13"/>
      <c r="Z2953" s="22"/>
      <c r="AA2953" s="55"/>
      <c r="AB2953" s="22"/>
      <c r="AC2953" s="13"/>
    </row>
    <row r="2954" spans="1:29" x14ac:dyDescent="0.3">
      <c r="A2954" s="1">
        <f t="shared" si="472"/>
        <v>45016.729166659512</v>
      </c>
      <c r="B2954" s="7">
        <v>31</v>
      </c>
      <c r="C2954" s="7" t="s">
        <v>114</v>
      </c>
      <c r="D2954">
        <f>IF(HOUR(A2954)+MINUTE(A2954)/60&lt;=18,1,IF(HOUR(A2954)+MINUTE(A2954)/60&gt;=23.25,1,LOOKUP(DAY(A2954),calendario!$A$12:$A$42,calendario!$C$12:$C$42)))</f>
        <v>1</v>
      </c>
      <c r="E2954" s="60">
        <f t="shared" si="473"/>
        <v>4.62855322265625</v>
      </c>
      <c r="F2954" s="86">
        <v>18.514212890625</v>
      </c>
      <c r="G2954" s="60">
        <f t="shared" si="474"/>
        <v>4.5844760742187498</v>
      </c>
      <c r="H2954" s="104">
        <v>18.337904296874999</v>
      </c>
      <c r="O2954" s="61">
        <f t="shared" si="464"/>
        <v>0</v>
      </c>
      <c r="P2954" s="62">
        <f t="shared" si="465"/>
        <v>58.140770252324039</v>
      </c>
      <c r="Q2954" s="70">
        <v>26.96098406374502</v>
      </c>
      <c r="R2954" s="61">
        <f t="shared" si="466"/>
        <v>14.136373837981408</v>
      </c>
      <c r="S2954" s="61">
        <f t="shared" si="467"/>
        <v>0</v>
      </c>
      <c r="T2954" s="61">
        <f t="shared" si="468"/>
        <v>0</v>
      </c>
      <c r="U2954" s="61">
        <f t="shared" si="469"/>
        <v>58.140770252324039</v>
      </c>
      <c r="V2954" s="70">
        <v>26.96098406374502</v>
      </c>
      <c r="W2954" s="61">
        <f t="shared" si="470"/>
        <v>14.136373837981408</v>
      </c>
      <c r="X2954" s="61">
        <f t="shared" si="471"/>
        <v>0</v>
      </c>
      <c r="Y2954" s="13"/>
      <c r="Z2954" s="22"/>
      <c r="AA2954" s="55"/>
      <c r="AB2954" s="22"/>
      <c r="AC2954" s="13"/>
    </row>
    <row r="2955" spans="1:29" x14ac:dyDescent="0.3">
      <c r="A2955" s="1">
        <f t="shared" si="472"/>
        <v>45016.739583326176</v>
      </c>
      <c r="B2955" s="7">
        <v>31</v>
      </c>
      <c r="C2955" s="7" t="s">
        <v>115</v>
      </c>
      <c r="D2955">
        <f>IF(HOUR(A2955)+MINUTE(A2955)/60&lt;=18,1,IF(HOUR(A2955)+MINUTE(A2955)/60&gt;=23.25,1,LOOKUP(DAY(A2955),calendario!$A$12:$A$42,calendario!$C$12:$C$42)))</f>
        <v>1</v>
      </c>
      <c r="E2955" s="60">
        <f t="shared" si="473"/>
        <v>4.6371987304687501</v>
      </c>
      <c r="F2955" s="86">
        <v>18.548794921875</v>
      </c>
      <c r="G2955" s="60">
        <f t="shared" si="474"/>
        <v>4.5483344726562498</v>
      </c>
      <c r="H2955" s="104">
        <v>18.193337890624999</v>
      </c>
      <c r="O2955" s="61">
        <f t="shared" si="464"/>
        <v>0</v>
      </c>
      <c r="P2955" s="62">
        <f t="shared" si="465"/>
        <v>58.140770252324039</v>
      </c>
      <c r="Q2955" s="70">
        <v>26.855450199203187</v>
      </c>
      <c r="R2955" s="61">
        <f t="shared" si="466"/>
        <v>14.189140770252324</v>
      </c>
      <c r="S2955" s="61">
        <f t="shared" si="467"/>
        <v>0</v>
      </c>
      <c r="T2955" s="61">
        <f t="shared" si="468"/>
        <v>0</v>
      </c>
      <c r="U2955" s="61">
        <f t="shared" si="469"/>
        <v>58.140770252324039</v>
      </c>
      <c r="V2955" s="70">
        <v>26.855450199203187</v>
      </c>
      <c r="W2955" s="61">
        <f t="shared" si="470"/>
        <v>14.189140770252324</v>
      </c>
      <c r="X2955" s="61">
        <f t="shared" si="471"/>
        <v>0</v>
      </c>
      <c r="Y2955" s="13"/>
      <c r="Z2955" s="22"/>
      <c r="AA2955" s="55"/>
      <c r="AB2955" s="22"/>
      <c r="AC2955" s="13"/>
    </row>
    <row r="2956" spans="1:29" x14ac:dyDescent="0.3">
      <c r="A2956" s="1">
        <f t="shared" si="472"/>
        <v>45016.74999999284</v>
      </c>
      <c r="B2956" s="7">
        <v>31</v>
      </c>
      <c r="C2956" s="7" t="s">
        <v>116</v>
      </c>
      <c r="D2956">
        <f>IF(HOUR(A2956)+MINUTE(A2956)/60&lt;=18,1,IF(HOUR(A2956)+MINUTE(A2956)/60&gt;=23.25,1,LOOKUP(DAY(A2956),calendario!$A$12:$A$42,calendario!$C$12:$C$42)))</f>
        <v>1</v>
      </c>
      <c r="E2956" s="60">
        <f t="shared" si="473"/>
        <v>4.0027387695312502</v>
      </c>
      <c r="F2956" s="86">
        <v>16.010955078125001</v>
      </c>
      <c r="G2956" s="60">
        <f t="shared" si="474"/>
        <v>4.5579428710937497</v>
      </c>
      <c r="H2956" s="104">
        <v>18.231771484374999</v>
      </c>
      <c r="O2956" s="61">
        <f t="shared" si="464"/>
        <v>0.44294926293798847</v>
      </c>
      <c r="P2956" s="62">
        <f t="shared" si="465"/>
        <v>58.140770252324039</v>
      </c>
      <c r="Q2956" s="70">
        <v>26.855450199203187</v>
      </c>
      <c r="R2956" s="61">
        <f t="shared" si="466"/>
        <v>14.189140770252324</v>
      </c>
      <c r="S2956" s="61">
        <f t="shared" si="467"/>
        <v>6.285069445906629</v>
      </c>
      <c r="T2956" s="61">
        <f t="shared" si="468"/>
        <v>0</v>
      </c>
      <c r="U2956" s="61">
        <f t="shared" si="469"/>
        <v>58.140770252324039</v>
      </c>
      <c r="V2956" s="70">
        <v>26.855450199203187</v>
      </c>
      <c r="W2956" s="61">
        <f t="shared" si="470"/>
        <v>14.189140770252324</v>
      </c>
      <c r="X2956" s="61">
        <f t="shared" si="471"/>
        <v>0</v>
      </c>
      <c r="Y2956" s="13"/>
      <c r="Z2956" s="22"/>
      <c r="AA2956" s="55"/>
      <c r="AB2956" s="22"/>
      <c r="AC2956" s="13"/>
    </row>
    <row r="2957" spans="1:29" x14ac:dyDescent="0.3">
      <c r="A2957" s="1">
        <f t="shared" si="472"/>
        <v>45016.760416659505</v>
      </c>
      <c r="B2957" s="7">
        <v>31</v>
      </c>
      <c r="C2957" s="7" t="s">
        <v>117</v>
      </c>
      <c r="D2957">
        <f>IF(HOUR(A2957)+MINUTE(A2957)/60&lt;=18,1,IF(HOUR(A2957)+MINUTE(A2957)/60&gt;=23.25,1,LOOKUP(DAY(A2957),calendario!$A$12:$A$42,calendario!$C$12:$C$42)))</f>
        <v>0</v>
      </c>
      <c r="E2957" s="60">
        <f t="shared" si="473"/>
        <v>2.5479638671874998</v>
      </c>
      <c r="F2957" s="86">
        <v>10.191855468749999</v>
      </c>
      <c r="G2957" s="60">
        <f t="shared" si="474"/>
        <v>4.5715527343750004</v>
      </c>
      <c r="H2957" s="104">
        <v>18.286210937500002</v>
      </c>
      <c r="O2957" s="61">
        <f t="shared" si="464"/>
        <v>1.9269145001044976</v>
      </c>
      <c r="P2957" s="62">
        <f t="shared" si="465"/>
        <v>59.256308100929608</v>
      </c>
      <c r="Q2957" s="70">
        <v>27.653851261620183</v>
      </c>
      <c r="R2957" s="61">
        <f t="shared" si="466"/>
        <v>14.319820717131471</v>
      </c>
      <c r="S2957" s="61">
        <f t="shared" si="467"/>
        <v>27.593070178737417</v>
      </c>
      <c r="T2957" s="61">
        <f t="shared" si="468"/>
        <v>0</v>
      </c>
      <c r="U2957" s="61">
        <f t="shared" si="469"/>
        <v>59.256308100929608</v>
      </c>
      <c r="V2957" s="70">
        <v>27.653851261620183</v>
      </c>
      <c r="W2957" s="61">
        <f t="shared" si="470"/>
        <v>14.319820717131471</v>
      </c>
      <c r="X2957" s="61">
        <f t="shared" si="471"/>
        <v>0</v>
      </c>
      <c r="Y2957" s="13"/>
      <c r="Z2957" s="22"/>
      <c r="AA2957" s="55"/>
      <c r="AB2957" s="22"/>
      <c r="AC2957" s="13"/>
    </row>
    <row r="2958" spans="1:29" x14ac:dyDescent="0.3">
      <c r="A2958" s="1">
        <f t="shared" si="472"/>
        <v>45016.770833326169</v>
      </c>
      <c r="B2958" s="7">
        <v>31</v>
      </c>
      <c r="C2958" s="7" t="s">
        <v>118</v>
      </c>
      <c r="D2958">
        <f>IF(HOUR(A2958)+MINUTE(A2958)/60&lt;=18,1,IF(HOUR(A2958)+MINUTE(A2958)/60&gt;=23.25,1,LOOKUP(DAY(A2958),calendario!$A$12:$A$42,calendario!$C$12:$C$42)))</f>
        <v>0</v>
      </c>
      <c r="E2958" s="60">
        <f t="shared" si="473"/>
        <v>2.9249477539062498</v>
      </c>
      <c r="F2958" s="86">
        <v>11.699791015624999</v>
      </c>
      <c r="G2958" s="60">
        <f t="shared" si="474"/>
        <v>4.5817529296875001</v>
      </c>
      <c r="H2958" s="104">
        <v>18.327011718750001</v>
      </c>
      <c r="O2958" s="61">
        <f t="shared" si="464"/>
        <v>1.5423663600717976</v>
      </c>
      <c r="P2958" s="62">
        <f t="shared" si="465"/>
        <v>59.256308100929608</v>
      </c>
      <c r="Q2958" s="70">
        <v>27.653851261620183</v>
      </c>
      <c r="R2958" s="61">
        <f t="shared" si="466"/>
        <v>14.319820717131471</v>
      </c>
      <c r="S2958" s="61">
        <f t="shared" si="467"/>
        <v>22.086409756362784</v>
      </c>
      <c r="T2958" s="61">
        <f t="shared" si="468"/>
        <v>0</v>
      </c>
      <c r="U2958" s="61">
        <f t="shared" si="469"/>
        <v>59.256308100929608</v>
      </c>
      <c r="V2958" s="70">
        <v>27.653851261620183</v>
      </c>
      <c r="W2958" s="61">
        <f t="shared" si="470"/>
        <v>14.319820717131471</v>
      </c>
      <c r="X2958" s="61">
        <f t="shared" si="471"/>
        <v>0</v>
      </c>
      <c r="Y2958" s="13"/>
      <c r="Z2958" s="22"/>
      <c r="AA2958" s="55"/>
      <c r="AB2958" s="22"/>
      <c r="AC2958" s="13"/>
    </row>
    <row r="2959" spans="1:29" x14ac:dyDescent="0.3">
      <c r="A2959" s="1">
        <f t="shared" si="472"/>
        <v>45016.781249992833</v>
      </c>
      <c r="B2959" s="7">
        <v>31</v>
      </c>
      <c r="C2959" s="7" t="s">
        <v>119</v>
      </c>
      <c r="D2959">
        <f>IF(HOUR(A2959)+MINUTE(A2959)/60&lt;=18,1,IF(HOUR(A2959)+MINUTE(A2959)/60&gt;=23.25,1,LOOKUP(DAY(A2959),calendario!$A$12:$A$42,calendario!$C$12:$C$42)))</f>
        <v>0</v>
      </c>
      <c r="E2959" s="60">
        <f t="shared" si="473"/>
        <v>4.382642578125</v>
      </c>
      <c r="F2959" s="86">
        <v>17.5305703125</v>
      </c>
      <c r="G2959" s="60">
        <f t="shared" si="474"/>
        <v>4.6209365234374999</v>
      </c>
      <c r="H2959" s="104">
        <v>18.48374609375</v>
      </c>
      <c r="O2959" s="61">
        <f t="shared" si="464"/>
        <v>5.5422612243081447E-2</v>
      </c>
      <c r="P2959" s="62">
        <f t="shared" si="465"/>
        <v>59.256308100929608</v>
      </c>
      <c r="Q2959" s="70">
        <v>28.596597609561751</v>
      </c>
      <c r="R2959" s="61">
        <f t="shared" si="466"/>
        <v>13.848447543160686</v>
      </c>
      <c r="S2959" s="61">
        <f t="shared" si="467"/>
        <v>0.76751713835324864</v>
      </c>
      <c r="T2959" s="61">
        <f t="shared" si="468"/>
        <v>0</v>
      </c>
      <c r="U2959" s="61">
        <f t="shared" si="469"/>
        <v>59.256308100929608</v>
      </c>
      <c r="V2959" s="70">
        <v>28.596597609561751</v>
      </c>
      <c r="W2959" s="61">
        <f t="shared" si="470"/>
        <v>13.848447543160686</v>
      </c>
      <c r="X2959" s="61">
        <f t="shared" si="471"/>
        <v>0</v>
      </c>
      <c r="Y2959" s="13"/>
      <c r="Z2959" s="22"/>
      <c r="AA2959" s="55"/>
      <c r="AB2959" s="22"/>
      <c r="AC2959" s="13"/>
    </row>
    <row r="2960" spans="1:29" x14ac:dyDescent="0.3">
      <c r="A2960" s="1">
        <f t="shared" si="472"/>
        <v>45016.791666659497</v>
      </c>
      <c r="B2960" s="7">
        <v>31</v>
      </c>
      <c r="C2960" s="7" t="s">
        <v>120</v>
      </c>
      <c r="D2960">
        <f>IF(HOUR(A2960)+MINUTE(A2960)/60&lt;=18,1,IF(HOUR(A2960)+MINUTE(A2960)/60&gt;=23.25,1,LOOKUP(DAY(A2960),calendario!$A$12:$A$42,calendario!$C$12:$C$42)))</f>
        <v>0</v>
      </c>
      <c r="E2960" s="60">
        <f t="shared" si="473"/>
        <v>4.5766591796874998</v>
      </c>
      <c r="F2960" s="86">
        <v>18.306636718749999</v>
      </c>
      <c r="G2960" s="60">
        <f t="shared" si="474"/>
        <v>4.6157578125000001</v>
      </c>
      <c r="H2960" s="104">
        <v>18.46303125</v>
      </c>
      <c r="O2960" s="61">
        <f t="shared" si="464"/>
        <v>0</v>
      </c>
      <c r="P2960" s="62">
        <f t="shared" si="465"/>
        <v>59.256308100929608</v>
      </c>
      <c r="Q2960" s="70">
        <v>28.596597609561751</v>
      </c>
      <c r="R2960" s="61">
        <f t="shared" si="466"/>
        <v>13.848447543160686</v>
      </c>
      <c r="S2960" s="61">
        <f t="shared" si="467"/>
        <v>0</v>
      </c>
      <c r="T2960" s="61">
        <f t="shared" si="468"/>
        <v>0</v>
      </c>
      <c r="U2960" s="61">
        <f t="shared" si="469"/>
        <v>59.256308100929608</v>
      </c>
      <c r="V2960" s="70">
        <v>28.596597609561751</v>
      </c>
      <c r="W2960" s="61">
        <f t="shared" si="470"/>
        <v>13.848447543160686</v>
      </c>
      <c r="X2960" s="61">
        <f t="shared" si="471"/>
        <v>0</v>
      </c>
      <c r="Y2960" s="13"/>
      <c r="Z2960" s="22"/>
      <c r="AA2960" s="55"/>
      <c r="AB2960" s="22"/>
      <c r="AC2960" s="13"/>
    </row>
    <row r="2961" spans="1:29" x14ac:dyDescent="0.3">
      <c r="A2961" s="1">
        <f t="shared" si="472"/>
        <v>45016.802083326162</v>
      </c>
      <c r="B2961" s="7">
        <v>31</v>
      </c>
      <c r="C2961" s="7" t="s">
        <v>121</v>
      </c>
      <c r="D2961">
        <f>IF(HOUR(A2961)+MINUTE(A2961)/60&lt;=18,1,IF(HOUR(A2961)+MINUTE(A2961)/60&gt;=23.25,1,LOOKUP(DAY(A2961),calendario!$A$12:$A$42,calendario!$C$12:$C$42)))</f>
        <v>0</v>
      </c>
      <c r="E2961" s="60">
        <f t="shared" si="473"/>
        <v>4.48765771484375</v>
      </c>
      <c r="F2961" s="86">
        <v>17.950630859375</v>
      </c>
      <c r="G2961" s="60">
        <f t="shared" si="474"/>
        <v>4.6235878906250001</v>
      </c>
      <c r="H2961" s="104">
        <v>18.4943515625</v>
      </c>
      <c r="O2961" s="61">
        <f t="shared" si="464"/>
        <v>0</v>
      </c>
      <c r="P2961" s="62">
        <f t="shared" si="465"/>
        <v>59.256308100929608</v>
      </c>
      <c r="Q2961" s="70">
        <v>28.537824169986717</v>
      </c>
      <c r="R2961" s="61">
        <f t="shared" si="466"/>
        <v>13.877834262948204</v>
      </c>
      <c r="S2961" s="61">
        <f t="shared" si="467"/>
        <v>0</v>
      </c>
      <c r="T2961" s="61">
        <f t="shared" si="468"/>
        <v>0</v>
      </c>
      <c r="U2961" s="61">
        <f t="shared" si="469"/>
        <v>59.256308100929608</v>
      </c>
      <c r="V2961" s="70">
        <v>28.537824169986717</v>
      </c>
      <c r="W2961" s="61">
        <f t="shared" si="470"/>
        <v>13.877834262948204</v>
      </c>
      <c r="X2961" s="61">
        <f t="shared" si="471"/>
        <v>0</v>
      </c>
      <c r="Y2961" s="13"/>
      <c r="Z2961" s="22"/>
      <c r="AA2961" s="55"/>
      <c r="AB2961" s="22"/>
      <c r="AC2961" s="13"/>
    </row>
    <row r="2962" spans="1:29" x14ac:dyDescent="0.3">
      <c r="A2962" s="1">
        <f t="shared" si="472"/>
        <v>45016.812499992826</v>
      </c>
      <c r="B2962" s="7">
        <v>31</v>
      </c>
      <c r="C2962" s="7" t="s">
        <v>122</v>
      </c>
      <c r="D2962">
        <f>IF(HOUR(A2962)+MINUTE(A2962)/60&lt;=18,1,IF(HOUR(A2962)+MINUTE(A2962)/60&gt;=23.25,1,LOOKUP(DAY(A2962),calendario!$A$12:$A$42,calendario!$C$12:$C$42)))</f>
        <v>0</v>
      </c>
      <c r="E2962" s="60">
        <f t="shared" si="473"/>
        <v>4.56978955078125</v>
      </c>
      <c r="F2962" s="86">
        <v>18.279158203125</v>
      </c>
      <c r="G2962" s="60">
        <f t="shared" si="474"/>
        <v>4.62244091796875</v>
      </c>
      <c r="H2962" s="104">
        <v>18.489763671875</v>
      </c>
      <c r="O2962" s="61">
        <f t="shared" si="464"/>
        <v>0</v>
      </c>
      <c r="P2962" s="62">
        <f t="shared" si="465"/>
        <v>59.256308100929608</v>
      </c>
      <c r="Q2962" s="70">
        <v>28.537824169986717</v>
      </c>
      <c r="R2962" s="61">
        <f t="shared" si="466"/>
        <v>13.877834262948204</v>
      </c>
      <c r="S2962" s="61">
        <f t="shared" si="467"/>
        <v>0</v>
      </c>
      <c r="T2962" s="61">
        <f t="shared" si="468"/>
        <v>0</v>
      </c>
      <c r="U2962" s="61">
        <f t="shared" si="469"/>
        <v>59.256308100929608</v>
      </c>
      <c r="V2962" s="70">
        <v>28.537824169986717</v>
      </c>
      <c r="W2962" s="61">
        <f t="shared" si="470"/>
        <v>13.877834262948204</v>
      </c>
      <c r="X2962" s="61">
        <f t="shared" si="471"/>
        <v>0</v>
      </c>
      <c r="Y2962" s="13"/>
      <c r="Z2962" s="22"/>
      <c r="AA2962" s="55"/>
      <c r="AB2962" s="22"/>
      <c r="AC2962" s="13"/>
    </row>
    <row r="2963" spans="1:29" x14ac:dyDescent="0.3">
      <c r="A2963" s="1">
        <f t="shared" si="472"/>
        <v>45016.82291665949</v>
      </c>
      <c r="B2963" s="7">
        <v>31</v>
      </c>
      <c r="C2963" s="7" t="s">
        <v>123</v>
      </c>
      <c r="D2963">
        <f>IF(HOUR(A2963)+MINUTE(A2963)/60&lt;=18,1,IF(HOUR(A2963)+MINUTE(A2963)/60&gt;=23.25,1,LOOKUP(DAY(A2963),calendario!$A$12:$A$42,calendario!$C$12:$C$42)))</f>
        <v>0</v>
      </c>
      <c r="E2963" s="60">
        <f t="shared" si="473"/>
        <v>4.5706274414062502</v>
      </c>
      <c r="F2963" s="86">
        <v>18.282509765625001</v>
      </c>
      <c r="G2963" s="60">
        <f t="shared" si="474"/>
        <v>4.6198168945312501</v>
      </c>
      <c r="H2963" s="104">
        <v>18.479267578125</v>
      </c>
      <c r="O2963" s="61">
        <f t="shared" si="464"/>
        <v>0</v>
      </c>
      <c r="P2963" s="62">
        <f t="shared" si="465"/>
        <v>59.256308100929608</v>
      </c>
      <c r="Q2963" s="70">
        <v>28.102737051792825</v>
      </c>
      <c r="R2963" s="61">
        <f t="shared" si="466"/>
        <v>14.095377822045149</v>
      </c>
      <c r="S2963" s="61">
        <f t="shared" si="467"/>
        <v>0</v>
      </c>
      <c r="T2963" s="61">
        <f t="shared" si="468"/>
        <v>0</v>
      </c>
      <c r="U2963" s="61">
        <f t="shared" si="469"/>
        <v>59.256308100929608</v>
      </c>
      <c r="V2963" s="70">
        <v>28.102737051792825</v>
      </c>
      <c r="W2963" s="61">
        <f t="shared" si="470"/>
        <v>14.095377822045149</v>
      </c>
      <c r="X2963" s="61">
        <f t="shared" si="471"/>
        <v>0</v>
      </c>
      <c r="Y2963" s="13"/>
      <c r="Z2963" s="22"/>
      <c r="AA2963" s="55"/>
      <c r="AB2963" s="22"/>
      <c r="AC2963" s="13"/>
    </row>
    <row r="2964" spans="1:29" x14ac:dyDescent="0.3">
      <c r="A2964" s="1">
        <f t="shared" si="472"/>
        <v>45016.833333326154</v>
      </c>
      <c r="B2964" s="7">
        <v>31</v>
      </c>
      <c r="C2964" s="7" t="s">
        <v>124</v>
      </c>
      <c r="D2964">
        <f>IF(HOUR(A2964)+MINUTE(A2964)/60&lt;=18,1,IF(HOUR(A2964)+MINUTE(A2964)/60&gt;=23.25,1,LOOKUP(DAY(A2964),calendario!$A$12:$A$42,calendario!$C$12:$C$42)))</f>
        <v>0</v>
      </c>
      <c r="E2964" s="60">
        <f t="shared" si="473"/>
        <v>4.5712060546875</v>
      </c>
      <c r="F2964" s="86">
        <v>18.28482421875</v>
      </c>
      <c r="G2964" s="60">
        <f t="shared" si="474"/>
        <v>4.6143896484375002</v>
      </c>
      <c r="H2964" s="104">
        <v>18.457558593750001</v>
      </c>
      <c r="O2964" s="61">
        <f t="shared" si="464"/>
        <v>0</v>
      </c>
      <c r="P2964" s="62">
        <f t="shared" si="465"/>
        <v>59.256308100929608</v>
      </c>
      <c r="Q2964" s="70">
        <v>28.102737051792825</v>
      </c>
      <c r="R2964" s="61">
        <f t="shared" si="466"/>
        <v>14.095377822045149</v>
      </c>
      <c r="S2964" s="61">
        <f t="shared" si="467"/>
        <v>0</v>
      </c>
      <c r="T2964" s="61">
        <f t="shared" si="468"/>
        <v>0</v>
      </c>
      <c r="U2964" s="61">
        <f t="shared" si="469"/>
        <v>59.256308100929608</v>
      </c>
      <c r="V2964" s="70">
        <v>28.102737051792825</v>
      </c>
      <c r="W2964" s="61">
        <f t="shared" si="470"/>
        <v>14.095377822045149</v>
      </c>
      <c r="X2964" s="61">
        <f t="shared" si="471"/>
        <v>0</v>
      </c>
      <c r="Y2964" s="13"/>
      <c r="Z2964" s="22"/>
      <c r="AA2964" s="55"/>
      <c r="AB2964" s="22"/>
      <c r="AC2964" s="13"/>
    </row>
    <row r="2965" spans="1:29" x14ac:dyDescent="0.3">
      <c r="A2965" s="1">
        <f t="shared" si="472"/>
        <v>45016.843749992819</v>
      </c>
      <c r="B2965" s="7">
        <v>31</v>
      </c>
      <c r="C2965" s="7" t="s">
        <v>125</v>
      </c>
      <c r="D2965">
        <f>IF(HOUR(A2965)+MINUTE(A2965)/60&lt;=18,1,IF(HOUR(A2965)+MINUTE(A2965)/60&gt;=23.25,1,LOOKUP(DAY(A2965),calendario!$A$12:$A$42,calendario!$C$12:$C$42)))</f>
        <v>0</v>
      </c>
      <c r="E2965" s="60">
        <f t="shared" si="473"/>
        <v>4.5721450195312503</v>
      </c>
      <c r="F2965" s="86">
        <v>18.288580078125001</v>
      </c>
      <c r="G2965" s="60">
        <f t="shared" si="474"/>
        <v>4.6213706054687496</v>
      </c>
      <c r="H2965" s="104">
        <v>18.485482421874998</v>
      </c>
      <c r="O2965" s="61">
        <f t="shared" si="464"/>
        <v>0</v>
      </c>
      <c r="P2965" s="62">
        <f t="shared" si="465"/>
        <v>59.256308100929608</v>
      </c>
      <c r="Q2965" s="70">
        <v>28.032244090305444</v>
      </c>
      <c r="R2965" s="61">
        <f t="shared" si="466"/>
        <v>14.13062430278884</v>
      </c>
      <c r="S2965" s="61">
        <f t="shared" si="467"/>
        <v>0</v>
      </c>
      <c r="T2965" s="61">
        <f t="shared" si="468"/>
        <v>0</v>
      </c>
      <c r="U2965" s="61">
        <f t="shared" si="469"/>
        <v>59.256308100929608</v>
      </c>
      <c r="V2965" s="70">
        <v>28.032244090305444</v>
      </c>
      <c r="W2965" s="61">
        <f t="shared" si="470"/>
        <v>14.13062430278884</v>
      </c>
      <c r="X2965" s="61">
        <f t="shared" si="471"/>
        <v>0</v>
      </c>
      <c r="Y2965" s="13"/>
      <c r="Z2965" s="22"/>
      <c r="AA2965" s="55"/>
      <c r="AB2965" s="22"/>
      <c r="AC2965" s="13"/>
    </row>
    <row r="2966" spans="1:29" x14ac:dyDescent="0.3">
      <c r="A2966" s="1">
        <f t="shared" si="472"/>
        <v>45016.854166659483</v>
      </c>
      <c r="B2966" s="7">
        <v>31</v>
      </c>
      <c r="C2966" s="7" t="s">
        <v>126</v>
      </c>
      <c r="D2966">
        <f>IF(HOUR(A2966)+MINUTE(A2966)/60&lt;=18,1,IF(HOUR(A2966)+MINUTE(A2966)/60&gt;=23.25,1,LOOKUP(DAY(A2966),calendario!$A$12:$A$42,calendario!$C$12:$C$42)))</f>
        <v>0</v>
      </c>
      <c r="E2966" s="60">
        <f t="shared" si="473"/>
        <v>4.5729072265625001</v>
      </c>
      <c r="F2966" s="86">
        <v>18.291628906250001</v>
      </c>
      <c r="G2966" s="60">
        <f t="shared" si="474"/>
        <v>4.62077978515625</v>
      </c>
      <c r="H2966" s="104">
        <v>18.483119140625</v>
      </c>
      <c r="O2966" s="61">
        <f t="shared" si="464"/>
        <v>0</v>
      </c>
      <c r="P2966" s="62">
        <f t="shared" si="465"/>
        <v>59.256308100929608</v>
      </c>
      <c r="Q2966" s="70">
        <v>28.032244090305444</v>
      </c>
      <c r="R2966" s="61">
        <f t="shared" si="466"/>
        <v>14.13062430278884</v>
      </c>
      <c r="S2966" s="61">
        <f t="shared" si="467"/>
        <v>0</v>
      </c>
      <c r="T2966" s="61">
        <f t="shared" si="468"/>
        <v>0</v>
      </c>
      <c r="U2966" s="61">
        <f t="shared" si="469"/>
        <v>59.256308100929608</v>
      </c>
      <c r="V2966" s="70">
        <v>28.032244090305444</v>
      </c>
      <c r="W2966" s="61">
        <f t="shared" si="470"/>
        <v>14.13062430278884</v>
      </c>
      <c r="X2966" s="61">
        <f t="shared" si="471"/>
        <v>0</v>
      </c>
      <c r="Y2966" s="13"/>
      <c r="Z2966" s="22"/>
      <c r="AA2966" s="55"/>
      <c r="AB2966" s="22"/>
      <c r="AC2966" s="13"/>
    </row>
    <row r="2967" spans="1:29" x14ac:dyDescent="0.3">
      <c r="A2967" s="1">
        <f t="shared" si="472"/>
        <v>45016.864583326147</v>
      </c>
      <c r="B2967" s="7">
        <v>31</v>
      </c>
      <c r="C2967" s="7" t="s">
        <v>127</v>
      </c>
      <c r="D2967">
        <f>IF(HOUR(A2967)+MINUTE(A2967)/60&lt;=18,1,IF(HOUR(A2967)+MINUTE(A2967)/60&gt;=23.25,1,LOOKUP(DAY(A2967),calendario!$A$12:$A$42,calendario!$C$12:$C$42)))</f>
        <v>0</v>
      </c>
      <c r="E2967" s="60">
        <f t="shared" si="473"/>
        <v>4.5734965820312503</v>
      </c>
      <c r="F2967" s="86">
        <v>18.293986328125001</v>
      </c>
      <c r="G2967" s="60">
        <f t="shared" si="474"/>
        <v>4.6189125976562497</v>
      </c>
      <c r="H2967" s="104">
        <v>18.475650390624999</v>
      </c>
      <c r="O2967" s="61">
        <f t="shared" si="464"/>
        <v>0</v>
      </c>
      <c r="P2967" s="62">
        <f t="shared" si="465"/>
        <v>59.256308100929608</v>
      </c>
      <c r="Q2967" s="70">
        <v>27.88812669322709</v>
      </c>
      <c r="R2967" s="61">
        <f t="shared" si="466"/>
        <v>14.202683001328017</v>
      </c>
      <c r="S2967" s="61">
        <f t="shared" si="467"/>
        <v>0</v>
      </c>
      <c r="T2967" s="61">
        <f t="shared" si="468"/>
        <v>0</v>
      </c>
      <c r="U2967" s="61">
        <f t="shared" si="469"/>
        <v>59.256308100929608</v>
      </c>
      <c r="V2967" s="70">
        <v>27.88812669322709</v>
      </c>
      <c r="W2967" s="61">
        <f t="shared" si="470"/>
        <v>14.202683001328017</v>
      </c>
      <c r="X2967" s="61">
        <f t="shared" si="471"/>
        <v>0</v>
      </c>
      <c r="Y2967" s="13"/>
      <c r="Z2967" s="22"/>
      <c r="AA2967" s="55"/>
      <c r="AB2967" s="22"/>
      <c r="AC2967" s="13"/>
    </row>
    <row r="2968" spans="1:29" x14ac:dyDescent="0.3">
      <c r="A2968" s="1">
        <f t="shared" si="472"/>
        <v>45016.874999992811</v>
      </c>
      <c r="B2968" s="7">
        <v>31</v>
      </c>
      <c r="C2968" s="7" t="s">
        <v>128</v>
      </c>
      <c r="D2968">
        <f>IF(HOUR(A2968)+MINUTE(A2968)/60&lt;=18,1,IF(HOUR(A2968)+MINUTE(A2968)/60&gt;=23.25,1,LOOKUP(DAY(A2968),calendario!$A$12:$A$42,calendario!$C$12:$C$42)))</f>
        <v>0</v>
      </c>
      <c r="E2968" s="60">
        <f t="shared" si="473"/>
        <v>4.5732924804687496</v>
      </c>
      <c r="F2968" s="86">
        <v>18.293169921874998</v>
      </c>
      <c r="G2968" s="60">
        <f t="shared" si="474"/>
        <v>4.6272807617187501</v>
      </c>
      <c r="H2968" s="104">
        <v>18.509123046875001</v>
      </c>
      <c r="O2968" s="61">
        <f t="shared" si="464"/>
        <v>0</v>
      </c>
      <c r="P2968" s="62">
        <f t="shared" si="465"/>
        <v>59.256308100929608</v>
      </c>
      <c r="Q2968" s="70">
        <v>27.88812669322709</v>
      </c>
      <c r="R2968" s="61">
        <f t="shared" si="466"/>
        <v>14.202683001328017</v>
      </c>
      <c r="S2968" s="61">
        <f t="shared" si="467"/>
        <v>0</v>
      </c>
      <c r="T2968" s="61">
        <f t="shared" si="468"/>
        <v>0</v>
      </c>
      <c r="U2968" s="61">
        <f t="shared" si="469"/>
        <v>59.256308100929608</v>
      </c>
      <c r="V2968" s="70">
        <v>27.88812669322709</v>
      </c>
      <c r="W2968" s="61">
        <f t="shared" si="470"/>
        <v>14.202683001328017</v>
      </c>
      <c r="X2968" s="61">
        <f t="shared" si="471"/>
        <v>0</v>
      </c>
      <c r="Y2968" s="13"/>
      <c r="Z2968" s="22"/>
      <c r="AA2968" s="55"/>
      <c r="AB2968" s="22"/>
      <c r="AC2968" s="13"/>
    </row>
    <row r="2969" spans="1:29" x14ac:dyDescent="0.3">
      <c r="A2969" s="1">
        <f t="shared" si="472"/>
        <v>45016.885416659476</v>
      </c>
      <c r="B2969" s="7">
        <v>31</v>
      </c>
      <c r="C2969" s="7" t="s">
        <v>129</v>
      </c>
      <c r="D2969">
        <f>IF(HOUR(A2969)+MINUTE(A2969)/60&lt;=18,1,IF(HOUR(A2969)+MINUTE(A2969)/60&gt;=23.25,1,LOOKUP(DAY(A2969),calendario!$A$12:$A$42,calendario!$C$12:$C$42)))</f>
        <v>0</v>
      </c>
      <c r="E2969" s="60">
        <f t="shared" si="473"/>
        <v>4.5740078124999997</v>
      </c>
      <c r="F2969" s="86">
        <v>18.296031249999999</v>
      </c>
      <c r="G2969" s="60">
        <f t="shared" si="474"/>
        <v>4.6368686523437503</v>
      </c>
      <c r="H2969" s="104">
        <v>18.547474609375001</v>
      </c>
      <c r="O2969" s="61">
        <f t="shared" si="464"/>
        <v>0</v>
      </c>
      <c r="P2969" s="62">
        <f t="shared" si="465"/>
        <v>59.256308100929608</v>
      </c>
      <c r="Q2969" s="70">
        <v>27.991068525896416</v>
      </c>
      <c r="R2969" s="61">
        <f t="shared" si="466"/>
        <v>14.151212084993354</v>
      </c>
      <c r="S2969" s="61">
        <f t="shared" si="467"/>
        <v>0</v>
      </c>
      <c r="T2969" s="61">
        <f t="shared" si="468"/>
        <v>0</v>
      </c>
      <c r="U2969" s="61">
        <f t="shared" si="469"/>
        <v>59.256308100929608</v>
      </c>
      <c r="V2969" s="70">
        <v>27.991068525896416</v>
      </c>
      <c r="W2969" s="61">
        <f t="shared" si="470"/>
        <v>14.151212084993354</v>
      </c>
      <c r="X2969" s="61">
        <f t="shared" si="471"/>
        <v>0</v>
      </c>
      <c r="Y2969" s="13"/>
      <c r="Z2969" s="22"/>
      <c r="AA2969" s="55"/>
      <c r="AB2969" s="22"/>
      <c r="AC2969" s="13"/>
    </row>
    <row r="2970" spans="1:29" x14ac:dyDescent="0.3">
      <c r="A2970" s="1">
        <f t="shared" si="472"/>
        <v>45016.89583332614</v>
      </c>
      <c r="B2970" s="7">
        <v>31</v>
      </c>
      <c r="C2970" s="7" t="s">
        <v>130</v>
      </c>
      <c r="D2970">
        <f>IF(HOUR(A2970)+MINUTE(A2970)/60&lt;=18,1,IF(HOUR(A2970)+MINUTE(A2970)/60&gt;=23.25,1,LOOKUP(DAY(A2970),calendario!$A$12:$A$42,calendario!$C$12:$C$42)))</f>
        <v>0</v>
      </c>
      <c r="E2970" s="60">
        <f t="shared" si="473"/>
        <v>4.5743803710937501</v>
      </c>
      <c r="F2970" s="86">
        <v>18.297521484375</v>
      </c>
      <c r="G2970" s="60">
        <f t="shared" si="474"/>
        <v>4.6405825195312502</v>
      </c>
      <c r="H2970" s="104">
        <v>18.562330078125001</v>
      </c>
      <c r="O2970" s="61">
        <f t="shared" si="464"/>
        <v>0</v>
      </c>
      <c r="P2970" s="62">
        <f t="shared" si="465"/>
        <v>59.256308100929608</v>
      </c>
      <c r="Q2970" s="70">
        <v>27.991068525896416</v>
      </c>
      <c r="R2970" s="61">
        <f t="shared" si="466"/>
        <v>14.151212084993354</v>
      </c>
      <c r="S2970" s="61">
        <f t="shared" si="467"/>
        <v>0</v>
      </c>
      <c r="T2970" s="61">
        <f t="shared" si="468"/>
        <v>0</v>
      </c>
      <c r="U2970" s="61">
        <f t="shared" si="469"/>
        <v>59.256308100929608</v>
      </c>
      <c r="V2970" s="70">
        <v>27.991068525896416</v>
      </c>
      <c r="W2970" s="61">
        <f t="shared" si="470"/>
        <v>14.151212084993354</v>
      </c>
      <c r="X2970" s="61">
        <f t="shared" si="471"/>
        <v>0</v>
      </c>
      <c r="Y2970" s="13"/>
      <c r="Z2970" s="22"/>
      <c r="AA2970" s="55"/>
      <c r="AB2970" s="22"/>
      <c r="AC2970" s="13"/>
    </row>
    <row r="2971" spans="1:29" x14ac:dyDescent="0.3">
      <c r="A2971" s="1">
        <f t="shared" si="472"/>
        <v>45016.906249992804</v>
      </c>
      <c r="B2971" s="7">
        <v>31</v>
      </c>
      <c r="C2971" s="7" t="s">
        <v>131</v>
      </c>
      <c r="D2971">
        <f>IF(HOUR(A2971)+MINUTE(A2971)/60&lt;=18,1,IF(HOUR(A2971)+MINUTE(A2971)/60&gt;=23.25,1,LOOKUP(DAY(A2971),calendario!$A$12:$A$42,calendario!$C$12:$C$42)))</f>
        <v>0</v>
      </c>
      <c r="E2971" s="60">
        <f t="shared" si="473"/>
        <v>4.5752221679687501</v>
      </c>
      <c r="F2971" s="86">
        <v>18.300888671875001</v>
      </c>
      <c r="G2971" s="60">
        <f t="shared" si="474"/>
        <v>4.6412368164062503</v>
      </c>
      <c r="H2971" s="104">
        <v>18.564947265625001</v>
      </c>
      <c r="O2971" s="61">
        <f t="shared" si="464"/>
        <v>0</v>
      </c>
      <c r="P2971" s="62">
        <f t="shared" si="465"/>
        <v>59.256308100929608</v>
      </c>
      <c r="Q2971" s="70">
        <v>31.358127755644087</v>
      </c>
      <c r="R2971" s="61">
        <f t="shared" si="466"/>
        <v>12.467682470119518</v>
      </c>
      <c r="S2971" s="61">
        <f t="shared" si="467"/>
        <v>0</v>
      </c>
      <c r="T2971" s="61">
        <f t="shared" si="468"/>
        <v>0</v>
      </c>
      <c r="U2971" s="61">
        <f t="shared" si="469"/>
        <v>59.256308100929608</v>
      </c>
      <c r="V2971" s="70">
        <v>31.358127755644087</v>
      </c>
      <c r="W2971" s="61">
        <f t="shared" si="470"/>
        <v>12.467682470119518</v>
      </c>
      <c r="X2971" s="61">
        <f t="shared" si="471"/>
        <v>0</v>
      </c>
      <c r="Y2971" s="13"/>
      <c r="Z2971" s="22"/>
      <c r="AA2971" s="55"/>
      <c r="AB2971" s="22"/>
      <c r="AC2971" s="13"/>
    </row>
    <row r="2972" spans="1:29" x14ac:dyDescent="0.3">
      <c r="A2972" s="1">
        <f t="shared" si="472"/>
        <v>45016.916666659468</v>
      </c>
      <c r="B2972" s="7">
        <v>31</v>
      </c>
      <c r="C2972" s="7" t="s">
        <v>132</v>
      </c>
      <c r="D2972">
        <f>IF(HOUR(A2972)+MINUTE(A2972)/60&lt;=18,1,IF(HOUR(A2972)+MINUTE(A2972)/60&gt;=23.25,1,LOOKUP(DAY(A2972),calendario!$A$12:$A$42,calendario!$C$12:$C$42)))</f>
        <v>0</v>
      </c>
      <c r="E2972" s="60">
        <f t="shared" si="473"/>
        <v>4.5752631835937496</v>
      </c>
      <c r="F2972" s="86">
        <v>18.301052734374998</v>
      </c>
      <c r="G2972" s="60">
        <f t="shared" si="474"/>
        <v>4.6409443359375002</v>
      </c>
      <c r="H2972" s="104">
        <v>18.563777343750001</v>
      </c>
      <c r="O2972" s="61">
        <f t="shared" si="464"/>
        <v>0</v>
      </c>
      <c r="P2972" s="62">
        <f t="shared" si="465"/>
        <v>59.256308100929608</v>
      </c>
      <c r="Q2972" s="70">
        <v>31.358127755644087</v>
      </c>
      <c r="R2972" s="61">
        <f t="shared" si="466"/>
        <v>12.467682470119518</v>
      </c>
      <c r="S2972" s="61">
        <f t="shared" si="467"/>
        <v>0</v>
      </c>
      <c r="T2972" s="61">
        <f t="shared" si="468"/>
        <v>0</v>
      </c>
      <c r="U2972" s="61">
        <f t="shared" si="469"/>
        <v>59.256308100929608</v>
      </c>
      <c r="V2972" s="70">
        <v>31.358127755644087</v>
      </c>
      <c r="W2972" s="61">
        <f t="shared" si="470"/>
        <v>12.467682470119518</v>
      </c>
      <c r="X2972" s="61">
        <f t="shared" si="471"/>
        <v>0</v>
      </c>
      <c r="Y2972" s="13"/>
      <c r="Z2972" s="22"/>
      <c r="AA2972" s="55"/>
      <c r="AB2972" s="22"/>
      <c r="AC2972" s="13"/>
    </row>
    <row r="2973" spans="1:29" x14ac:dyDescent="0.3">
      <c r="A2973" s="1">
        <f t="shared" si="472"/>
        <v>45016.927083326133</v>
      </c>
      <c r="B2973" s="7">
        <v>31</v>
      </c>
      <c r="C2973" s="7" t="s">
        <v>133</v>
      </c>
      <c r="D2973">
        <f>IF(HOUR(A2973)+MINUTE(A2973)/60&lt;=18,1,IF(HOUR(A2973)+MINUTE(A2973)/60&gt;=23.25,1,LOOKUP(DAY(A2973),calendario!$A$12:$A$42,calendario!$C$12:$C$42)))</f>
        <v>0</v>
      </c>
      <c r="E2973" s="60">
        <f t="shared" si="473"/>
        <v>4.57142431640625</v>
      </c>
      <c r="F2973" s="86">
        <v>18.285697265625</v>
      </c>
      <c r="G2973" s="60">
        <f t="shared" si="474"/>
        <v>4.64678076171875</v>
      </c>
      <c r="H2973" s="104">
        <v>18.587123046875</v>
      </c>
      <c r="O2973" s="61">
        <f t="shared" si="464"/>
        <v>0</v>
      </c>
      <c r="P2973" s="62">
        <f t="shared" si="465"/>
        <v>59.256308100929608</v>
      </c>
      <c r="Q2973" s="70">
        <v>27.967951394422307</v>
      </c>
      <c r="R2973" s="61">
        <f t="shared" si="466"/>
        <v>14.162770650730408</v>
      </c>
      <c r="S2973" s="61">
        <f t="shared" si="467"/>
        <v>0</v>
      </c>
      <c r="T2973" s="61">
        <f t="shared" si="468"/>
        <v>0</v>
      </c>
      <c r="U2973" s="61">
        <f t="shared" si="469"/>
        <v>59.256308100929608</v>
      </c>
      <c r="V2973" s="70">
        <v>27.967951394422307</v>
      </c>
      <c r="W2973" s="61">
        <f t="shared" si="470"/>
        <v>14.162770650730408</v>
      </c>
      <c r="X2973" s="61">
        <f t="shared" si="471"/>
        <v>0</v>
      </c>
      <c r="Y2973" s="13"/>
      <c r="Z2973" s="22"/>
      <c r="AA2973" s="55"/>
      <c r="AB2973" s="22"/>
      <c r="AC2973" s="13"/>
    </row>
    <row r="2974" spans="1:29" x14ac:dyDescent="0.3">
      <c r="A2974" s="1">
        <f t="shared" si="472"/>
        <v>45016.937499992797</v>
      </c>
      <c r="B2974" s="7">
        <v>31</v>
      </c>
      <c r="C2974" s="7" t="s">
        <v>134</v>
      </c>
      <c r="D2974">
        <f>IF(HOUR(A2974)+MINUTE(A2974)/60&lt;=18,1,IF(HOUR(A2974)+MINUTE(A2974)/60&gt;=23.25,1,LOOKUP(DAY(A2974),calendario!$A$12:$A$42,calendario!$C$12:$C$42)))</f>
        <v>0</v>
      </c>
      <c r="E2974" s="60">
        <f t="shared" si="473"/>
        <v>4.5718286132812498</v>
      </c>
      <c r="F2974" s="86">
        <v>18.287314453124999</v>
      </c>
      <c r="G2974" s="60">
        <f t="shared" si="474"/>
        <v>4.6472280273437496</v>
      </c>
      <c r="H2974" s="104">
        <v>18.588912109374998</v>
      </c>
      <c r="O2974" s="61">
        <f t="shared" si="464"/>
        <v>0</v>
      </c>
      <c r="P2974" s="62">
        <f t="shared" si="465"/>
        <v>59.256308100929608</v>
      </c>
      <c r="Q2974" s="70">
        <v>27.967951394422307</v>
      </c>
      <c r="R2974" s="61">
        <f t="shared" si="466"/>
        <v>14.162770650730408</v>
      </c>
      <c r="S2974" s="61">
        <f t="shared" si="467"/>
        <v>0</v>
      </c>
      <c r="T2974" s="61">
        <f t="shared" si="468"/>
        <v>0</v>
      </c>
      <c r="U2974" s="61">
        <f t="shared" si="469"/>
        <v>59.256308100929608</v>
      </c>
      <c r="V2974" s="70">
        <v>27.967951394422307</v>
      </c>
      <c r="W2974" s="61">
        <f t="shared" si="470"/>
        <v>14.162770650730408</v>
      </c>
      <c r="X2974" s="61">
        <f t="shared" si="471"/>
        <v>0</v>
      </c>
      <c r="Y2974" s="13"/>
      <c r="Z2974" s="22"/>
      <c r="AA2974" s="55"/>
      <c r="AB2974" s="22"/>
      <c r="AC2974" s="13"/>
    </row>
    <row r="2975" spans="1:29" x14ac:dyDescent="0.3">
      <c r="A2975" s="1">
        <f t="shared" si="472"/>
        <v>45016.947916659461</v>
      </c>
      <c r="B2975" s="7">
        <v>31</v>
      </c>
      <c r="C2975" s="7" t="s">
        <v>135</v>
      </c>
      <c r="D2975">
        <f>IF(HOUR(A2975)+MINUTE(A2975)/60&lt;=18,1,IF(HOUR(A2975)+MINUTE(A2975)/60&gt;=23.25,1,LOOKUP(DAY(A2975),calendario!$A$12:$A$42,calendario!$C$12:$C$42)))</f>
        <v>0</v>
      </c>
      <c r="E2975" s="60">
        <f t="shared" si="473"/>
        <v>4.5722993164062498</v>
      </c>
      <c r="F2975" s="86">
        <v>18.289197265624999</v>
      </c>
      <c r="G2975" s="60">
        <f t="shared" si="474"/>
        <v>4.6481997070312504</v>
      </c>
      <c r="H2975" s="104">
        <v>18.592798828125002</v>
      </c>
      <c r="O2975" s="61">
        <f t="shared" si="464"/>
        <v>0</v>
      </c>
      <c r="P2975" s="62">
        <f t="shared" si="465"/>
        <v>59.256308100929608</v>
      </c>
      <c r="Q2975" s="70">
        <v>27.838466135458166</v>
      </c>
      <c r="R2975" s="61">
        <f t="shared" si="466"/>
        <v>14.227513280212479</v>
      </c>
      <c r="S2975" s="61">
        <f t="shared" si="467"/>
        <v>0</v>
      </c>
      <c r="T2975" s="61">
        <f t="shared" si="468"/>
        <v>0</v>
      </c>
      <c r="U2975" s="61">
        <f t="shared" si="469"/>
        <v>59.256308100929608</v>
      </c>
      <c r="V2975" s="70">
        <v>27.838466135458166</v>
      </c>
      <c r="W2975" s="61">
        <f t="shared" si="470"/>
        <v>14.227513280212479</v>
      </c>
      <c r="X2975" s="61">
        <f t="shared" si="471"/>
        <v>0</v>
      </c>
      <c r="Y2975" s="13"/>
      <c r="Z2975" s="22"/>
      <c r="AA2975" s="55"/>
      <c r="AB2975" s="22"/>
      <c r="AC2975" s="13"/>
    </row>
    <row r="2976" spans="1:29" x14ac:dyDescent="0.3">
      <c r="A2976" s="1">
        <f t="shared" si="472"/>
        <v>45016.958333326125</v>
      </c>
      <c r="B2976" s="7">
        <v>31</v>
      </c>
      <c r="C2976" s="7" t="s">
        <v>136</v>
      </c>
      <c r="D2976">
        <f>IF(HOUR(A2976)+MINUTE(A2976)/60&lt;=18,1,IF(HOUR(A2976)+MINUTE(A2976)/60&gt;=23.25,1,LOOKUP(DAY(A2976),calendario!$A$12:$A$42,calendario!$C$12:$C$42)))</f>
        <v>0</v>
      </c>
      <c r="E2976" s="60">
        <f t="shared" si="473"/>
        <v>4.5737822265624999</v>
      </c>
      <c r="F2976" s="86">
        <v>18.29512890625</v>
      </c>
      <c r="G2976" s="60">
        <f t="shared" si="474"/>
        <v>4.6474047851562501</v>
      </c>
      <c r="H2976" s="104">
        <v>18.589619140625</v>
      </c>
      <c r="O2976" s="61">
        <f t="shared" si="464"/>
        <v>0</v>
      </c>
      <c r="P2976" s="62">
        <f t="shared" si="465"/>
        <v>59.256308100929608</v>
      </c>
      <c r="Q2976" s="70">
        <v>27.838466135458166</v>
      </c>
      <c r="R2976" s="61">
        <f t="shared" si="466"/>
        <v>14.227513280212479</v>
      </c>
      <c r="S2976" s="61">
        <f t="shared" si="467"/>
        <v>0</v>
      </c>
      <c r="T2976" s="61">
        <f t="shared" si="468"/>
        <v>0</v>
      </c>
      <c r="U2976" s="61">
        <f t="shared" si="469"/>
        <v>59.256308100929608</v>
      </c>
      <c r="V2976" s="70">
        <v>27.838466135458166</v>
      </c>
      <c r="W2976" s="61">
        <f t="shared" si="470"/>
        <v>14.227513280212479</v>
      </c>
      <c r="X2976" s="61">
        <f t="shared" si="471"/>
        <v>0</v>
      </c>
      <c r="Y2976" s="13"/>
      <c r="Z2976" s="22"/>
      <c r="AA2976" s="55"/>
      <c r="AB2976" s="22"/>
      <c r="AC2976" s="13"/>
    </row>
    <row r="2977" spans="1:29" x14ac:dyDescent="0.3">
      <c r="A2977" s="1">
        <f t="shared" si="472"/>
        <v>45016.96874999279</v>
      </c>
      <c r="B2977" s="7">
        <v>31</v>
      </c>
      <c r="C2977" s="7" t="s">
        <v>137</v>
      </c>
      <c r="D2977">
        <f>IF(HOUR(A2977)+MINUTE(A2977)/60&lt;=18,1,IF(HOUR(A2977)+MINUTE(A2977)/60&gt;=23.25,1,LOOKUP(DAY(A2977),calendario!$A$12:$A$42,calendario!$C$12:$C$42)))</f>
        <v>1</v>
      </c>
      <c r="E2977" s="60">
        <f t="shared" si="473"/>
        <v>4.5588027343749999</v>
      </c>
      <c r="F2977" s="86">
        <v>18.2352109375</v>
      </c>
      <c r="G2977" s="60">
        <f t="shared" si="474"/>
        <v>4.6462744140624999</v>
      </c>
      <c r="H2977" s="104">
        <v>18.585097656249999</v>
      </c>
      <c r="O2977" s="61">
        <f t="shared" si="464"/>
        <v>0</v>
      </c>
      <c r="P2977" s="62">
        <f t="shared" si="465"/>
        <v>58.140770252324039</v>
      </c>
      <c r="Q2977" s="70">
        <v>26.617534661354583</v>
      </c>
      <c r="R2977" s="61">
        <f t="shared" si="466"/>
        <v>14.308098539176626</v>
      </c>
      <c r="S2977" s="61">
        <f t="shared" si="467"/>
        <v>0</v>
      </c>
      <c r="T2977" s="61">
        <f t="shared" si="468"/>
        <v>0</v>
      </c>
      <c r="U2977" s="61">
        <f t="shared" si="469"/>
        <v>58.140770252324039</v>
      </c>
      <c r="V2977" s="70">
        <v>26.617534661354583</v>
      </c>
      <c r="W2977" s="61">
        <f t="shared" si="470"/>
        <v>14.308098539176626</v>
      </c>
      <c r="X2977" s="61">
        <f t="shared" si="471"/>
        <v>0</v>
      </c>
      <c r="Y2977" s="13"/>
      <c r="Z2977" s="22"/>
      <c r="AA2977" s="55"/>
      <c r="AB2977" s="22"/>
      <c r="AC2977" s="13"/>
    </row>
    <row r="2978" spans="1:29" x14ac:dyDescent="0.3">
      <c r="A2978" s="1">
        <f t="shared" si="472"/>
        <v>45016.979166659454</v>
      </c>
      <c r="B2978" s="7">
        <v>31</v>
      </c>
      <c r="C2978" s="7" t="s">
        <v>138</v>
      </c>
      <c r="D2978">
        <f>IF(HOUR(A2978)+MINUTE(A2978)/60&lt;=18,1,IF(HOUR(A2978)+MINUTE(A2978)/60&gt;=23.25,1,LOOKUP(DAY(A2978),calendario!$A$12:$A$42,calendario!$C$12:$C$42)))</f>
        <v>1</v>
      </c>
      <c r="E2978" s="60">
        <f t="shared" si="473"/>
        <v>4.5030366210937496</v>
      </c>
      <c r="F2978" s="86">
        <v>18.012146484374998</v>
      </c>
      <c r="G2978" s="60">
        <f t="shared" si="474"/>
        <v>4.6456201171874998</v>
      </c>
      <c r="H2978" s="104">
        <v>18.582480468749999</v>
      </c>
      <c r="O2978" s="61">
        <f t="shared" si="464"/>
        <v>0</v>
      </c>
      <c r="P2978" s="62">
        <f t="shared" si="465"/>
        <v>58.140770252324039</v>
      </c>
      <c r="Q2978" s="70">
        <v>26.617534661354583</v>
      </c>
      <c r="R2978" s="61">
        <f t="shared" si="466"/>
        <v>14.308098539176626</v>
      </c>
      <c r="S2978" s="61">
        <f t="shared" si="467"/>
        <v>0</v>
      </c>
      <c r="T2978" s="61">
        <f t="shared" si="468"/>
        <v>0</v>
      </c>
      <c r="U2978" s="61">
        <f t="shared" si="469"/>
        <v>58.140770252324039</v>
      </c>
      <c r="V2978" s="70">
        <v>26.617534661354583</v>
      </c>
      <c r="W2978" s="61">
        <f t="shared" si="470"/>
        <v>14.308098539176626</v>
      </c>
      <c r="X2978" s="61">
        <f t="shared" si="471"/>
        <v>0</v>
      </c>
      <c r="Y2978" s="13"/>
      <c r="Z2978" s="22"/>
      <c r="AA2978" s="55"/>
      <c r="AB2978" s="22"/>
      <c r="AC2978" s="13"/>
    </row>
    <row r="2979" spans="1:29" x14ac:dyDescent="0.3">
      <c r="A2979" s="1">
        <f t="shared" si="472"/>
        <v>45016.989583326118</v>
      </c>
      <c r="B2979" s="7">
        <v>31</v>
      </c>
      <c r="C2979" s="7" t="s">
        <v>139</v>
      </c>
      <c r="D2979">
        <f>IF(HOUR(A2979)+MINUTE(A2979)/60&lt;=18,1,IF(HOUR(A2979)+MINUTE(A2979)/60&gt;=23.25,1,LOOKUP(DAY(A2979),calendario!$A$12:$A$42,calendario!$C$12:$C$42)))</f>
        <v>1</v>
      </c>
      <c r="E2979" s="60">
        <f t="shared" si="473"/>
        <v>4.5040454101562499</v>
      </c>
      <c r="F2979" s="86">
        <v>18.016181640625</v>
      </c>
      <c r="G2979" s="60">
        <f t="shared" si="474"/>
        <v>3.0707402343750001</v>
      </c>
      <c r="H2979" s="104">
        <v>12.2829609375</v>
      </c>
      <c r="O2979" s="61">
        <f t="shared" si="464"/>
        <v>0</v>
      </c>
      <c r="P2979" s="62">
        <f t="shared" si="465"/>
        <v>58.140770252324039</v>
      </c>
      <c r="Q2979" s="70">
        <v>25.611465073041167</v>
      </c>
      <c r="R2979" s="61">
        <f t="shared" si="466"/>
        <v>14.811133333333334</v>
      </c>
      <c r="S2979" s="61">
        <f t="shared" si="467"/>
        <v>0</v>
      </c>
      <c r="T2979" s="61">
        <f t="shared" si="468"/>
        <v>1.3936485257818705</v>
      </c>
      <c r="U2979" s="61">
        <f t="shared" si="469"/>
        <v>58.140770252324039</v>
      </c>
      <c r="V2979" s="70">
        <v>25.611465073041167</v>
      </c>
      <c r="W2979" s="61">
        <f t="shared" si="470"/>
        <v>14.811133333333334</v>
      </c>
      <c r="X2979" s="61">
        <f t="shared" si="471"/>
        <v>20.641514135158722</v>
      </c>
      <c r="Y2979" s="13"/>
      <c r="Z2979" s="22"/>
      <c r="AA2979" s="55"/>
      <c r="AB2979" s="22"/>
      <c r="AC2979" s="13"/>
    </row>
    <row r="2980" spans="1:29" x14ac:dyDescent="0.3">
      <c r="A2980" s="1">
        <f t="shared" si="472"/>
        <v>45016.999999992782</v>
      </c>
      <c r="B2980" s="7">
        <v>31</v>
      </c>
      <c r="C2980" s="7" t="s">
        <v>140</v>
      </c>
      <c r="D2980">
        <f>IF(HOUR(A2980)+MINUTE(A2980)/60&lt;=18,1,IF(HOUR(A2980)+MINUTE(A2980)/60&gt;=23.25,1,LOOKUP(DAY(A2980),calendario!$A$12:$A$42,calendario!$C$12:$C$42)))</f>
        <v>1</v>
      </c>
      <c r="E2980" s="60">
        <f t="shared" si="473"/>
        <v>4.5040478515625004</v>
      </c>
      <c r="F2980" s="86">
        <v>18.016191406250002</v>
      </c>
      <c r="G2980" s="60">
        <f t="shared" si="474"/>
        <v>2.2333491210937502</v>
      </c>
      <c r="H2980" s="104">
        <v>8.9333964843750007</v>
      </c>
      <c r="O2980" s="61">
        <f t="shared" si="464"/>
        <v>0</v>
      </c>
      <c r="P2980" s="62">
        <f t="shared" si="465"/>
        <v>58.140770252324039</v>
      </c>
      <c r="Q2980" s="70">
        <v>25.611465073041167</v>
      </c>
      <c r="R2980" s="61">
        <f t="shared" si="466"/>
        <v>14.811133333333334</v>
      </c>
      <c r="S2980" s="61">
        <f t="shared" si="467"/>
        <v>0</v>
      </c>
      <c r="T2980" s="61">
        <f t="shared" si="468"/>
        <v>2.2478420508554202</v>
      </c>
      <c r="U2980" s="61">
        <f t="shared" si="469"/>
        <v>58.140770252324039</v>
      </c>
      <c r="V2980" s="70">
        <v>25.611465073041167</v>
      </c>
      <c r="W2980" s="61">
        <f t="shared" si="470"/>
        <v>14.811133333333334</v>
      </c>
      <c r="X2980" s="61">
        <f t="shared" si="471"/>
        <v>33.293088327493081</v>
      </c>
      <c r="Y2980" s="13"/>
      <c r="AA2980" s="55"/>
      <c r="AB2980" s="22"/>
      <c r="AC2980" s="13"/>
    </row>
    <row r="2982" spans="1:29" x14ac:dyDescent="0.3">
      <c r="B2982" s="9"/>
      <c r="C2982" s="9"/>
    </row>
    <row r="2985" spans="1:29" x14ac:dyDescent="0.3">
      <c r="B2985" s="7" t="s">
        <v>7</v>
      </c>
    </row>
    <row r="2986" spans="1:29" x14ac:dyDescent="0.3">
      <c r="B2986" s="7"/>
    </row>
    <row r="2987" spans="1:29" x14ac:dyDescent="0.3">
      <c r="B2987" s="7">
        <v>1</v>
      </c>
    </row>
    <row r="2988" spans="1:29" x14ac:dyDescent="0.3">
      <c r="B2988" s="7">
        <v>2</v>
      </c>
    </row>
    <row r="2989" spans="1:29" x14ac:dyDescent="0.3">
      <c r="B2989" s="7">
        <v>3</v>
      </c>
    </row>
    <row r="2990" spans="1:29" x14ac:dyDescent="0.3">
      <c r="B2990" s="7">
        <v>4</v>
      </c>
    </row>
    <row r="2991" spans="1:29" x14ac:dyDescent="0.3">
      <c r="B2991" s="7">
        <v>5</v>
      </c>
    </row>
    <row r="2992" spans="1:29" x14ac:dyDescent="0.3">
      <c r="B2992" s="7">
        <v>6</v>
      </c>
    </row>
    <row r="2993" spans="2:2" x14ac:dyDescent="0.3">
      <c r="B2993" s="7">
        <v>7</v>
      </c>
    </row>
    <row r="2994" spans="2:2" x14ac:dyDescent="0.3">
      <c r="B2994" s="7">
        <v>8</v>
      </c>
    </row>
    <row r="2995" spans="2:2" x14ac:dyDescent="0.3">
      <c r="B2995" s="7">
        <v>9</v>
      </c>
    </row>
    <row r="2996" spans="2:2" x14ac:dyDescent="0.3">
      <c r="B2996" s="7">
        <v>10</v>
      </c>
    </row>
    <row r="2997" spans="2:2" x14ac:dyDescent="0.3">
      <c r="B2997" s="7">
        <v>11</v>
      </c>
    </row>
    <row r="2998" spans="2:2" x14ac:dyDescent="0.3">
      <c r="B2998" s="7">
        <v>12</v>
      </c>
    </row>
    <row r="2999" spans="2:2" x14ac:dyDescent="0.3">
      <c r="B2999" s="7">
        <v>13</v>
      </c>
    </row>
    <row r="3000" spans="2:2" x14ac:dyDescent="0.3">
      <c r="B3000" s="7">
        <v>14</v>
      </c>
    </row>
    <row r="3001" spans="2:2" x14ac:dyDescent="0.3">
      <c r="B3001" s="7">
        <v>15</v>
      </c>
    </row>
    <row r="3002" spans="2:2" x14ac:dyDescent="0.3">
      <c r="B3002" s="7">
        <v>16</v>
      </c>
    </row>
    <row r="3003" spans="2:2" x14ac:dyDescent="0.3">
      <c r="B3003" s="7">
        <v>17</v>
      </c>
    </row>
    <row r="3004" spans="2:2" x14ac:dyDescent="0.3">
      <c r="B3004" s="7">
        <v>18</v>
      </c>
    </row>
    <row r="3005" spans="2:2" x14ac:dyDescent="0.3">
      <c r="B3005" s="7">
        <v>19</v>
      </c>
    </row>
    <row r="3006" spans="2:2" x14ac:dyDescent="0.3">
      <c r="B3006" s="7">
        <v>20</v>
      </c>
    </row>
    <row r="3007" spans="2:2" x14ac:dyDescent="0.3">
      <c r="B3007" s="7">
        <v>21</v>
      </c>
    </row>
    <row r="3008" spans="2:2" x14ac:dyDescent="0.3">
      <c r="B3008" s="7">
        <v>22</v>
      </c>
    </row>
    <row r="3009" spans="2:3" x14ac:dyDescent="0.3">
      <c r="B3009" s="7">
        <v>23</v>
      </c>
    </row>
    <row r="3010" spans="2:3" x14ac:dyDescent="0.3">
      <c r="B3010" s="7">
        <v>24</v>
      </c>
    </row>
    <row r="3011" spans="2:3" x14ac:dyDescent="0.3">
      <c r="B3011" s="7">
        <v>25</v>
      </c>
    </row>
    <row r="3012" spans="2:3" x14ac:dyDescent="0.3">
      <c r="B3012" s="7">
        <v>26</v>
      </c>
    </row>
    <row r="3013" spans="2:3" x14ac:dyDescent="0.3">
      <c r="B3013" s="7">
        <v>27</v>
      </c>
    </row>
    <row r="3014" spans="2:3" x14ac:dyDescent="0.3">
      <c r="B3014" s="7">
        <v>28</v>
      </c>
    </row>
    <row r="3015" spans="2:3" x14ac:dyDescent="0.3">
      <c r="B3015" s="7">
        <v>29</v>
      </c>
    </row>
    <row r="3016" spans="2:3" x14ac:dyDescent="0.3">
      <c r="B3016" s="7">
        <v>30</v>
      </c>
    </row>
    <row r="3017" spans="2:3" x14ac:dyDescent="0.3">
      <c r="B3017" s="7">
        <v>31</v>
      </c>
    </row>
    <row r="3018" spans="2:3" x14ac:dyDescent="0.3">
      <c r="B3018" s="10" t="s">
        <v>142</v>
      </c>
      <c r="C3018" s="11"/>
    </row>
  </sheetData>
  <mergeCells count="11">
    <mergeCell ref="K19:L19"/>
    <mergeCell ref="V3:V4"/>
    <mergeCell ref="W3:W4"/>
    <mergeCell ref="T2:X2"/>
    <mergeCell ref="E2:F2"/>
    <mergeCell ref="G2:H2"/>
    <mergeCell ref="P3:P4"/>
    <mergeCell ref="Q3:Q4"/>
    <mergeCell ref="R3:R4"/>
    <mergeCell ref="O2:S2"/>
    <mergeCell ref="U3:U4"/>
  </mergeCells>
  <pageMargins left="0.7" right="0.7" top="0.75" bottom="0.75" header="0.3" footer="0.3"/>
  <pageSetup orientation="portrait" r:id="rId1"/>
  <headerFooter>
    <oddHeader>&amp;L&amp;"Calibri"&amp;10&amp;K000000 Información Pública&amp;1#_x000D_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D5BF6-0CE1-7640-AE5F-839131A6A60B}">
  <dimension ref="A1:H64"/>
  <sheetViews>
    <sheetView zoomScale="64" zoomScaleNormal="110" workbookViewId="0">
      <selection activeCell="D47" sqref="D47"/>
    </sheetView>
  </sheetViews>
  <sheetFormatPr baseColWidth="10" defaultColWidth="10.59765625" defaultRowHeight="15.6" x14ac:dyDescent="0.3"/>
  <cols>
    <col min="3" max="6" width="60.09765625" customWidth="1"/>
    <col min="12" max="12" width="11.5" bestFit="1" customWidth="1"/>
  </cols>
  <sheetData>
    <row r="1" spans="1:8" x14ac:dyDescent="0.3">
      <c r="A1" s="45" t="s">
        <v>145</v>
      </c>
    </row>
    <row r="2" spans="1:8" x14ac:dyDescent="0.3">
      <c r="A2" s="45" t="s">
        <v>146</v>
      </c>
    </row>
    <row r="3" spans="1:8" x14ac:dyDescent="0.3">
      <c r="B3" s="15" t="s">
        <v>7</v>
      </c>
      <c r="C3" s="15" t="s">
        <v>147</v>
      </c>
      <c r="D3" s="15" t="s">
        <v>148</v>
      </c>
      <c r="E3" s="15" t="s">
        <v>149</v>
      </c>
      <c r="F3" s="15" t="s">
        <v>150</v>
      </c>
    </row>
    <row r="4" spans="1:8" x14ac:dyDescent="0.3">
      <c r="B4" s="12">
        <v>1</v>
      </c>
      <c r="C4" s="49" t="s">
        <v>151</v>
      </c>
      <c r="D4" s="49" t="s">
        <v>151</v>
      </c>
      <c r="E4" s="49" t="s">
        <v>151</v>
      </c>
      <c r="F4" s="49" t="s">
        <v>151</v>
      </c>
      <c r="G4" s="22"/>
      <c r="H4" s="22"/>
    </row>
    <row r="5" spans="1:8" x14ac:dyDescent="0.3">
      <c r="B5" s="12">
        <v>2</v>
      </c>
      <c r="C5" s="49" t="s">
        <v>151</v>
      </c>
      <c r="D5" s="49" t="s">
        <v>151</v>
      </c>
      <c r="E5" s="49" t="s">
        <v>151</v>
      </c>
      <c r="F5" s="49" t="s">
        <v>151</v>
      </c>
      <c r="G5" s="22"/>
      <c r="H5" s="22"/>
    </row>
    <row r="6" spans="1:8" x14ac:dyDescent="0.3">
      <c r="B6" s="12">
        <v>3</v>
      </c>
      <c r="C6" s="49" t="s">
        <v>151</v>
      </c>
      <c r="D6" s="49" t="s">
        <v>151</v>
      </c>
      <c r="E6" s="49" t="s">
        <v>151</v>
      </c>
      <c r="F6" s="49" t="s">
        <v>151</v>
      </c>
      <c r="G6" s="22"/>
      <c r="H6" s="22"/>
    </row>
    <row r="7" spans="1:8" x14ac:dyDescent="0.3">
      <c r="B7" s="12">
        <v>4</v>
      </c>
      <c r="C7" s="49" t="s">
        <v>151</v>
      </c>
      <c r="D7" s="49" t="s">
        <v>151</v>
      </c>
      <c r="E7" s="49" t="s">
        <v>151</v>
      </c>
      <c r="F7" s="49" t="s">
        <v>151</v>
      </c>
      <c r="G7" s="22"/>
      <c r="H7" s="22"/>
    </row>
    <row r="8" spans="1:8" x14ac:dyDescent="0.3">
      <c r="B8" s="12">
        <v>5</v>
      </c>
      <c r="C8" s="49" t="s">
        <v>151</v>
      </c>
      <c r="D8" s="49" t="s">
        <v>151</v>
      </c>
      <c r="E8" s="49" t="s">
        <v>151</v>
      </c>
      <c r="F8" s="49" t="s">
        <v>151</v>
      </c>
      <c r="G8" s="22"/>
      <c r="H8" s="22"/>
    </row>
    <row r="9" spans="1:8" x14ac:dyDescent="0.3">
      <c r="B9" s="12">
        <v>6</v>
      </c>
      <c r="C9" s="49" t="s">
        <v>151</v>
      </c>
      <c r="D9" s="49" t="s">
        <v>151</v>
      </c>
      <c r="E9" s="49" t="s">
        <v>151</v>
      </c>
      <c r="F9" s="49" t="s">
        <v>151</v>
      </c>
      <c r="G9" s="22"/>
      <c r="H9" s="22"/>
    </row>
    <row r="10" spans="1:8" x14ac:dyDescent="0.3">
      <c r="B10" s="12">
        <v>7</v>
      </c>
      <c r="C10" s="49" t="s">
        <v>151</v>
      </c>
      <c r="D10" s="49" t="s">
        <v>151</v>
      </c>
      <c r="E10" s="49" t="s">
        <v>151</v>
      </c>
      <c r="F10" s="49" t="s">
        <v>151</v>
      </c>
      <c r="G10" s="22"/>
      <c r="H10" s="22"/>
    </row>
    <row r="11" spans="1:8" ht="16.350000000000001" customHeight="1" x14ac:dyDescent="0.3">
      <c r="B11" s="12">
        <v>8</v>
      </c>
      <c r="C11" s="49" t="s">
        <v>151</v>
      </c>
      <c r="D11" s="49" t="s">
        <v>151</v>
      </c>
      <c r="E11" s="49" t="s">
        <v>151</v>
      </c>
      <c r="F11" s="49" t="s">
        <v>151</v>
      </c>
      <c r="G11" s="22"/>
      <c r="H11" s="22"/>
    </row>
    <row r="12" spans="1:8" x14ac:dyDescent="0.3">
      <c r="B12" s="12">
        <v>9</v>
      </c>
      <c r="C12" s="49" t="s">
        <v>151</v>
      </c>
      <c r="D12" s="49" t="s">
        <v>151</v>
      </c>
      <c r="E12" s="49" t="s">
        <v>151</v>
      </c>
      <c r="F12" s="49" t="s">
        <v>151</v>
      </c>
      <c r="G12" s="46"/>
      <c r="H12" s="46"/>
    </row>
    <row r="13" spans="1:8" x14ac:dyDescent="0.3">
      <c r="B13" s="12">
        <v>10</v>
      </c>
      <c r="C13" s="49" t="s">
        <v>151</v>
      </c>
      <c r="D13" s="49" t="s">
        <v>151</v>
      </c>
      <c r="E13" s="49" t="s">
        <v>151</v>
      </c>
      <c r="F13" s="49" t="s">
        <v>151</v>
      </c>
      <c r="G13" s="22"/>
      <c r="H13" s="22"/>
    </row>
    <row r="14" spans="1:8" x14ac:dyDescent="0.3">
      <c r="A14" t="s">
        <v>152</v>
      </c>
      <c r="B14" s="37">
        <v>11</v>
      </c>
      <c r="C14" s="49" t="s">
        <v>151</v>
      </c>
      <c r="D14" s="49" t="s">
        <v>151</v>
      </c>
      <c r="E14" s="49" t="s">
        <v>151</v>
      </c>
      <c r="F14" s="49" t="s">
        <v>151</v>
      </c>
      <c r="G14" s="22"/>
      <c r="H14" s="22"/>
    </row>
    <row r="15" spans="1:8" x14ac:dyDescent="0.3">
      <c r="B15" s="37">
        <v>12</v>
      </c>
      <c r="C15" s="49" t="s">
        <v>151</v>
      </c>
      <c r="D15" s="49" t="s">
        <v>151</v>
      </c>
      <c r="E15" s="49" t="s">
        <v>151</v>
      </c>
      <c r="F15" s="49" t="s">
        <v>151</v>
      </c>
      <c r="G15" s="22"/>
      <c r="H15" s="22"/>
    </row>
    <row r="16" spans="1:8" x14ac:dyDescent="0.3">
      <c r="B16" s="37">
        <v>13</v>
      </c>
      <c r="C16" s="49" t="s">
        <v>151</v>
      </c>
      <c r="D16" s="49" t="s">
        <v>151</v>
      </c>
      <c r="E16" s="49" t="s">
        <v>151</v>
      </c>
      <c r="F16" s="49" t="s">
        <v>151</v>
      </c>
      <c r="G16" s="22"/>
      <c r="H16" s="22"/>
    </row>
    <row r="17" spans="2:8" x14ac:dyDescent="0.3">
      <c r="B17" s="12">
        <v>14</v>
      </c>
      <c r="C17" s="49" t="s">
        <v>151</v>
      </c>
      <c r="D17" s="49" t="s">
        <v>151</v>
      </c>
      <c r="E17" s="49" t="s">
        <v>151</v>
      </c>
      <c r="F17" s="49" t="s">
        <v>151</v>
      </c>
      <c r="G17" s="22"/>
      <c r="H17" s="22"/>
    </row>
    <row r="18" spans="2:8" x14ac:dyDescent="0.3">
      <c r="B18" s="12">
        <v>15</v>
      </c>
      <c r="C18" s="49" t="s">
        <v>151</v>
      </c>
      <c r="D18" s="49" t="s">
        <v>151</v>
      </c>
      <c r="E18" s="49" t="s">
        <v>151</v>
      </c>
      <c r="F18" s="49" t="s">
        <v>151</v>
      </c>
      <c r="G18" s="22"/>
      <c r="H18" s="22"/>
    </row>
    <row r="19" spans="2:8" x14ac:dyDescent="0.3">
      <c r="B19" s="12">
        <v>16</v>
      </c>
      <c r="C19" s="49" t="s">
        <v>151</v>
      </c>
      <c r="D19" s="49" t="s">
        <v>151</v>
      </c>
      <c r="E19" s="49" t="s">
        <v>151</v>
      </c>
      <c r="F19" s="49" t="s">
        <v>151</v>
      </c>
      <c r="G19" s="22"/>
      <c r="H19" s="22"/>
    </row>
    <row r="20" spans="2:8" x14ac:dyDescent="0.3">
      <c r="B20" s="12">
        <v>17</v>
      </c>
      <c r="C20" s="49" t="s">
        <v>151</v>
      </c>
      <c r="D20" s="49" t="s">
        <v>151</v>
      </c>
      <c r="E20" s="49" t="s">
        <v>151</v>
      </c>
      <c r="F20" s="49" t="s">
        <v>151</v>
      </c>
      <c r="G20" s="22"/>
      <c r="H20" s="22"/>
    </row>
    <row r="21" spans="2:8" x14ac:dyDescent="0.3">
      <c r="B21" s="12">
        <v>18</v>
      </c>
      <c r="C21" s="49" t="s">
        <v>151</v>
      </c>
      <c r="D21" s="49" t="s">
        <v>151</v>
      </c>
      <c r="E21" s="49" t="s">
        <v>151</v>
      </c>
      <c r="F21" s="49" t="s">
        <v>151</v>
      </c>
      <c r="G21" s="22"/>
      <c r="H21" s="22"/>
    </row>
    <row r="22" spans="2:8" x14ac:dyDescent="0.3">
      <c r="B22" s="12">
        <v>19</v>
      </c>
      <c r="C22" s="49" t="s">
        <v>151</v>
      </c>
      <c r="D22" s="49" t="s">
        <v>151</v>
      </c>
      <c r="E22" s="49" t="s">
        <v>151</v>
      </c>
      <c r="F22" s="49" t="s">
        <v>151</v>
      </c>
      <c r="G22" s="22"/>
      <c r="H22" s="22"/>
    </row>
    <row r="23" spans="2:8" x14ac:dyDescent="0.3">
      <c r="B23" s="12">
        <v>20</v>
      </c>
      <c r="C23" s="49" t="s">
        <v>151</v>
      </c>
      <c r="D23" s="49" t="s">
        <v>151</v>
      </c>
      <c r="E23" s="49" t="s">
        <v>151</v>
      </c>
      <c r="F23" s="49" t="s">
        <v>151</v>
      </c>
      <c r="G23" s="22"/>
      <c r="H23" s="22"/>
    </row>
    <row r="24" spans="2:8" x14ac:dyDescent="0.3">
      <c r="B24" s="12">
        <v>21</v>
      </c>
      <c r="C24" s="49" t="s">
        <v>151</v>
      </c>
      <c r="D24" s="49" t="s">
        <v>151</v>
      </c>
      <c r="E24" s="49" t="s">
        <v>151</v>
      </c>
      <c r="F24" s="49" t="s">
        <v>151</v>
      </c>
      <c r="G24" s="22"/>
      <c r="H24" s="22"/>
    </row>
    <row r="25" spans="2:8" x14ac:dyDescent="0.3">
      <c r="B25" s="12">
        <v>22</v>
      </c>
      <c r="C25" s="49" t="s">
        <v>151</v>
      </c>
      <c r="D25" s="49" t="s">
        <v>151</v>
      </c>
      <c r="E25" s="49" t="s">
        <v>151</v>
      </c>
      <c r="F25" s="49" t="s">
        <v>151</v>
      </c>
      <c r="G25" s="22"/>
      <c r="H25" s="22"/>
    </row>
    <row r="26" spans="2:8" x14ac:dyDescent="0.3">
      <c r="B26" s="12">
        <v>23</v>
      </c>
      <c r="C26" s="49" t="s">
        <v>151</v>
      </c>
      <c r="D26" s="49" t="s">
        <v>151</v>
      </c>
      <c r="E26" s="49" t="s">
        <v>151</v>
      </c>
      <c r="F26" s="49" t="s">
        <v>151</v>
      </c>
      <c r="G26" s="22"/>
      <c r="H26" s="22"/>
    </row>
    <row r="27" spans="2:8" ht="42" customHeight="1" x14ac:dyDescent="0.3">
      <c r="B27" s="12">
        <v>24</v>
      </c>
      <c r="C27" s="49" t="s">
        <v>151</v>
      </c>
      <c r="D27" s="49" t="s">
        <v>151</v>
      </c>
      <c r="E27" s="49" t="s">
        <v>151</v>
      </c>
      <c r="F27" s="49" t="s">
        <v>151</v>
      </c>
      <c r="G27" s="22"/>
      <c r="H27" s="22"/>
    </row>
    <row r="28" spans="2:8" x14ac:dyDescent="0.3">
      <c r="B28" s="12">
        <v>25</v>
      </c>
      <c r="C28" s="49" t="s">
        <v>151</v>
      </c>
      <c r="D28" s="49" t="s">
        <v>151</v>
      </c>
      <c r="E28" s="49" t="s">
        <v>151</v>
      </c>
      <c r="F28" s="49" t="s">
        <v>151</v>
      </c>
      <c r="G28" s="22"/>
      <c r="H28" s="22"/>
    </row>
    <row r="29" spans="2:8" x14ac:dyDescent="0.3">
      <c r="B29" s="12">
        <v>26</v>
      </c>
      <c r="C29" s="49" t="s">
        <v>151</v>
      </c>
      <c r="D29" s="49" t="s">
        <v>151</v>
      </c>
      <c r="E29" s="49" t="s">
        <v>151</v>
      </c>
      <c r="F29" s="49" t="s">
        <v>151</v>
      </c>
      <c r="G29" s="22"/>
      <c r="H29" s="22"/>
    </row>
    <row r="30" spans="2:8" x14ac:dyDescent="0.3">
      <c r="B30" s="12">
        <v>27</v>
      </c>
      <c r="C30" s="49" t="s">
        <v>151</v>
      </c>
      <c r="D30" s="49" t="s">
        <v>151</v>
      </c>
      <c r="E30" s="49" t="s">
        <v>151</v>
      </c>
      <c r="F30" s="49" t="s">
        <v>151</v>
      </c>
      <c r="G30" s="22"/>
      <c r="H30" s="22"/>
    </row>
    <row r="31" spans="2:8" x14ac:dyDescent="0.3">
      <c r="B31" s="12">
        <v>28</v>
      </c>
      <c r="C31" s="49" t="s">
        <v>151</v>
      </c>
      <c r="D31" s="49" t="s">
        <v>151</v>
      </c>
      <c r="E31" s="49" t="s">
        <v>151</v>
      </c>
      <c r="F31" s="49" t="s">
        <v>151</v>
      </c>
      <c r="G31" s="22"/>
      <c r="H31" s="22"/>
    </row>
    <row r="32" spans="2:8" x14ac:dyDescent="0.3">
      <c r="B32" s="12">
        <v>29</v>
      </c>
      <c r="C32" s="49" t="s">
        <v>151</v>
      </c>
      <c r="D32" s="49" t="s">
        <v>151</v>
      </c>
      <c r="E32" s="49" t="s">
        <v>151</v>
      </c>
      <c r="F32" s="49" t="s">
        <v>151</v>
      </c>
      <c r="G32" s="22"/>
      <c r="H32" s="22"/>
    </row>
    <row r="33" spans="2:8" x14ac:dyDescent="0.3">
      <c r="B33" s="12">
        <v>30</v>
      </c>
      <c r="C33" s="49" t="s">
        <v>151</v>
      </c>
      <c r="D33" s="49" t="s">
        <v>151</v>
      </c>
      <c r="E33" s="49" t="s">
        <v>151</v>
      </c>
      <c r="F33" s="49" t="s">
        <v>151</v>
      </c>
      <c r="G33" s="22"/>
      <c r="H33" s="22"/>
    </row>
    <row r="34" spans="2:8" x14ac:dyDescent="0.3">
      <c r="B34" s="12">
        <v>31</v>
      </c>
      <c r="C34" s="49"/>
      <c r="D34" s="49"/>
      <c r="E34" s="49"/>
      <c r="F34" s="49"/>
      <c r="G34" s="22"/>
      <c r="H34" s="22"/>
    </row>
    <row r="35" spans="2:8" x14ac:dyDescent="0.3">
      <c r="C35" s="22">
        <f>+RetPxM!E4</f>
        <v>9608.0963411645716</v>
      </c>
      <c r="D35" s="22"/>
      <c r="E35" s="22">
        <f>+RetPxM!G4</f>
        <v>9833.0820655135485</v>
      </c>
      <c r="G35" s="22"/>
      <c r="H35" s="22"/>
    </row>
    <row r="36" spans="2:8" x14ac:dyDescent="0.3">
      <c r="B36" t="s">
        <v>153</v>
      </c>
      <c r="C36" s="21" t="s">
        <v>154</v>
      </c>
      <c r="D36" s="21"/>
    </row>
    <row r="38" spans="2:8" x14ac:dyDescent="0.3">
      <c r="C38" s="38"/>
      <c r="D38" s="38"/>
    </row>
    <row r="64" spans="3:4" x14ac:dyDescent="0.3">
      <c r="C64" s="39"/>
      <c r="D64" s="39"/>
    </row>
  </sheetData>
  <pageMargins left="0.7" right="0.7" top="0.75" bottom="0.75" header="0.3" footer="0.3"/>
  <headerFooter>
    <oddHeader>&amp;L&amp;"Calibri"&amp;10&amp;K000000 Información Pública&amp;1#_x000D_</oddHead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79998168889431442"/>
  </sheetPr>
  <dimension ref="A2:J17"/>
  <sheetViews>
    <sheetView showGridLines="0" zoomScale="71" workbookViewId="0">
      <selection activeCell="D14" sqref="D14"/>
    </sheetView>
  </sheetViews>
  <sheetFormatPr baseColWidth="10" defaultColWidth="11" defaultRowHeight="15.6" x14ac:dyDescent="0.3"/>
  <cols>
    <col min="2" max="2" width="31.09765625" bestFit="1" customWidth="1"/>
    <col min="3" max="3" width="17.59765625" customWidth="1"/>
    <col min="4" max="4" width="17.59765625" bestFit="1" customWidth="1"/>
    <col min="5" max="5" width="17.8984375" customWidth="1"/>
    <col min="6" max="6" width="11.5" bestFit="1" customWidth="1"/>
  </cols>
  <sheetData>
    <row r="2" spans="1:7" ht="21" x14ac:dyDescent="0.4">
      <c r="A2" s="23"/>
      <c r="B2" s="102" t="s">
        <v>155</v>
      </c>
      <c r="C2" s="102"/>
      <c r="D2" s="102"/>
    </row>
    <row r="4" spans="1:7" ht="21" x14ac:dyDescent="0.4">
      <c r="B4" s="16"/>
      <c r="C4" s="17" t="s">
        <v>143</v>
      </c>
      <c r="D4" s="17" t="s">
        <v>144</v>
      </c>
      <c r="E4" s="20" t="s">
        <v>142</v>
      </c>
    </row>
    <row r="5" spans="1:7" ht="21" x14ac:dyDescent="0.4">
      <c r="B5" s="18" t="s">
        <v>156</v>
      </c>
      <c r="C5" s="19">
        <f>RetPxM!S4</f>
        <v>58807.172871451854</v>
      </c>
      <c r="D5" s="19">
        <f>RetPxM!X4</f>
        <v>53160.870189270703</v>
      </c>
      <c r="E5" s="19">
        <f>SUM(C5:D5)</f>
        <v>111968.04306072256</v>
      </c>
      <c r="G5" s="13"/>
    </row>
    <row r="6" spans="1:7" ht="21" x14ac:dyDescent="0.4">
      <c r="B6" s="18" t="s">
        <v>142</v>
      </c>
      <c r="E6" s="19">
        <f>E5</f>
        <v>111968.04306072256</v>
      </c>
      <c r="F6" s="13"/>
      <c r="G6" s="13"/>
    </row>
    <row r="7" spans="1:7" x14ac:dyDescent="0.3">
      <c r="E7" s="22"/>
    </row>
    <row r="9" spans="1:7" x14ac:dyDescent="0.3">
      <c r="F9" s="13"/>
    </row>
    <row r="10" spans="1:7" x14ac:dyDescent="0.3">
      <c r="C10" s="13"/>
      <c r="D10" s="13"/>
      <c r="F10" s="13"/>
    </row>
    <row r="11" spans="1:7" x14ac:dyDescent="0.3">
      <c r="F11" s="13"/>
    </row>
    <row r="12" spans="1:7" x14ac:dyDescent="0.3">
      <c r="E12" s="22"/>
    </row>
    <row r="13" spans="1:7" x14ac:dyDescent="0.3">
      <c r="E13" s="22"/>
      <c r="G13" s="13"/>
    </row>
    <row r="14" spans="1:7" x14ac:dyDescent="0.3">
      <c r="E14" s="22"/>
      <c r="G14" s="13"/>
    </row>
    <row r="17" spans="3:10" x14ac:dyDescent="0.3">
      <c r="C17" s="51"/>
      <c r="J17" s="22"/>
    </row>
  </sheetData>
  <mergeCells count="1">
    <mergeCell ref="B2:D2"/>
  </mergeCells>
  <pageMargins left="0.7" right="0.7" top="0.75" bottom="0.75" header="0.3" footer="0.3"/>
  <headerFooter>
    <oddHeader>&amp;L&amp;"Calibri"&amp;10&amp;K000000 Información Pública&amp;1#_x000D_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echa xmlns="cac6b760-aaf8-4492-84fa-cf7573fa0881" xsi:nil="true"/>
    <Detalle xmlns="cac6b760-aaf8-4492-84fa-cf7573fa0881" xsi:nil="true"/>
    <_ip_UnifiedCompliancePolicyUIAction xmlns="http://schemas.microsoft.com/sharepoint/v3" xsi:nil="true"/>
    <_ip_UnifiedCompliancePolicyProperties xmlns="http://schemas.microsoft.com/sharepoint/v3" xsi:nil="true"/>
    <SharedWithUsers xmlns="eea05aa8-c0d9-4a64-b0e9-c796613b0711">
      <UserInfo>
        <DisplayName>Mario Cristian Fernandez Navarro</DisplayName>
        <AccountId>13</AccountId>
        <AccountType/>
      </UserInfo>
    </SharedWithUsers>
    <lcf76f155ced4ddcb4097134ff3c332f xmlns="cac6b760-aaf8-4492-84fa-cf7573fa0881">
      <Terms xmlns="http://schemas.microsoft.com/office/infopath/2007/PartnerControls"/>
    </lcf76f155ced4ddcb4097134ff3c332f>
    <TaxCatchAll xmlns="eea05aa8-c0d9-4a64-b0e9-c796613b071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0" ma:contentTypeDescription="Crear nuevo documento." ma:contentTypeScope="" ma:versionID="ea45dc5b777177f83ca1e97ee962e9f8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c7fbc484d798395d7e819f92fc3aa37a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0199DA5-45DE-46AE-B8C5-A073D724F661}">
  <ds:schemaRefs>
    <ds:schemaRef ds:uri="http://schemas.microsoft.com/sharepoint/v3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cac6b760-aaf8-4492-84fa-cf7573fa0881"/>
    <ds:schemaRef ds:uri="http://schemas.microsoft.com/office/2006/documentManagement/types"/>
    <ds:schemaRef ds:uri="http://schemas.openxmlformats.org/package/2006/metadata/core-properties"/>
    <ds:schemaRef ds:uri="eea05aa8-c0d9-4a64-b0e9-c796613b0711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DA1F3612-4644-4900-A1A3-023D88EC655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ac6b760-aaf8-4492-84fa-cf7573fa0881"/>
    <ds:schemaRef ds:uri="eea05aa8-c0d9-4a64-b0e9-c796613b071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480B59D-9D24-465C-AD68-76FE1C3192B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calendario</vt:lpstr>
      <vt:lpstr>RetPxM</vt:lpstr>
      <vt:lpstr>Bitácora 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Microsoft Office</dc:creator>
  <cp:keywords/>
  <dc:description/>
  <cp:lastModifiedBy>José Evangelista Cucho</cp:lastModifiedBy>
  <cp:revision/>
  <dcterms:created xsi:type="dcterms:W3CDTF">2018-08-10T18:01:20Z</dcterms:created>
  <dcterms:modified xsi:type="dcterms:W3CDTF">2024-01-22T23:31:07Z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  <property fmtid="{D5CDD505-2E9C-101B-9397-08002B2CF9AE}" pid="3" name="MediaServiceImageTags">
    <vt:lpwstr/>
  </property>
  <property fmtid="{D5CDD505-2E9C-101B-9397-08002B2CF9AE}" pid="4" name="MSIP_Label_4077f640-1c64-42eb-b87f-649da53bbff5_Enabled">
    <vt:lpwstr>true</vt:lpwstr>
  </property>
  <property fmtid="{D5CDD505-2E9C-101B-9397-08002B2CF9AE}" pid="5" name="MSIP_Label_4077f640-1c64-42eb-b87f-649da53bbff5_SetDate">
    <vt:lpwstr>2024-01-22T17:50:08Z</vt:lpwstr>
  </property>
  <property fmtid="{D5CDD505-2E9C-101B-9397-08002B2CF9AE}" pid="6" name="MSIP_Label_4077f640-1c64-42eb-b87f-649da53bbff5_Method">
    <vt:lpwstr>Privileged</vt:lpwstr>
  </property>
  <property fmtid="{D5CDD505-2E9C-101B-9397-08002B2CF9AE}" pid="7" name="MSIP_Label_4077f640-1c64-42eb-b87f-649da53bbff5_Name">
    <vt:lpwstr>Público</vt:lpwstr>
  </property>
  <property fmtid="{D5CDD505-2E9C-101B-9397-08002B2CF9AE}" pid="8" name="MSIP_Label_4077f640-1c64-42eb-b87f-649da53bbff5_SiteId">
    <vt:lpwstr>f8c73e3b-be86-47c0-800f-c8782001a751</vt:lpwstr>
  </property>
  <property fmtid="{D5CDD505-2E9C-101B-9397-08002B2CF9AE}" pid="9" name="MSIP_Label_4077f640-1c64-42eb-b87f-649da53bbff5_ActionId">
    <vt:lpwstr>ec2b0436-4d5c-478f-a2e6-6313e20aec88</vt:lpwstr>
  </property>
  <property fmtid="{D5CDD505-2E9C-101B-9397-08002B2CF9AE}" pid="10" name="MSIP_Label_4077f640-1c64-42eb-b87f-649da53bbff5_ContentBits">
    <vt:lpwstr>1</vt:lpwstr>
  </property>
</Properties>
</file>