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155C0F16-C480-401D-87B1-DE07A15ADA52}" xr6:coauthVersionLast="46" xr6:coauthVersionMax="46" xr10:uidLastSave="{00000000-0000-0000-0000-000000000000}"/>
  <bookViews>
    <workbookView xWindow="-108" yWindow="-108" windowWidth="23256" windowHeight="12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1" l="1"/>
  <c r="CV5" i="11"/>
  <c r="CV4" i="11" s="1"/>
  <c r="CO5" i="11"/>
  <c r="CP5" i="11" s="1"/>
  <c r="E3" i="11"/>
  <c r="CW5" i="11" l="1"/>
  <c r="CV6" i="11"/>
  <c r="CP6" i="11"/>
  <c r="CQ5" i="11"/>
  <c r="CO4" i="11"/>
  <c r="CO6" i="11"/>
  <c r="H7" i="11"/>
  <c r="CW6" i="11" l="1"/>
  <c r="CX5" i="11"/>
  <c r="CQ6" i="11"/>
  <c r="CR5" i="11"/>
  <c r="E9" i="11"/>
  <c r="CX6" i="11" l="1"/>
  <c r="CY5" i="11"/>
  <c r="CS5" i="11"/>
  <c r="CR6" i="11"/>
  <c r="E21" i="11"/>
  <c r="F21" i="11" s="1"/>
  <c r="E22" i="11" s="1"/>
  <c r="F9" i="11"/>
  <c r="E10" i="11" s="1"/>
  <c r="I5" i="11"/>
  <c r="I4" i="11" s="1"/>
  <c r="H33" i="11"/>
  <c r="H32" i="11"/>
  <c r="H31" i="11"/>
  <c r="H30" i="11"/>
  <c r="H29" i="11"/>
  <c r="H28" i="11"/>
  <c r="H26" i="11"/>
  <c r="H20" i="11"/>
  <c r="H14" i="11"/>
  <c r="H8" i="11"/>
  <c r="CZ5" i="11" l="1"/>
  <c r="CY6" i="11"/>
  <c r="CT5" i="11"/>
  <c r="CS6" i="11"/>
  <c r="E23" i="11"/>
  <c r="E24" i="11" s="1"/>
  <c r="F22" i="11"/>
  <c r="H22" i="11" s="1"/>
  <c r="H21" i="11"/>
  <c r="F23" i="11"/>
  <c r="F10" i="11"/>
  <c r="E11" i="11" s="1"/>
  <c r="E13" i="11"/>
  <c r="E15" i="11" s="1"/>
  <c r="E16" i="11" s="1"/>
  <c r="I6" i="11"/>
  <c r="DA5" i="11" l="1"/>
  <c r="CZ6" i="11"/>
  <c r="CU5" i="11"/>
  <c r="CU6" i="11" s="1"/>
  <c r="CU7" i="11" s="1"/>
  <c r="CT6" i="11"/>
  <c r="H9" i="11"/>
  <c r="H27" i="11"/>
  <c r="H10" i="11"/>
  <c r="H23" i="11"/>
  <c r="F16" i="11"/>
  <c r="F15" i="11"/>
  <c r="H15" i="11" s="1"/>
  <c r="F13" i="11"/>
  <c r="H13" i="11" s="1"/>
  <c r="F11" i="11"/>
  <c r="E12" i="11" s="1"/>
  <c r="J5" i="11"/>
  <c r="K5" i="11" s="1"/>
  <c r="L5" i="11" s="1"/>
  <c r="M5" i="11" s="1"/>
  <c r="N5" i="11" s="1"/>
  <c r="O5" i="11" s="1"/>
  <c r="P5" i="11" s="1"/>
  <c r="P4" i="11" s="1"/>
  <c r="DA6" i="11" l="1"/>
  <c r="DB5" i="11"/>
  <c r="F24" i="11"/>
  <c r="H16" i="11"/>
  <c r="E17" i="11"/>
  <c r="E18" i="11" s="1"/>
  <c r="E19" i="11" s="1"/>
  <c r="H11" i="11"/>
  <c r="F12" i="11"/>
  <c r="H12" i="11" s="1"/>
  <c r="Q5" i="11"/>
  <c r="R5" i="11" s="1"/>
  <c r="S5" i="11" s="1"/>
  <c r="T5" i="11" s="1"/>
  <c r="U5" i="11" s="1"/>
  <c r="V5" i="11" s="1"/>
  <c r="W5" i="11" s="1"/>
  <c r="J6" i="11"/>
  <c r="DB6" i="11" l="1"/>
  <c r="DB7" i="11" s="1"/>
  <c r="DC5" i="11"/>
  <c r="H24" i="11"/>
  <c r="F25" i="11"/>
  <c r="H25" i="11" s="1"/>
  <c r="F19" i="11"/>
  <c r="H19" i="11" s="1"/>
  <c r="F18" i="11"/>
  <c r="H18" i="11" s="1"/>
  <c r="F17" i="11"/>
  <c r="H17" i="11" s="1"/>
  <c r="W4" i="11"/>
  <c r="X5" i="11"/>
  <c r="Y5" i="11" s="1"/>
  <c r="Z5" i="11" s="1"/>
  <c r="AA5" i="11" s="1"/>
  <c r="AB5" i="11" s="1"/>
  <c r="AC5" i="11" s="1"/>
  <c r="AD5" i="11" s="1"/>
  <c r="K6" i="11"/>
  <c r="DC6" i="11" l="1"/>
  <c r="DD5" i="11"/>
  <c r="DC4" i="11"/>
  <c r="AE5" i="11"/>
  <c r="AF5" i="11" s="1"/>
  <c r="AG5" i="11" s="1"/>
  <c r="AH5" i="11" s="1"/>
  <c r="AI5" i="11" s="1"/>
  <c r="AJ5" i="11" s="1"/>
  <c r="AD4" i="11"/>
  <c r="L6" i="11"/>
  <c r="DD6" i="11" l="1"/>
  <c r="DE5" i="11"/>
  <c r="AK5" i="11"/>
  <c r="AL5" i="11" s="1"/>
  <c r="AM5" i="11" s="1"/>
  <c r="AN5" i="11" s="1"/>
  <c r="AO5" i="11" s="1"/>
  <c r="AP5" i="11" s="1"/>
  <c r="AQ5" i="11" s="1"/>
  <c r="M6" i="11"/>
  <c r="DF5" i="11" l="1"/>
  <c r="DE6" i="11"/>
  <c r="AR5" i="11"/>
  <c r="AS5" i="11" s="1"/>
  <c r="AK4" i="11"/>
  <c r="N6" i="11"/>
  <c r="DF6" i="11" l="1"/>
  <c r="DG5" i="11"/>
  <c r="AT5" i="11"/>
  <c r="AS6" i="11"/>
  <c r="AR4" i="11"/>
  <c r="O6" i="11"/>
  <c r="DG6" i="11" l="1"/>
  <c r="DH5" i="11"/>
  <c r="AU5" i="11"/>
  <c r="AT6" i="11"/>
  <c r="DH6" i="11" l="1"/>
  <c r="DI5" i="11"/>
  <c r="DI6" i="11" s="1"/>
  <c r="DI7" i="11" s="1"/>
  <c r="AV5" i="1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Q6" i="11" l="1"/>
  <c r="BR5" i="11"/>
  <c r="AK6" i="11"/>
  <c r="BR6" i="11" l="1"/>
  <c r="BS5" i="11"/>
  <c r="AL6" i="11"/>
  <c r="BS6" i="11" l="1"/>
  <c r="BT5" i="11"/>
  <c r="AM6" i="11"/>
  <c r="BT4" i="11" l="1"/>
  <c r="BU5" i="11"/>
  <c r="BT6" i="11"/>
  <c r="AN6" i="11"/>
  <c r="BU6" i="11" l="1"/>
  <c r="BV5" i="11"/>
  <c r="AO6" i="11"/>
  <c r="BV6" i="11" l="1"/>
  <c r="BW5" i="11"/>
  <c r="AP6" i="11"/>
  <c r="BX5" i="11" l="1"/>
  <c r="BW6" i="11"/>
  <c r="AQ6" i="11"/>
  <c r="BX6" i="11" l="1"/>
  <c r="BY5" i="11"/>
  <c r="AR6" i="11"/>
  <c r="BY6" i="11" l="1"/>
  <c r="BZ5" i="11"/>
  <c r="CA5" i="11" l="1"/>
  <c r="BZ6" i="11"/>
  <c r="CA4" i="11" l="1"/>
  <c r="CB5" i="11"/>
  <c r="CA6" i="11"/>
  <c r="CB6" i="11" l="1"/>
  <c r="CC5" i="11"/>
  <c r="CC6" i="11" l="1"/>
  <c r="CD5" i="11"/>
  <c r="CE5" i="11" l="1"/>
  <c r="CD6" i="11"/>
  <c r="CE6" i="11" l="1"/>
  <c r="CF5" i="11"/>
  <c r="CG5" i="11" l="1"/>
  <c r="CF6" i="11"/>
  <c r="CH5" i="11" l="1"/>
  <c r="CG6" i="11"/>
  <c r="CH4" i="11" l="1"/>
  <c r="CH6" i="11"/>
  <c r="CI5" i="11"/>
  <c r="CI6" i="11" l="1"/>
  <c r="CJ5" i="11"/>
  <c r="CK5" i="11" l="1"/>
  <c r="CJ6" i="11"/>
  <c r="CK6" i="11" l="1"/>
  <c r="CL5" i="11"/>
  <c r="CM5" i="11" l="1"/>
  <c r="CL6" i="11"/>
  <c r="CM6" i="11" l="1"/>
  <c r="CN5" i="11"/>
  <c r="CN6" i="11" s="1"/>
  <c r="CN7" i="11" s="1"/>
</calcChain>
</file>

<file path=xl/sharedStrings.xml><?xml version="1.0" encoding="utf-8"?>
<sst xmlns="http://schemas.openxmlformats.org/spreadsheetml/2006/main" count="90" uniqueCount="73">
  <si>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</si>
  <si>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</si>
  <si>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</si>
  <si>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</si>
  <si>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</si>
  <si>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</si>
  <si>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</si>
  <si>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</si>
  <si>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</si>
  <si>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</si>
  <si>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</si>
  <si>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</si>
  <si>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</si>
  <si>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</si>
  <si>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</si>
  <si>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Título de la fase 1</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</si>
  <si>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</si>
  <si>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</si>
  <si>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</si>
  <si>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</si>
  <si>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</si>
  <si>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</si>
  <si>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</si>
  <si>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</si>
  <si>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</si>
  <si>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</si>
  <si>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</si>
  <si>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</si>
  <si>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</si>
  <si>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</si>
  <si>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</si>
  <si>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</si>
  <si>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</si>
  <si>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</si>
  <si>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</si>
  <si>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</si>
  <si>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</si>
  <si>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</si>
  <si>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</si>
  <si>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</si>
  <si>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</si>
  <si>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</si>
  <si>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</si>
  <si>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</si>
  <si>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</si>
  <si>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</si>
  <si>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</si>
  <si>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</si>
  <si>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Almacén ITPA</t>
  </si>
  <si>
    <t>IT4</t>
  </si>
  <si>
    <t>Eduardo Flores Gallegos</t>
  </si>
  <si>
    <t>Casos de uso</t>
  </si>
  <si>
    <t>Marco</t>
  </si>
  <si>
    <t>Definir entorno</t>
  </si>
  <si>
    <t>Instalar Mysql</t>
  </si>
  <si>
    <t>Instalar workbench</t>
  </si>
  <si>
    <t>Paco</t>
  </si>
  <si>
    <t>Todos</t>
  </si>
  <si>
    <t>Instalar boostrap</t>
  </si>
  <si>
    <t>Instalar editor de codigo</t>
  </si>
  <si>
    <t>Omar y Paco</t>
  </si>
  <si>
    <t>Omar  y Paco</t>
  </si>
  <si>
    <t xml:space="preserve">Omar y Paco </t>
  </si>
  <si>
    <t>Instalar Node.js</t>
  </si>
  <si>
    <t>Investigar los tipos de arquitectura de software</t>
  </si>
  <si>
    <t>Seleccionar el tipo de arquitectura</t>
  </si>
  <si>
    <t>Diagrama de actividades</t>
  </si>
  <si>
    <t>Diagrama de estados</t>
  </si>
  <si>
    <t>Hacer repositorio en github</t>
  </si>
  <si>
    <t>Mockups</t>
  </si>
  <si>
    <t>Diagrama de clases</t>
  </si>
  <si>
    <t>Omar</t>
  </si>
  <si>
    <t>Angel y Paco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</si>
</sst>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NumberFormat="1" applyFill="1">
      <alignment horizontal="center" vertical="center"/>
    </xf>
    <xf numFmtId="172" fontId="9" fillId="0" borderId="2" xfId="10" applyNumberFormat="1">
      <alignment horizontal="center" vertical="center"/>
    </xf>
    <xf numFmtId="0" fontId="0"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12" fillId="45" borderId="8" xfId="0" applyFont="1" applyFill="1" applyBorder="1" applyAlignment="1">
      <alignment horizontal="center" vertical="center" shrinkToFi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6"/>
  <sheetViews>
    <sheetView showGridLines="0" tabSelected="1" showRuler="0" zoomScale="40" zoomScaleNormal="40" zoomScalePageLayoutView="70" workbookViewId="0">
      <pane ySplit="6" topLeftCell="A7" activePane="bottomLeft" state="frozen"/>
      <selection pane="bottomLeft" activeCell="E26" sqref="E26"/>
    </sheetView>
  </sheetViews>
  <sheetFormatPr baseColWidth="10" defaultColWidth="9.109375" defaultRowHeight="30" customHeight="1" x14ac:dyDescent="0.3"/>
  <cols>
    <col min="1" max="1" width="2.6640625" style="45" customWidth="1"/>
    <col min="2" max="2" width="48.33203125" customWidth="1"/>
    <col min="3" max="3" width="20.2187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5" max="65" width="2.88671875" bestFit="1" customWidth="1"/>
    <col min="66" max="66" width="2.77734375" bestFit="1" customWidth="1"/>
    <col min="67" max="67" width="2.88671875" bestFit="1" customWidth="1"/>
    <col min="68" max="68" width="2.77734375" bestFit="1" customWidth="1"/>
    <col min="69" max="70" width="2.88671875" bestFit="1" customWidth="1"/>
    <col min="71" max="71" width="5.109375" customWidth="1"/>
    <col min="72" max="72" width="2.88671875" bestFit="1" customWidth="1"/>
    <col min="73" max="75" width="3.33203125" bestFit="1" customWidth="1"/>
    <col min="76" max="76" width="3.109375" bestFit="1" customWidth="1"/>
    <col min="77" max="77" width="3.33203125" bestFit="1" customWidth="1"/>
    <col min="78" max="78" width="3.109375" bestFit="1" customWidth="1"/>
    <col min="79" max="81" width="3.33203125" bestFit="1" customWidth="1"/>
    <col min="82" max="82" width="2.88671875" bestFit="1" customWidth="1"/>
    <col min="83" max="83" width="1.88671875" bestFit="1" customWidth="1"/>
    <col min="84" max="84" width="2.33203125" bestFit="1" customWidth="1"/>
    <col min="85" max="85" width="4.88671875" customWidth="1"/>
    <col min="86" max="86" width="2.33203125" bestFit="1" customWidth="1"/>
    <col min="87" max="87" width="2.109375" bestFit="1" customWidth="1"/>
    <col min="88" max="88" width="2.33203125" bestFit="1" customWidth="1"/>
    <col min="89" max="89" width="2.109375" bestFit="1" customWidth="1"/>
    <col min="90" max="91" width="2.33203125" bestFit="1" customWidth="1"/>
    <col min="92" max="92" width="5" customWidth="1"/>
    <col min="93" max="93" width="2.77734375" bestFit="1" customWidth="1"/>
    <col min="94" max="96" width="3.21875" bestFit="1" customWidth="1"/>
    <col min="97" max="97" width="3" bestFit="1" customWidth="1"/>
    <col min="98" max="98" width="3.33203125" customWidth="1"/>
    <col min="99" max="99" width="4.44140625" customWidth="1"/>
    <col min="100" max="101" width="3.21875" bestFit="1" customWidth="1"/>
    <col min="102" max="102" width="3.6640625" bestFit="1" customWidth="1"/>
    <col min="103" max="103" width="3.21875" bestFit="1" customWidth="1"/>
    <col min="104" max="106" width="3.6640625" bestFit="1" customWidth="1"/>
    <col min="107" max="107" width="3.44140625" bestFit="1" customWidth="1"/>
    <col min="108" max="108" width="3.6640625" bestFit="1" customWidth="1"/>
    <col min="109" max="109" width="3.44140625" bestFit="1" customWidth="1"/>
    <col min="110" max="112" width="3.6640625" bestFit="1" customWidth="1"/>
    <col min="113" max="113" width="2.109375" bestFit="1" customWidth="1"/>
  </cols>
  <sheetData>
    <row r="1" spans="1:113" ht="30" customHeight="1" x14ac:dyDescent="0.55000000000000004">
      <c r="A1" s="46" t="s">
        <v>0</v>
      </c>
      <c r="B1" s="49" t="s">
        <v>48</v>
      </c>
      <c r="C1" s="1"/>
      <c r="D1" s="2"/>
      <c r="E1" s="4"/>
      <c r="F1" s="34"/>
      <c r="H1" s="2"/>
      <c r="I1" s="67"/>
    </row>
    <row r="2" spans="1:113" ht="30" customHeight="1" x14ac:dyDescent="0.35">
      <c r="A2" s="45" t="s">
        <v>1</v>
      </c>
      <c r="B2" s="50" t="s">
        <v>49</v>
      </c>
      <c r="I2" s="68"/>
    </row>
    <row r="3" spans="1:113" ht="30" customHeight="1" x14ac:dyDescent="0.3">
      <c r="A3" s="45" t="s">
        <v>2</v>
      </c>
      <c r="B3" s="51" t="s">
        <v>50</v>
      </c>
      <c r="C3" s="93" t="s">
        <v>25</v>
      </c>
      <c r="D3" s="94"/>
      <c r="E3" s="92">
        <f>DATE(2022,1,17)</f>
        <v>44578</v>
      </c>
      <c r="F3" s="92"/>
    </row>
    <row r="4" spans="1:113" ht="30" customHeight="1" x14ac:dyDescent="0.3">
      <c r="A4" s="46" t="s">
        <v>3</v>
      </c>
      <c r="C4" s="93" t="s">
        <v>26</v>
      </c>
      <c r="D4" s="94"/>
      <c r="E4" s="7">
        <v>1</v>
      </c>
      <c r="I4" s="89">
        <f>I5</f>
        <v>44578</v>
      </c>
      <c r="J4" s="90"/>
      <c r="K4" s="90"/>
      <c r="L4" s="90"/>
      <c r="M4" s="90"/>
      <c r="N4" s="90"/>
      <c r="O4" s="91"/>
      <c r="P4" s="89">
        <f>P5</f>
        <v>44585</v>
      </c>
      <c r="Q4" s="90"/>
      <c r="R4" s="90"/>
      <c r="S4" s="90"/>
      <c r="T4" s="90"/>
      <c r="U4" s="90"/>
      <c r="V4" s="91"/>
      <c r="W4" s="89">
        <f>W5</f>
        <v>44592</v>
      </c>
      <c r="X4" s="90"/>
      <c r="Y4" s="90"/>
      <c r="Z4" s="90"/>
      <c r="AA4" s="90"/>
      <c r="AB4" s="90"/>
      <c r="AC4" s="91"/>
      <c r="AD4" s="89">
        <f>AD5</f>
        <v>44599</v>
      </c>
      <c r="AE4" s="90"/>
      <c r="AF4" s="90"/>
      <c r="AG4" s="90"/>
      <c r="AH4" s="90"/>
      <c r="AI4" s="90"/>
      <c r="AJ4" s="91"/>
      <c r="AK4" s="89">
        <f>AK5</f>
        <v>44606</v>
      </c>
      <c r="AL4" s="90"/>
      <c r="AM4" s="90"/>
      <c r="AN4" s="90"/>
      <c r="AO4" s="90"/>
      <c r="AP4" s="90"/>
      <c r="AQ4" s="91"/>
      <c r="AR4" s="89">
        <f>AR5</f>
        <v>44613</v>
      </c>
      <c r="AS4" s="90"/>
      <c r="AT4" s="90"/>
      <c r="AU4" s="90"/>
      <c r="AV4" s="90"/>
      <c r="AW4" s="90"/>
      <c r="AX4" s="91"/>
      <c r="AY4" s="89">
        <f>AY5</f>
        <v>44620</v>
      </c>
      <c r="AZ4" s="90"/>
      <c r="BA4" s="90"/>
      <c r="BB4" s="90"/>
      <c r="BC4" s="90"/>
      <c r="BD4" s="90"/>
      <c r="BE4" s="91"/>
      <c r="BF4" s="89">
        <f>BF5</f>
        <v>44627</v>
      </c>
      <c r="BG4" s="90"/>
      <c r="BH4" s="90"/>
      <c r="BI4" s="90"/>
      <c r="BJ4" s="90"/>
      <c r="BK4" s="90"/>
      <c r="BL4" s="91"/>
      <c r="BM4" s="89">
        <f>BM5</f>
        <v>44634</v>
      </c>
      <c r="BN4" s="90"/>
      <c r="BO4" s="90"/>
      <c r="BP4" s="90"/>
      <c r="BQ4" s="90"/>
      <c r="BR4" s="90"/>
      <c r="BS4" s="91"/>
      <c r="BT4" s="89">
        <f t="shared" ref="BT4" si="0">BT5</f>
        <v>44641</v>
      </c>
      <c r="BU4" s="90"/>
      <c r="BV4" s="90"/>
      <c r="BW4" s="90"/>
      <c r="BX4" s="90"/>
      <c r="BY4" s="90"/>
      <c r="BZ4" s="91"/>
      <c r="CA4" s="89">
        <f t="shared" ref="CA4" si="1">CA5</f>
        <v>44648</v>
      </c>
      <c r="CB4" s="90"/>
      <c r="CC4" s="90"/>
      <c r="CD4" s="90"/>
      <c r="CE4" s="90"/>
      <c r="CF4" s="90"/>
      <c r="CG4" s="91"/>
      <c r="CH4" s="89">
        <f t="shared" ref="CH4" si="2">CH5</f>
        <v>44655</v>
      </c>
      <c r="CI4" s="90"/>
      <c r="CJ4" s="90"/>
      <c r="CK4" s="90"/>
      <c r="CL4" s="90"/>
      <c r="CM4" s="90"/>
      <c r="CN4" s="91"/>
      <c r="CO4" s="89">
        <f t="shared" ref="CO4" si="3">CO5</f>
        <v>44662</v>
      </c>
      <c r="CP4" s="90"/>
      <c r="CQ4" s="90"/>
      <c r="CR4" s="90"/>
      <c r="CS4" s="90"/>
      <c r="CT4" s="90"/>
      <c r="CU4" s="91"/>
      <c r="CV4" s="89">
        <f t="shared" ref="CV4" si="4">CV5</f>
        <v>44669</v>
      </c>
      <c r="CW4" s="90"/>
      <c r="CX4" s="90"/>
      <c r="CY4" s="90"/>
      <c r="CZ4" s="90"/>
      <c r="DA4" s="90"/>
      <c r="DB4" s="91"/>
      <c r="DC4" s="89">
        <f t="shared" ref="DC4" si="5">DC5</f>
        <v>44676</v>
      </c>
      <c r="DD4" s="90"/>
      <c r="DE4" s="90"/>
      <c r="DF4" s="90"/>
      <c r="DG4" s="90"/>
      <c r="DH4" s="90"/>
      <c r="DI4" s="91"/>
    </row>
    <row r="5" spans="1:113" ht="15" customHeight="1" x14ac:dyDescent="0.3">
      <c r="A5" s="46" t="s">
        <v>4</v>
      </c>
      <c r="B5" s="66"/>
      <c r="C5" s="66"/>
      <c r="D5" s="66"/>
      <c r="E5" s="66"/>
      <c r="F5" s="66"/>
      <c r="G5" s="66"/>
      <c r="I5" s="72">
        <f>Inicio_del_proyecto-WEEKDAY(Inicio_del_proyecto,1)+2+7*(Semana_para_mostrar-1)</f>
        <v>44578</v>
      </c>
      <c r="J5" s="73">
        <f>I5+1</f>
        <v>44579</v>
      </c>
      <c r="K5" s="73">
        <f t="shared" ref="K5:AX5" si="6">J5+1</f>
        <v>44580</v>
      </c>
      <c r="L5" s="73">
        <f t="shared" si="6"/>
        <v>44581</v>
      </c>
      <c r="M5" s="73">
        <f t="shared" si="6"/>
        <v>44582</v>
      </c>
      <c r="N5" s="73">
        <f t="shared" si="6"/>
        <v>44583</v>
      </c>
      <c r="O5" s="74">
        <f t="shared" si="6"/>
        <v>44584</v>
      </c>
      <c r="P5" s="72">
        <f>O5+1</f>
        <v>44585</v>
      </c>
      <c r="Q5" s="73">
        <f>P5+1</f>
        <v>44586</v>
      </c>
      <c r="R5" s="73">
        <f t="shared" si="6"/>
        <v>44587</v>
      </c>
      <c r="S5" s="73">
        <f t="shared" si="6"/>
        <v>44588</v>
      </c>
      <c r="T5" s="73">
        <f t="shared" si="6"/>
        <v>44589</v>
      </c>
      <c r="U5" s="73">
        <f t="shared" si="6"/>
        <v>44590</v>
      </c>
      <c r="V5" s="74">
        <f t="shared" si="6"/>
        <v>44591</v>
      </c>
      <c r="W5" s="72">
        <f>V5+1</f>
        <v>44592</v>
      </c>
      <c r="X5" s="73">
        <f>W5+1</f>
        <v>44593</v>
      </c>
      <c r="Y5" s="73">
        <f t="shared" si="6"/>
        <v>44594</v>
      </c>
      <c r="Z5" s="73">
        <f t="shared" si="6"/>
        <v>44595</v>
      </c>
      <c r="AA5" s="73">
        <f t="shared" si="6"/>
        <v>44596</v>
      </c>
      <c r="AB5" s="73">
        <f t="shared" si="6"/>
        <v>44597</v>
      </c>
      <c r="AC5" s="74">
        <f t="shared" si="6"/>
        <v>44598</v>
      </c>
      <c r="AD5" s="72">
        <f>AC5+1</f>
        <v>44599</v>
      </c>
      <c r="AE5" s="73">
        <f>AD5+1</f>
        <v>44600</v>
      </c>
      <c r="AF5" s="73">
        <f t="shared" si="6"/>
        <v>44601</v>
      </c>
      <c r="AG5" s="73">
        <f t="shared" si="6"/>
        <v>44602</v>
      </c>
      <c r="AH5" s="73">
        <f t="shared" si="6"/>
        <v>44603</v>
      </c>
      <c r="AI5" s="73">
        <f t="shared" si="6"/>
        <v>44604</v>
      </c>
      <c r="AJ5" s="74">
        <f t="shared" si="6"/>
        <v>44605</v>
      </c>
      <c r="AK5" s="72">
        <f>AJ5+1</f>
        <v>44606</v>
      </c>
      <c r="AL5" s="73">
        <f>AK5+1</f>
        <v>44607</v>
      </c>
      <c r="AM5" s="73">
        <f t="shared" si="6"/>
        <v>44608</v>
      </c>
      <c r="AN5" s="73">
        <f t="shared" si="6"/>
        <v>44609</v>
      </c>
      <c r="AO5" s="73">
        <f t="shared" si="6"/>
        <v>44610</v>
      </c>
      <c r="AP5" s="73">
        <f t="shared" si="6"/>
        <v>44611</v>
      </c>
      <c r="AQ5" s="74">
        <f t="shared" si="6"/>
        <v>44612</v>
      </c>
      <c r="AR5" s="72">
        <f>AQ5+1</f>
        <v>44613</v>
      </c>
      <c r="AS5" s="73">
        <f>AR5+1</f>
        <v>44614</v>
      </c>
      <c r="AT5" s="73">
        <f t="shared" si="6"/>
        <v>44615</v>
      </c>
      <c r="AU5" s="73">
        <f t="shared" si="6"/>
        <v>44616</v>
      </c>
      <c r="AV5" s="73">
        <f t="shared" si="6"/>
        <v>44617</v>
      </c>
      <c r="AW5" s="73">
        <f t="shared" si="6"/>
        <v>44618</v>
      </c>
      <c r="AX5" s="74">
        <f t="shared" si="6"/>
        <v>44619</v>
      </c>
      <c r="AY5" s="72">
        <f>AX5+1</f>
        <v>44620</v>
      </c>
      <c r="AZ5" s="73">
        <f>AY5+1</f>
        <v>44621</v>
      </c>
      <c r="BA5" s="73">
        <f t="shared" ref="BA5:BE5" si="7">AZ5+1</f>
        <v>44622</v>
      </c>
      <c r="BB5" s="73">
        <f t="shared" si="7"/>
        <v>44623</v>
      </c>
      <c r="BC5" s="73">
        <f t="shared" si="7"/>
        <v>44624</v>
      </c>
      <c r="BD5" s="73">
        <f t="shared" si="7"/>
        <v>44625</v>
      </c>
      <c r="BE5" s="74">
        <f t="shared" si="7"/>
        <v>44626</v>
      </c>
      <c r="BF5" s="72">
        <f>BE5+1</f>
        <v>44627</v>
      </c>
      <c r="BG5" s="73">
        <f>BF5+1</f>
        <v>44628</v>
      </c>
      <c r="BH5" s="73">
        <f t="shared" ref="BH5:BL5" si="8">BG5+1</f>
        <v>44629</v>
      </c>
      <c r="BI5" s="73">
        <f t="shared" si="8"/>
        <v>44630</v>
      </c>
      <c r="BJ5" s="73">
        <f t="shared" si="8"/>
        <v>44631</v>
      </c>
      <c r="BK5" s="73">
        <f t="shared" si="8"/>
        <v>44632</v>
      </c>
      <c r="BL5" s="74">
        <f t="shared" si="8"/>
        <v>44633</v>
      </c>
      <c r="BM5" s="72">
        <f>BL5+1</f>
        <v>44634</v>
      </c>
      <c r="BN5" s="73">
        <f>BM5+1</f>
        <v>44635</v>
      </c>
      <c r="BO5" s="73">
        <f t="shared" ref="BO5" si="9">BN5+1</f>
        <v>44636</v>
      </c>
      <c r="BP5" s="73">
        <f t="shared" ref="BP5" si="10">BO5+1</f>
        <v>44637</v>
      </c>
      <c r="BQ5" s="73">
        <f t="shared" ref="BQ5" si="11">BP5+1</f>
        <v>44638</v>
      </c>
      <c r="BR5" s="73">
        <f t="shared" ref="BR5" si="12">BQ5+1</f>
        <v>44639</v>
      </c>
      <c r="BS5" s="74">
        <f t="shared" ref="BS5:BU5" si="13">BR5+1</f>
        <v>44640</v>
      </c>
      <c r="BT5" s="72">
        <f t="shared" si="13"/>
        <v>44641</v>
      </c>
      <c r="BU5" s="73">
        <f t="shared" si="13"/>
        <v>44642</v>
      </c>
      <c r="BV5" s="73">
        <f t="shared" ref="BV5" si="14">BU5+1</f>
        <v>44643</v>
      </c>
      <c r="BW5" s="73">
        <f t="shared" ref="BW5" si="15">BV5+1</f>
        <v>44644</v>
      </c>
      <c r="BX5" s="73">
        <f t="shared" ref="BX5" si="16">BW5+1</f>
        <v>44645</v>
      </c>
      <c r="BY5" s="73">
        <f t="shared" ref="BY5" si="17">BX5+1</f>
        <v>44646</v>
      </c>
      <c r="BZ5" s="74">
        <f t="shared" ref="BZ5:CB5" si="18">BY5+1</f>
        <v>44647</v>
      </c>
      <c r="CA5" s="72">
        <f t="shared" si="18"/>
        <v>44648</v>
      </c>
      <c r="CB5" s="73">
        <f t="shared" si="18"/>
        <v>44649</v>
      </c>
      <c r="CC5" s="73">
        <f t="shared" ref="CC5" si="19">CB5+1</f>
        <v>44650</v>
      </c>
      <c r="CD5" s="73">
        <f t="shared" ref="CD5" si="20">CC5+1</f>
        <v>44651</v>
      </c>
      <c r="CE5" s="73">
        <f t="shared" ref="CE5" si="21">CD5+1</f>
        <v>44652</v>
      </c>
      <c r="CF5" s="73">
        <f t="shared" ref="CF5" si="22">CE5+1</f>
        <v>44653</v>
      </c>
      <c r="CG5" s="74">
        <f t="shared" ref="CG5:CI5" si="23">CF5+1</f>
        <v>44654</v>
      </c>
      <c r="CH5" s="72">
        <f t="shared" si="23"/>
        <v>44655</v>
      </c>
      <c r="CI5" s="73">
        <f t="shared" si="23"/>
        <v>44656</v>
      </c>
      <c r="CJ5" s="73">
        <f t="shared" ref="CJ5" si="24">CI5+1</f>
        <v>44657</v>
      </c>
      <c r="CK5" s="73">
        <f t="shared" ref="CK5" si="25">CJ5+1</f>
        <v>44658</v>
      </c>
      <c r="CL5" s="73">
        <f t="shared" ref="CL5" si="26">CK5+1</f>
        <v>44659</v>
      </c>
      <c r="CM5" s="73">
        <f t="shared" ref="CM5" si="27">CL5+1</f>
        <v>44660</v>
      </c>
      <c r="CN5" s="74">
        <f t="shared" ref="CN5:CO5" si="28">CM5+1</f>
        <v>44661</v>
      </c>
      <c r="CO5" s="72">
        <f t="shared" ref="CO5" si="29">CN5+1</f>
        <v>44662</v>
      </c>
      <c r="CP5" s="73">
        <f t="shared" ref="CP5" si="30">CO5+1</f>
        <v>44663</v>
      </c>
      <c r="CQ5" s="73">
        <f t="shared" ref="CQ5" si="31">CP5+1</f>
        <v>44664</v>
      </c>
      <c r="CR5" s="73">
        <f t="shared" ref="CR5" si="32">CQ5+1</f>
        <v>44665</v>
      </c>
      <c r="CS5" s="73">
        <f t="shared" ref="CS5" si="33">CR5+1</f>
        <v>44666</v>
      </c>
      <c r="CT5" s="73">
        <f t="shared" ref="CT5" si="34">CS5+1</f>
        <v>44667</v>
      </c>
      <c r="CU5" s="74">
        <f t="shared" ref="CU5" si="35">CT5+1</f>
        <v>44668</v>
      </c>
      <c r="CV5" s="72">
        <f t="shared" ref="CV5" si="36">CU5+1</f>
        <v>44669</v>
      </c>
      <c r="CW5" s="73">
        <f t="shared" ref="CW5" si="37">CV5+1</f>
        <v>44670</v>
      </c>
      <c r="CX5" s="73">
        <f t="shared" ref="CX5" si="38">CW5+1</f>
        <v>44671</v>
      </c>
      <c r="CY5" s="73">
        <f t="shared" ref="CY5" si="39">CX5+1</f>
        <v>44672</v>
      </c>
      <c r="CZ5" s="73">
        <f t="shared" ref="CZ5" si="40">CY5+1</f>
        <v>44673</v>
      </c>
      <c r="DA5" s="73">
        <f t="shared" ref="DA5" si="41">CZ5+1</f>
        <v>44674</v>
      </c>
      <c r="DB5" s="74">
        <f t="shared" ref="DB5" si="42">DA5+1</f>
        <v>44675</v>
      </c>
      <c r="DC5" s="72">
        <f t="shared" ref="DC5" si="43">DB5+1</f>
        <v>44676</v>
      </c>
      <c r="DD5" s="73">
        <f t="shared" ref="DD5" si="44">DC5+1</f>
        <v>44677</v>
      </c>
      <c r="DE5" s="73">
        <f t="shared" ref="DE5" si="45">DD5+1</f>
        <v>44678</v>
      </c>
      <c r="DF5" s="73">
        <f t="shared" ref="DF5" si="46">DE5+1</f>
        <v>44679</v>
      </c>
      <c r="DG5" s="73">
        <f t="shared" ref="DG5" si="47">DF5+1</f>
        <v>44680</v>
      </c>
      <c r="DH5" s="73">
        <f t="shared" ref="DH5" si="48">DG5+1</f>
        <v>44681</v>
      </c>
      <c r="DI5" s="74">
        <f t="shared" ref="DI5" si="49">DH5+1</f>
        <v>44682</v>
      </c>
    </row>
    <row r="6" spans="1:113" ht="30" customHeight="1" thickBot="1" x14ac:dyDescent="0.35">
      <c r="A6" s="46" t="s">
        <v>5</v>
      </c>
      <c r="B6" s="8" t="s">
        <v>14</v>
      </c>
      <c r="C6" s="9" t="s">
        <v>27</v>
      </c>
      <c r="D6" s="9" t="s">
        <v>28</v>
      </c>
      <c r="E6" s="9" t="s">
        <v>29</v>
      </c>
      <c r="F6" s="9" t="s">
        <v>31</v>
      </c>
      <c r="G6" s="9"/>
      <c r="H6" s="9" t="s">
        <v>32</v>
      </c>
      <c r="I6" s="10" t="str">
        <f t="shared" ref="I6" si="50">LEFT(TEXT(I5,"ddd"),1)</f>
        <v>l</v>
      </c>
      <c r="J6" s="10" t="str">
        <f t="shared" ref="J6:AR6" si="51">LEFT(TEXT(J5,"ddd"),1)</f>
        <v>m</v>
      </c>
      <c r="K6" s="10" t="str">
        <f t="shared" si="51"/>
        <v>m</v>
      </c>
      <c r="L6" s="10" t="str">
        <f t="shared" si="51"/>
        <v>j</v>
      </c>
      <c r="M6" s="10" t="str">
        <f t="shared" si="51"/>
        <v>v</v>
      </c>
      <c r="N6" s="10" t="str">
        <f t="shared" si="51"/>
        <v>s</v>
      </c>
      <c r="O6" s="10" t="str">
        <f t="shared" si="51"/>
        <v>d</v>
      </c>
      <c r="P6" s="10" t="str">
        <f t="shared" si="51"/>
        <v>l</v>
      </c>
      <c r="Q6" s="10" t="str">
        <f t="shared" si="51"/>
        <v>m</v>
      </c>
      <c r="R6" s="10" t="str">
        <f t="shared" si="51"/>
        <v>m</v>
      </c>
      <c r="S6" s="10" t="str">
        <f t="shared" si="51"/>
        <v>j</v>
      </c>
      <c r="T6" s="10" t="str">
        <f t="shared" si="51"/>
        <v>v</v>
      </c>
      <c r="U6" s="10" t="str">
        <f t="shared" si="51"/>
        <v>s</v>
      </c>
      <c r="V6" s="10" t="str">
        <f t="shared" si="51"/>
        <v>d</v>
      </c>
      <c r="W6" s="10" t="str">
        <f t="shared" si="51"/>
        <v>l</v>
      </c>
      <c r="X6" s="10" t="str">
        <f t="shared" si="51"/>
        <v>m</v>
      </c>
      <c r="Y6" s="10" t="str">
        <f t="shared" si="51"/>
        <v>m</v>
      </c>
      <c r="Z6" s="10" t="str">
        <f t="shared" si="51"/>
        <v>j</v>
      </c>
      <c r="AA6" s="10" t="str">
        <f t="shared" si="51"/>
        <v>v</v>
      </c>
      <c r="AB6" s="10" t="str">
        <f t="shared" si="51"/>
        <v>s</v>
      </c>
      <c r="AC6" s="10" t="str">
        <f t="shared" si="51"/>
        <v>d</v>
      </c>
      <c r="AD6" s="10" t="str">
        <f t="shared" si="51"/>
        <v>l</v>
      </c>
      <c r="AE6" s="10" t="str">
        <f t="shared" si="51"/>
        <v>m</v>
      </c>
      <c r="AF6" s="10" t="str">
        <f t="shared" si="51"/>
        <v>m</v>
      </c>
      <c r="AG6" s="10" t="str">
        <f t="shared" si="51"/>
        <v>j</v>
      </c>
      <c r="AH6" s="10" t="str">
        <f t="shared" si="51"/>
        <v>v</v>
      </c>
      <c r="AI6" s="10" t="str">
        <f t="shared" si="51"/>
        <v>s</v>
      </c>
      <c r="AJ6" s="10" t="str">
        <f t="shared" si="51"/>
        <v>d</v>
      </c>
      <c r="AK6" s="10" t="str">
        <f t="shared" si="51"/>
        <v>l</v>
      </c>
      <c r="AL6" s="10" t="str">
        <f t="shared" si="51"/>
        <v>m</v>
      </c>
      <c r="AM6" s="10" t="str">
        <f t="shared" si="51"/>
        <v>m</v>
      </c>
      <c r="AN6" s="10" t="str">
        <f t="shared" si="51"/>
        <v>j</v>
      </c>
      <c r="AO6" s="10" t="str">
        <f t="shared" si="51"/>
        <v>v</v>
      </c>
      <c r="AP6" s="10" t="str">
        <f t="shared" si="51"/>
        <v>s</v>
      </c>
      <c r="AQ6" s="10" t="str">
        <f t="shared" si="51"/>
        <v>d</v>
      </c>
      <c r="AR6" s="10" t="str">
        <f t="shared" si="51"/>
        <v>l</v>
      </c>
      <c r="AS6" s="10" t="str">
        <f t="shared" ref="AS6:BL6" si="52">LEFT(TEXT(AS5,"ddd"),1)</f>
        <v>m</v>
      </c>
      <c r="AT6" s="10" t="str">
        <f t="shared" si="52"/>
        <v>m</v>
      </c>
      <c r="AU6" s="10" t="str">
        <f t="shared" si="52"/>
        <v>j</v>
      </c>
      <c r="AV6" s="10" t="str">
        <f t="shared" si="52"/>
        <v>v</v>
      </c>
      <c r="AW6" s="10" t="str">
        <f t="shared" si="52"/>
        <v>s</v>
      </c>
      <c r="AX6" s="10" t="str">
        <f t="shared" si="52"/>
        <v>d</v>
      </c>
      <c r="AY6" s="10" t="str">
        <f t="shared" si="52"/>
        <v>l</v>
      </c>
      <c r="AZ6" s="10" t="str">
        <f t="shared" si="52"/>
        <v>m</v>
      </c>
      <c r="BA6" s="10" t="str">
        <f t="shared" si="52"/>
        <v>m</v>
      </c>
      <c r="BB6" s="10" t="str">
        <f t="shared" si="52"/>
        <v>j</v>
      </c>
      <c r="BC6" s="10" t="str">
        <f t="shared" si="52"/>
        <v>v</v>
      </c>
      <c r="BD6" s="10" t="str">
        <f t="shared" si="52"/>
        <v>s</v>
      </c>
      <c r="BE6" s="10" t="str">
        <f t="shared" si="52"/>
        <v>d</v>
      </c>
      <c r="BF6" s="10" t="str">
        <f t="shared" si="52"/>
        <v>l</v>
      </c>
      <c r="BG6" s="10" t="str">
        <f t="shared" si="52"/>
        <v>m</v>
      </c>
      <c r="BH6" s="10" t="str">
        <f t="shared" si="52"/>
        <v>m</v>
      </c>
      <c r="BI6" s="10" t="str">
        <f t="shared" si="52"/>
        <v>j</v>
      </c>
      <c r="BJ6" s="10" t="str">
        <f t="shared" si="52"/>
        <v>v</v>
      </c>
      <c r="BK6" s="10" t="str">
        <f t="shared" si="52"/>
        <v>s</v>
      </c>
      <c r="BL6" s="10" t="str">
        <f t="shared" si="52"/>
        <v>d</v>
      </c>
      <c r="BM6" s="10" t="str">
        <f t="shared" ref="BM6:BS6" si="53">LEFT(TEXT(BM5,"ddd"),1)</f>
        <v>l</v>
      </c>
      <c r="BN6" s="10" t="str">
        <f>LEFT(TEXT(BN5,"ddd"),1)</f>
        <v>m</v>
      </c>
      <c r="BO6" s="10" t="str">
        <f t="shared" si="53"/>
        <v>m</v>
      </c>
      <c r="BP6" s="10" t="str">
        <f t="shared" si="53"/>
        <v>j</v>
      </c>
      <c r="BQ6" s="10" t="str">
        <f t="shared" si="53"/>
        <v>v</v>
      </c>
      <c r="BR6" s="10" t="str">
        <f t="shared" si="53"/>
        <v>s</v>
      </c>
      <c r="BS6" s="10" t="str">
        <f t="shared" si="53"/>
        <v>d</v>
      </c>
      <c r="BT6" s="10" t="str">
        <f t="shared" ref="BT6:CN6" si="54">LEFT(TEXT(BT5,"ddd"),1)</f>
        <v>l</v>
      </c>
      <c r="BU6" s="10" t="str">
        <f t="shared" si="54"/>
        <v>m</v>
      </c>
      <c r="BV6" s="10" t="str">
        <f t="shared" si="54"/>
        <v>m</v>
      </c>
      <c r="BW6" s="10" t="str">
        <f t="shared" si="54"/>
        <v>j</v>
      </c>
      <c r="BX6" s="10" t="str">
        <f t="shared" si="54"/>
        <v>v</v>
      </c>
      <c r="BY6" s="10" t="str">
        <f t="shared" si="54"/>
        <v>s</v>
      </c>
      <c r="BZ6" s="10" t="str">
        <f t="shared" si="54"/>
        <v>d</v>
      </c>
      <c r="CA6" s="10" t="str">
        <f t="shared" si="54"/>
        <v>l</v>
      </c>
      <c r="CB6" s="10" t="str">
        <f t="shared" si="54"/>
        <v>m</v>
      </c>
      <c r="CC6" s="10" t="str">
        <f t="shared" si="54"/>
        <v>m</v>
      </c>
      <c r="CD6" s="10" t="str">
        <f t="shared" si="54"/>
        <v>j</v>
      </c>
      <c r="CE6" s="10" t="str">
        <f t="shared" si="54"/>
        <v>v</v>
      </c>
      <c r="CF6" s="10" t="str">
        <f t="shared" si="54"/>
        <v>s</v>
      </c>
      <c r="CG6" s="10" t="str">
        <f t="shared" si="54"/>
        <v>d</v>
      </c>
      <c r="CH6" s="10" t="str">
        <f t="shared" si="54"/>
        <v>l</v>
      </c>
      <c r="CI6" s="10" t="str">
        <f t="shared" si="54"/>
        <v>m</v>
      </c>
      <c r="CJ6" s="10" t="str">
        <f t="shared" si="54"/>
        <v>m</v>
      </c>
      <c r="CK6" s="10" t="str">
        <f t="shared" si="54"/>
        <v>j</v>
      </c>
      <c r="CL6" s="10" t="str">
        <f t="shared" si="54"/>
        <v>v</v>
      </c>
      <c r="CM6" s="10" t="str">
        <f t="shared" si="54"/>
        <v>s</v>
      </c>
      <c r="CN6" s="10" t="str">
        <f t="shared" si="54"/>
        <v>d</v>
      </c>
      <c r="CO6" s="10" t="str">
        <f t="shared" ref="CO6:DB6" si="55">LEFT(TEXT(CO5,"ddd"),1)</f>
        <v>l</v>
      </c>
      <c r="CP6" s="10" t="str">
        <f t="shared" si="55"/>
        <v>m</v>
      </c>
      <c r="CQ6" s="10" t="str">
        <f t="shared" si="55"/>
        <v>m</v>
      </c>
      <c r="CR6" s="10" t="str">
        <f t="shared" si="55"/>
        <v>j</v>
      </c>
      <c r="CS6" s="10" t="str">
        <f t="shared" si="55"/>
        <v>v</v>
      </c>
      <c r="CT6" s="10" t="str">
        <f t="shared" si="55"/>
        <v>s</v>
      </c>
      <c r="CU6" s="10" t="str">
        <f t="shared" si="55"/>
        <v>d</v>
      </c>
      <c r="CV6" s="10" t="str">
        <f t="shared" si="55"/>
        <v>l</v>
      </c>
      <c r="CW6" s="10" t="str">
        <f t="shared" si="55"/>
        <v>m</v>
      </c>
      <c r="CX6" s="10" t="str">
        <f t="shared" si="55"/>
        <v>m</v>
      </c>
      <c r="CY6" s="10" t="str">
        <f t="shared" si="55"/>
        <v>j</v>
      </c>
      <c r="CZ6" s="10" t="str">
        <f t="shared" si="55"/>
        <v>v</v>
      </c>
      <c r="DA6" s="10" t="str">
        <f t="shared" si="55"/>
        <v>s</v>
      </c>
      <c r="DB6" s="10" t="str">
        <f t="shared" si="55"/>
        <v>d</v>
      </c>
      <c r="DC6" s="10" t="str">
        <f t="shared" ref="DC6:DI12" si="56">LEFT(TEXT(DC5,"ddd"),1)</f>
        <v>l</v>
      </c>
      <c r="DD6" s="10" t="str">
        <f t="shared" si="56"/>
        <v>m</v>
      </c>
      <c r="DE6" s="10" t="str">
        <f t="shared" si="56"/>
        <v>m</v>
      </c>
      <c r="DF6" s="10" t="str">
        <f t="shared" si="56"/>
        <v>j</v>
      </c>
      <c r="DG6" s="10" t="str">
        <f t="shared" si="56"/>
        <v>v</v>
      </c>
      <c r="DH6" s="10" t="str">
        <f t="shared" si="56"/>
        <v>s</v>
      </c>
      <c r="DI6" s="10" t="str">
        <f t="shared" si="56"/>
        <v>d</v>
      </c>
    </row>
    <row r="7" spans="1:113"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10" t="str">
        <f t="shared" ref="CN7:CO7" si="57">LEFT(TEXT(CN6,"ddd"),1)</f>
        <v>d</v>
      </c>
      <c r="CO7" s="31"/>
      <c r="CP7" s="31"/>
      <c r="CQ7" s="31"/>
      <c r="CR7" s="31"/>
      <c r="CS7" s="31"/>
      <c r="CT7" s="31"/>
      <c r="CU7" s="10" t="str">
        <f t="shared" ref="CU7" si="58">LEFT(TEXT(CU6,"ddd"),1)</f>
        <v>d</v>
      </c>
      <c r="CV7" s="31"/>
      <c r="CW7" s="31"/>
      <c r="CX7" s="31"/>
      <c r="CY7" s="31"/>
      <c r="CZ7" s="31"/>
      <c r="DA7" s="31"/>
      <c r="DB7" s="10" t="str">
        <f t="shared" ref="DB7:DC7" si="59">LEFT(TEXT(DB6,"ddd"),1)</f>
        <v>d</v>
      </c>
      <c r="DC7" s="31"/>
      <c r="DD7" s="31"/>
      <c r="DE7" s="31"/>
      <c r="DF7" s="31"/>
      <c r="DG7" s="31"/>
      <c r="DH7" s="31"/>
      <c r="DI7" s="10" t="str">
        <f t="shared" si="56"/>
        <v>d</v>
      </c>
    </row>
    <row r="8" spans="1:113" s="3" customFormat="1" ht="30" customHeight="1" thickBot="1" x14ac:dyDescent="0.35">
      <c r="A8" s="46" t="s">
        <v>7</v>
      </c>
      <c r="B8" s="15" t="s">
        <v>15</v>
      </c>
      <c r="C8" s="52"/>
      <c r="D8" s="16"/>
      <c r="E8" s="75"/>
      <c r="F8" s="76"/>
      <c r="G8" s="14"/>
      <c r="H8" s="14" t="str">
        <f t="shared" ref="H8:H33" si="60">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95"/>
      <c r="CO8" s="31"/>
      <c r="CP8" s="31"/>
      <c r="CQ8" s="31"/>
      <c r="CR8" s="31"/>
      <c r="CS8" s="31"/>
      <c r="CT8" s="31"/>
      <c r="CU8" s="95"/>
      <c r="CV8" s="31"/>
      <c r="CW8" s="31"/>
      <c r="CX8" s="31"/>
      <c r="CY8" s="31"/>
      <c r="CZ8" s="31"/>
      <c r="DA8" s="31"/>
      <c r="DB8" s="95"/>
      <c r="DC8" s="31"/>
      <c r="DD8" s="31"/>
      <c r="DE8" s="31"/>
      <c r="DF8" s="31"/>
      <c r="DG8" s="31"/>
      <c r="DH8" s="31"/>
      <c r="DI8" s="95"/>
    </row>
    <row r="9" spans="1:113" s="3" customFormat="1" ht="30" customHeight="1" thickBot="1" x14ac:dyDescent="0.35">
      <c r="A9" s="46" t="s">
        <v>8</v>
      </c>
      <c r="B9" s="88" t="s">
        <v>51</v>
      </c>
      <c r="C9" s="53" t="s">
        <v>56</v>
      </c>
      <c r="D9" s="17">
        <v>1</v>
      </c>
      <c r="E9" s="77">
        <f>Inicio_del_proyecto</f>
        <v>44578</v>
      </c>
      <c r="F9" s="77">
        <f>E9+3</f>
        <v>44581</v>
      </c>
      <c r="G9" s="14"/>
      <c r="H9" s="14">
        <f t="shared" si="60"/>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95"/>
      <c r="CO9" s="31"/>
      <c r="CP9" s="31"/>
      <c r="CQ9" s="31"/>
      <c r="CR9" s="31"/>
      <c r="CS9" s="31"/>
      <c r="CT9" s="31"/>
      <c r="CU9" s="95"/>
      <c r="CV9" s="31"/>
      <c r="CW9" s="31"/>
      <c r="CX9" s="31"/>
      <c r="CY9" s="31"/>
      <c r="CZ9" s="31"/>
      <c r="DA9" s="31"/>
      <c r="DB9" s="95"/>
      <c r="DC9" s="31"/>
      <c r="DD9" s="31"/>
      <c r="DE9" s="31"/>
      <c r="DF9" s="31"/>
      <c r="DG9" s="31"/>
      <c r="DH9" s="31"/>
      <c r="DI9" s="95"/>
    </row>
    <row r="10" spans="1:113" s="3" customFormat="1" ht="30" customHeight="1" thickBot="1" x14ac:dyDescent="0.35">
      <c r="A10" s="46" t="s">
        <v>9</v>
      </c>
      <c r="B10" s="61" t="s">
        <v>53</v>
      </c>
      <c r="C10" s="53" t="s">
        <v>57</v>
      </c>
      <c r="D10" s="17">
        <v>1</v>
      </c>
      <c r="E10" s="77">
        <f>F9</f>
        <v>44581</v>
      </c>
      <c r="F10" s="77">
        <f>E10+2</f>
        <v>44583</v>
      </c>
      <c r="G10" s="14"/>
      <c r="H10" s="14">
        <f t="shared" si="60"/>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95"/>
      <c r="CO10" s="31"/>
      <c r="CP10" s="31"/>
      <c r="CQ10" s="31"/>
      <c r="CR10" s="31"/>
      <c r="CS10" s="31"/>
      <c r="CT10" s="31"/>
      <c r="CU10" s="95"/>
      <c r="CV10" s="31"/>
      <c r="CW10" s="31"/>
      <c r="CX10" s="31"/>
      <c r="CY10" s="31"/>
      <c r="CZ10" s="31"/>
      <c r="DA10" s="31"/>
      <c r="DB10" s="95"/>
      <c r="DC10" s="31"/>
      <c r="DD10" s="31"/>
      <c r="DE10" s="31"/>
      <c r="DF10" s="31"/>
      <c r="DG10" s="31"/>
      <c r="DH10" s="31"/>
      <c r="DI10" s="95"/>
    </row>
    <row r="11" spans="1:113" s="3" customFormat="1" ht="30" customHeight="1" thickBot="1" x14ac:dyDescent="0.35">
      <c r="A11" s="45"/>
      <c r="B11" s="61" t="s">
        <v>54</v>
      </c>
      <c r="C11" s="53" t="s">
        <v>60</v>
      </c>
      <c r="D11" s="17">
        <v>1</v>
      </c>
      <c r="E11" s="77">
        <f>F10</f>
        <v>44583</v>
      </c>
      <c r="F11" s="77">
        <f>E11+4</f>
        <v>44587</v>
      </c>
      <c r="G11" s="14"/>
      <c r="H11" s="14">
        <f t="shared" si="60"/>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95"/>
      <c r="CO11" s="31"/>
      <c r="CP11" s="31"/>
      <c r="CQ11" s="31"/>
      <c r="CR11" s="31"/>
      <c r="CS11" s="31"/>
      <c r="CT11" s="31"/>
      <c r="CU11" s="95"/>
      <c r="CV11" s="31"/>
      <c r="CW11" s="31"/>
      <c r="CX11" s="31"/>
      <c r="CY11" s="31"/>
      <c r="CZ11" s="31"/>
      <c r="DA11" s="31"/>
      <c r="DB11" s="95"/>
      <c r="DC11" s="31"/>
      <c r="DD11" s="31"/>
      <c r="DE11" s="31"/>
      <c r="DF11" s="31"/>
      <c r="DG11" s="31"/>
      <c r="DH11" s="31"/>
      <c r="DI11" s="95"/>
    </row>
    <row r="12" spans="1:113" s="3" customFormat="1" ht="30" customHeight="1" thickBot="1" x14ac:dyDescent="0.35">
      <c r="A12" s="45"/>
      <c r="B12" s="61" t="s">
        <v>55</v>
      </c>
      <c r="C12" s="53" t="s">
        <v>62</v>
      </c>
      <c r="D12" s="17">
        <v>1</v>
      </c>
      <c r="E12" s="77">
        <f>F11</f>
        <v>44587</v>
      </c>
      <c r="F12" s="77">
        <f>E12+5</f>
        <v>44592</v>
      </c>
      <c r="G12" s="14"/>
      <c r="H12" s="14">
        <f t="shared" si="60"/>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95"/>
      <c r="CO12" s="31"/>
      <c r="CP12" s="31"/>
      <c r="CQ12" s="31"/>
      <c r="CR12" s="31"/>
      <c r="CS12" s="31"/>
      <c r="CT12" s="31"/>
      <c r="CU12" s="95"/>
      <c r="CV12" s="31"/>
      <c r="CW12" s="31"/>
      <c r="CX12" s="31"/>
      <c r="CY12" s="31"/>
      <c r="CZ12" s="31"/>
      <c r="DA12" s="31"/>
      <c r="DB12" s="95"/>
      <c r="DC12" s="31"/>
      <c r="DD12" s="31"/>
      <c r="DE12" s="31"/>
      <c r="DF12" s="31"/>
      <c r="DG12" s="31"/>
      <c r="DH12" s="31"/>
      <c r="DI12" s="95"/>
    </row>
    <row r="13" spans="1:113" s="3" customFormat="1" ht="30" customHeight="1" thickBot="1" x14ac:dyDescent="0.35">
      <c r="A13" s="45"/>
      <c r="B13" s="61" t="s">
        <v>58</v>
      </c>
      <c r="C13" s="53" t="s">
        <v>61</v>
      </c>
      <c r="D13" s="17">
        <v>1</v>
      </c>
      <c r="E13" s="77">
        <f>E10+1</f>
        <v>44582</v>
      </c>
      <c r="F13" s="77">
        <f>E13+2</f>
        <v>44584</v>
      </c>
      <c r="G13" s="14"/>
      <c r="H13" s="14">
        <f t="shared" si="60"/>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95"/>
      <c r="CO13" s="31"/>
      <c r="CP13" s="31"/>
      <c r="CQ13" s="31"/>
      <c r="CR13" s="31"/>
      <c r="CS13" s="31"/>
      <c r="CT13" s="31"/>
      <c r="CU13" s="95"/>
      <c r="CV13" s="31"/>
      <c r="CW13" s="31"/>
      <c r="CX13" s="31"/>
      <c r="CY13" s="31"/>
      <c r="CZ13" s="31"/>
      <c r="DA13" s="31"/>
      <c r="DB13" s="95"/>
      <c r="DC13" s="31"/>
      <c r="DD13" s="31"/>
      <c r="DE13" s="31"/>
      <c r="DF13" s="31"/>
      <c r="DG13" s="31"/>
      <c r="DH13" s="31"/>
      <c r="DI13" s="95"/>
    </row>
    <row r="14" spans="1:113" s="3" customFormat="1" ht="30" customHeight="1" thickBot="1" x14ac:dyDescent="0.35">
      <c r="A14" s="46" t="s">
        <v>10</v>
      </c>
      <c r="B14" s="18" t="s">
        <v>21</v>
      </c>
      <c r="C14" s="54"/>
      <c r="D14" s="19"/>
      <c r="E14" s="78"/>
      <c r="F14" s="79"/>
      <c r="G14" s="14"/>
      <c r="H14" s="14" t="str">
        <f t="shared" si="60"/>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95"/>
      <c r="CO14" s="31"/>
      <c r="CP14" s="31"/>
      <c r="CQ14" s="31"/>
      <c r="CR14" s="31"/>
      <c r="CS14" s="31"/>
      <c r="CT14" s="31"/>
      <c r="CU14" s="95"/>
      <c r="CV14" s="31"/>
      <c r="CW14" s="31"/>
      <c r="CX14" s="31"/>
      <c r="CY14" s="31"/>
      <c r="CZ14" s="31"/>
      <c r="DA14" s="31"/>
      <c r="DB14" s="95"/>
      <c r="DC14" s="31"/>
      <c r="DD14" s="31"/>
      <c r="DE14" s="31"/>
      <c r="DF14" s="31"/>
      <c r="DG14" s="31"/>
      <c r="DH14" s="31"/>
      <c r="DI14" s="95"/>
    </row>
    <row r="15" spans="1:113" s="3" customFormat="1" ht="30" customHeight="1" thickBot="1" x14ac:dyDescent="0.35">
      <c r="A15" s="46"/>
      <c r="B15" s="62" t="s">
        <v>59</v>
      </c>
      <c r="C15" s="55" t="s">
        <v>60</v>
      </c>
      <c r="D15" s="20">
        <v>1</v>
      </c>
      <c r="E15" s="80">
        <f>E13+1</f>
        <v>44583</v>
      </c>
      <c r="F15" s="80">
        <f>E15+4</f>
        <v>44587</v>
      </c>
      <c r="G15" s="14"/>
      <c r="H15" s="14">
        <f t="shared" si="60"/>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95"/>
      <c r="CO15" s="31"/>
      <c r="CP15" s="31"/>
      <c r="CQ15" s="31"/>
      <c r="CR15" s="31"/>
      <c r="CS15" s="31"/>
      <c r="CT15" s="31"/>
      <c r="CU15" s="95"/>
      <c r="CV15" s="31"/>
      <c r="CW15" s="31"/>
      <c r="CX15" s="31"/>
      <c r="CY15" s="31"/>
      <c r="CZ15" s="31"/>
      <c r="DA15" s="31"/>
      <c r="DB15" s="95"/>
      <c r="DC15" s="31"/>
      <c r="DD15" s="31"/>
      <c r="DE15" s="31"/>
      <c r="DF15" s="31"/>
      <c r="DG15" s="31"/>
      <c r="DH15" s="31"/>
      <c r="DI15" s="95"/>
    </row>
    <row r="16" spans="1:113" s="3" customFormat="1" ht="30" customHeight="1" thickBot="1" x14ac:dyDescent="0.35">
      <c r="A16" s="45"/>
      <c r="B16" s="62" t="s">
        <v>63</v>
      </c>
      <c r="C16" s="55" t="s">
        <v>60</v>
      </c>
      <c r="D16" s="20">
        <v>1</v>
      </c>
      <c r="E16" s="80">
        <f>E15+2</f>
        <v>44585</v>
      </c>
      <c r="F16" s="80">
        <f>E16+5</f>
        <v>44590</v>
      </c>
      <c r="G16" s="14"/>
      <c r="H16" s="14">
        <f t="shared" si="60"/>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95"/>
      <c r="CO16" s="31"/>
      <c r="CP16" s="31"/>
      <c r="CQ16" s="31"/>
      <c r="CR16" s="31"/>
      <c r="CS16" s="31"/>
      <c r="CT16" s="31"/>
      <c r="CU16" s="95"/>
      <c r="CV16" s="31"/>
      <c r="CW16" s="31"/>
      <c r="CX16" s="31"/>
      <c r="CY16" s="31"/>
      <c r="CZ16" s="31"/>
      <c r="DA16" s="31"/>
      <c r="DB16" s="95"/>
      <c r="DC16" s="31"/>
      <c r="DD16" s="31"/>
      <c r="DE16" s="31"/>
      <c r="DF16" s="31"/>
      <c r="DG16" s="31"/>
      <c r="DH16" s="31"/>
      <c r="DI16" s="95"/>
    </row>
    <row r="17" spans="1:113" s="3" customFormat="1" ht="30" customHeight="1" thickBot="1" x14ac:dyDescent="0.35">
      <c r="A17" s="45"/>
      <c r="B17" s="62" t="s">
        <v>64</v>
      </c>
      <c r="C17" s="55" t="s">
        <v>56</v>
      </c>
      <c r="D17" s="20">
        <v>1</v>
      </c>
      <c r="E17" s="80">
        <f>F16</f>
        <v>44590</v>
      </c>
      <c r="F17" s="80">
        <f>E17+3</f>
        <v>44593</v>
      </c>
      <c r="G17" s="14"/>
      <c r="H17" s="14">
        <f t="shared" si="60"/>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95"/>
      <c r="CO17" s="31"/>
      <c r="CP17" s="31"/>
      <c r="CQ17" s="31"/>
      <c r="CR17" s="31"/>
      <c r="CS17" s="31"/>
      <c r="CT17" s="31"/>
      <c r="CU17" s="95"/>
      <c r="CV17" s="31"/>
      <c r="CW17" s="31"/>
      <c r="CX17" s="31"/>
      <c r="CY17" s="31"/>
      <c r="CZ17" s="31"/>
      <c r="DA17" s="31"/>
      <c r="DB17" s="95"/>
      <c r="DC17" s="31"/>
      <c r="DD17" s="31"/>
      <c r="DE17" s="31"/>
      <c r="DF17" s="31"/>
      <c r="DG17" s="31"/>
      <c r="DH17" s="31"/>
      <c r="DI17" s="95"/>
    </row>
    <row r="18" spans="1:113" s="3" customFormat="1" ht="30" customHeight="1" thickBot="1" x14ac:dyDescent="0.35">
      <c r="A18" s="45"/>
      <c r="B18" s="62" t="s">
        <v>65</v>
      </c>
      <c r="C18" s="55" t="s">
        <v>72</v>
      </c>
      <c r="D18" s="20">
        <v>1</v>
      </c>
      <c r="E18" s="80">
        <f>E17</f>
        <v>44590</v>
      </c>
      <c r="F18" s="80">
        <f>E18+2</f>
        <v>44592</v>
      </c>
      <c r="G18" s="14"/>
      <c r="H18" s="14">
        <f t="shared" si="60"/>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95"/>
      <c r="CO18" s="31"/>
      <c r="CP18" s="31"/>
      <c r="CQ18" s="31"/>
      <c r="CR18" s="31"/>
      <c r="CS18" s="31"/>
      <c r="CT18" s="31"/>
      <c r="CU18" s="95"/>
      <c r="CV18" s="31"/>
      <c r="CW18" s="31"/>
      <c r="CX18" s="31"/>
      <c r="CY18" s="31"/>
      <c r="CZ18" s="31"/>
      <c r="DA18" s="31"/>
      <c r="DB18" s="95"/>
      <c r="DC18" s="31"/>
      <c r="DD18" s="31"/>
      <c r="DE18" s="31"/>
      <c r="DF18" s="31"/>
      <c r="DG18" s="31"/>
      <c r="DH18" s="31"/>
      <c r="DI18" s="95"/>
    </row>
    <row r="19" spans="1:113" s="3" customFormat="1" ht="30" customHeight="1" thickBot="1" x14ac:dyDescent="0.35">
      <c r="A19" s="45"/>
      <c r="B19" s="62" t="s">
        <v>53</v>
      </c>
      <c r="C19" s="55" t="s">
        <v>57</v>
      </c>
      <c r="D19" s="20">
        <v>1</v>
      </c>
      <c r="E19" s="80">
        <f>E18</f>
        <v>44590</v>
      </c>
      <c r="F19" s="80">
        <f>E19+3</f>
        <v>44593</v>
      </c>
      <c r="G19" s="14"/>
      <c r="H19" s="14">
        <f t="shared" si="60"/>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95"/>
      <c r="CO19" s="31"/>
      <c r="CP19" s="31"/>
      <c r="CQ19" s="31"/>
      <c r="CR19" s="31"/>
      <c r="CS19" s="31"/>
      <c r="CT19" s="31"/>
      <c r="CU19" s="95"/>
      <c r="CV19" s="31"/>
      <c r="CW19" s="31"/>
      <c r="CX19" s="31"/>
      <c r="CY19" s="31"/>
      <c r="CZ19" s="31"/>
      <c r="DA19" s="31"/>
      <c r="DB19" s="95"/>
      <c r="DC19" s="31"/>
      <c r="DD19" s="31"/>
      <c r="DE19" s="31"/>
      <c r="DF19" s="31"/>
      <c r="DG19" s="31"/>
      <c r="DH19" s="31"/>
      <c r="DI19" s="95"/>
    </row>
    <row r="20" spans="1:113" s="3" customFormat="1" ht="30" customHeight="1" thickBot="1" x14ac:dyDescent="0.35">
      <c r="A20" s="45" t="s">
        <v>11</v>
      </c>
      <c r="B20" s="21" t="s">
        <v>22</v>
      </c>
      <c r="C20" s="56"/>
      <c r="D20" s="22"/>
      <c r="E20" s="81"/>
      <c r="F20" s="82"/>
      <c r="G20" s="14"/>
      <c r="H20" s="14" t="str">
        <f t="shared" si="60"/>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95"/>
      <c r="CO20" s="31"/>
      <c r="CP20" s="31"/>
      <c r="CQ20" s="31"/>
      <c r="CR20" s="31"/>
      <c r="CS20" s="31"/>
      <c r="CT20" s="31"/>
      <c r="CU20" s="95"/>
      <c r="CV20" s="31"/>
      <c r="CW20" s="31"/>
      <c r="CX20" s="31"/>
      <c r="CY20" s="31"/>
      <c r="CZ20" s="31"/>
      <c r="DA20" s="31"/>
      <c r="DB20" s="95"/>
      <c r="DC20" s="31"/>
      <c r="DD20" s="31"/>
      <c r="DE20" s="31"/>
      <c r="DF20" s="31"/>
      <c r="DG20" s="31"/>
      <c r="DH20" s="31"/>
      <c r="DI20" s="95"/>
    </row>
    <row r="21" spans="1:113" s="3" customFormat="1" ht="30" customHeight="1" thickBot="1" x14ac:dyDescent="0.35">
      <c r="A21" s="45"/>
      <c r="B21" s="63" t="s">
        <v>66</v>
      </c>
      <c r="C21" s="57" t="s">
        <v>52</v>
      </c>
      <c r="D21" s="23">
        <v>1</v>
      </c>
      <c r="E21" s="83">
        <f>E9+38</f>
        <v>44616</v>
      </c>
      <c r="F21" s="83">
        <f>E21+5</f>
        <v>44621</v>
      </c>
      <c r="G21" s="14"/>
      <c r="H21" s="14">
        <f t="shared" si="60"/>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95"/>
      <c r="CO21" s="31"/>
      <c r="CP21" s="31"/>
      <c r="CQ21" s="31"/>
      <c r="CR21" s="31"/>
      <c r="CS21" s="31"/>
      <c r="CT21" s="31"/>
      <c r="CU21" s="95"/>
      <c r="CV21" s="31"/>
      <c r="CW21" s="31"/>
      <c r="CX21" s="31"/>
      <c r="CY21" s="31"/>
      <c r="CZ21" s="31"/>
      <c r="DA21" s="31"/>
      <c r="DB21" s="95"/>
      <c r="DC21" s="31"/>
      <c r="DD21" s="31"/>
      <c r="DE21" s="31"/>
      <c r="DF21" s="31"/>
      <c r="DG21" s="31"/>
      <c r="DH21" s="31"/>
      <c r="DI21" s="95"/>
    </row>
    <row r="22" spans="1:113" s="3" customFormat="1" ht="30" customHeight="1" thickBot="1" x14ac:dyDescent="0.35">
      <c r="A22" s="45"/>
      <c r="B22" s="63" t="s">
        <v>67</v>
      </c>
      <c r="C22" s="57" t="s">
        <v>71</v>
      </c>
      <c r="D22" s="23">
        <v>1</v>
      </c>
      <c r="E22" s="83">
        <f>F21+1</f>
        <v>44622</v>
      </c>
      <c r="F22" s="83">
        <f>E22+4</f>
        <v>44626</v>
      </c>
      <c r="G22" s="14"/>
      <c r="H22" s="14">
        <f t="shared" si="60"/>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95"/>
      <c r="CO22" s="31"/>
      <c r="CP22" s="31"/>
      <c r="CQ22" s="31"/>
      <c r="CR22" s="31"/>
      <c r="CS22" s="31"/>
      <c r="CT22" s="31"/>
      <c r="CU22" s="95"/>
      <c r="CV22" s="31"/>
      <c r="CW22" s="31"/>
      <c r="CX22" s="31"/>
      <c r="CY22" s="31"/>
      <c r="CZ22" s="31"/>
      <c r="DA22" s="31"/>
      <c r="DB22" s="95"/>
      <c r="DC22" s="31"/>
      <c r="DD22" s="31"/>
      <c r="DE22" s="31"/>
      <c r="DF22" s="31"/>
      <c r="DG22" s="31"/>
      <c r="DH22" s="31"/>
      <c r="DI22" s="95"/>
    </row>
    <row r="23" spans="1:113" s="3" customFormat="1" ht="30" customHeight="1" thickBot="1" x14ac:dyDescent="0.35">
      <c r="A23" s="45"/>
      <c r="B23" s="63" t="s">
        <v>68</v>
      </c>
      <c r="C23" s="57" t="s">
        <v>56</v>
      </c>
      <c r="D23" s="23">
        <v>1</v>
      </c>
      <c r="E23" s="83">
        <f>E22+31</f>
        <v>44653</v>
      </c>
      <c r="F23" s="83">
        <f>E23+5</f>
        <v>44658</v>
      </c>
      <c r="G23" s="14"/>
      <c r="H23" s="14">
        <f t="shared" si="60"/>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row>
    <row r="24" spans="1:113" s="3" customFormat="1" ht="30" customHeight="1" thickBot="1" x14ac:dyDescent="0.35">
      <c r="A24" s="45"/>
      <c r="B24" s="63" t="s">
        <v>69</v>
      </c>
      <c r="C24" s="57"/>
      <c r="D24" s="23">
        <v>0.2</v>
      </c>
      <c r="E24" s="83">
        <f>E23+3</f>
        <v>44656</v>
      </c>
      <c r="F24" s="83">
        <f>E24+4</f>
        <v>44660</v>
      </c>
      <c r="G24" s="14"/>
      <c r="H24" s="14">
        <f t="shared" si="60"/>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row>
    <row r="25" spans="1:113" s="3" customFormat="1" ht="30" customHeight="1" thickBot="1" x14ac:dyDescent="0.35">
      <c r="A25" s="45"/>
      <c r="B25" s="63" t="s">
        <v>70</v>
      </c>
      <c r="C25" s="57" t="s">
        <v>52</v>
      </c>
      <c r="D25" s="23">
        <v>0.7</v>
      </c>
      <c r="E25" s="83">
        <f>E23</f>
        <v>44653</v>
      </c>
      <c r="F25" s="83">
        <f>E25+4</f>
        <v>44657</v>
      </c>
      <c r="G25" s="14"/>
      <c r="H25" s="14">
        <f t="shared" si="60"/>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row>
    <row r="26" spans="1:113" s="3" customFormat="1" ht="30" customHeight="1" thickBot="1" x14ac:dyDescent="0.35">
      <c r="A26" s="45" t="s">
        <v>11</v>
      </c>
      <c r="B26" s="24" t="s">
        <v>23</v>
      </c>
      <c r="C26" s="58"/>
      <c r="D26" s="25"/>
      <c r="E26" s="84"/>
      <c r="F26" s="85"/>
      <c r="G26" s="14"/>
      <c r="H26" s="14" t="str">
        <f t="shared" si="60"/>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row>
    <row r="27" spans="1:113" s="3" customFormat="1" ht="30" customHeight="1" thickBot="1" x14ac:dyDescent="0.35">
      <c r="A27" s="45"/>
      <c r="B27" s="64" t="s">
        <v>16</v>
      </c>
      <c r="C27" s="59"/>
      <c r="D27" s="26"/>
      <c r="E27" s="86" t="s">
        <v>30</v>
      </c>
      <c r="F27" s="86" t="s">
        <v>30</v>
      </c>
      <c r="G27" s="14"/>
      <c r="H27" s="14" t="e">
        <f t="shared" si="60"/>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row>
    <row r="28" spans="1:113" s="3" customFormat="1" ht="30" customHeight="1" thickBot="1" x14ac:dyDescent="0.35">
      <c r="A28" s="45"/>
      <c r="B28" s="64" t="s">
        <v>17</v>
      </c>
      <c r="C28" s="59"/>
      <c r="D28" s="26"/>
      <c r="E28" s="86" t="s">
        <v>30</v>
      </c>
      <c r="F28" s="86" t="s">
        <v>30</v>
      </c>
      <c r="G28" s="14"/>
      <c r="H28" s="14" t="e">
        <f t="shared" si="60"/>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row>
    <row r="29" spans="1:113" s="3" customFormat="1" ht="30" customHeight="1" thickBot="1" x14ac:dyDescent="0.35">
      <c r="A29" s="45"/>
      <c r="B29" s="64" t="s">
        <v>18</v>
      </c>
      <c r="C29" s="59"/>
      <c r="D29" s="26"/>
      <c r="E29" s="86" t="s">
        <v>30</v>
      </c>
      <c r="F29" s="86" t="s">
        <v>30</v>
      </c>
      <c r="G29" s="14"/>
      <c r="H29" s="14" t="e">
        <f t="shared" si="60"/>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row>
    <row r="30" spans="1:113" s="3" customFormat="1" ht="30" customHeight="1" thickBot="1" x14ac:dyDescent="0.35">
      <c r="A30" s="45"/>
      <c r="B30" s="64" t="s">
        <v>19</v>
      </c>
      <c r="C30" s="59"/>
      <c r="D30" s="26"/>
      <c r="E30" s="86" t="s">
        <v>30</v>
      </c>
      <c r="F30" s="86" t="s">
        <v>30</v>
      </c>
      <c r="G30" s="14"/>
      <c r="H30" s="14" t="e">
        <f t="shared" si="60"/>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row>
    <row r="31" spans="1:113" s="3" customFormat="1" ht="30" customHeight="1" thickBot="1" x14ac:dyDescent="0.35">
      <c r="A31" s="45"/>
      <c r="B31" s="64" t="s">
        <v>20</v>
      </c>
      <c r="C31" s="59"/>
      <c r="D31" s="26"/>
      <c r="E31" s="86" t="s">
        <v>30</v>
      </c>
      <c r="F31" s="86" t="s">
        <v>30</v>
      </c>
      <c r="G31" s="14"/>
      <c r="H31" s="14" t="e">
        <f t="shared" si="60"/>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row>
    <row r="32" spans="1:113" s="3" customFormat="1" ht="30" customHeight="1" thickBot="1" x14ac:dyDescent="0.35">
      <c r="A32" s="45" t="s">
        <v>12</v>
      </c>
      <c r="B32" s="65"/>
      <c r="C32" s="60"/>
      <c r="D32" s="13"/>
      <c r="E32" s="87"/>
      <c r="F32" s="87"/>
      <c r="G32" s="14"/>
      <c r="H32" s="14" t="str">
        <f t="shared" si="60"/>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row>
    <row r="33" spans="1:113" s="3" customFormat="1" ht="30" customHeight="1" thickBot="1" x14ac:dyDescent="0.35">
      <c r="A33" s="46" t="s">
        <v>13</v>
      </c>
      <c r="B33" s="27" t="s">
        <v>24</v>
      </c>
      <c r="C33" s="28"/>
      <c r="D33" s="29"/>
      <c r="E33" s="70"/>
      <c r="F33" s="71"/>
      <c r="G33" s="30"/>
      <c r="H33" s="30" t="str">
        <f t="shared" si="60"/>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row>
    <row r="34" spans="1:113" ht="30" customHeight="1" x14ac:dyDescent="0.3">
      <c r="G34" s="6"/>
    </row>
    <row r="35" spans="1:113" ht="30" customHeight="1" x14ac:dyDescent="0.3">
      <c r="C35" s="11"/>
      <c r="F35" s="47"/>
    </row>
    <row r="36" spans="1:113" ht="30" customHeight="1" x14ac:dyDescent="0.3">
      <c r="C36" s="12"/>
    </row>
  </sheetData>
  <mergeCells count="18">
    <mergeCell ref="CV4:DB4"/>
    <mergeCell ref="DC4:DI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33">
    <cfRule type="expression" dxfId="2" priority="33">
      <formula>AND(TODAY()&gt;=I$5,TODAY()&lt;J$5)</formula>
    </cfRule>
  </conditionalFormatting>
  <conditionalFormatting sqref="I7:DI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8 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33</v>
      </c>
      <c r="B2" s="36"/>
    </row>
    <row r="3" spans="1:2" s="41" customFormat="1" ht="27" customHeight="1" x14ac:dyDescent="0.3">
      <c r="A3" s="69" t="s">
        <v>34</v>
      </c>
      <c r="B3" s="42"/>
    </row>
    <row r="4" spans="1:2" s="38" customFormat="1" ht="25.8" x14ac:dyDescent="0.5">
      <c r="A4" s="39" t="s">
        <v>35</v>
      </c>
    </row>
    <row r="5" spans="1:2" ht="75.75" customHeight="1" x14ac:dyDescent="0.3">
      <c r="A5" s="40" t="s">
        <v>36</v>
      </c>
    </row>
    <row r="6" spans="1:2" ht="26.25" customHeight="1" x14ac:dyDescent="0.3">
      <c r="A6" s="39" t="s">
        <v>37</v>
      </c>
    </row>
    <row r="7" spans="1:2" s="35" customFormat="1" ht="216" customHeight="1" x14ac:dyDescent="0.3">
      <c r="A7" s="44" t="s">
        <v>38</v>
      </c>
    </row>
    <row r="8" spans="1:2" s="38" customFormat="1" ht="25.8" x14ac:dyDescent="0.5">
      <c r="A8" s="39" t="s">
        <v>39</v>
      </c>
    </row>
    <row r="9" spans="1:2" ht="82.5" customHeight="1" x14ac:dyDescent="0.3">
      <c r="A9" s="40" t="s">
        <v>40</v>
      </c>
    </row>
    <row r="10" spans="1:2" s="35" customFormat="1" ht="27.9" customHeight="1" x14ac:dyDescent="0.3">
      <c r="A10" s="43" t="s">
        <v>41</v>
      </c>
    </row>
    <row r="11" spans="1:2" s="38" customFormat="1" ht="25.8" x14ac:dyDescent="0.5">
      <c r="A11" s="39" t="s">
        <v>42</v>
      </c>
    </row>
    <row r="12" spans="1:2" ht="28.8" x14ac:dyDescent="0.3">
      <c r="A12" s="40" t="s">
        <v>43</v>
      </c>
    </row>
    <row r="13" spans="1:2" s="35" customFormat="1" ht="27.9" customHeight="1" x14ac:dyDescent="0.3">
      <c r="A13" s="43" t="s">
        <v>44</v>
      </c>
    </row>
    <row r="14" spans="1:2" s="38" customFormat="1" ht="25.8" x14ac:dyDescent="0.5">
      <c r="A14" s="39" t="s">
        <v>45</v>
      </c>
    </row>
    <row r="15" spans="1:2" ht="86.25" customHeight="1" x14ac:dyDescent="0.3">
      <c r="A15" s="40" t="s">
        <v>46</v>
      </c>
    </row>
    <row r="16" spans="1:2" ht="95.25" customHeight="1" x14ac:dyDescent="0.3">
      <c r="A16" s="40" t="s">
        <v>47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documentManagement/types"/>
    <ds:schemaRef ds:uri="http://purl.org/dc/elements/1.1/"/>
    <ds:schemaRef ds:uri="http://purl.org/dc/terms/"/>
    <ds:schemaRef ds:uri="http://purl.org/dc/dcmitype/"/>
    <ds:schemaRef ds:uri="71af3243-3dd4-4a8d-8c0d-dd76da1f02a5"/>
    <ds:schemaRef ds:uri="http://www.w3.org/XML/1998/namespace"/>
    <ds:schemaRef ds:uri="http://schemas.microsoft.com/office/infopath/2007/PartnerControls"/>
    <ds:schemaRef ds:uri="230e9df3-be65-4c73-a93b-d1236ebd677e"/>
    <ds:schemaRef ds:uri="http://schemas.microsoft.com/office/2006/metadata/properties"/>
    <ds:schemaRef ds:uri="http://schemas.openxmlformats.org/package/2006/metadata/core-properties"/>
    <ds:schemaRef ds:uri="16c05727-aa75-4e4a-9b5f-8a80a1165891"/>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2022-04-07T12:49:14Z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