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ab\Desktop\Excel\"/>
    </mc:Choice>
  </mc:AlternateContent>
  <xr:revisionPtr revIDLastSave="0" documentId="8_{64DD8DB6-EADE-47BA-ADBB-187C1255D569}" xr6:coauthVersionLast="47" xr6:coauthVersionMax="47" xr10:uidLastSave="{00000000-0000-0000-0000-000000000000}"/>
  <bookViews>
    <workbookView xWindow="-108" yWindow="-108" windowWidth="23256" windowHeight="12456" xr2:uid="{CCD1E873-66FB-4A78-8CCB-0EB2B51624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1" l="1"/>
  <c r="M65" i="1"/>
  <c r="L65" i="1"/>
  <c r="K65" i="1"/>
  <c r="O65" i="1" s="1"/>
  <c r="I65" i="1"/>
  <c r="H65" i="1"/>
  <c r="G65" i="1"/>
  <c r="J65" i="1" s="1"/>
  <c r="P65" i="1" s="1"/>
  <c r="N64" i="1"/>
  <c r="M64" i="1"/>
  <c r="L64" i="1"/>
  <c r="K64" i="1"/>
  <c r="O64" i="1" s="1"/>
  <c r="I64" i="1"/>
  <c r="H64" i="1"/>
  <c r="G64" i="1"/>
  <c r="N63" i="1"/>
  <c r="M63" i="1"/>
  <c r="L63" i="1"/>
  <c r="K63" i="1"/>
  <c r="I63" i="1"/>
  <c r="H63" i="1"/>
  <c r="G63" i="1"/>
  <c r="J63" i="1" s="1"/>
  <c r="N62" i="1"/>
  <c r="M62" i="1"/>
  <c r="L62" i="1"/>
  <c r="K62" i="1"/>
  <c r="I62" i="1"/>
  <c r="H62" i="1"/>
  <c r="G62" i="1"/>
  <c r="J62" i="1" s="1"/>
  <c r="N61" i="1"/>
  <c r="M61" i="1"/>
  <c r="L61" i="1"/>
  <c r="K61" i="1"/>
  <c r="I61" i="1"/>
  <c r="H61" i="1"/>
  <c r="G61" i="1"/>
  <c r="N60" i="1"/>
  <c r="M60" i="1"/>
  <c r="L60" i="1"/>
  <c r="K60" i="1"/>
  <c r="I60" i="1"/>
  <c r="H60" i="1"/>
  <c r="G60" i="1"/>
  <c r="N59" i="1"/>
  <c r="M59" i="1"/>
  <c r="L59" i="1"/>
  <c r="K59" i="1"/>
  <c r="O59" i="1" s="1"/>
  <c r="I59" i="1"/>
  <c r="H59" i="1"/>
  <c r="G59" i="1"/>
  <c r="N58" i="1"/>
  <c r="M58" i="1"/>
  <c r="L58" i="1"/>
  <c r="K58" i="1"/>
  <c r="O58" i="1" s="1"/>
  <c r="I58" i="1"/>
  <c r="H58" i="1"/>
  <c r="G58" i="1"/>
  <c r="J58" i="1" s="1"/>
  <c r="N57" i="1"/>
  <c r="M57" i="1"/>
  <c r="L57" i="1"/>
  <c r="K57" i="1"/>
  <c r="I57" i="1"/>
  <c r="H57" i="1"/>
  <c r="G57" i="1"/>
  <c r="N56" i="1"/>
  <c r="M56" i="1"/>
  <c r="L56" i="1"/>
  <c r="K56" i="1"/>
  <c r="O56" i="1" s="1"/>
  <c r="I56" i="1"/>
  <c r="H56" i="1"/>
  <c r="G56" i="1"/>
  <c r="J56" i="1" s="1"/>
  <c r="N55" i="1"/>
  <c r="M55" i="1"/>
  <c r="L55" i="1"/>
  <c r="K55" i="1"/>
  <c r="I55" i="1"/>
  <c r="H55" i="1"/>
  <c r="G55" i="1"/>
  <c r="N54" i="1"/>
  <c r="M54" i="1"/>
  <c r="L54" i="1"/>
  <c r="K54" i="1"/>
  <c r="O54" i="1" s="1"/>
  <c r="I54" i="1"/>
  <c r="H54" i="1"/>
  <c r="G54" i="1"/>
  <c r="N53" i="1"/>
  <c r="M53" i="1"/>
  <c r="L53" i="1"/>
  <c r="K53" i="1"/>
  <c r="O53" i="1" s="1"/>
  <c r="I53" i="1"/>
  <c r="H53" i="1"/>
  <c r="G53" i="1"/>
  <c r="J53" i="1" s="1"/>
  <c r="P53" i="1" s="1"/>
  <c r="N52" i="1"/>
  <c r="M52" i="1"/>
  <c r="L52" i="1"/>
  <c r="K52" i="1"/>
  <c r="I52" i="1"/>
  <c r="H52" i="1"/>
  <c r="G52" i="1"/>
  <c r="N51" i="1"/>
  <c r="M51" i="1"/>
  <c r="L51" i="1"/>
  <c r="K51" i="1"/>
  <c r="I51" i="1"/>
  <c r="H51" i="1"/>
  <c r="G51" i="1"/>
  <c r="J51" i="1" s="1"/>
  <c r="N50" i="1"/>
  <c r="M50" i="1"/>
  <c r="L50" i="1"/>
  <c r="K50" i="1"/>
  <c r="I50" i="1"/>
  <c r="H50" i="1"/>
  <c r="G50" i="1"/>
  <c r="J50" i="1" s="1"/>
  <c r="N49" i="1"/>
  <c r="M49" i="1"/>
  <c r="L49" i="1"/>
  <c r="K49" i="1"/>
  <c r="O49" i="1" s="1"/>
  <c r="I49" i="1"/>
  <c r="H49" i="1"/>
  <c r="G49" i="1"/>
  <c r="N48" i="1"/>
  <c r="M48" i="1"/>
  <c r="L48" i="1"/>
  <c r="K48" i="1"/>
  <c r="I48" i="1"/>
  <c r="H48" i="1"/>
  <c r="G48" i="1"/>
  <c r="J48" i="1" s="1"/>
  <c r="N47" i="1"/>
  <c r="M47" i="1"/>
  <c r="L47" i="1"/>
  <c r="K47" i="1"/>
  <c r="I47" i="1"/>
  <c r="H47" i="1"/>
  <c r="G47" i="1"/>
  <c r="N46" i="1"/>
  <c r="M46" i="1"/>
  <c r="L46" i="1"/>
  <c r="K46" i="1"/>
  <c r="O46" i="1" s="1"/>
  <c r="I46" i="1"/>
  <c r="H46" i="1"/>
  <c r="G46" i="1"/>
  <c r="N45" i="1"/>
  <c r="M45" i="1"/>
  <c r="L45" i="1"/>
  <c r="K45" i="1"/>
  <c r="I45" i="1"/>
  <c r="H45" i="1"/>
  <c r="G45" i="1"/>
  <c r="N44" i="1"/>
  <c r="M44" i="1"/>
  <c r="L44" i="1"/>
  <c r="K44" i="1"/>
  <c r="O44" i="1" s="1"/>
  <c r="I44" i="1"/>
  <c r="H44" i="1"/>
  <c r="G44" i="1"/>
  <c r="J44" i="1" s="1"/>
  <c r="N43" i="1"/>
  <c r="M43" i="1"/>
  <c r="L43" i="1"/>
  <c r="K43" i="1"/>
  <c r="I43" i="1"/>
  <c r="H43" i="1"/>
  <c r="G43" i="1"/>
  <c r="N42" i="1"/>
  <c r="M42" i="1"/>
  <c r="L42" i="1"/>
  <c r="K42" i="1"/>
  <c r="I42" i="1"/>
  <c r="H42" i="1"/>
  <c r="G42" i="1"/>
  <c r="J42" i="1" s="1"/>
  <c r="N41" i="1"/>
  <c r="M41" i="1"/>
  <c r="L41" i="1"/>
  <c r="K41" i="1"/>
  <c r="O41" i="1" s="1"/>
  <c r="I41" i="1"/>
  <c r="H41" i="1"/>
  <c r="G41" i="1"/>
  <c r="J41" i="1" s="1"/>
  <c r="P41" i="1" s="1"/>
  <c r="N40" i="1"/>
  <c r="M40" i="1"/>
  <c r="L40" i="1"/>
  <c r="K40" i="1"/>
  <c r="O40" i="1" s="1"/>
  <c r="I40" i="1"/>
  <c r="H40" i="1"/>
  <c r="G40" i="1"/>
  <c r="N39" i="1"/>
  <c r="M39" i="1"/>
  <c r="L39" i="1"/>
  <c r="K39" i="1"/>
  <c r="I39" i="1"/>
  <c r="H39" i="1"/>
  <c r="G39" i="1"/>
  <c r="J39" i="1" s="1"/>
  <c r="N38" i="1"/>
  <c r="M38" i="1"/>
  <c r="L38" i="1"/>
  <c r="K38" i="1"/>
  <c r="I38" i="1"/>
  <c r="H38" i="1"/>
  <c r="G38" i="1"/>
  <c r="J38" i="1" s="1"/>
  <c r="N37" i="1"/>
  <c r="M37" i="1"/>
  <c r="L37" i="1"/>
  <c r="K37" i="1"/>
  <c r="I37" i="1"/>
  <c r="H37" i="1"/>
  <c r="G37" i="1"/>
  <c r="N36" i="1"/>
  <c r="M36" i="1"/>
  <c r="L36" i="1"/>
  <c r="K36" i="1"/>
  <c r="I36" i="1"/>
  <c r="H36" i="1"/>
  <c r="G36" i="1"/>
  <c r="J36" i="1" s="1"/>
  <c r="N35" i="1"/>
  <c r="M35" i="1"/>
  <c r="L35" i="1"/>
  <c r="K35" i="1"/>
  <c r="O35" i="1" s="1"/>
  <c r="I35" i="1"/>
  <c r="H35" i="1"/>
  <c r="G35" i="1"/>
  <c r="N34" i="1"/>
  <c r="M34" i="1"/>
  <c r="L34" i="1"/>
  <c r="K34" i="1"/>
  <c r="O34" i="1" s="1"/>
  <c r="I34" i="1"/>
  <c r="H34" i="1"/>
  <c r="G34" i="1"/>
  <c r="J34" i="1" s="1"/>
  <c r="N33" i="1"/>
  <c r="M33" i="1"/>
  <c r="L33" i="1"/>
  <c r="K33" i="1"/>
  <c r="O33" i="1" s="1"/>
  <c r="I33" i="1"/>
  <c r="H33" i="1"/>
  <c r="G33" i="1"/>
  <c r="N32" i="1"/>
  <c r="M32" i="1"/>
  <c r="L32" i="1"/>
  <c r="K32" i="1"/>
  <c r="I32" i="1"/>
  <c r="H32" i="1"/>
  <c r="G32" i="1"/>
  <c r="J32" i="1" s="1"/>
  <c r="N31" i="1"/>
  <c r="M31" i="1"/>
  <c r="L31" i="1"/>
  <c r="K31" i="1"/>
  <c r="I31" i="1"/>
  <c r="H31" i="1"/>
  <c r="G31" i="1"/>
  <c r="N30" i="1"/>
  <c r="M30" i="1"/>
  <c r="L30" i="1"/>
  <c r="K30" i="1"/>
  <c r="O30" i="1" s="1"/>
  <c r="I30" i="1"/>
  <c r="H30" i="1"/>
  <c r="G30" i="1"/>
  <c r="J30" i="1" s="1"/>
  <c r="P30" i="1" s="1"/>
  <c r="N29" i="1"/>
  <c r="M29" i="1"/>
  <c r="L29" i="1"/>
  <c r="K29" i="1"/>
  <c r="O29" i="1" s="1"/>
  <c r="I29" i="1"/>
  <c r="H29" i="1"/>
  <c r="G29" i="1"/>
  <c r="J29" i="1" s="1"/>
  <c r="P29" i="1" s="1"/>
  <c r="N28" i="1"/>
  <c r="M28" i="1"/>
  <c r="L28" i="1"/>
  <c r="K28" i="1"/>
  <c r="O28" i="1" s="1"/>
  <c r="I28" i="1"/>
  <c r="H28" i="1"/>
  <c r="G28" i="1"/>
  <c r="N27" i="1"/>
  <c r="M27" i="1"/>
  <c r="L27" i="1"/>
  <c r="K27" i="1"/>
  <c r="I27" i="1"/>
  <c r="H27" i="1"/>
  <c r="G27" i="1"/>
  <c r="J27" i="1" s="1"/>
  <c r="N26" i="1"/>
  <c r="M26" i="1"/>
  <c r="L26" i="1"/>
  <c r="K26" i="1"/>
  <c r="I26" i="1"/>
  <c r="H26" i="1"/>
  <c r="G26" i="1"/>
  <c r="N25" i="1"/>
  <c r="M25" i="1"/>
  <c r="L25" i="1"/>
  <c r="K25" i="1"/>
  <c r="O25" i="1" s="1"/>
  <c r="I25" i="1"/>
  <c r="H25" i="1"/>
  <c r="G25" i="1"/>
  <c r="N24" i="1"/>
  <c r="M24" i="1"/>
  <c r="L24" i="1"/>
  <c r="K24" i="1"/>
  <c r="I24" i="1"/>
  <c r="H24" i="1"/>
  <c r="G24" i="1"/>
  <c r="J24" i="1" s="1"/>
  <c r="N23" i="1"/>
  <c r="M23" i="1"/>
  <c r="L23" i="1"/>
  <c r="K23" i="1"/>
  <c r="O23" i="1" s="1"/>
  <c r="I23" i="1"/>
  <c r="H23" i="1"/>
  <c r="G23" i="1"/>
  <c r="N22" i="1"/>
  <c r="M22" i="1"/>
  <c r="L22" i="1"/>
  <c r="K22" i="1"/>
  <c r="O22" i="1" s="1"/>
  <c r="P22" i="1" s="1"/>
  <c r="I22" i="1"/>
  <c r="H22" i="1"/>
  <c r="G22" i="1"/>
  <c r="J22" i="1" s="1"/>
  <c r="N21" i="1"/>
  <c r="M21" i="1"/>
  <c r="L21" i="1"/>
  <c r="K21" i="1"/>
  <c r="I21" i="1"/>
  <c r="H21" i="1"/>
  <c r="G21" i="1"/>
  <c r="N20" i="1"/>
  <c r="M20" i="1"/>
  <c r="L20" i="1"/>
  <c r="K20" i="1"/>
  <c r="O20" i="1" s="1"/>
  <c r="I20" i="1"/>
  <c r="H20" i="1"/>
  <c r="G20" i="1"/>
  <c r="J20" i="1" s="1"/>
  <c r="P20" i="1" s="1"/>
  <c r="N19" i="1"/>
  <c r="M19" i="1"/>
  <c r="L19" i="1"/>
  <c r="K19" i="1"/>
  <c r="I19" i="1"/>
  <c r="H19" i="1"/>
  <c r="G19" i="1"/>
  <c r="N18" i="1"/>
  <c r="M18" i="1"/>
  <c r="L18" i="1"/>
  <c r="K18" i="1"/>
  <c r="O18" i="1" s="1"/>
  <c r="I18" i="1"/>
  <c r="H18" i="1"/>
  <c r="G18" i="1"/>
  <c r="N17" i="1"/>
  <c r="M17" i="1"/>
  <c r="L17" i="1"/>
  <c r="K17" i="1"/>
  <c r="I17" i="1"/>
  <c r="H17" i="1"/>
  <c r="G17" i="1"/>
  <c r="J17" i="1" s="1"/>
  <c r="N16" i="1"/>
  <c r="M16" i="1"/>
  <c r="L16" i="1"/>
  <c r="K16" i="1"/>
  <c r="O16" i="1" s="1"/>
  <c r="I16" i="1"/>
  <c r="H16" i="1"/>
  <c r="G16" i="1"/>
  <c r="N15" i="1"/>
  <c r="M15" i="1"/>
  <c r="L15" i="1"/>
  <c r="K15" i="1"/>
  <c r="I15" i="1"/>
  <c r="H15" i="1"/>
  <c r="G15" i="1"/>
  <c r="J15" i="1" s="1"/>
  <c r="N14" i="1"/>
  <c r="M14" i="1"/>
  <c r="L14" i="1"/>
  <c r="K14" i="1"/>
  <c r="I14" i="1"/>
  <c r="H14" i="1"/>
  <c r="G14" i="1"/>
  <c r="J14" i="1" s="1"/>
  <c r="N13" i="1"/>
  <c r="M13" i="1"/>
  <c r="L13" i="1"/>
  <c r="K13" i="1"/>
  <c r="O13" i="1" s="1"/>
  <c r="I13" i="1"/>
  <c r="H13" i="1"/>
  <c r="G13" i="1"/>
  <c r="N12" i="1"/>
  <c r="M12" i="1"/>
  <c r="L12" i="1"/>
  <c r="K12" i="1"/>
  <c r="I12" i="1"/>
  <c r="H12" i="1"/>
  <c r="G12" i="1"/>
  <c r="J12" i="1" s="1"/>
  <c r="N11" i="1"/>
  <c r="M11" i="1"/>
  <c r="L11" i="1"/>
  <c r="K11" i="1"/>
  <c r="O11" i="1" s="1"/>
  <c r="I11" i="1"/>
  <c r="H11" i="1"/>
  <c r="G11" i="1"/>
  <c r="N10" i="1"/>
  <c r="M10" i="1"/>
  <c r="L10" i="1"/>
  <c r="K10" i="1"/>
  <c r="O10" i="1" s="1"/>
  <c r="I10" i="1"/>
  <c r="H10" i="1"/>
  <c r="G10" i="1"/>
  <c r="J10" i="1" s="1"/>
  <c r="N9" i="1"/>
  <c r="M9" i="1"/>
  <c r="L9" i="1"/>
  <c r="K9" i="1"/>
  <c r="I9" i="1"/>
  <c r="H9" i="1"/>
  <c r="G9" i="1"/>
  <c r="J9" i="1" s="1"/>
  <c r="O57" i="1" l="1"/>
  <c r="O52" i="1"/>
  <c r="P58" i="1"/>
  <c r="J33" i="1"/>
  <c r="O36" i="1"/>
  <c r="P36" i="1" s="1"/>
  <c r="J45" i="1"/>
  <c r="O48" i="1"/>
  <c r="J57" i="1"/>
  <c r="O60" i="1"/>
  <c r="J28" i="1"/>
  <c r="O31" i="1"/>
  <c r="J40" i="1"/>
  <c r="O43" i="1"/>
  <c r="J52" i="1"/>
  <c r="J64" i="1"/>
  <c r="P33" i="1"/>
  <c r="P64" i="1"/>
  <c r="J54" i="1"/>
  <c r="P54" i="1" s="1"/>
  <c r="J49" i="1"/>
  <c r="P49" i="1" s="1"/>
  <c r="P48" i="1"/>
  <c r="P50" i="1"/>
  <c r="J23" i="1"/>
  <c r="P23" i="1" s="1"/>
  <c r="O38" i="1"/>
  <c r="P38" i="1" s="1"/>
  <c r="J47" i="1"/>
  <c r="O50" i="1"/>
  <c r="J31" i="1"/>
  <c r="O9" i="1"/>
  <c r="P9" i="1" s="1"/>
  <c r="P10" i="1"/>
  <c r="O21" i="1"/>
  <c r="O26" i="1"/>
  <c r="P26" i="1" s="1"/>
  <c r="J43" i="1"/>
  <c r="P43" i="1" s="1"/>
  <c r="J25" i="1"/>
  <c r="P25" i="1" s="1"/>
  <c r="J60" i="1"/>
  <c r="P60" i="1" s="1"/>
  <c r="O63" i="1"/>
  <c r="P63" i="1" s="1"/>
  <c r="P14" i="1"/>
  <c r="P34" i="1"/>
  <c r="J16" i="1"/>
  <c r="P16" i="1" s="1"/>
  <c r="J19" i="1"/>
  <c r="J21" i="1"/>
  <c r="J26" i="1"/>
  <c r="O27" i="1"/>
  <c r="P27" i="1" s="1"/>
  <c r="O37" i="1"/>
  <c r="O42" i="1"/>
  <c r="J59" i="1"/>
  <c r="P59" i="1" s="1"/>
  <c r="O62" i="1"/>
  <c r="P62" i="1" s="1"/>
  <c r="P28" i="1"/>
  <c r="J18" i="1"/>
  <c r="P18" i="1" s="1"/>
  <c r="J61" i="1"/>
  <c r="J13" i="1"/>
  <c r="P13" i="1" s="1"/>
  <c r="O39" i="1"/>
  <c r="P39" i="1" s="1"/>
  <c r="P40" i="1"/>
  <c r="O51" i="1"/>
  <c r="P51" i="1" s="1"/>
  <c r="P12" i="1"/>
  <c r="P17" i="1"/>
  <c r="P42" i="1"/>
  <c r="J55" i="1"/>
  <c r="O15" i="1"/>
  <c r="P15" i="1" s="1"/>
  <c r="P24" i="1"/>
  <c r="O12" i="1"/>
  <c r="O17" i="1"/>
  <c r="O32" i="1"/>
  <c r="P32" i="1" s="1"/>
  <c r="J37" i="1"/>
  <c r="O45" i="1"/>
  <c r="J11" i="1"/>
  <c r="P11" i="1" s="1"/>
  <c r="O14" i="1"/>
  <c r="O24" i="1"/>
  <c r="J46" i="1"/>
  <c r="P46" i="1" s="1"/>
  <c r="O47" i="1"/>
  <c r="P47" i="1" s="1"/>
  <c r="P21" i="1"/>
  <c r="P56" i="1"/>
  <c r="O55" i="1"/>
  <c r="O19" i="1"/>
  <c r="J35" i="1"/>
  <c r="P35" i="1" s="1"/>
  <c r="P44" i="1"/>
  <c r="O61" i="1"/>
  <c r="P61" i="1" s="1"/>
  <c r="P45" i="1" l="1"/>
  <c r="P31" i="1"/>
  <c r="P52" i="1"/>
  <c r="P19" i="1"/>
  <c r="P57" i="1"/>
  <c r="P55" i="1"/>
  <c r="P37" i="1"/>
</calcChain>
</file>

<file path=xl/sharedStrings.xml><?xml version="1.0" encoding="utf-8"?>
<sst xmlns="http://schemas.openxmlformats.org/spreadsheetml/2006/main" count="246" uniqueCount="89">
  <si>
    <t>DATOS GENERALES DEL TRABAJADOR</t>
  </si>
  <si>
    <t>INGRESOS</t>
  </si>
  <si>
    <t>DEDUCCIONES</t>
  </si>
  <si>
    <t>TRABAJADOR</t>
  </si>
  <si>
    <t>SUCURSAL</t>
  </si>
  <si>
    <t>DEPARTAMENTO</t>
  </si>
  <si>
    <t>PUESTO</t>
  </si>
  <si>
    <t>Salario</t>
  </si>
  <si>
    <t xml:space="preserve">Credito al salario    </t>
  </si>
  <si>
    <t xml:space="preserve">Despensa   </t>
  </si>
  <si>
    <t xml:space="preserve">Puntualidad y asistencia </t>
  </si>
  <si>
    <t>TOTAL INGRESOS</t>
  </si>
  <si>
    <t xml:space="preserve">ISR         </t>
  </si>
  <si>
    <t xml:space="preserve">IMSS       </t>
  </si>
  <si>
    <t xml:space="preserve">Fondo para el retiro   </t>
  </si>
  <si>
    <t>Cuota Sindical</t>
  </si>
  <si>
    <t>TOTAL DEDUCCIONES</t>
  </si>
  <si>
    <t>A PAGAR</t>
  </si>
  <si>
    <t>AGUIRRE PARADA MARIA JOSE</t>
  </si>
  <si>
    <t>Lomas</t>
  </si>
  <si>
    <t>Administracion</t>
  </si>
  <si>
    <t>Gerente</t>
  </si>
  <si>
    <t>ALVAREZ CASTELLANOS FLORES PABLO</t>
  </si>
  <si>
    <t>Jardines</t>
  </si>
  <si>
    <t>ANGUIANO BANDERAS LOURDES</t>
  </si>
  <si>
    <t>Subgerente</t>
  </si>
  <si>
    <t>ANGUIANO CHAVEZ VICTOR URIEL</t>
  </si>
  <si>
    <t>Centro</t>
  </si>
  <si>
    <t>AVILA MEDINA YANDER ALEXIS</t>
  </si>
  <si>
    <t>AYALA NEVAREZ MAYELA DANAE</t>
  </si>
  <si>
    <t>Asistente</t>
  </si>
  <si>
    <t>CARRILLO CASTILLO OSCAR</t>
  </si>
  <si>
    <t>CASTRO SANCHEZ JOEL DONALDO</t>
  </si>
  <si>
    <t>Contabilidad</t>
  </si>
  <si>
    <t>Jefe Departamento</t>
  </si>
  <si>
    <t>CENICEROS BERUMEN ANGEL OMAR</t>
  </si>
  <si>
    <t>Contador</t>
  </si>
  <si>
    <t>CERVANTES BARRAZA CESAR</t>
  </si>
  <si>
    <t>Auxiliar de Contador</t>
  </si>
  <si>
    <t>CERVANTES MORAN GABRIEL</t>
  </si>
  <si>
    <t>CONTRERAS MARTINEZ MARISOL DE JESUS</t>
  </si>
  <si>
    <t>CUMPLIDO GARCIA CESAR ALEJANDRO</t>
  </si>
  <si>
    <t>DE LA ROSA SIMENTAL GUSTAVO ADRIAN</t>
  </si>
  <si>
    <t>Ventas</t>
  </si>
  <si>
    <t>Supervisor</t>
  </si>
  <si>
    <t>DE LEON ORDAZ ALEJANDRA YARELI</t>
  </si>
  <si>
    <t>DE SANTIAGO ROMERO ERIK DE JESUS</t>
  </si>
  <si>
    <t>DELGADO CRUZ ESTEFANIA</t>
  </si>
  <si>
    <t>DELGADO GONZALEZ JUAN CARLOS</t>
  </si>
  <si>
    <t>DIAZ VAZQUEZ BRANDON</t>
  </si>
  <si>
    <t>DUARTE VASQUEZ ISRAEL</t>
  </si>
  <si>
    <t>DURAN GARCIA JAVIER EDUARDO</t>
  </si>
  <si>
    <t>FAVELA HERNANDEZ SAUL EMANUEL</t>
  </si>
  <si>
    <t>Vendedor</t>
  </si>
  <si>
    <t>FLORES RIVERA JOSUE ISAAC</t>
  </si>
  <si>
    <t>GALAVIZ ARTEA ALBERTO NICOLAS</t>
  </si>
  <si>
    <t>GAMIZ QUIÑONES DANIELA ISABEL</t>
  </si>
  <si>
    <t>GARCIA COMPEAN CARLOS MICHAEL</t>
  </si>
  <si>
    <t>GARCIA DUARTE CARLOS</t>
  </si>
  <si>
    <t>GARCIA MENDOZA FRANCISCO EMMANUEL</t>
  </si>
  <si>
    <t>GONZALEZ FLORES MIGUEL ANGEL</t>
  </si>
  <si>
    <t>GONZALEZ MALDONADO JESUS ARATH</t>
  </si>
  <si>
    <t>GUTIERREZ MORALES HUGO ARIEL</t>
  </si>
  <si>
    <t>HERNANDEZ CASTRO JORGE ALBERTO</t>
  </si>
  <si>
    <t>HERNANDEZ FELIX VICTOR JESUS</t>
  </si>
  <si>
    <t>HERNANDEZ PEREZ AGUSTIN</t>
  </si>
  <si>
    <t>JIMENEZ MARTINEZ HUMBERTO</t>
  </si>
  <si>
    <t>JUANES LOERA ALEXIS</t>
  </si>
  <si>
    <t>JUAREZ MEDRANO ROCIO</t>
  </si>
  <si>
    <t>JURADO QUIÑONES JOSUE GUADALUPE</t>
  </si>
  <si>
    <t>LARA OROZCO RICARDO</t>
  </si>
  <si>
    <t>LEYVA ROBLES JOSE GUADALUPE</t>
  </si>
  <si>
    <t>MARTINEZ ARREDONDO JOSE ALEJANDRO</t>
  </si>
  <si>
    <t>MARTINEZ SOLIS PABLO EDUARDO</t>
  </si>
  <si>
    <t>NEVAREZ MOLINA SERGIO ANDRES</t>
  </si>
  <si>
    <t>OROZCO SOLIS JESUS IVAN</t>
  </si>
  <si>
    <t>ORTEGA DELGADO IVAN</t>
  </si>
  <si>
    <t>ORTEGA NEVAREZ LUIS EDUARDO</t>
  </si>
  <si>
    <t>QUIÑONES VASQUEZ ALFREDO</t>
  </si>
  <si>
    <t>REYES RENDON DYLAN JOVANI DE JESUS</t>
  </si>
  <si>
    <t>RIOS NEVAREZ JOAN SEBASTIAN</t>
  </si>
  <si>
    <t>RODRIGUEZ AGUILERA EMMANUEL</t>
  </si>
  <si>
    <t>RODRIGUEZ AVITIA VIOLETA</t>
  </si>
  <si>
    <t>RODRIGUEZ REYES JORGE</t>
  </si>
  <si>
    <t>SERNA SARIÑANA ERNESTO</t>
  </si>
  <si>
    <t>SOLIS ZAMUDIO JOSE ISAIAS</t>
  </si>
  <si>
    <t>VANOYE LIZALDE FANIA MARGARITA</t>
  </si>
  <si>
    <t>VELAZQUEZ TORRES FERNANDO ALONSO</t>
  </si>
  <si>
    <t>VIDALES BARRIOS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</si>
</sst>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9" fontId="2" fillId="3" borderId="11" xfId="0" applyNumberFormat="1" applyFont="1" applyFill="1" applyBorder="1" applyAlignment="1">
      <alignment horizontal="center" vertical="center" wrapText="1"/>
    </xf>
    <xf numFmtId="9" fontId="2" fillId="3" borderId="12" xfId="0" applyNumberFormat="1" applyFont="1" applyFill="1" applyBorder="1" applyAlignment="1">
      <alignment horizontal="center" vertical="center" wrapText="1"/>
    </xf>
    <xf numFmtId="9" fontId="2" fillId="4" borderId="10" xfId="0" applyNumberFormat="1" applyFont="1" applyFill="1" applyBorder="1" applyAlignment="1">
      <alignment horizontal="center" vertical="center" wrapText="1"/>
    </xf>
    <xf numFmtId="9" fontId="2" fillId="4" borderId="11" xfId="0" applyNumberFormat="1" applyFont="1" applyFill="1" applyBorder="1" applyAlignment="1">
      <alignment horizontal="center" vertical="center" wrapText="1"/>
    </xf>
    <xf numFmtId="9" fontId="2" fillId="4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3" borderId="11" xfId="0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44" fontId="0" fillId="3" borderId="19" xfId="1" applyFont="1" applyFill="1" applyBorder="1"/>
    <xf numFmtId="44" fontId="0" fillId="3" borderId="17" xfId="1" applyFont="1" applyFill="1" applyBorder="1"/>
    <xf numFmtId="44" fontId="0" fillId="2" borderId="20" xfId="1" applyFont="1" applyFill="1" applyBorder="1"/>
    <xf numFmtId="44" fontId="0" fillId="4" borderId="21" xfId="1" applyFont="1" applyFill="1" applyBorder="1"/>
    <xf numFmtId="44" fontId="0" fillId="4" borderId="17" xfId="1" applyFont="1" applyFill="1" applyBorder="1"/>
    <xf numFmtId="44" fontId="0" fillId="4" borderId="22" xfId="1" applyFont="1" applyFill="1" applyBorder="1"/>
    <xf numFmtId="44" fontId="0" fillId="2" borderId="23" xfId="1" applyFont="1" applyFill="1" applyBorder="1"/>
    <xf numFmtId="44" fontId="0" fillId="5" borderId="15" xfId="1" applyFont="1" applyFill="1" applyBorder="1"/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44" fontId="0" fillId="3" borderId="28" xfId="1" applyFont="1" applyFill="1" applyBorder="1"/>
    <xf numFmtId="44" fontId="0" fillId="3" borderId="26" xfId="1" applyFont="1" applyFill="1" applyBorder="1"/>
    <xf numFmtId="44" fontId="0" fillId="2" borderId="29" xfId="1" applyFont="1" applyFill="1" applyBorder="1"/>
    <xf numFmtId="44" fontId="0" fillId="4" borderId="30" xfId="1" applyFont="1" applyFill="1" applyBorder="1"/>
    <xf numFmtId="44" fontId="0" fillId="4" borderId="26" xfId="1" applyFont="1" applyFill="1" applyBorder="1"/>
    <xf numFmtId="44" fontId="0" fillId="4" borderId="31" xfId="1" applyFont="1" applyFill="1" applyBorder="1"/>
    <xf numFmtId="44" fontId="0" fillId="2" borderId="32" xfId="1" applyFont="1" applyFill="1" applyBorder="1"/>
    <xf numFmtId="44" fontId="0" fillId="5" borderId="24" xfId="1" applyFont="1" applyFill="1" applyBorder="1"/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44" fontId="0" fillId="3" borderId="37" xfId="1" applyFont="1" applyFill="1" applyBorder="1"/>
    <xf numFmtId="44" fontId="0" fillId="3" borderId="35" xfId="1" applyFont="1" applyFill="1" applyBorder="1"/>
    <xf numFmtId="44" fontId="0" fillId="2" borderId="38" xfId="1" applyFont="1" applyFill="1" applyBorder="1"/>
    <xf numFmtId="44" fontId="0" fillId="4" borderId="39" xfId="1" applyFont="1" applyFill="1" applyBorder="1"/>
    <xf numFmtId="44" fontId="0" fillId="4" borderId="35" xfId="1" applyFont="1" applyFill="1" applyBorder="1"/>
    <xf numFmtId="44" fontId="0" fillId="4" borderId="40" xfId="1" applyFont="1" applyFill="1" applyBorder="1"/>
    <xf numFmtId="44" fontId="0" fillId="2" borderId="41" xfId="1" applyFont="1" applyFill="1" applyBorder="1"/>
    <xf numFmtId="44" fontId="0" fillId="5" borderId="3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643F-1765-45EA-81F0-BA71C9770D11}">
  <dimension ref="B4:P65"/>
  <sheetViews>
    <sheetView tabSelected="1" workbookViewId="0">
      <selection activeCell="K9" sqref="K9"/>
    </sheetView>
  </sheetViews>
  <sheetFormatPr baseColWidth="10" defaultRowHeight="14.4" x14ac:dyDescent="0.3"/>
  <cols>
    <col min="1" max="1" width="1.44140625" customWidth="1"/>
    <col min="2" max="2" width="38.88671875" customWidth="1"/>
    <col min="3" max="3" width="11.88671875" customWidth="1"/>
    <col min="4" max="4" width="16.44140625" customWidth="1"/>
    <col min="5" max="5" width="20.33203125" customWidth="1"/>
    <col min="6" max="6" width="13.33203125" customWidth="1"/>
    <col min="7" max="8" width="11.44140625" customWidth="1"/>
    <col min="9" max="9" width="11.6640625" customWidth="1"/>
    <col min="10" max="10" width="13.109375" customWidth="1"/>
    <col min="11" max="12" width="11.44140625" customWidth="1"/>
    <col min="13" max="13" width="12.88671875" customWidth="1"/>
    <col min="14" max="14" width="11.44140625" customWidth="1"/>
    <col min="15" max="15" width="13.6640625" customWidth="1"/>
    <col min="16" max="16" width="12.5546875" bestFit="1" customWidth="1"/>
  </cols>
  <sheetData>
    <row r="4" spans="2:16" ht="15" thickBot="1" x14ac:dyDescent="0.35"/>
    <row r="5" spans="2:16" ht="18.600000000000001" thickBot="1" x14ac:dyDescent="0.4">
      <c r="B5" s="1" t="s">
        <v>0</v>
      </c>
      <c r="C5" s="2"/>
      <c r="D5" s="2"/>
      <c r="E5" s="3"/>
      <c r="F5" s="4" t="s">
        <v>1</v>
      </c>
      <c r="G5" s="5"/>
      <c r="H5" s="5"/>
      <c r="I5" s="5"/>
      <c r="J5" s="6"/>
      <c r="K5" s="7" t="s">
        <v>2</v>
      </c>
      <c r="L5" s="8"/>
      <c r="M5" s="8"/>
      <c r="N5" s="8"/>
      <c r="O5" s="8"/>
      <c r="P5" s="9"/>
    </row>
    <row r="6" spans="2:16" ht="15" thickBot="1" x14ac:dyDescent="0.35">
      <c r="B6" s="10"/>
      <c r="C6" s="11"/>
      <c r="D6" s="11"/>
      <c r="E6" s="12"/>
      <c r="F6" s="13"/>
      <c r="G6" s="14">
        <v>0.05</v>
      </c>
      <c r="H6" s="14">
        <v>7.0000000000000007E-2</v>
      </c>
      <c r="I6" s="14">
        <v>0.03</v>
      </c>
      <c r="J6" s="15"/>
      <c r="K6" s="16">
        <v>0.11</v>
      </c>
      <c r="L6" s="17">
        <v>0.05</v>
      </c>
      <c r="M6" s="17">
        <v>0.04</v>
      </c>
      <c r="N6" s="17">
        <v>0.01</v>
      </c>
      <c r="O6" s="17"/>
      <c r="P6" s="18"/>
    </row>
    <row r="7" spans="2:16" ht="7.5" customHeight="1" thickBot="1" x14ac:dyDescent="0.35"/>
    <row r="8" spans="2:16" ht="31.8" thickBot="1" x14ac:dyDescent="0.35">
      <c r="B8" s="19" t="s">
        <v>3</v>
      </c>
      <c r="C8" s="20" t="s">
        <v>4</v>
      </c>
      <c r="D8" s="21" t="s">
        <v>5</v>
      </c>
      <c r="E8" s="22" t="s">
        <v>6</v>
      </c>
      <c r="F8" s="13" t="s">
        <v>7</v>
      </c>
      <c r="G8" s="23" t="s">
        <v>8</v>
      </c>
      <c r="H8" s="23" t="s">
        <v>9</v>
      </c>
      <c r="I8" s="23" t="s">
        <v>10</v>
      </c>
      <c r="J8" s="24" t="s">
        <v>11</v>
      </c>
      <c r="K8" s="25" t="s">
        <v>12</v>
      </c>
      <c r="L8" s="26" t="s">
        <v>13</v>
      </c>
      <c r="M8" s="26" t="s">
        <v>14</v>
      </c>
      <c r="N8" s="27" t="s">
        <v>15</v>
      </c>
      <c r="O8" s="28" t="s">
        <v>16</v>
      </c>
      <c r="P8" s="29" t="s">
        <v>17</v>
      </c>
    </row>
    <row r="9" spans="2:16" x14ac:dyDescent="0.3">
      <c r="B9" s="30" t="s">
        <v>18</v>
      </c>
      <c r="C9" s="31" t="s">
        <v>19</v>
      </c>
      <c r="D9" s="32" t="s">
        <v>20</v>
      </c>
      <c r="E9" s="33" t="s">
        <v>21</v>
      </c>
      <c r="F9" s="34">
        <v>16400</v>
      </c>
      <c r="G9" s="35">
        <f>$F9 * G$6</f>
        <v>820</v>
      </c>
      <c r="H9" s="35">
        <f>$F9 * H$6</f>
        <v>1148</v>
      </c>
      <c r="I9" s="35">
        <f>$F9 * I$6</f>
        <v>492</v>
      </c>
      <c r="J9" s="36">
        <f>SUM(F9:I9)</f>
        <v>18860</v>
      </c>
      <c r="K9" s="37">
        <f>$F9*K$6</f>
        <v>1804</v>
      </c>
      <c r="L9" s="38">
        <f>$F9*L$6</f>
        <v>820</v>
      </c>
      <c r="M9" s="38">
        <f>$F9*M$6</f>
        <v>656</v>
      </c>
      <c r="N9" s="39">
        <f>$F9*N$6</f>
        <v>164</v>
      </c>
      <c r="O9" s="40">
        <f>SUM(K9:N9)</f>
        <v>3444</v>
      </c>
      <c r="P9" s="41">
        <f>J9-O9</f>
        <v>15416</v>
      </c>
    </row>
    <row r="10" spans="2:16" x14ac:dyDescent="0.3">
      <c r="B10" s="42" t="s">
        <v>22</v>
      </c>
      <c r="C10" s="43" t="s">
        <v>23</v>
      </c>
      <c r="D10" s="44" t="s">
        <v>20</v>
      </c>
      <c r="E10" s="45" t="s">
        <v>21</v>
      </c>
      <c r="F10" s="46">
        <v>15800</v>
      </c>
      <c r="G10" s="47">
        <f>$F10 * G$6</f>
        <v>790</v>
      </c>
      <c r="H10" s="47">
        <f>$F10 * H$6</f>
        <v>1106</v>
      </c>
      <c r="I10" s="47">
        <f>$F10 * I$6</f>
        <v>474</v>
      </c>
      <c r="J10" s="48">
        <f>SUM(F10:I10)</f>
        <v>18170</v>
      </c>
      <c r="K10" s="49">
        <f>$F10*K$6</f>
        <v>1738</v>
      </c>
      <c r="L10" s="50">
        <f>$F10*L$6</f>
        <v>790</v>
      </c>
      <c r="M10" s="50">
        <f>$F10*M$6</f>
        <v>632</v>
      </c>
      <c r="N10" s="51">
        <f>$F10*N$6</f>
        <v>158</v>
      </c>
      <c r="O10" s="52">
        <f>SUM(K10:N10)</f>
        <v>3318</v>
      </c>
      <c r="P10" s="53">
        <f>J10-O10</f>
        <v>14852</v>
      </c>
    </row>
    <row r="11" spans="2:16" ht="15.75" customHeight="1" x14ac:dyDescent="0.3">
      <c r="B11" s="42" t="s">
        <v>24</v>
      </c>
      <c r="C11" s="43" t="s">
        <v>19</v>
      </c>
      <c r="D11" s="44" t="s">
        <v>20</v>
      </c>
      <c r="E11" s="45" t="s">
        <v>25</v>
      </c>
      <c r="F11" s="46">
        <v>14200</v>
      </c>
      <c r="G11" s="47">
        <f>$F11 * G$6</f>
        <v>710</v>
      </c>
      <c r="H11" s="47">
        <f>$F11 * H$6</f>
        <v>994.00000000000011</v>
      </c>
      <c r="I11" s="47">
        <f>$F11 * I$6</f>
        <v>426</v>
      </c>
      <c r="J11" s="48">
        <f>SUM(F11:I11)</f>
        <v>16330</v>
      </c>
      <c r="K11" s="49">
        <f>$F11*K$6</f>
        <v>1562</v>
      </c>
      <c r="L11" s="50">
        <f>$F11*L$6</f>
        <v>710</v>
      </c>
      <c r="M11" s="50">
        <f>$F11*M$6</f>
        <v>568</v>
      </c>
      <c r="N11" s="51">
        <f>$F11*N$6</f>
        <v>142</v>
      </c>
      <c r="O11" s="52">
        <f>SUM(K11:N11)</f>
        <v>2982</v>
      </c>
      <c r="P11" s="53">
        <f>J11-O11</f>
        <v>13348</v>
      </c>
    </row>
    <row r="12" spans="2:16" ht="17.25" customHeight="1" x14ac:dyDescent="0.3">
      <c r="B12" s="42" t="s">
        <v>26</v>
      </c>
      <c r="C12" s="43" t="s">
        <v>27</v>
      </c>
      <c r="D12" s="44" t="s">
        <v>20</v>
      </c>
      <c r="E12" s="45" t="s">
        <v>21</v>
      </c>
      <c r="F12" s="46">
        <v>15800</v>
      </c>
      <c r="G12" s="47">
        <f>$F12 * G$6</f>
        <v>790</v>
      </c>
      <c r="H12" s="47">
        <f>$F12 * H$6</f>
        <v>1106</v>
      </c>
      <c r="I12" s="47">
        <f>$F12 * I$6</f>
        <v>474</v>
      </c>
      <c r="J12" s="48">
        <f>SUM(F12:I12)</f>
        <v>18170</v>
      </c>
      <c r="K12" s="49">
        <f>$F12*K$6</f>
        <v>1738</v>
      </c>
      <c r="L12" s="50">
        <f>$F12*L$6</f>
        <v>790</v>
      </c>
      <c r="M12" s="50">
        <f>$F12*M$6</f>
        <v>632</v>
      </c>
      <c r="N12" s="51">
        <f>$F12*N$6</f>
        <v>158</v>
      </c>
      <c r="O12" s="52">
        <f>SUM(K12:N12)</f>
        <v>3318</v>
      </c>
      <c r="P12" s="53">
        <f>J12-O12</f>
        <v>14852</v>
      </c>
    </row>
    <row r="13" spans="2:16" x14ac:dyDescent="0.3">
      <c r="B13" s="42" t="s">
        <v>28</v>
      </c>
      <c r="C13" s="43" t="s">
        <v>27</v>
      </c>
      <c r="D13" s="44" t="s">
        <v>20</v>
      </c>
      <c r="E13" s="45" t="s">
        <v>25</v>
      </c>
      <c r="F13" s="46">
        <v>14200</v>
      </c>
      <c r="G13" s="47">
        <f>$F13 * G$6</f>
        <v>710</v>
      </c>
      <c r="H13" s="47">
        <f>$F13 * H$6</f>
        <v>994.00000000000011</v>
      </c>
      <c r="I13" s="47">
        <f>$F13 * I$6</f>
        <v>426</v>
      </c>
      <c r="J13" s="48">
        <f>SUM(F13:I13)</f>
        <v>16330</v>
      </c>
      <c r="K13" s="49">
        <f>$F13*K$6</f>
        <v>1562</v>
      </c>
      <c r="L13" s="50">
        <f>$F13*L$6</f>
        <v>710</v>
      </c>
      <c r="M13" s="50">
        <f>$F13*M$6</f>
        <v>568</v>
      </c>
      <c r="N13" s="51">
        <f>$F13*N$6</f>
        <v>142</v>
      </c>
      <c r="O13" s="52">
        <f>SUM(K13:N13)</f>
        <v>2982</v>
      </c>
      <c r="P13" s="53">
        <f>J13-O13</f>
        <v>13348</v>
      </c>
    </row>
    <row r="14" spans="2:16" x14ac:dyDescent="0.3">
      <c r="B14" s="42" t="s">
        <v>29</v>
      </c>
      <c r="C14" s="43" t="s">
        <v>19</v>
      </c>
      <c r="D14" s="44" t="s">
        <v>20</v>
      </c>
      <c r="E14" s="45" t="s">
        <v>30</v>
      </c>
      <c r="F14" s="46">
        <v>6500</v>
      </c>
      <c r="G14" s="47">
        <f>$F14 * G$6</f>
        <v>325</v>
      </c>
      <c r="H14" s="47">
        <f>$F14 * H$6</f>
        <v>455.00000000000006</v>
      </c>
      <c r="I14" s="47">
        <f>$F14 * I$6</f>
        <v>195</v>
      </c>
      <c r="J14" s="48">
        <f>SUM(F14:I14)</f>
        <v>7475</v>
      </c>
      <c r="K14" s="49">
        <f>$F14*K$6</f>
        <v>715</v>
      </c>
      <c r="L14" s="50">
        <f>$F14*L$6</f>
        <v>325</v>
      </c>
      <c r="M14" s="50">
        <f>$F14*M$6</f>
        <v>260</v>
      </c>
      <c r="N14" s="51">
        <f>$F14*N$6</f>
        <v>65</v>
      </c>
      <c r="O14" s="52">
        <f>SUM(K14:N14)</f>
        <v>1365</v>
      </c>
      <c r="P14" s="53">
        <f>J14-O14</f>
        <v>6110</v>
      </c>
    </row>
    <row r="15" spans="2:16" x14ac:dyDescent="0.3">
      <c r="B15" s="42" t="s">
        <v>31</v>
      </c>
      <c r="C15" s="43" t="s">
        <v>23</v>
      </c>
      <c r="D15" s="44" t="s">
        <v>20</v>
      </c>
      <c r="E15" s="45" t="s">
        <v>25</v>
      </c>
      <c r="F15" s="46">
        <v>14200</v>
      </c>
      <c r="G15" s="47">
        <f>$F15 * G$6</f>
        <v>710</v>
      </c>
      <c r="H15" s="47">
        <f>$F15 * H$6</f>
        <v>994.00000000000011</v>
      </c>
      <c r="I15" s="47">
        <f>$F15 * I$6</f>
        <v>426</v>
      </c>
      <c r="J15" s="48">
        <f>SUM(F15:I15)</f>
        <v>16330</v>
      </c>
      <c r="K15" s="49">
        <f>$F15*K$6</f>
        <v>1562</v>
      </c>
      <c r="L15" s="50">
        <f>$F15*L$6</f>
        <v>710</v>
      </c>
      <c r="M15" s="50">
        <f>$F15*M$6</f>
        <v>568</v>
      </c>
      <c r="N15" s="51">
        <f>$F15*N$6</f>
        <v>142</v>
      </c>
      <c r="O15" s="52">
        <f>SUM(K15:N15)</f>
        <v>2982</v>
      </c>
      <c r="P15" s="53">
        <f>J15-O15</f>
        <v>13348</v>
      </c>
    </row>
    <row r="16" spans="2:16" x14ac:dyDescent="0.3">
      <c r="B16" s="42" t="s">
        <v>32</v>
      </c>
      <c r="C16" s="43" t="s">
        <v>19</v>
      </c>
      <c r="D16" s="44" t="s">
        <v>33</v>
      </c>
      <c r="E16" s="45" t="s">
        <v>34</v>
      </c>
      <c r="F16" s="46">
        <v>13000</v>
      </c>
      <c r="G16" s="47">
        <f>$F16 * G$6</f>
        <v>650</v>
      </c>
      <c r="H16" s="47">
        <f>$F16 * H$6</f>
        <v>910.00000000000011</v>
      </c>
      <c r="I16" s="47">
        <f>$F16 * I$6</f>
        <v>390</v>
      </c>
      <c r="J16" s="48">
        <f>SUM(F16:I16)</f>
        <v>14950</v>
      </c>
      <c r="K16" s="49">
        <f>$F16*K$6</f>
        <v>1430</v>
      </c>
      <c r="L16" s="50">
        <f>$F16*L$6</f>
        <v>650</v>
      </c>
      <c r="M16" s="50">
        <f>$F16*M$6</f>
        <v>520</v>
      </c>
      <c r="N16" s="51">
        <f>$F16*N$6</f>
        <v>130</v>
      </c>
      <c r="O16" s="52">
        <f>SUM(K16:N16)</f>
        <v>2730</v>
      </c>
      <c r="P16" s="53">
        <f>J16-O16</f>
        <v>12220</v>
      </c>
    </row>
    <row r="17" spans="2:16" x14ac:dyDescent="0.3">
      <c r="B17" s="42" t="s">
        <v>35</v>
      </c>
      <c r="C17" s="43" t="s">
        <v>19</v>
      </c>
      <c r="D17" s="44" t="s">
        <v>33</v>
      </c>
      <c r="E17" s="45" t="s">
        <v>36</v>
      </c>
      <c r="F17" s="46">
        <v>12200</v>
      </c>
      <c r="G17" s="47">
        <f>$F17 * G$6</f>
        <v>610</v>
      </c>
      <c r="H17" s="47">
        <f>$F17 * H$6</f>
        <v>854.00000000000011</v>
      </c>
      <c r="I17" s="47">
        <f>$F17 * I$6</f>
        <v>366</v>
      </c>
      <c r="J17" s="48">
        <f>SUM(F17:I17)</f>
        <v>14030</v>
      </c>
      <c r="K17" s="49">
        <f>$F17*K$6</f>
        <v>1342</v>
      </c>
      <c r="L17" s="50">
        <f>$F17*L$6</f>
        <v>610</v>
      </c>
      <c r="M17" s="50">
        <f>$F17*M$6</f>
        <v>488</v>
      </c>
      <c r="N17" s="51">
        <f>$F17*N$6</f>
        <v>122</v>
      </c>
      <c r="O17" s="52">
        <f>SUM(K17:N17)</f>
        <v>2562</v>
      </c>
      <c r="P17" s="53">
        <f>J17-O17</f>
        <v>11468</v>
      </c>
    </row>
    <row r="18" spans="2:16" x14ac:dyDescent="0.3">
      <c r="B18" s="42" t="s">
        <v>37</v>
      </c>
      <c r="C18" s="43" t="s">
        <v>19</v>
      </c>
      <c r="D18" s="44" t="s">
        <v>33</v>
      </c>
      <c r="E18" s="45" t="s">
        <v>38</v>
      </c>
      <c r="F18" s="46">
        <v>8100</v>
      </c>
      <c r="G18" s="47">
        <f>$F18 * G$6</f>
        <v>405</v>
      </c>
      <c r="H18" s="47">
        <f>$F18 * H$6</f>
        <v>567</v>
      </c>
      <c r="I18" s="47">
        <f>$F18 * I$6</f>
        <v>243</v>
      </c>
      <c r="J18" s="48">
        <f>SUM(F18:I18)</f>
        <v>9315</v>
      </c>
      <c r="K18" s="49">
        <f>$F18*K$6</f>
        <v>891</v>
      </c>
      <c r="L18" s="50">
        <f>$F18*L$6</f>
        <v>405</v>
      </c>
      <c r="M18" s="50">
        <f>$F18*M$6</f>
        <v>324</v>
      </c>
      <c r="N18" s="51">
        <f>$F18*N$6</f>
        <v>81</v>
      </c>
      <c r="O18" s="52">
        <f>SUM(K18:N18)</f>
        <v>1701</v>
      </c>
      <c r="P18" s="53">
        <f>J18-O18</f>
        <v>7614</v>
      </c>
    </row>
    <row r="19" spans="2:16" x14ac:dyDescent="0.3">
      <c r="B19" s="42" t="s">
        <v>39</v>
      </c>
      <c r="C19" s="43" t="s">
        <v>23</v>
      </c>
      <c r="D19" s="44" t="s">
        <v>20</v>
      </c>
      <c r="E19" s="45" t="s">
        <v>30</v>
      </c>
      <c r="F19" s="46">
        <v>6500</v>
      </c>
      <c r="G19" s="47">
        <f>$F19 * G$6</f>
        <v>325</v>
      </c>
      <c r="H19" s="47">
        <f>$F19 * H$6</f>
        <v>455.00000000000006</v>
      </c>
      <c r="I19" s="47">
        <f>$F19 * I$6</f>
        <v>195</v>
      </c>
      <c r="J19" s="48">
        <f>SUM(F19:I19)</f>
        <v>7475</v>
      </c>
      <c r="K19" s="49">
        <f>$F19*K$6</f>
        <v>715</v>
      </c>
      <c r="L19" s="50">
        <f>$F19*L$6</f>
        <v>325</v>
      </c>
      <c r="M19" s="50">
        <f>$F19*M$6</f>
        <v>260</v>
      </c>
      <c r="N19" s="51">
        <f>$F19*N$6</f>
        <v>65</v>
      </c>
      <c r="O19" s="52">
        <f>SUM(K19:N19)</f>
        <v>1365</v>
      </c>
      <c r="P19" s="53">
        <f>J19-O19</f>
        <v>6110</v>
      </c>
    </row>
    <row r="20" spans="2:16" ht="13.5" customHeight="1" x14ac:dyDescent="0.3">
      <c r="B20" s="42" t="s">
        <v>40</v>
      </c>
      <c r="C20" s="43" t="s">
        <v>27</v>
      </c>
      <c r="D20" s="44" t="s">
        <v>20</v>
      </c>
      <c r="E20" s="45" t="s">
        <v>30</v>
      </c>
      <c r="F20" s="46">
        <v>6500</v>
      </c>
      <c r="G20" s="47">
        <f>$F20 * G$6</f>
        <v>325</v>
      </c>
      <c r="H20" s="47">
        <f>$F20 * H$6</f>
        <v>455.00000000000006</v>
      </c>
      <c r="I20" s="47">
        <f>$F20 * I$6</f>
        <v>195</v>
      </c>
      <c r="J20" s="48">
        <f>SUM(F20:I20)</f>
        <v>7475</v>
      </c>
      <c r="K20" s="49">
        <f>$F20*K$6</f>
        <v>715</v>
      </c>
      <c r="L20" s="50">
        <f>$F20*L$6</f>
        <v>325</v>
      </c>
      <c r="M20" s="50">
        <f>$F20*M$6</f>
        <v>260</v>
      </c>
      <c r="N20" s="51">
        <f>$F20*N$6</f>
        <v>65</v>
      </c>
      <c r="O20" s="52">
        <f>SUM(K20:N20)</f>
        <v>1365</v>
      </c>
      <c r="P20" s="53">
        <f>J20-O20</f>
        <v>6110</v>
      </c>
    </row>
    <row r="21" spans="2:16" ht="13.5" customHeight="1" x14ac:dyDescent="0.3">
      <c r="B21" s="42" t="s">
        <v>41</v>
      </c>
      <c r="C21" s="43" t="s">
        <v>19</v>
      </c>
      <c r="D21" s="44" t="s">
        <v>33</v>
      </c>
      <c r="E21" s="45" t="s">
        <v>38</v>
      </c>
      <c r="F21" s="46">
        <v>8100</v>
      </c>
      <c r="G21" s="47">
        <f>$F21 * G$6</f>
        <v>405</v>
      </c>
      <c r="H21" s="47">
        <f>$F21 * H$6</f>
        <v>567</v>
      </c>
      <c r="I21" s="47">
        <f>$F21 * I$6</f>
        <v>243</v>
      </c>
      <c r="J21" s="48">
        <f>SUM(F21:I21)</f>
        <v>9315</v>
      </c>
      <c r="K21" s="49">
        <f>$F21*K$6</f>
        <v>891</v>
      </c>
      <c r="L21" s="50">
        <f>$F21*L$6</f>
        <v>405</v>
      </c>
      <c r="M21" s="50">
        <f>$F21*M$6</f>
        <v>324</v>
      </c>
      <c r="N21" s="51">
        <f>$F21*N$6</f>
        <v>81</v>
      </c>
      <c r="O21" s="52">
        <f>SUM(K21:N21)</f>
        <v>1701</v>
      </c>
      <c r="P21" s="53">
        <f>J21-O21</f>
        <v>7614</v>
      </c>
    </row>
    <row r="22" spans="2:16" x14ac:dyDescent="0.3">
      <c r="B22" s="42" t="s">
        <v>42</v>
      </c>
      <c r="C22" s="43" t="s">
        <v>19</v>
      </c>
      <c r="D22" s="44" t="s">
        <v>43</v>
      </c>
      <c r="E22" s="45" t="s">
        <v>44</v>
      </c>
      <c r="F22" s="46">
        <v>6700</v>
      </c>
      <c r="G22" s="47">
        <f>$F22 * G$6</f>
        <v>335</v>
      </c>
      <c r="H22" s="47">
        <f>$F22 * H$6</f>
        <v>469.00000000000006</v>
      </c>
      <c r="I22" s="47">
        <f>$F22 * I$6</f>
        <v>201</v>
      </c>
      <c r="J22" s="48">
        <f>SUM(F22:I22)</f>
        <v>7705</v>
      </c>
      <c r="K22" s="49">
        <f>$F22*K$6</f>
        <v>737</v>
      </c>
      <c r="L22" s="50">
        <f>$F22*L$6</f>
        <v>335</v>
      </c>
      <c r="M22" s="50">
        <f>$F22*M$6</f>
        <v>268</v>
      </c>
      <c r="N22" s="51">
        <f>$F22*N$6</f>
        <v>67</v>
      </c>
      <c r="O22" s="52">
        <f>SUM(K22:N22)</f>
        <v>1407</v>
      </c>
      <c r="P22" s="53">
        <f>J22-O22</f>
        <v>6298</v>
      </c>
    </row>
    <row r="23" spans="2:16" x14ac:dyDescent="0.3">
      <c r="B23" s="42" t="s">
        <v>45</v>
      </c>
      <c r="C23" s="43" t="s">
        <v>19</v>
      </c>
      <c r="D23" s="44" t="s">
        <v>43</v>
      </c>
      <c r="E23" s="45" t="s">
        <v>44</v>
      </c>
      <c r="F23" s="46">
        <v>6700</v>
      </c>
      <c r="G23" s="47">
        <f>$F23 * G$6</f>
        <v>335</v>
      </c>
      <c r="H23" s="47">
        <f>$F23 * H$6</f>
        <v>469.00000000000006</v>
      </c>
      <c r="I23" s="47">
        <f>$F23 * I$6</f>
        <v>201</v>
      </c>
      <c r="J23" s="48">
        <f>SUM(F23:I23)</f>
        <v>7705</v>
      </c>
      <c r="K23" s="49">
        <f>$F23*K$6</f>
        <v>737</v>
      </c>
      <c r="L23" s="50">
        <f>$F23*L$6</f>
        <v>335</v>
      </c>
      <c r="M23" s="50">
        <f>$F23*M$6</f>
        <v>268</v>
      </c>
      <c r="N23" s="51">
        <f>$F23*N$6</f>
        <v>67</v>
      </c>
      <c r="O23" s="52">
        <f>SUM(K23:N23)</f>
        <v>1407</v>
      </c>
      <c r="P23" s="53">
        <f>J23-O23</f>
        <v>6298</v>
      </c>
    </row>
    <row r="24" spans="2:16" x14ac:dyDescent="0.3">
      <c r="B24" s="42" t="s">
        <v>46</v>
      </c>
      <c r="C24" s="43" t="s">
        <v>23</v>
      </c>
      <c r="D24" s="44" t="s">
        <v>33</v>
      </c>
      <c r="E24" s="45" t="s">
        <v>34</v>
      </c>
      <c r="F24" s="46">
        <v>13000</v>
      </c>
      <c r="G24" s="47">
        <f>$F24 * G$6</f>
        <v>650</v>
      </c>
      <c r="H24" s="47">
        <f>$F24 * H$6</f>
        <v>910.00000000000011</v>
      </c>
      <c r="I24" s="47">
        <f>$F24 * I$6</f>
        <v>390</v>
      </c>
      <c r="J24" s="48">
        <f>SUM(F24:I24)</f>
        <v>14950</v>
      </c>
      <c r="K24" s="49">
        <f>$F24*K$6</f>
        <v>1430</v>
      </c>
      <c r="L24" s="50">
        <f>$F24*L$6</f>
        <v>650</v>
      </c>
      <c r="M24" s="50">
        <f>$F24*M$6</f>
        <v>520</v>
      </c>
      <c r="N24" s="51">
        <f>$F24*N$6</f>
        <v>130</v>
      </c>
      <c r="O24" s="52">
        <f>SUM(K24:N24)</f>
        <v>2730</v>
      </c>
      <c r="P24" s="53">
        <f>J24-O24</f>
        <v>12220</v>
      </c>
    </row>
    <row r="25" spans="2:16" x14ac:dyDescent="0.3">
      <c r="B25" s="42" t="s">
        <v>47</v>
      </c>
      <c r="C25" s="43" t="s">
        <v>23</v>
      </c>
      <c r="D25" s="44" t="s">
        <v>33</v>
      </c>
      <c r="E25" s="45" t="s">
        <v>36</v>
      </c>
      <c r="F25" s="46">
        <v>12200</v>
      </c>
      <c r="G25" s="47">
        <f>$F25 * G$6</f>
        <v>610</v>
      </c>
      <c r="H25" s="47">
        <f>$F25 * H$6</f>
        <v>854.00000000000011</v>
      </c>
      <c r="I25" s="47">
        <f>$F25 * I$6</f>
        <v>366</v>
      </c>
      <c r="J25" s="48">
        <f>SUM(F25:I25)</f>
        <v>14030</v>
      </c>
      <c r="K25" s="49">
        <f>$F25*K$6</f>
        <v>1342</v>
      </c>
      <c r="L25" s="50">
        <f>$F25*L$6</f>
        <v>610</v>
      </c>
      <c r="M25" s="50">
        <f>$F25*M$6</f>
        <v>488</v>
      </c>
      <c r="N25" s="51">
        <f>$F25*N$6</f>
        <v>122</v>
      </c>
      <c r="O25" s="52">
        <f>SUM(K25:N25)</f>
        <v>2562</v>
      </c>
      <c r="P25" s="53">
        <f>J25-O25</f>
        <v>11468</v>
      </c>
    </row>
    <row r="26" spans="2:16" x14ac:dyDescent="0.3">
      <c r="B26" s="42" t="s">
        <v>48</v>
      </c>
      <c r="C26" s="43" t="s">
        <v>23</v>
      </c>
      <c r="D26" s="44" t="s">
        <v>33</v>
      </c>
      <c r="E26" s="45" t="s">
        <v>38</v>
      </c>
      <c r="F26" s="46">
        <v>8100</v>
      </c>
      <c r="G26" s="47">
        <f>$F26 * G$6</f>
        <v>405</v>
      </c>
      <c r="H26" s="47">
        <f>$F26 * H$6</f>
        <v>567</v>
      </c>
      <c r="I26" s="47">
        <f>$F26 * I$6</f>
        <v>243</v>
      </c>
      <c r="J26" s="48">
        <f>SUM(F26:I26)</f>
        <v>9315</v>
      </c>
      <c r="K26" s="49">
        <f>$F26*K$6</f>
        <v>891</v>
      </c>
      <c r="L26" s="50">
        <f>$F26*L$6</f>
        <v>405</v>
      </c>
      <c r="M26" s="50">
        <f>$F26*M$6</f>
        <v>324</v>
      </c>
      <c r="N26" s="51">
        <f>$F26*N$6</f>
        <v>81</v>
      </c>
      <c r="O26" s="52">
        <f>SUM(K26:N26)</f>
        <v>1701</v>
      </c>
      <c r="P26" s="53">
        <f>J26-O26</f>
        <v>7614</v>
      </c>
    </row>
    <row r="27" spans="2:16" x14ac:dyDescent="0.3">
      <c r="B27" s="42" t="s">
        <v>49</v>
      </c>
      <c r="C27" s="43" t="s">
        <v>27</v>
      </c>
      <c r="D27" s="44" t="s">
        <v>33</v>
      </c>
      <c r="E27" s="45" t="s">
        <v>34</v>
      </c>
      <c r="F27" s="46">
        <v>13000</v>
      </c>
      <c r="G27" s="47">
        <f>$F27 * G$6</f>
        <v>650</v>
      </c>
      <c r="H27" s="47">
        <f>$F27 * H$6</f>
        <v>910.00000000000011</v>
      </c>
      <c r="I27" s="47">
        <f>$F27 * I$6</f>
        <v>390</v>
      </c>
      <c r="J27" s="48">
        <f>SUM(F27:I27)</f>
        <v>14950</v>
      </c>
      <c r="K27" s="49">
        <f>$F27*K$6</f>
        <v>1430</v>
      </c>
      <c r="L27" s="50">
        <f>$F27*L$6</f>
        <v>650</v>
      </c>
      <c r="M27" s="50">
        <f>$F27*M$6</f>
        <v>520</v>
      </c>
      <c r="N27" s="51">
        <f>$F27*N$6</f>
        <v>130</v>
      </c>
      <c r="O27" s="52">
        <f>SUM(K27:N27)</f>
        <v>2730</v>
      </c>
      <c r="P27" s="53">
        <f>J27-O27</f>
        <v>12220</v>
      </c>
    </row>
    <row r="28" spans="2:16" x14ac:dyDescent="0.3">
      <c r="B28" s="42" t="s">
        <v>50</v>
      </c>
      <c r="C28" s="43" t="s">
        <v>27</v>
      </c>
      <c r="D28" s="44" t="s">
        <v>33</v>
      </c>
      <c r="E28" s="45" t="s">
        <v>36</v>
      </c>
      <c r="F28" s="46">
        <v>12200</v>
      </c>
      <c r="G28" s="47">
        <f>$F28 * G$6</f>
        <v>610</v>
      </c>
      <c r="H28" s="47">
        <f>$F28 * H$6</f>
        <v>854.00000000000011</v>
      </c>
      <c r="I28" s="47">
        <f>$F28 * I$6</f>
        <v>366</v>
      </c>
      <c r="J28" s="48">
        <f>SUM(F28:I28)</f>
        <v>14030</v>
      </c>
      <c r="K28" s="49">
        <f>$F28*K$6</f>
        <v>1342</v>
      </c>
      <c r="L28" s="50">
        <f>$F28*L$6</f>
        <v>610</v>
      </c>
      <c r="M28" s="50">
        <f>$F28*M$6</f>
        <v>488</v>
      </c>
      <c r="N28" s="51">
        <f>$F28*N$6</f>
        <v>122</v>
      </c>
      <c r="O28" s="52">
        <f>SUM(K28:N28)</f>
        <v>2562</v>
      </c>
      <c r="P28" s="53">
        <f>J28-O28</f>
        <v>11468</v>
      </c>
    </row>
    <row r="29" spans="2:16" x14ac:dyDescent="0.3">
      <c r="B29" s="42" t="s">
        <v>51</v>
      </c>
      <c r="C29" s="43" t="s">
        <v>27</v>
      </c>
      <c r="D29" s="44" t="s">
        <v>33</v>
      </c>
      <c r="E29" s="45" t="s">
        <v>38</v>
      </c>
      <c r="F29" s="46">
        <v>8100</v>
      </c>
      <c r="G29" s="47">
        <f>$F29 * G$6</f>
        <v>405</v>
      </c>
      <c r="H29" s="47">
        <f>$F29 * H$6</f>
        <v>567</v>
      </c>
      <c r="I29" s="47">
        <f>$F29 * I$6</f>
        <v>243</v>
      </c>
      <c r="J29" s="48">
        <f>SUM(F29:I29)</f>
        <v>9315</v>
      </c>
      <c r="K29" s="49">
        <f>$F29*K$6</f>
        <v>891</v>
      </c>
      <c r="L29" s="50">
        <f>$F29*L$6</f>
        <v>405</v>
      </c>
      <c r="M29" s="50">
        <f>$F29*M$6</f>
        <v>324</v>
      </c>
      <c r="N29" s="51">
        <f>$F29*N$6</f>
        <v>81</v>
      </c>
      <c r="O29" s="52">
        <f>SUM(K29:N29)</f>
        <v>1701</v>
      </c>
      <c r="P29" s="53">
        <f>J29-O29</f>
        <v>7614</v>
      </c>
    </row>
    <row r="30" spans="2:16" x14ac:dyDescent="0.3">
      <c r="B30" s="42" t="s">
        <v>52</v>
      </c>
      <c r="C30" s="43" t="s">
        <v>19</v>
      </c>
      <c r="D30" s="44" t="s">
        <v>43</v>
      </c>
      <c r="E30" s="45" t="s">
        <v>53</v>
      </c>
      <c r="F30" s="46">
        <v>5450</v>
      </c>
      <c r="G30" s="47">
        <f>$F30 * G$6</f>
        <v>272.5</v>
      </c>
      <c r="H30" s="47">
        <f>$F30 * H$6</f>
        <v>381.50000000000006</v>
      </c>
      <c r="I30" s="47">
        <f>$F30 * I$6</f>
        <v>163.5</v>
      </c>
      <c r="J30" s="48">
        <f>SUM(F30:I30)</f>
        <v>6267.5</v>
      </c>
      <c r="K30" s="49">
        <f>$F30*K$6</f>
        <v>599.5</v>
      </c>
      <c r="L30" s="50">
        <f>$F30*L$6</f>
        <v>272.5</v>
      </c>
      <c r="M30" s="50">
        <f>$F30*M$6</f>
        <v>218</v>
      </c>
      <c r="N30" s="51">
        <f>$F30*N$6</f>
        <v>54.5</v>
      </c>
      <c r="O30" s="52">
        <f>SUM(K30:N30)</f>
        <v>1144.5</v>
      </c>
      <c r="P30" s="53">
        <f>J30-O30</f>
        <v>5123</v>
      </c>
    </row>
    <row r="31" spans="2:16" x14ac:dyDescent="0.3">
      <c r="B31" s="42" t="s">
        <v>54</v>
      </c>
      <c r="C31" s="43" t="s">
        <v>23</v>
      </c>
      <c r="D31" s="44" t="s">
        <v>33</v>
      </c>
      <c r="E31" s="45" t="s">
        <v>38</v>
      </c>
      <c r="F31" s="46">
        <v>8100</v>
      </c>
      <c r="G31" s="47">
        <f>$F31 * G$6</f>
        <v>405</v>
      </c>
      <c r="H31" s="47">
        <f>$F31 * H$6</f>
        <v>567</v>
      </c>
      <c r="I31" s="47">
        <f>$F31 * I$6</f>
        <v>243</v>
      </c>
      <c r="J31" s="48">
        <f>SUM(F31:I31)</f>
        <v>9315</v>
      </c>
      <c r="K31" s="49">
        <f>$F31*K$6</f>
        <v>891</v>
      </c>
      <c r="L31" s="50">
        <f>$F31*L$6</f>
        <v>405</v>
      </c>
      <c r="M31" s="50">
        <f>$F31*M$6</f>
        <v>324</v>
      </c>
      <c r="N31" s="51">
        <f>$F31*N$6</f>
        <v>81</v>
      </c>
      <c r="O31" s="52">
        <f>SUM(K31:N31)</f>
        <v>1701</v>
      </c>
      <c r="P31" s="53">
        <f>J31-O31</f>
        <v>7614</v>
      </c>
    </row>
    <row r="32" spans="2:16" x14ac:dyDescent="0.3">
      <c r="B32" s="42" t="s">
        <v>55</v>
      </c>
      <c r="C32" s="43" t="s">
        <v>27</v>
      </c>
      <c r="D32" s="44" t="s">
        <v>33</v>
      </c>
      <c r="E32" s="45" t="s">
        <v>38</v>
      </c>
      <c r="F32" s="46">
        <v>8100</v>
      </c>
      <c r="G32" s="47">
        <f>$F32 * G$6</f>
        <v>405</v>
      </c>
      <c r="H32" s="47">
        <f>$F32 * H$6</f>
        <v>567</v>
      </c>
      <c r="I32" s="47">
        <f>$F32 * I$6</f>
        <v>243</v>
      </c>
      <c r="J32" s="48">
        <f>SUM(F32:I32)</f>
        <v>9315</v>
      </c>
      <c r="K32" s="49">
        <f>$F32*K$6</f>
        <v>891</v>
      </c>
      <c r="L32" s="50">
        <f>$F32*L$6</f>
        <v>405</v>
      </c>
      <c r="M32" s="50">
        <f>$F32*M$6</f>
        <v>324</v>
      </c>
      <c r="N32" s="51">
        <f>$F32*N$6</f>
        <v>81</v>
      </c>
      <c r="O32" s="52">
        <f>SUM(K32:N32)</f>
        <v>1701</v>
      </c>
      <c r="P32" s="53">
        <f>J32-O32</f>
        <v>7614</v>
      </c>
    </row>
    <row r="33" spans="2:16" x14ac:dyDescent="0.3">
      <c r="B33" s="42" t="s">
        <v>56</v>
      </c>
      <c r="C33" s="43" t="s">
        <v>19</v>
      </c>
      <c r="D33" s="44" t="s">
        <v>43</v>
      </c>
      <c r="E33" s="45" t="s">
        <v>53</v>
      </c>
      <c r="F33" s="46">
        <v>5450</v>
      </c>
      <c r="G33" s="47">
        <f>$F33 * G$6</f>
        <v>272.5</v>
      </c>
      <c r="H33" s="47">
        <f>$F33 * H$6</f>
        <v>381.50000000000006</v>
      </c>
      <c r="I33" s="47">
        <f>$F33 * I$6</f>
        <v>163.5</v>
      </c>
      <c r="J33" s="48">
        <f>SUM(F33:I33)</f>
        <v>6267.5</v>
      </c>
      <c r="K33" s="49">
        <f>$F33*K$6</f>
        <v>599.5</v>
      </c>
      <c r="L33" s="50">
        <f>$F33*L$6</f>
        <v>272.5</v>
      </c>
      <c r="M33" s="50">
        <f>$F33*M$6</f>
        <v>218</v>
      </c>
      <c r="N33" s="51">
        <f>$F33*N$6</f>
        <v>54.5</v>
      </c>
      <c r="O33" s="52">
        <f>SUM(K33:N33)</f>
        <v>1144.5</v>
      </c>
      <c r="P33" s="53">
        <f>J33-O33</f>
        <v>5123</v>
      </c>
    </row>
    <row r="34" spans="2:16" ht="16.5" customHeight="1" x14ac:dyDescent="0.3">
      <c r="B34" s="42" t="s">
        <v>57</v>
      </c>
      <c r="C34" s="43" t="s">
        <v>19</v>
      </c>
      <c r="D34" s="44" t="s">
        <v>43</v>
      </c>
      <c r="E34" s="45" t="s">
        <v>53</v>
      </c>
      <c r="F34" s="46">
        <v>5450</v>
      </c>
      <c r="G34" s="47">
        <f>$F34 * G$6</f>
        <v>272.5</v>
      </c>
      <c r="H34" s="47">
        <f>$F34 * H$6</f>
        <v>381.50000000000006</v>
      </c>
      <c r="I34" s="47">
        <f>$F34 * I$6</f>
        <v>163.5</v>
      </c>
      <c r="J34" s="48">
        <f>SUM(F34:I34)</f>
        <v>6267.5</v>
      </c>
      <c r="K34" s="49">
        <f>$F34*K$6</f>
        <v>599.5</v>
      </c>
      <c r="L34" s="50">
        <f>$F34*L$6</f>
        <v>272.5</v>
      </c>
      <c r="M34" s="50">
        <f>$F34*M$6</f>
        <v>218</v>
      </c>
      <c r="N34" s="51">
        <f>$F34*N$6</f>
        <v>54.5</v>
      </c>
      <c r="O34" s="52">
        <f>SUM(K34:N34)</f>
        <v>1144.5</v>
      </c>
      <c r="P34" s="53">
        <f>J34-O34</f>
        <v>5123</v>
      </c>
    </row>
    <row r="35" spans="2:16" x14ac:dyDescent="0.3">
      <c r="B35" s="42" t="s">
        <v>58</v>
      </c>
      <c r="C35" s="43" t="s">
        <v>23</v>
      </c>
      <c r="D35" s="44" t="s">
        <v>43</v>
      </c>
      <c r="E35" s="45" t="s">
        <v>44</v>
      </c>
      <c r="F35" s="46">
        <v>6700</v>
      </c>
      <c r="G35" s="47">
        <f>$F35 * G$6</f>
        <v>335</v>
      </c>
      <c r="H35" s="47">
        <f>$F35 * H$6</f>
        <v>469.00000000000006</v>
      </c>
      <c r="I35" s="47">
        <f>$F35 * I$6</f>
        <v>201</v>
      </c>
      <c r="J35" s="48">
        <f>SUM(F35:I35)</f>
        <v>7705</v>
      </c>
      <c r="K35" s="49">
        <f>$F35*K$6</f>
        <v>737</v>
      </c>
      <c r="L35" s="50">
        <f>$F35*L$6</f>
        <v>335</v>
      </c>
      <c r="M35" s="50">
        <f>$F35*M$6</f>
        <v>268</v>
      </c>
      <c r="N35" s="51">
        <f>$F35*N$6</f>
        <v>67</v>
      </c>
      <c r="O35" s="52">
        <f>SUM(K35:N35)</f>
        <v>1407</v>
      </c>
      <c r="P35" s="53">
        <f>J35-O35</f>
        <v>6298</v>
      </c>
    </row>
    <row r="36" spans="2:16" ht="15" customHeight="1" x14ac:dyDescent="0.3">
      <c r="B36" s="42" t="s">
        <v>59</v>
      </c>
      <c r="C36" s="43" t="s">
        <v>23</v>
      </c>
      <c r="D36" s="44" t="s">
        <v>43</v>
      </c>
      <c r="E36" s="45" t="s">
        <v>44</v>
      </c>
      <c r="F36" s="46">
        <v>6700</v>
      </c>
      <c r="G36" s="47">
        <f>$F36 * G$6</f>
        <v>335</v>
      </c>
      <c r="H36" s="47">
        <f>$F36 * H$6</f>
        <v>469.00000000000006</v>
      </c>
      <c r="I36" s="47">
        <f>$F36 * I$6</f>
        <v>201</v>
      </c>
      <c r="J36" s="48">
        <f>SUM(F36:I36)</f>
        <v>7705</v>
      </c>
      <c r="K36" s="49">
        <f>$F36*K$6</f>
        <v>737</v>
      </c>
      <c r="L36" s="50">
        <f>$F36*L$6</f>
        <v>335</v>
      </c>
      <c r="M36" s="50">
        <f>$F36*M$6</f>
        <v>268</v>
      </c>
      <c r="N36" s="51">
        <f>$F36*N$6</f>
        <v>67</v>
      </c>
      <c r="O36" s="52">
        <f>SUM(K36:N36)</f>
        <v>1407</v>
      </c>
      <c r="P36" s="53">
        <f>J36-O36</f>
        <v>6298</v>
      </c>
    </row>
    <row r="37" spans="2:16" ht="15" customHeight="1" x14ac:dyDescent="0.3">
      <c r="B37" s="42" t="s">
        <v>60</v>
      </c>
      <c r="C37" s="43" t="s">
        <v>27</v>
      </c>
      <c r="D37" s="44" t="s">
        <v>43</v>
      </c>
      <c r="E37" s="45" t="s">
        <v>44</v>
      </c>
      <c r="F37" s="46">
        <v>6700</v>
      </c>
      <c r="G37" s="47">
        <f>$F37 * G$6</f>
        <v>335</v>
      </c>
      <c r="H37" s="47">
        <f>$F37 * H$6</f>
        <v>469.00000000000006</v>
      </c>
      <c r="I37" s="47">
        <f>$F37 * I$6</f>
        <v>201</v>
      </c>
      <c r="J37" s="48">
        <f>SUM(F37:I37)</f>
        <v>7705</v>
      </c>
      <c r="K37" s="49">
        <f>$F37*K$6</f>
        <v>737</v>
      </c>
      <c r="L37" s="50">
        <f>$F37*L$6</f>
        <v>335</v>
      </c>
      <c r="M37" s="50">
        <f>$F37*M$6</f>
        <v>268</v>
      </c>
      <c r="N37" s="51">
        <f>$F37*N$6</f>
        <v>67</v>
      </c>
      <c r="O37" s="52">
        <f>SUM(K37:N37)</f>
        <v>1407</v>
      </c>
      <c r="P37" s="53">
        <f>J37-O37</f>
        <v>6298</v>
      </c>
    </row>
    <row r="38" spans="2:16" x14ac:dyDescent="0.3">
      <c r="B38" s="42" t="s">
        <v>61</v>
      </c>
      <c r="C38" s="43" t="s">
        <v>27</v>
      </c>
      <c r="D38" s="44" t="s">
        <v>43</v>
      </c>
      <c r="E38" s="45" t="s">
        <v>44</v>
      </c>
      <c r="F38" s="46">
        <v>6700</v>
      </c>
      <c r="G38" s="47">
        <f>$F38 * G$6</f>
        <v>335</v>
      </c>
      <c r="H38" s="47">
        <f>$F38 * H$6</f>
        <v>469.00000000000006</v>
      </c>
      <c r="I38" s="47">
        <f>$F38 * I$6</f>
        <v>201</v>
      </c>
      <c r="J38" s="48">
        <f>SUM(F38:I38)</f>
        <v>7705</v>
      </c>
      <c r="K38" s="49">
        <f>$F38*K$6</f>
        <v>737</v>
      </c>
      <c r="L38" s="50">
        <f>$F38*L$6</f>
        <v>335</v>
      </c>
      <c r="M38" s="50">
        <f>$F38*M$6</f>
        <v>268</v>
      </c>
      <c r="N38" s="51">
        <f>$F38*N$6</f>
        <v>67</v>
      </c>
      <c r="O38" s="52">
        <f>SUM(K38:N38)</f>
        <v>1407</v>
      </c>
      <c r="P38" s="53">
        <f>J38-O38</f>
        <v>6298</v>
      </c>
    </row>
    <row r="39" spans="2:16" x14ac:dyDescent="0.3">
      <c r="B39" s="42" t="s">
        <v>62</v>
      </c>
      <c r="C39" s="43" t="s">
        <v>19</v>
      </c>
      <c r="D39" s="44" t="s">
        <v>43</v>
      </c>
      <c r="E39" s="45" t="s">
        <v>53</v>
      </c>
      <c r="F39" s="46">
        <v>5450</v>
      </c>
      <c r="G39" s="47">
        <f>$F39 * G$6</f>
        <v>272.5</v>
      </c>
      <c r="H39" s="47">
        <f>$F39 * H$6</f>
        <v>381.50000000000006</v>
      </c>
      <c r="I39" s="47">
        <f>$F39 * I$6</f>
        <v>163.5</v>
      </c>
      <c r="J39" s="48">
        <f>SUM(F39:I39)</f>
        <v>6267.5</v>
      </c>
      <c r="K39" s="49">
        <f>$F39*K$6</f>
        <v>599.5</v>
      </c>
      <c r="L39" s="50">
        <f>$F39*L$6</f>
        <v>272.5</v>
      </c>
      <c r="M39" s="50">
        <f>$F39*M$6</f>
        <v>218</v>
      </c>
      <c r="N39" s="51">
        <f>$F39*N$6</f>
        <v>54.5</v>
      </c>
      <c r="O39" s="52">
        <f>SUM(K39:N39)</f>
        <v>1144.5</v>
      </c>
      <c r="P39" s="53">
        <f>J39-O39</f>
        <v>5123</v>
      </c>
    </row>
    <row r="40" spans="2:16" x14ac:dyDescent="0.3">
      <c r="B40" s="42" t="s">
        <v>63</v>
      </c>
      <c r="C40" s="43" t="s">
        <v>19</v>
      </c>
      <c r="D40" s="44" t="s">
        <v>43</v>
      </c>
      <c r="E40" s="45" t="s">
        <v>53</v>
      </c>
      <c r="F40" s="46">
        <v>5450</v>
      </c>
      <c r="G40" s="47">
        <f>$F40 * G$6</f>
        <v>272.5</v>
      </c>
      <c r="H40" s="47">
        <f>$F40 * H$6</f>
        <v>381.50000000000006</v>
      </c>
      <c r="I40" s="47">
        <f>$F40 * I$6</f>
        <v>163.5</v>
      </c>
      <c r="J40" s="48">
        <f>SUM(F40:I40)</f>
        <v>6267.5</v>
      </c>
      <c r="K40" s="49">
        <f>$F40*K$6</f>
        <v>599.5</v>
      </c>
      <c r="L40" s="50">
        <f>$F40*L$6</f>
        <v>272.5</v>
      </c>
      <c r="M40" s="50">
        <f>$F40*M$6</f>
        <v>218</v>
      </c>
      <c r="N40" s="51">
        <f>$F40*N$6</f>
        <v>54.5</v>
      </c>
      <c r="O40" s="52">
        <f>SUM(K40:N40)</f>
        <v>1144.5</v>
      </c>
      <c r="P40" s="53">
        <f>J40-O40</f>
        <v>5123</v>
      </c>
    </row>
    <row r="41" spans="2:16" x14ac:dyDescent="0.3">
      <c r="B41" s="42" t="s">
        <v>64</v>
      </c>
      <c r="C41" s="43" t="s">
        <v>19</v>
      </c>
      <c r="D41" s="44" t="s">
        <v>43</v>
      </c>
      <c r="E41" s="45" t="s">
        <v>53</v>
      </c>
      <c r="F41" s="46">
        <v>5450</v>
      </c>
      <c r="G41" s="47">
        <f>$F41 * G$6</f>
        <v>272.5</v>
      </c>
      <c r="H41" s="47">
        <f>$F41 * H$6</f>
        <v>381.50000000000006</v>
      </c>
      <c r="I41" s="47">
        <f>$F41 * I$6</f>
        <v>163.5</v>
      </c>
      <c r="J41" s="48">
        <f>SUM(F41:I41)</f>
        <v>6267.5</v>
      </c>
      <c r="K41" s="49">
        <f>$F41*K$6</f>
        <v>599.5</v>
      </c>
      <c r="L41" s="50">
        <f>$F41*L$6</f>
        <v>272.5</v>
      </c>
      <c r="M41" s="50">
        <f>$F41*M$6</f>
        <v>218</v>
      </c>
      <c r="N41" s="51">
        <f>$F41*N$6</f>
        <v>54.5</v>
      </c>
      <c r="O41" s="52">
        <f>SUM(K41:N41)</f>
        <v>1144.5</v>
      </c>
      <c r="P41" s="53">
        <f>J41-O41</f>
        <v>5123</v>
      </c>
    </row>
    <row r="42" spans="2:16" x14ac:dyDescent="0.3">
      <c r="B42" s="42" t="s">
        <v>65</v>
      </c>
      <c r="C42" s="43" t="s">
        <v>23</v>
      </c>
      <c r="D42" s="44" t="s">
        <v>43</v>
      </c>
      <c r="E42" s="45" t="s">
        <v>53</v>
      </c>
      <c r="F42" s="46">
        <v>5450</v>
      </c>
      <c r="G42" s="47">
        <f>$F42 * G$6</f>
        <v>272.5</v>
      </c>
      <c r="H42" s="47">
        <f>$F42 * H$6</f>
        <v>381.50000000000006</v>
      </c>
      <c r="I42" s="47">
        <f>$F42 * I$6</f>
        <v>163.5</v>
      </c>
      <c r="J42" s="48">
        <f>SUM(F42:I42)</f>
        <v>6267.5</v>
      </c>
      <c r="K42" s="49">
        <f>$F42*K$6</f>
        <v>599.5</v>
      </c>
      <c r="L42" s="50">
        <f>$F42*L$6</f>
        <v>272.5</v>
      </c>
      <c r="M42" s="50">
        <f>$F42*M$6</f>
        <v>218</v>
      </c>
      <c r="N42" s="51">
        <f>$F42*N$6</f>
        <v>54.5</v>
      </c>
      <c r="O42" s="52">
        <f>SUM(K42:N42)</f>
        <v>1144.5</v>
      </c>
      <c r="P42" s="53">
        <f>J42-O42</f>
        <v>5123</v>
      </c>
    </row>
    <row r="43" spans="2:16" x14ac:dyDescent="0.3">
      <c r="B43" s="42" t="s">
        <v>66</v>
      </c>
      <c r="C43" s="43" t="s">
        <v>23</v>
      </c>
      <c r="D43" s="44" t="s">
        <v>43</v>
      </c>
      <c r="E43" s="45" t="s">
        <v>53</v>
      </c>
      <c r="F43" s="46">
        <v>5450</v>
      </c>
      <c r="G43" s="47">
        <f>$F43 * G$6</f>
        <v>272.5</v>
      </c>
      <c r="H43" s="47">
        <f>$F43 * H$6</f>
        <v>381.50000000000006</v>
      </c>
      <c r="I43" s="47">
        <f>$F43 * I$6</f>
        <v>163.5</v>
      </c>
      <c r="J43" s="48">
        <f>SUM(F43:I43)</f>
        <v>6267.5</v>
      </c>
      <c r="K43" s="49">
        <f>$F43*K$6</f>
        <v>599.5</v>
      </c>
      <c r="L43" s="50">
        <f>$F43*L$6</f>
        <v>272.5</v>
      </c>
      <c r="M43" s="50">
        <f>$F43*M$6</f>
        <v>218</v>
      </c>
      <c r="N43" s="51">
        <f>$F43*N$6</f>
        <v>54.5</v>
      </c>
      <c r="O43" s="52">
        <f>SUM(K43:N43)</f>
        <v>1144.5</v>
      </c>
      <c r="P43" s="53">
        <f>J43-O43</f>
        <v>5123</v>
      </c>
    </row>
    <row r="44" spans="2:16" x14ac:dyDescent="0.3">
      <c r="B44" s="42" t="s">
        <v>67</v>
      </c>
      <c r="C44" s="43" t="s">
        <v>23</v>
      </c>
      <c r="D44" s="44" t="s">
        <v>43</v>
      </c>
      <c r="E44" s="45" t="s">
        <v>53</v>
      </c>
      <c r="F44" s="46">
        <v>5450</v>
      </c>
      <c r="G44" s="47">
        <f>$F44 * G$6</f>
        <v>272.5</v>
      </c>
      <c r="H44" s="47">
        <f>$F44 * H$6</f>
        <v>381.50000000000006</v>
      </c>
      <c r="I44" s="47">
        <f>$F44 * I$6</f>
        <v>163.5</v>
      </c>
      <c r="J44" s="48">
        <f>SUM(F44:I44)</f>
        <v>6267.5</v>
      </c>
      <c r="K44" s="49">
        <f>$F44*K$6</f>
        <v>599.5</v>
      </c>
      <c r="L44" s="50">
        <f>$F44*L$6</f>
        <v>272.5</v>
      </c>
      <c r="M44" s="50">
        <f>$F44*M$6</f>
        <v>218</v>
      </c>
      <c r="N44" s="51">
        <f>$F44*N$6</f>
        <v>54.5</v>
      </c>
      <c r="O44" s="52">
        <f>SUM(K44:N44)</f>
        <v>1144.5</v>
      </c>
      <c r="P44" s="53">
        <f>J44-O44</f>
        <v>5123</v>
      </c>
    </row>
    <row r="45" spans="2:16" x14ac:dyDescent="0.3">
      <c r="B45" s="42" t="s">
        <v>68</v>
      </c>
      <c r="C45" s="43" t="s">
        <v>27</v>
      </c>
      <c r="D45" s="44" t="s">
        <v>43</v>
      </c>
      <c r="E45" s="45" t="s">
        <v>53</v>
      </c>
      <c r="F45" s="46">
        <v>5450</v>
      </c>
      <c r="G45" s="47">
        <f>$F45 * G$6</f>
        <v>272.5</v>
      </c>
      <c r="H45" s="47">
        <f>$F45 * H$6</f>
        <v>381.50000000000006</v>
      </c>
      <c r="I45" s="47">
        <f>$F45 * I$6</f>
        <v>163.5</v>
      </c>
      <c r="J45" s="48">
        <f>SUM(F45:I45)</f>
        <v>6267.5</v>
      </c>
      <c r="K45" s="49">
        <f>$F45*K$6</f>
        <v>599.5</v>
      </c>
      <c r="L45" s="50">
        <f>$F45*L$6</f>
        <v>272.5</v>
      </c>
      <c r="M45" s="50">
        <f>$F45*M$6</f>
        <v>218</v>
      </c>
      <c r="N45" s="51">
        <f>$F45*N$6</f>
        <v>54.5</v>
      </c>
      <c r="O45" s="52">
        <f>SUM(K45:N45)</f>
        <v>1144.5</v>
      </c>
      <c r="P45" s="53">
        <f>J45-O45</f>
        <v>5123</v>
      </c>
    </row>
    <row r="46" spans="2:16" x14ac:dyDescent="0.3">
      <c r="B46" s="42" t="s">
        <v>69</v>
      </c>
      <c r="C46" s="43" t="s">
        <v>27</v>
      </c>
      <c r="D46" s="44" t="s">
        <v>43</v>
      </c>
      <c r="E46" s="45" t="s">
        <v>53</v>
      </c>
      <c r="F46" s="46">
        <v>5450</v>
      </c>
      <c r="G46" s="47">
        <f>$F46 * G$6</f>
        <v>272.5</v>
      </c>
      <c r="H46" s="47">
        <f>$F46 * H$6</f>
        <v>381.50000000000006</v>
      </c>
      <c r="I46" s="47">
        <f>$F46 * I$6</f>
        <v>163.5</v>
      </c>
      <c r="J46" s="48">
        <f>SUM(F46:I46)</f>
        <v>6267.5</v>
      </c>
      <c r="K46" s="49">
        <f>$F46*K$6</f>
        <v>599.5</v>
      </c>
      <c r="L46" s="50">
        <f>$F46*L$6</f>
        <v>272.5</v>
      </c>
      <c r="M46" s="50">
        <f>$F46*M$6</f>
        <v>218</v>
      </c>
      <c r="N46" s="51">
        <f>$F46*N$6</f>
        <v>54.5</v>
      </c>
      <c r="O46" s="52">
        <f>SUM(K46:N46)</f>
        <v>1144.5</v>
      </c>
      <c r="P46" s="53">
        <f>J46-O46</f>
        <v>5123</v>
      </c>
    </row>
    <row r="47" spans="2:16" x14ac:dyDescent="0.3">
      <c r="B47" s="42" t="s">
        <v>70</v>
      </c>
      <c r="C47" s="43" t="s">
        <v>27</v>
      </c>
      <c r="D47" s="44" t="s">
        <v>43</v>
      </c>
      <c r="E47" s="45" t="s">
        <v>53</v>
      </c>
      <c r="F47" s="46">
        <v>5450</v>
      </c>
      <c r="G47" s="47">
        <f>$F47 * G$6</f>
        <v>272.5</v>
      </c>
      <c r="H47" s="47">
        <f>$F47 * H$6</f>
        <v>381.50000000000006</v>
      </c>
      <c r="I47" s="47">
        <f>$F47 * I$6</f>
        <v>163.5</v>
      </c>
      <c r="J47" s="48">
        <f>SUM(F47:I47)</f>
        <v>6267.5</v>
      </c>
      <c r="K47" s="49">
        <f>$F47*K$6</f>
        <v>599.5</v>
      </c>
      <c r="L47" s="50">
        <f>$F47*L$6</f>
        <v>272.5</v>
      </c>
      <c r="M47" s="50">
        <f>$F47*M$6</f>
        <v>218</v>
      </c>
      <c r="N47" s="51">
        <f>$F47*N$6</f>
        <v>54.5</v>
      </c>
      <c r="O47" s="52">
        <f>SUM(K47:N47)</f>
        <v>1144.5</v>
      </c>
      <c r="P47" s="53">
        <f>J47-O47</f>
        <v>5123</v>
      </c>
    </row>
    <row r="48" spans="2:16" x14ac:dyDescent="0.3">
      <c r="B48" s="42" t="s">
        <v>71</v>
      </c>
      <c r="C48" s="43" t="s">
        <v>23</v>
      </c>
      <c r="D48" s="44" t="s">
        <v>43</v>
      </c>
      <c r="E48" s="45" t="s">
        <v>53</v>
      </c>
      <c r="F48" s="46">
        <v>5450</v>
      </c>
      <c r="G48" s="47">
        <f>$F48 * G$6</f>
        <v>272.5</v>
      </c>
      <c r="H48" s="47">
        <f>$F48 * H$6</f>
        <v>381.50000000000006</v>
      </c>
      <c r="I48" s="47">
        <f>$F48 * I$6</f>
        <v>163.5</v>
      </c>
      <c r="J48" s="48">
        <f>SUM(F48:I48)</f>
        <v>6267.5</v>
      </c>
      <c r="K48" s="49">
        <f>$F48*K$6</f>
        <v>599.5</v>
      </c>
      <c r="L48" s="50">
        <f>$F48*L$6</f>
        <v>272.5</v>
      </c>
      <c r="M48" s="50">
        <f>$F48*M$6</f>
        <v>218</v>
      </c>
      <c r="N48" s="51">
        <f>$F48*N$6</f>
        <v>54.5</v>
      </c>
      <c r="O48" s="52">
        <f>SUM(K48:N48)</f>
        <v>1144.5</v>
      </c>
      <c r="P48" s="53">
        <f>J48-O48</f>
        <v>5123</v>
      </c>
    </row>
    <row r="49" spans="2:16" x14ac:dyDescent="0.3">
      <c r="B49" s="42" t="s">
        <v>72</v>
      </c>
      <c r="C49" s="43" t="s">
        <v>23</v>
      </c>
      <c r="D49" s="44" t="s">
        <v>43</v>
      </c>
      <c r="E49" s="45" t="s">
        <v>53</v>
      </c>
      <c r="F49" s="46">
        <v>5450</v>
      </c>
      <c r="G49" s="47">
        <f>$F49 * G$6</f>
        <v>272.5</v>
      </c>
      <c r="H49" s="47">
        <f>$F49 * H$6</f>
        <v>381.50000000000006</v>
      </c>
      <c r="I49" s="47">
        <f>$F49 * I$6</f>
        <v>163.5</v>
      </c>
      <c r="J49" s="48">
        <f>SUM(F49:I49)</f>
        <v>6267.5</v>
      </c>
      <c r="K49" s="49">
        <f>$F49*K$6</f>
        <v>599.5</v>
      </c>
      <c r="L49" s="50">
        <f>$F49*L$6</f>
        <v>272.5</v>
      </c>
      <c r="M49" s="50">
        <f>$F49*M$6</f>
        <v>218</v>
      </c>
      <c r="N49" s="51">
        <f>$F49*N$6</f>
        <v>54.5</v>
      </c>
      <c r="O49" s="52">
        <f>SUM(K49:N49)</f>
        <v>1144.5</v>
      </c>
      <c r="P49" s="53">
        <f>J49-O49</f>
        <v>5123</v>
      </c>
    </row>
    <row r="50" spans="2:16" x14ac:dyDescent="0.3">
      <c r="B50" s="42" t="s">
        <v>73</v>
      </c>
      <c r="C50" s="43" t="s">
        <v>19</v>
      </c>
      <c r="D50" s="44" t="s">
        <v>43</v>
      </c>
      <c r="E50" s="45" t="s">
        <v>53</v>
      </c>
      <c r="F50" s="46">
        <v>5450</v>
      </c>
      <c r="G50" s="47">
        <f>$F50 * G$6</f>
        <v>272.5</v>
      </c>
      <c r="H50" s="47">
        <f>$F50 * H$6</f>
        <v>381.50000000000006</v>
      </c>
      <c r="I50" s="47">
        <f>$F50 * I$6</f>
        <v>163.5</v>
      </c>
      <c r="J50" s="48">
        <f>SUM(F50:I50)</f>
        <v>6267.5</v>
      </c>
      <c r="K50" s="49">
        <f>$F50*K$6</f>
        <v>599.5</v>
      </c>
      <c r="L50" s="50">
        <f>$F50*L$6</f>
        <v>272.5</v>
      </c>
      <c r="M50" s="50">
        <f>$F50*M$6</f>
        <v>218</v>
      </c>
      <c r="N50" s="51">
        <f>$F50*N$6</f>
        <v>54.5</v>
      </c>
      <c r="O50" s="52">
        <f>SUM(K50:N50)</f>
        <v>1144.5</v>
      </c>
      <c r="P50" s="53">
        <f>J50-O50</f>
        <v>5123</v>
      </c>
    </row>
    <row r="51" spans="2:16" x14ac:dyDescent="0.3">
      <c r="B51" s="42" t="s">
        <v>74</v>
      </c>
      <c r="C51" s="43" t="s">
        <v>19</v>
      </c>
      <c r="D51" s="44" t="s">
        <v>43</v>
      </c>
      <c r="E51" s="45" t="s">
        <v>53</v>
      </c>
      <c r="F51" s="46">
        <v>5450</v>
      </c>
      <c r="G51" s="47">
        <f>$F51 * G$6</f>
        <v>272.5</v>
      </c>
      <c r="H51" s="47">
        <f>$F51 * H$6</f>
        <v>381.50000000000006</v>
      </c>
      <c r="I51" s="47">
        <f>$F51 * I$6</f>
        <v>163.5</v>
      </c>
      <c r="J51" s="48">
        <f>SUM(F51:I51)</f>
        <v>6267.5</v>
      </c>
      <c r="K51" s="49">
        <f>$F51*K$6</f>
        <v>599.5</v>
      </c>
      <c r="L51" s="50">
        <f>$F51*L$6</f>
        <v>272.5</v>
      </c>
      <c r="M51" s="50">
        <f>$F51*M$6</f>
        <v>218</v>
      </c>
      <c r="N51" s="51">
        <f>$F51*N$6</f>
        <v>54.5</v>
      </c>
      <c r="O51" s="52">
        <f>SUM(K51:N51)</f>
        <v>1144.5</v>
      </c>
      <c r="P51" s="53">
        <f>J51-O51</f>
        <v>5123</v>
      </c>
    </row>
    <row r="52" spans="2:16" ht="14.25" customHeight="1" x14ac:dyDescent="0.3">
      <c r="B52" s="42" t="s">
        <v>75</v>
      </c>
      <c r="C52" s="43" t="s">
        <v>23</v>
      </c>
      <c r="D52" s="44" t="s">
        <v>43</v>
      </c>
      <c r="E52" s="45" t="s">
        <v>53</v>
      </c>
      <c r="F52" s="46">
        <v>5450</v>
      </c>
      <c r="G52" s="47">
        <f>$F52 * G$6</f>
        <v>272.5</v>
      </c>
      <c r="H52" s="47">
        <f>$F52 * H$6</f>
        <v>381.50000000000006</v>
      </c>
      <c r="I52" s="47">
        <f>$F52 * I$6</f>
        <v>163.5</v>
      </c>
      <c r="J52" s="48">
        <f>SUM(F52:I52)</f>
        <v>6267.5</v>
      </c>
      <c r="K52" s="49">
        <f>$F52*K$6</f>
        <v>599.5</v>
      </c>
      <c r="L52" s="50">
        <f>$F52*L$6</f>
        <v>272.5</v>
      </c>
      <c r="M52" s="50">
        <f>$F52*M$6</f>
        <v>218</v>
      </c>
      <c r="N52" s="51">
        <f>$F52*N$6</f>
        <v>54.5</v>
      </c>
      <c r="O52" s="52">
        <f>SUM(K52:N52)</f>
        <v>1144.5</v>
      </c>
      <c r="P52" s="53">
        <f>J52-O52</f>
        <v>5123</v>
      </c>
    </row>
    <row r="53" spans="2:16" x14ac:dyDescent="0.3">
      <c r="B53" s="42" t="s">
        <v>76</v>
      </c>
      <c r="C53" s="43" t="s">
        <v>27</v>
      </c>
      <c r="D53" s="44" t="s">
        <v>43</v>
      </c>
      <c r="E53" s="45" t="s">
        <v>53</v>
      </c>
      <c r="F53" s="46">
        <v>5450</v>
      </c>
      <c r="G53" s="47">
        <f>$F53 * G$6</f>
        <v>272.5</v>
      </c>
      <c r="H53" s="47">
        <f>$F53 * H$6</f>
        <v>381.50000000000006</v>
      </c>
      <c r="I53" s="47">
        <f>$F53 * I$6</f>
        <v>163.5</v>
      </c>
      <c r="J53" s="48">
        <f>SUM(F53:I53)</f>
        <v>6267.5</v>
      </c>
      <c r="K53" s="49">
        <f>$F53*K$6</f>
        <v>599.5</v>
      </c>
      <c r="L53" s="50">
        <f>$F53*L$6</f>
        <v>272.5</v>
      </c>
      <c r="M53" s="50">
        <f>$F53*M$6</f>
        <v>218</v>
      </c>
      <c r="N53" s="51">
        <f>$F53*N$6</f>
        <v>54.5</v>
      </c>
      <c r="O53" s="52">
        <f>SUM(K53:N53)</f>
        <v>1144.5</v>
      </c>
      <c r="P53" s="53">
        <f>J53-O53</f>
        <v>5123</v>
      </c>
    </row>
    <row r="54" spans="2:16" x14ac:dyDescent="0.3">
      <c r="B54" s="42" t="s">
        <v>77</v>
      </c>
      <c r="C54" s="43" t="s">
        <v>19</v>
      </c>
      <c r="D54" s="44" t="s">
        <v>43</v>
      </c>
      <c r="E54" s="45" t="s">
        <v>53</v>
      </c>
      <c r="F54" s="46">
        <v>5450</v>
      </c>
      <c r="G54" s="47">
        <f>$F54 * G$6</f>
        <v>272.5</v>
      </c>
      <c r="H54" s="47">
        <f>$F54 * H$6</f>
        <v>381.50000000000006</v>
      </c>
      <c r="I54" s="47">
        <f>$F54 * I$6</f>
        <v>163.5</v>
      </c>
      <c r="J54" s="48">
        <f>SUM(F54:I54)</f>
        <v>6267.5</v>
      </c>
      <c r="K54" s="49">
        <f>$F54*K$6</f>
        <v>599.5</v>
      </c>
      <c r="L54" s="50">
        <f>$F54*L$6</f>
        <v>272.5</v>
      </c>
      <c r="M54" s="50">
        <f>$F54*M$6</f>
        <v>218</v>
      </c>
      <c r="N54" s="51">
        <f>$F54*N$6</f>
        <v>54.5</v>
      </c>
      <c r="O54" s="52">
        <f>SUM(K54:N54)</f>
        <v>1144.5</v>
      </c>
      <c r="P54" s="53">
        <f>J54-O54</f>
        <v>5123</v>
      </c>
    </row>
    <row r="55" spans="2:16" x14ac:dyDescent="0.3">
      <c r="B55" s="42" t="s">
        <v>78</v>
      </c>
      <c r="C55" s="43" t="s">
        <v>23</v>
      </c>
      <c r="D55" s="44" t="s">
        <v>43</v>
      </c>
      <c r="E55" s="45" t="s">
        <v>53</v>
      </c>
      <c r="F55" s="46">
        <v>5450</v>
      </c>
      <c r="G55" s="47">
        <f>$F55 * G$6</f>
        <v>272.5</v>
      </c>
      <c r="H55" s="47">
        <f>$F55 * H$6</f>
        <v>381.50000000000006</v>
      </c>
      <c r="I55" s="47">
        <f>$F55 * I$6</f>
        <v>163.5</v>
      </c>
      <c r="J55" s="48">
        <f>SUM(F55:I55)</f>
        <v>6267.5</v>
      </c>
      <c r="K55" s="49">
        <f>$F55*K$6</f>
        <v>599.5</v>
      </c>
      <c r="L55" s="50">
        <f>$F55*L$6</f>
        <v>272.5</v>
      </c>
      <c r="M55" s="50">
        <f>$F55*M$6</f>
        <v>218</v>
      </c>
      <c r="N55" s="51">
        <f>$F55*N$6</f>
        <v>54.5</v>
      </c>
      <c r="O55" s="52">
        <f>SUM(K55:N55)</f>
        <v>1144.5</v>
      </c>
      <c r="P55" s="53">
        <f>J55-O55</f>
        <v>5123</v>
      </c>
    </row>
    <row r="56" spans="2:16" x14ac:dyDescent="0.3">
      <c r="B56" s="42" t="s">
        <v>79</v>
      </c>
      <c r="C56" s="43" t="s">
        <v>27</v>
      </c>
      <c r="D56" s="44" t="s">
        <v>43</v>
      </c>
      <c r="E56" s="45" t="s">
        <v>53</v>
      </c>
      <c r="F56" s="46">
        <v>5450</v>
      </c>
      <c r="G56" s="47">
        <f>$F56 * G$6</f>
        <v>272.5</v>
      </c>
      <c r="H56" s="47">
        <f>$F56 * H$6</f>
        <v>381.50000000000006</v>
      </c>
      <c r="I56" s="47">
        <f>$F56 * I$6</f>
        <v>163.5</v>
      </c>
      <c r="J56" s="48">
        <f>SUM(F56:I56)</f>
        <v>6267.5</v>
      </c>
      <c r="K56" s="49">
        <f>$F56*K$6</f>
        <v>599.5</v>
      </c>
      <c r="L56" s="50">
        <f>$F56*L$6</f>
        <v>272.5</v>
      </c>
      <c r="M56" s="50">
        <f>$F56*M$6</f>
        <v>218</v>
      </c>
      <c r="N56" s="51">
        <f>$F56*N$6</f>
        <v>54.5</v>
      </c>
      <c r="O56" s="52">
        <f>SUM(K56:N56)</f>
        <v>1144.5</v>
      </c>
      <c r="P56" s="53">
        <f>J56-O56</f>
        <v>5123</v>
      </c>
    </row>
    <row r="57" spans="2:16" ht="15" customHeight="1" x14ac:dyDescent="0.3">
      <c r="B57" s="42" t="s">
        <v>80</v>
      </c>
      <c r="C57" s="43" t="s">
        <v>19</v>
      </c>
      <c r="D57" s="44" t="s">
        <v>43</v>
      </c>
      <c r="E57" s="45" t="s">
        <v>53</v>
      </c>
      <c r="F57" s="46">
        <v>5450</v>
      </c>
      <c r="G57" s="47">
        <f>$F57 * G$6</f>
        <v>272.5</v>
      </c>
      <c r="H57" s="47">
        <f>$F57 * H$6</f>
        <v>381.50000000000006</v>
      </c>
      <c r="I57" s="47">
        <f>$F57 * I$6</f>
        <v>163.5</v>
      </c>
      <c r="J57" s="48">
        <f>SUM(F57:I57)</f>
        <v>6267.5</v>
      </c>
      <c r="K57" s="49">
        <f>$F57*K$6</f>
        <v>599.5</v>
      </c>
      <c r="L57" s="50">
        <f>$F57*L$6</f>
        <v>272.5</v>
      </c>
      <c r="M57" s="50">
        <f>$F57*M$6</f>
        <v>218</v>
      </c>
      <c r="N57" s="51">
        <f>$F57*N$6</f>
        <v>54.5</v>
      </c>
      <c r="O57" s="52">
        <f>SUM(K57:N57)</f>
        <v>1144.5</v>
      </c>
      <c r="P57" s="53">
        <f>J57-O57</f>
        <v>5123</v>
      </c>
    </row>
    <row r="58" spans="2:16" x14ac:dyDescent="0.3">
      <c r="B58" s="42" t="s">
        <v>81</v>
      </c>
      <c r="C58" s="43" t="s">
        <v>23</v>
      </c>
      <c r="D58" s="44" t="s">
        <v>43</v>
      </c>
      <c r="E58" s="45" t="s">
        <v>53</v>
      </c>
      <c r="F58" s="46">
        <v>4300</v>
      </c>
      <c r="G58" s="47">
        <f>$F58 * G$6</f>
        <v>215</v>
      </c>
      <c r="H58" s="47">
        <f>$F58 * H$6</f>
        <v>301.00000000000006</v>
      </c>
      <c r="I58" s="47">
        <f>$F58 * I$6</f>
        <v>129</v>
      </c>
      <c r="J58" s="48">
        <f>SUM(F58:I58)</f>
        <v>4945</v>
      </c>
      <c r="K58" s="49">
        <f>$F58*K$6</f>
        <v>473</v>
      </c>
      <c r="L58" s="50">
        <f>$F58*L$6</f>
        <v>215</v>
      </c>
      <c r="M58" s="50">
        <f>$F58*M$6</f>
        <v>172</v>
      </c>
      <c r="N58" s="51">
        <f>$F58*N$6</f>
        <v>43</v>
      </c>
      <c r="O58" s="52">
        <f>SUM(K58:N58)</f>
        <v>903</v>
      </c>
      <c r="P58" s="53">
        <f>J58-O58</f>
        <v>4042</v>
      </c>
    </row>
    <row r="59" spans="2:16" x14ac:dyDescent="0.3">
      <c r="B59" s="42" t="s">
        <v>82</v>
      </c>
      <c r="C59" s="43" t="s">
        <v>27</v>
      </c>
      <c r="D59" s="44" t="s">
        <v>43</v>
      </c>
      <c r="E59" s="45" t="s">
        <v>53</v>
      </c>
      <c r="F59" s="46">
        <v>5450</v>
      </c>
      <c r="G59" s="47">
        <f>$F59 * G$6</f>
        <v>272.5</v>
      </c>
      <c r="H59" s="47">
        <f>$F59 * H$6</f>
        <v>381.50000000000006</v>
      </c>
      <c r="I59" s="47">
        <f>$F59 * I$6</f>
        <v>163.5</v>
      </c>
      <c r="J59" s="48">
        <f>SUM(F59:I59)</f>
        <v>6267.5</v>
      </c>
      <c r="K59" s="49">
        <f>$F59*K$6</f>
        <v>599.5</v>
      </c>
      <c r="L59" s="50">
        <f>$F59*L$6</f>
        <v>272.5</v>
      </c>
      <c r="M59" s="50">
        <f>$F59*M$6</f>
        <v>218</v>
      </c>
      <c r="N59" s="51">
        <f>$F59*N$6</f>
        <v>54.5</v>
      </c>
      <c r="O59" s="52">
        <f>SUM(K59:N59)</f>
        <v>1144.5</v>
      </c>
      <c r="P59" s="53">
        <f>J59-O59</f>
        <v>5123</v>
      </c>
    </row>
    <row r="60" spans="2:16" x14ac:dyDescent="0.3">
      <c r="B60" s="42" t="s">
        <v>83</v>
      </c>
      <c r="C60" s="43" t="s">
        <v>19</v>
      </c>
      <c r="D60" s="44" t="s">
        <v>43</v>
      </c>
      <c r="E60" s="45" t="s">
        <v>53</v>
      </c>
      <c r="F60" s="46">
        <v>5450</v>
      </c>
      <c r="G60" s="47">
        <f>$F60 * G$6</f>
        <v>272.5</v>
      </c>
      <c r="H60" s="47">
        <f>$F60 * H$6</f>
        <v>381.50000000000006</v>
      </c>
      <c r="I60" s="47">
        <f>$F60 * I$6</f>
        <v>163.5</v>
      </c>
      <c r="J60" s="48">
        <f>SUM(F60:I60)</f>
        <v>6267.5</v>
      </c>
      <c r="K60" s="49">
        <f>$F60*K$6</f>
        <v>599.5</v>
      </c>
      <c r="L60" s="50">
        <f>$F60*L$6</f>
        <v>272.5</v>
      </c>
      <c r="M60" s="50">
        <f>$F60*M$6</f>
        <v>218</v>
      </c>
      <c r="N60" s="51">
        <f>$F60*N$6</f>
        <v>54.5</v>
      </c>
      <c r="O60" s="52">
        <f>SUM(K60:N60)</f>
        <v>1144.5</v>
      </c>
      <c r="P60" s="53">
        <f>J60-O60</f>
        <v>5123</v>
      </c>
    </row>
    <row r="61" spans="2:16" x14ac:dyDescent="0.3">
      <c r="B61" s="42" t="s">
        <v>84</v>
      </c>
      <c r="C61" s="43" t="s">
        <v>23</v>
      </c>
      <c r="D61" s="44" t="s">
        <v>43</v>
      </c>
      <c r="E61" s="45" t="s">
        <v>53</v>
      </c>
      <c r="F61" s="46">
        <v>4300</v>
      </c>
      <c r="G61" s="47">
        <f>$F61 * G$6</f>
        <v>215</v>
      </c>
      <c r="H61" s="47">
        <f>$F61 * H$6</f>
        <v>301.00000000000006</v>
      </c>
      <c r="I61" s="47">
        <f>$F61 * I$6</f>
        <v>129</v>
      </c>
      <c r="J61" s="48">
        <f>SUM(F61:I61)</f>
        <v>4945</v>
      </c>
      <c r="K61" s="49">
        <f>$F61*K$6</f>
        <v>473</v>
      </c>
      <c r="L61" s="50">
        <f>$F61*L$6</f>
        <v>215</v>
      </c>
      <c r="M61" s="50">
        <f>$F61*M$6</f>
        <v>172</v>
      </c>
      <c r="N61" s="51">
        <f>$F61*N$6</f>
        <v>43</v>
      </c>
      <c r="O61" s="52">
        <f>SUM(K61:N61)</f>
        <v>903</v>
      </c>
      <c r="P61" s="53">
        <f>J61-O61</f>
        <v>4042</v>
      </c>
    </row>
    <row r="62" spans="2:16" x14ac:dyDescent="0.3">
      <c r="B62" s="42" t="s">
        <v>85</v>
      </c>
      <c r="C62" s="43" t="s">
        <v>27</v>
      </c>
      <c r="D62" s="44" t="s">
        <v>43</v>
      </c>
      <c r="E62" s="45" t="s">
        <v>53</v>
      </c>
      <c r="F62" s="46">
        <v>4650</v>
      </c>
      <c r="G62" s="47">
        <f>$F62 * G$6</f>
        <v>232.5</v>
      </c>
      <c r="H62" s="47">
        <f>$F62 * H$6</f>
        <v>325.50000000000006</v>
      </c>
      <c r="I62" s="47">
        <f>$F62 * I$6</f>
        <v>139.5</v>
      </c>
      <c r="J62" s="48">
        <f>SUM(F62:I62)</f>
        <v>5347.5</v>
      </c>
      <c r="K62" s="49">
        <f>$F62*K$6</f>
        <v>511.5</v>
      </c>
      <c r="L62" s="50">
        <f>$F62*L$6</f>
        <v>232.5</v>
      </c>
      <c r="M62" s="50">
        <f>$F62*M$6</f>
        <v>186</v>
      </c>
      <c r="N62" s="51">
        <f>$F62*N$6</f>
        <v>46.5</v>
      </c>
      <c r="O62" s="52">
        <f>SUM(K62:N62)</f>
        <v>976.5</v>
      </c>
      <c r="P62" s="53">
        <f>J62-O62</f>
        <v>4371</v>
      </c>
    </row>
    <row r="63" spans="2:16" x14ac:dyDescent="0.3">
      <c r="B63" s="42" t="s">
        <v>86</v>
      </c>
      <c r="C63" s="43" t="s">
        <v>19</v>
      </c>
      <c r="D63" s="44" t="s">
        <v>43</v>
      </c>
      <c r="E63" s="45" t="s">
        <v>53</v>
      </c>
      <c r="F63" s="46">
        <v>5450</v>
      </c>
      <c r="G63" s="47">
        <f>$F63 * G$6</f>
        <v>272.5</v>
      </c>
      <c r="H63" s="47">
        <f>$F63 * H$6</f>
        <v>381.50000000000006</v>
      </c>
      <c r="I63" s="47">
        <f>$F63 * I$6</f>
        <v>163.5</v>
      </c>
      <c r="J63" s="48">
        <f>SUM(F63:I63)</f>
        <v>6267.5</v>
      </c>
      <c r="K63" s="49">
        <f>$F63*K$6</f>
        <v>599.5</v>
      </c>
      <c r="L63" s="50">
        <f>$F63*L$6</f>
        <v>272.5</v>
      </c>
      <c r="M63" s="50">
        <f>$F63*M$6</f>
        <v>218</v>
      </c>
      <c r="N63" s="51">
        <f>$F63*N$6</f>
        <v>54.5</v>
      </c>
      <c r="O63" s="52">
        <f>SUM(K63:N63)</f>
        <v>1144.5</v>
      </c>
      <c r="P63" s="53">
        <f>J63-O63</f>
        <v>5123</v>
      </c>
    </row>
    <row r="64" spans="2:16" x14ac:dyDescent="0.3">
      <c r="B64" s="42" t="s">
        <v>87</v>
      </c>
      <c r="C64" s="43" t="s">
        <v>23</v>
      </c>
      <c r="D64" s="44" t="s">
        <v>43</v>
      </c>
      <c r="E64" s="45" t="s">
        <v>53</v>
      </c>
      <c r="F64" s="46">
        <v>4300</v>
      </c>
      <c r="G64" s="47">
        <f>$F64 * G$6</f>
        <v>215</v>
      </c>
      <c r="H64" s="47">
        <f>$F64 * H$6</f>
        <v>301.00000000000006</v>
      </c>
      <c r="I64" s="47">
        <f>$F64 * I$6</f>
        <v>129</v>
      </c>
      <c r="J64" s="48">
        <f>SUM(F64:I64)</f>
        <v>4945</v>
      </c>
      <c r="K64" s="49">
        <f>$F64*K$6</f>
        <v>473</v>
      </c>
      <c r="L64" s="50">
        <f>$F64*L$6</f>
        <v>215</v>
      </c>
      <c r="M64" s="50">
        <f>$F64*M$6</f>
        <v>172</v>
      </c>
      <c r="N64" s="51">
        <f>$F64*N$6</f>
        <v>43</v>
      </c>
      <c r="O64" s="52">
        <f>SUM(K64:N64)</f>
        <v>903</v>
      </c>
      <c r="P64" s="53">
        <f>J64-O64</f>
        <v>4042</v>
      </c>
    </row>
    <row r="65" spans="2:16" ht="15" thickBot="1" x14ac:dyDescent="0.35">
      <c r="B65" s="54" t="s">
        <v>88</v>
      </c>
      <c r="C65" s="55" t="s">
        <v>27</v>
      </c>
      <c r="D65" s="56" t="s">
        <v>43</v>
      </c>
      <c r="E65" s="57" t="s">
        <v>53</v>
      </c>
      <c r="F65" s="58">
        <v>4650</v>
      </c>
      <c r="G65" s="59">
        <f>$F65 * G$6</f>
        <v>232.5</v>
      </c>
      <c r="H65" s="59">
        <f>$F65 * H$6</f>
        <v>325.50000000000006</v>
      </c>
      <c r="I65" s="59">
        <f>$F65 * I$6</f>
        <v>139.5</v>
      </c>
      <c r="J65" s="60">
        <f>SUM(F65:I65)</f>
        <v>5347.5</v>
      </c>
      <c r="K65" s="61">
        <f>$F65*K$6</f>
        <v>511.5</v>
      </c>
      <c r="L65" s="62">
        <f>$F65*L$6</f>
        <v>232.5</v>
      </c>
      <c r="M65" s="62">
        <f>$F65*M$6</f>
        <v>186</v>
      </c>
      <c r="N65" s="63">
        <f>$F65*N$6</f>
        <v>46.5</v>
      </c>
      <c r="O65" s="64">
        <f>SUM(K65:N65)</f>
        <v>976.5</v>
      </c>
      <c r="P65" s="65">
        <f>J65-O65</f>
        <v>4371</v>
      </c>
    </row>
  </sheetData>
  <mergeCells count="3">
    <mergeCell ref="B5:E6"/>
    <mergeCell ref="F5:J5"/>
    <mergeCell ref="K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GABRIEL RODRIGUEZ RIVAS</dc:creator>
  <cp:lastModifiedBy>JOSE GABRIEL RODRIGUEZ RIVAS</cp:lastModifiedBy>
  <dcterms:created xsi:type="dcterms:W3CDTF">2025-06-18T02:13:59Z</dcterms:created>
  <dcterms:modified xsi:type="dcterms:W3CDTF">2025-06-18T02:15:38Z</dcterms:modified>
</cp:coreProperties>
</file>