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\UdeA\Semestre IV\Arquitectura de Computadores\Laboratorios\Lab 1 - Circuitos\"/>
    </mc:Choice>
  </mc:AlternateContent>
  <xr:revisionPtr revIDLastSave="0" documentId="13_ncr:1_{535EB3F1-3D94-4F43-AB14-23C1158477E7}" xr6:coauthVersionLast="47" xr6:coauthVersionMax="47" xr10:uidLastSave="{00000000-0000-0000-0000-000000000000}"/>
  <bookViews>
    <workbookView xWindow="-120" yWindow="-120" windowWidth="29040" windowHeight="15720" activeTab="3" xr2:uid="{20E77C9E-3F46-4AEA-A1D6-C6555A7E629F}"/>
  </bookViews>
  <sheets>
    <sheet name="Est 1011" sheetId="2" r:id="rId1"/>
    <sheet name="Hoja1 (3)" sheetId="3" state="hidden" r:id="rId2"/>
    <sheet name="Hoja1 (4)" sheetId="4" state="hidden" r:id="rId3"/>
    <sheet name="Fusion" sheetId="5" r:id="rId4"/>
    <sheet name="Tabla Est S2" sheetId="7" r:id="rId5"/>
    <sheet name="Tabla Est S3" sheetId="6" r:id="rId6"/>
    <sheet name="Tabla Logic Sim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5" l="1"/>
  <c r="W5" i="5"/>
  <c r="X5" i="5"/>
  <c r="Y5" i="5"/>
  <c r="V6" i="5"/>
  <c r="W6" i="5"/>
  <c r="X6" i="5"/>
  <c r="Y6" i="5"/>
  <c r="V7" i="5"/>
  <c r="W7" i="5"/>
  <c r="X7" i="5"/>
  <c r="Y7" i="5"/>
  <c r="V8" i="5"/>
  <c r="W8" i="5"/>
  <c r="X8" i="5"/>
  <c r="Y8" i="5"/>
  <c r="V9" i="5"/>
  <c r="W9" i="5"/>
  <c r="X9" i="5"/>
  <c r="Y9" i="5"/>
  <c r="V10" i="5"/>
  <c r="W10" i="5"/>
  <c r="X10" i="5"/>
  <c r="Y10" i="5"/>
  <c r="V11" i="5"/>
  <c r="W11" i="5"/>
  <c r="X11" i="5"/>
  <c r="Y11" i="5"/>
  <c r="V12" i="5"/>
  <c r="W12" i="5"/>
  <c r="X12" i="5"/>
  <c r="Y12" i="5"/>
  <c r="V13" i="5"/>
  <c r="W13" i="5"/>
  <c r="X13" i="5"/>
  <c r="Y13" i="5"/>
  <c r="V14" i="5"/>
  <c r="W14" i="5"/>
  <c r="X14" i="5"/>
  <c r="Y14" i="5"/>
  <c r="V15" i="5"/>
  <c r="W15" i="5"/>
  <c r="X15" i="5"/>
  <c r="Y15" i="5"/>
  <c r="V16" i="5"/>
  <c r="W16" i="5"/>
  <c r="X16" i="5"/>
  <c r="Y16" i="5"/>
  <c r="V17" i="5"/>
  <c r="W17" i="5"/>
  <c r="X17" i="5"/>
  <c r="Y17" i="5"/>
  <c r="V18" i="5"/>
  <c r="W18" i="5"/>
  <c r="X18" i="5"/>
  <c r="Y18" i="5"/>
  <c r="V19" i="5"/>
  <c r="W19" i="5"/>
  <c r="X19" i="5"/>
  <c r="Y19" i="5"/>
  <c r="V20" i="5"/>
  <c r="W20" i="5"/>
  <c r="X20" i="5"/>
  <c r="Y20" i="5"/>
  <c r="V21" i="5"/>
  <c r="W21" i="5"/>
  <c r="X21" i="5"/>
  <c r="Y21" i="5"/>
  <c r="V22" i="5"/>
  <c r="W22" i="5"/>
  <c r="X22" i="5"/>
  <c r="Y22" i="5"/>
  <c r="V23" i="5"/>
  <c r="W23" i="5"/>
  <c r="X23" i="5"/>
  <c r="Y23" i="5"/>
  <c r="V24" i="5"/>
  <c r="W24" i="5"/>
  <c r="X24" i="5"/>
  <c r="Y24" i="5"/>
  <c r="V25" i="5"/>
  <c r="W25" i="5"/>
  <c r="X25" i="5"/>
  <c r="Y25" i="5"/>
  <c r="Y4" i="5"/>
  <c r="X4" i="5"/>
  <c r="W4" i="5"/>
  <c r="V4" i="5"/>
  <c r="P5" i="5"/>
  <c r="AC5" i="5" s="1" a="1"/>
  <c r="AC5" i="5" s="1"/>
  <c r="AL5" i="5" s="1"/>
  <c r="Q5" i="5"/>
  <c r="R5" i="5"/>
  <c r="S5" i="5"/>
  <c r="P6" i="5"/>
  <c r="AC6" i="5" s="1" a="1"/>
  <c r="AC6" i="5" s="1"/>
  <c r="Q6" i="5"/>
  <c r="AF6" i="5" s="1" a="1"/>
  <c r="AF6" i="5" s="1"/>
  <c r="AV13" i="5" s="1"/>
  <c r="R6" i="5"/>
  <c r="AH6" i="5" s="1" a="1"/>
  <c r="AH6" i="5" s="1"/>
  <c r="AV19" i="5" s="1"/>
  <c r="S6" i="5"/>
  <c r="AI6" i="5" s="1" a="1"/>
  <c r="AI6" i="5" s="1"/>
  <c r="AL25" i="5" s="1"/>
  <c r="P7" i="5"/>
  <c r="AC7" i="5" s="1" a="1"/>
  <c r="AC7" i="5" s="1"/>
  <c r="AL6" i="5" s="1"/>
  <c r="Q7" i="5"/>
  <c r="R7" i="5"/>
  <c r="S7" i="5"/>
  <c r="P8" i="5"/>
  <c r="AC8" i="5" s="1" a="1"/>
  <c r="AC8" i="5" s="1"/>
  <c r="Q8" i="5"/>
  <c r="AE8" i="5" s="1" a="1"/>
  <c r="AE8" i="5" s="1"/>
  <c r="AM10" i="5" s="1"/>
  <c r="R8" i="5"/>
  <c r="AG8" i="5" s="1" a="1"/>
  <c r="AG8" i="5" s="1"/>
  <c r="AM16" i="5" s="1"/>
  <c r="S8" i="5"/>
  <c r="AI8" i="5" s="1" a="1"/>
  <c r="AI8" i="5" s="1"/>
  <c r="AM22" i="5" s="1"/>
  <c r="P9" i="5"/>
  <c r="AC9" i="5" s="1" a="1"/>
  <c r="AC9" i="5" s="1"/>
  <c r="AM5" i="5" s="1"/>
  <c r="Q9" i="5"/>
  <c r="R9" i="5"/>
  <c r="S9" i="5"/>
  <c r="P10" i="5"/>
  <c r="AC10" i="5" s="1" a="1"/>
  <c r="AC10" i="5" s="1"/>
  <c r="Q10" i="5"/>
  <c r="R10" i="5"/>
  <c r="AG10" i="5" s="1" a="1"/>
  <c r="AG10" i="5" s="1"/>
  <c r="AM19" i="5" s="1"/>
  <c r="S10" i="5"/>
  <c r="AI10" i="5" s="1" a="1"/>
  <c r="AI10" i="5" s="1"/>
  <c r="AM25" i="5" s="1"/>
  <c r="P11" i="5"/>
  <c r="AC11" i="5" s="1" a="1"/>
  <c r="AC11" i="5" s="1"/>
  <c r="AM6" i="5" s="1"/>
  <c r="Q11" i="5"/>
  <c r="R11" i="5"/>
  <c r="S11" i="5"/>
  <c r="AI11" i="5" s="1" a="1"/>
  <c r="AI11" i="5" s="1"/>
  <c r="AM24" i="5" s="1"/>
  <c r="P12" i="5"/>
  <c r="AC12" i="5" s="1" a="1"/>
  <c r="AC12" i="5" s="1"/>
  <c r="Q12" i="5"/>
  <c r="AE12" i="5" s="1" a="1"/>
  <c r="AE12" i="5" s="1"/>
  <c r="AO10" i="5" s="1"/>
  <c r="R12" i="5"/>
  <c r="AG12" i="5" s="1" a="1"/>
  <c r="AG12" i="5" s="1"/>
  <c r="AO16" i="5" s="1"/>
  <c r="S12" i="5"/>
  <c r="AI12" i="5" s="1" a="1"/>
  <c r="AI12" i="5" s="1"/>
  <c r="AO22" i="5" s="1"/>
  <c r="P13" i="5"/>
  <c r="AC13" i="5" s="1" a="1"/>
  <c r="AC13" i="5" s="1"/>
  <c r="AO5" i="5" s="1"/>
  <c r="Q13" i="5"/>
  <c r="R13" i="5"/>
  <c r="S13" i="5"/>
  <c r="P14" i="5"/>
  <c r="AC14" i="5" s="1" a="1"/>
  <c r="AC14" i="5" s="1"/>
  <c r="Q14" i="5"/>
  <c r="AE14" i="5" s="1" a="1"/>
  <c r="AE14" i="5" s="1"/>
  <c r="AO13" i="5" s="1"/>
  <c r="R14" i="5"/>
  <c r="AG14" i="5" s="1" a="1"/>
  <c r="AG14" i="5" s="1"/>
  <c r="AO19" i="5" s="1"/>
  <c r="S14" i="5"/>
  <c r="AI14" i="5" s="1" a="1"/>
  <c r="AI14" i="5" s="1"/>
  <c r="AO25" i="5" s="1"/>
  <c r="P15" i="5"/>
  <c r="AC15" i="5" s="1" a="1"/>
  <c r="AC15" i="5" s="1"/>
  <c r="AO6" i="5" s="1"/>
  <c r="Q15" i="5"/>
  <c r="R15" i="5"/>
  <c r="S15" i="5"/>
  <c r="P16" i="5"/>
  <c r="AC16" i="5" s="1" a="1"/>
  <c r="AC16" i="5" s="1"/>
  <c r="Q16" i="5"/>
  <c r="AF16" i="5" s="1" a="1"/>
  <c r="AF16" i="5" s="1"/>
  <c r="AX10" i="5" s="1"/>
  <c r="R16" i="5"/>
  <c r="AG16" i="5" s="1" a="1"/>
  <c r="AG16" i="5" s="1"/>
  <c r="AN16" i="5" s="1"/>
  <c r="S16" i="5"/>
  <c r="AI16" i="5" s="1" a="1"/>
  <c r="AI16" i="5" s="1"/>
  <c r="AN22" i="5" s="1"/>
  <c r="P17" i="5"/>
  <c r="AC17" i="5" s="1" a="1"/>
  <c r="AC17" i="5" s="1"/>
  <c r="AN5" i="5" s="1"/>
  <c r="Q17" i="5"/>
  <c r="R17" i="5"/>
  <c r="S17" i="5"/>
  <c r="AI17" i="5" s="1" a="1"/>
  <c r="AI17" i="5" s="1"/>
  <c r="AN23" i="5" s="1"/>
  <c r="P18" i="5"/>
  <c r="AD18" i="5" s="1" a="1"/>
  <c r="AD18" i="5" s="1"/>
  <c r="AX7" i="5" s="1"/>
  <c r="Q18" i="5"/>
  <c r="AE18" i="5" s="1" a="1"/>
  <c r="AE18" i="5" s="1"/>
  <c r="AN13" i="5" s="1"/>
  <c r="R18" i="5"/>
  <c r="AH18" i="5" s="1" a="1"/>
  <c r="AH18" i="5" s="1"/>
  <c r="AX19" i="5" s="1"/>
  <c r="S18" i="5"/>
  <c r="AI18" i="5" s="1" a="1"/>
  <c r="AI18" i="5" s="1"/>
  <c r="AN25" i="5" s="1"/>
  <c r="P19" i="5"/>
  <c r="AC19" i="5" s="1" a="1"/>
  <c r="AC19" i="5" s="1"/>
  <c r="AN6" i="5" s="1"/>
  <c r="Q19" i="5"/>
  <c r="R19" i="5"/>
  <c r="S19" i="5"/>
  <c r="AJ19" i="5" s="1" a="1"/>
  <c r="AJ19" i="5" s="1"/>
  <c r="AX24" i="5" s="1"/>
  <c r="P20" i="5"/>
  <c r="AC20" i="5" s="1" a="1"/>
  <c r="AC20" i="5" s="1"/>
  <c r="Q20" i="5"/>
  <c r="R20" i="5"/>
  <c r="AG20" i="5" s="1" a="1"/>
  <c r="AG20" i="5" s="1"/>
  <c r="AQ16" i="5" s="1"/>
  <c r="S20" i="5"/>
  <c r="AJ20" i="5" s="1" a="1"/>
  <c r="AJ20" i="5" s="1"/>
  <c r="BA22" i="5" s="1"/>
  <c r="P21" i="5"/>
  <c r="AC21" i="5" s="1" a="1"/>
  <c r="AC21" i="5" s="1"/>
  <c r="AQ5" i="5" s="1"/>
  <c r="Q21" i="5"/>
  <c r="R21" i="5"/>
  <c r="S21" i="5"/>
  <c r="AI21" i="5" s="1" a="1"/>
  <c r="AI21" i="5" s="1"/>
  <c r="AQ23" i="5" s="1"/>
  <c r="P22" i="5"/>
  <c r="AC22" i="5" s="1" a="1"/>
  <c r="AC22" i="5" s="1"/>
  <c r="Q22" i="5"/>
  <c r="AF22" i="5" s="1" a="1"/>
  <c r="AF22" i="5" s="1"/>
  <c r="BA13" i="5" s="1"/>
  <c r="R22" i="5"/>
  <c r="AG22" i="5" s="1" a="1"/>
  <c r="AG22" i="5" s="1"/>
  <c r="AQ19" i="5" s="1"/>
  <c r="S22" i="5"/>
  <c r="AI22" i="5" s="1" a="1"/>
  <c r="AI22" i="5" s="1"/>
  <c r="AQ25" i="5" s="1"/>
  <c r="P23" i="5"/>
  <c r="AC23" i="5" s="1" a="1"/>
  <c r="AC23" i="5" s="1"/>
  <c r="AQ6" i="5" s="1"/>
  <c r="Q23" i="5"/>
  <c r="R23" i="5"/>
  <c r="S23" i="5"/>
  <c r="AJ23" i="5" s="1" a="1"/>
  <c r="AJ23" i="5" s="1"/>
  <c r="BA24" i="5" s="1"/>
  <c r="P24" i="5"/>
  <c r="Q24" i="5"/>
  <c r="AE24" i="5" s="1" a="1"/>
  <c r="AE24" i="5" s="1"/>
  <c r="AR10" i="5" s="1"/>
  <c r="R24" i="5"/>
  <c r="AG24" i="5" s="1" a="1"/>
  <c r="AG24" i="5" s="1"/>
  <c r="AR16" i="5" s="1"/>
  <c r="S24" i="5"/>
  <c r="AJ24" i="5" s="1" a="1"/>
  <c r="AJ24" i="5" s="1"/>
  <c r="BB22" i="5" s="1"/>
  <c r="P25" i="5"/>
  <c r="AC25" i="5" s="1" a="1"/>
  <c r="AC25" i="5" s="1"/>
  <c r="AR5" i="5" s="1"/>
  <c r="Q25" i="5"/>
  <c r="R25" i="5"/>
  <c r="S25" i="5"/>
  <c r="S4" i="5"/>
  <c r="AI4" i="5" s="1" a="1"/>
  <c r="AI4" i="5" s="1"/>
  <c r="AL22" i="5" s="1"/>
  <c r="R4" i="5"/>
  <c r="AH4" i="5" s="1" a="1"/>
  <c r="AH4" i="5" s="1"/>
  <c r="AV16" i="5" s="1"/>
  <c r="Q4" i="5"/>
  <c r="AE4" i="5" s="1" a="1"/>
  <c r="AE4" i="5" s="1"/>
  <c r="AL10" i="5" s="1"/>
  <c r="AD11" i="5" a="1"/>
  <c r="AD11" i="5" s="1"/>
  <c r="AW6" i="5" s="1"/>
  <c r="AD25" i="5" a="1"/>
  <c r="AD25" i="5" s="1"/>
  <c r="BB5" i="5" s="1"/>
  <c r="P4" i="5"/>
  <c r="AC4" i="5" s="1" a="1"/>
  <c r="AC4" i="5" s="1"/>
  <c r="BC23" i="5"/>
  <c r="BD23" i="5"/>
  <c r="BB24" i="5"/>
  <c r="BC24" i="5"/>
  <c r="BD24" i="5"/>
  <c r="BB25" i="5"/>
  <c r="BC25" i="5"/>
  <c r="BD25" i="5"/>
  <c r="BC22" i="5"/>
  <c r="BD22" i="5"/>
  <c r="BC17" i="5"/>
  <c r="BD17" i="5"/>
  <c r="BB18" i="5"/>
  <c r="BC18" i="5"/>
  <c r="BD18" i="5"/>
  <c r="BB19" i="5"/>
  <c r="BC19" i="5"/>
  <c r="BD19" i="5"/>
  <c r="BC16" i="5"/>
  <c r="BD16" i="5"/>
  <c r="BC11" i="5"/>
  <c r="BD11" i="5"/>
  <c r="BB12" i="5"/>
  <c r="BC12" i="5"/>
  <c r="BD12" i="5"/>
  <c r="BB13" i="5"/>
  <c r="BC13" i="5"/>
  <c r="BD13" i="5"/>
  <c r="BC10" i="5"/>
  <c r="BD10" i="5"/>
  <c r="BC5" i="5"/>
  <c r="BD5" i="5"/>
  <c r="BB6" i="5"/>
  <c r="BC6" i="5"/>
  <c r="BD6" i="5"/>
  <c r="BB7" i="5"/>
  <c r="BC7" i="5"/>
  <c r="BD7" i="5"/>
  <c r="BC4" i="5"/>
  <c r="BD4" i="5"/>
  <c r="AS23" i="5"/>
  <c r="AT23" i="5"/>
  <c r="AR24" i="5"/>
  <c r="AS24" i="5"/>
  <c r="AT24" i="5"/>
  <c r="AR25" i="5"/>
  <c r="AS25" i="5"/>
  <c r="AT25" i="5"/>
  <c r="AS22" i="5"/>
  <c r="AT22" i="5"/>
  <c r="AS17" i="5"/>
  <c r="AT17" i="5"/>
  <c r="AR18" i="5"/>
  <c r="AS18" i="5"/>
  <c r="AT18" i="5"/>
  <c r="AR19" i="5"/>
  <c r="AS19" i="5"/>
  <c r="AT19" i="5"/>
  <c r="AS16" i="5"/>
  <c r="AT16" i="5"/>
  <c r="AS5" i="5"/>
  <c r="AT5" i="5"/>
  <c r="AR6" i="5"/>
  <c r="AS6" i="5"/>
  <c r="AT6" i="5"/>
  <c r="AR7" i="5"/>
  <c r="AS7" i="5"/>
  <c r="AT7" i="5"/>
  <c r="AS4" i="5"/>
  <c r="AT4" i="5"/>
  <c r="AS11" i="5"/>
  <c r="AT11" i="5"/>
  <c r="AR12" i="5"/>
  <c r="AS12" i="5"/>
  <c r="AT12" i="5"/>
  <c r="AR13" i="5"/>
  <c r="AS13" i="5"/>
  <c r="AT13" i="5"/>
  <c r="AS10" i="5"/>
  <c r="AT10" i="5"/>
  <c r="AE5" i="5" a="1"/>
  <c r="AE5" i="5" s="1"/>
  <c r="AL11" i="5" s="1"/>
  <c r="AF5" i="5" a="1"/>
  <c r="AF5" i="5" s="1"/>
  <c r="AV11" i="5" s="1"/>
  <c r="AG5" i="5" a="1"/>
  <c r="AG5" i="5" s="1"/>
  <c r="AL17" i="5" s="1"/>
  <c r="AH5" i="5" a="1"/>
  <c r="AH5" i="5" s="1"/>
  <c r="AV17" i="5" s="1"/>
  <c r="AE7" i="5" a="1"/>
  <c r="AE7" i="5" s="1"/>
  <c r="AL12" i="5" s="1"/>
  <c r="AF7" i="5" a="1"/>
  <c r="AF7" i="5" s="1"/>
  <c r="AV12" i="5" s="1"/>
  <c r="AG7" i="5" a="1"/>
  <c r="AG7" i="5" s="1"/>
  <c r="AL18" i="5" s="1"/>
  <c r="AH7" i="5" a="1"/>
  <c r="AH7" i="5" s="1"/>
  <c r="AV18" i="5" s="1"/>
  <c r="AI7" i="5" a="1"/>
  <c r="AI7" i="5" s="1"/>
  <c r="AL24" i="5" s="1"/>
  <c r="AJ7" i="5" a="1"/>
  <c r="AJ7" i="5" s="1"/>
  <c r="AV24" i="5" s="1"/>
  <c r="AE9" i="5" a="1"/>
  <c r="AE9" i="5" s="1"/>
  <c r="AM11" i="5" s="1"/>
  <c r="AF9" i="5" a="1"/>
  <c r="AF9" i="5" s="1"/>
  <c r="AW11" i="5" s="1"/>
  <c r="AG9" i="5" a="1"/>
  <c r="AG9" i="5" s="1"/>
  <c r="AM17" i="5" s="1"/>
  <c r="AH9" i="5" a="1"/>
  <c r="AH9" i="5" s="1"/>
  <c r="AW17" i="5" s="1"/>
  <c r="AI9" i="5" a="1"/>
  <c r="AI9" i="5" s="1"/>
  <c r="AM23" i="5" s="1"/>
  <c r="AJ9" i="5" a="1"/>
  <c r="AJ9" i="5" s="1"/>
  <c r="AW23" i="5" s="1"/>
  <c r="AE11" i="5" a="1"/>
  <c r="AE11" i="5" s="1"/>
  <c r="AM12" i="5" s="1"/>
  <c r="AF11" i="5" a="1"/>
  <c r="AF11" i="5"/>
  <c r="AW12" i="5" s="1"/>
  <c r="AG11" i="5" a="1"/>
  <c r="AG11" i="5" s="1"/>
  <c r="AM18" i="5" s="1"/>
  <c r="AH11" i="5" a="1"/>
  <c r="AH11" i="5" s="1"/>
  <c r="AW18" i="5" s="1"/>
  <c r="AF12" i="5" a="1"/>
  <c r="AF12" i="5" s="1"/>
  <c r="AY10" i="5" s="1"/>
  <c r="AE13" i="5" a="1"/>
  <c r="AE13" i="5" s="1"/>
  <c r="AO11" i="5" s="1"/>
  <c r="AF13" i="5" a="1"/>
  <c r="AF13" i="5"/>
  <c r="AY11" i="5" s="1"/>
  <c r="AG13" i="5" a="1"/>
  <c r="AG13" i="5"/>
  <c r="AO17" i="5" s="1"/>
  <c r="AH13" i="5" a="1"/>
  <c r="AH13" i="5" s="1"/>
  <c r="AY17" i="5" s="1"/>
  <c r="AE15" i="5" a="1"/>
  <c r="AE15" i="5" s="1"/>
  <c r="AO12" i="5" s="1"/>
  <c r="AF15" i="5" a="1"/>
  <c r="AF15" i="5" s="1"/>
  <c r="AY12" i="5" s="1"/>
  <c r="AG15" i="5" a="1"/>
  <c r="AG15" i="5" s="1"/>
  <c r="AO18" i="5" s="1"/>
  <c r="AH15" i="5" a="1"/>
  <c r="AH15" i="5" s="1"/>
  <c r="AY18" i="5" s="1"/>
  <c r="AE17" i="5" a="1"/>
  <c r="AE17" i="5" s="1"/>
  <c r="AN11" i="5" s="1"/>
  <c r="AF17" i="5" a="1"/>
  <c r="AF17" i="5" s="1"/>
  <c r="AX11" i="5" s="1"/>
  <c r="AG17" i="5" a="1"/>
  <c r="AG17" i="5"/>
  <c r="AN17" i="5" s="1"/>
  <c r="AH17" i="5" a="1"/>
  <c r="AH17" i="5" s="1"/>
  <c r="AX17" i="5" s="1"/>
  <c r="AE19" i="5" a="1"/>
  <c r="AE19" i="5" s="1"/>
  <c r="AN12" i="5" s="1"/>
  <c r="AF19" i="5" a="1"/>
  <c r="AF19" i="5" s="1"/>
  <c r="AX12" i="5" s="1"/>
  <c r="AG19" i="5" a="1"/>
  <c r="AG19" i="5" s="1"/>
  <c r="AN18" i="5" s="1"/>
  <c r="AH19" i="5" a="1"/>
  <c r="AH19" i="5" s="1"/>
  <c r="AX18" i="5" s="1"/>
  <c r="AE20" i="5" a="1"/>
  <c r="AE20" i="5" s="1"/>
  <c r="AQ10" i="5" s="1"/>
  <c r="AE21" i="5" a="1"/>
  <c r="AE21" i="5" s="1"/>
  <c r="AQ11" i="5" s="1"/>
  <c r="AF21" i="5" a="1"/>
  <c r="AF21" i="5" s="1"/>
  <c r="BA11" i="5" s="1"/>
  <c r="AG21" i="5" a="1"/>
  <c r="AG21" i="5" s="1"/>
  <c r="AQ17" i="5" s="1"/>
  <c r="AH21" i="5" a="1"/>
  <c r="AH21" i="5" s="1"/>
  <c r="BA17" i="5" s="1"/>
  <c r="AE23" i="5" a="1"/>
  <c r="AE23" i="5" s="1"/>
  <c r="AQ12" i="5" s="1"/>
  <c r="AF23" i="5" a="1"/>
  <c r="AF23" i="5" s="1"/>
  <c r="BA12" i="5" s="1"/>
  <c r="AG23" i="5" a="1"/>
  <c r="AG23" i="5" s="1"/>
  <c r="AQ18" i="5" s="1"/>
  <c r="AH23" i="5" a="1"/>
  <c r="AH23" i="5" s="1"/>
  <c r="BA18" i="5" s="1"/>
  <c r="AE25" i="5" a="1"/>
  <c r="AE25" i="5" s="1"/>
  <c r="AR11" i="5" s="1"/>
  <c r="AF25" i="5" a="1"/>
  <c r="AF25" i="5" s="1"/>
  <c r="BB11" i="5" s="1"/>
  <c r="AG25" i="5" a="1"/>
  <c r="AG25" i="5" s="1"/>
  <c r="AR17" i="5" s="1"/>
  <c r="AH25" i="5" a="1"/>
  <c r="AH25" i="5" s="1"/>
  <c r="BB17" i="5" s="1"/>
  <c r="AI25" i="5" a="1"/>
  <c r="AI25" i="5" s="1"/>
  <c r="AR23" i="5" s="1"/>
  <c r="AD5" i="5" a="1"/>
  <c r="AD5" i="5" s="1"/>
  <c r="AV5" i="5" s="1"/>
  <c r="AD7" i="5" a="1"/>
  <c r="AD7" i="5" s="1"/>
  <c r="AV6" i="5" s="1"/>
  <c r="AD9" i="5" a="1"/>
  <c r="AD9" i="5" s="1"/>
  <c r="AW5" i="5" s="1"/>
  <c r="AD13" i="5" a="1"/>
  <c r="AD13" i="5" s="1"/>
  <c r="AY5" i="5" s="1"/>
  <c r="AD14" i="5" a="1"/>
  <c r="AD14" i="5" s="1"/>
  <c r="AY7" i="5" s="1"/>
  <c r="AD15" i="5" a="1"/>
  <c r="AD15" i="5" s="1"/>
  <c r="AY6" i="5" s="1"/>
  <c r="AD17" i="5" a="1"/>
  <c r="AD17" i="5" s="1"/>
  <c r="AX5" i="5" s="1"/>
  <c r="AD20" i="5" a="1"/>
  <c r="AD20" i="5" s="1"/>
  <c r="BA4" i="5" s="1"/>
  <c r="AD21" i="5" a="1"/>
  <c r="AD21" i="5" s="1"/>
  <c r="BA5" i="5" s="1"/>
  <c r="AD22" i="5" a="1"/>
  <c r="AD22" i="5" s="1"/>
  <c r="BA7" i="5" s="1"/>
  <c r="AD23" i="5" a="1"/>
  <c r="AD23" i="5" s="1"/>
  <c r="BA6" i="5" s="1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J10" i="6"/>
  <c r="J11" i="6"/>
  <c r="J12" i="6"/>
  <c r="J13" i="6"/>
  <c r="J14" i="6"/>
  <c r="J15" i="6"/>
  <c r="J9" i="6"/>
  <c r="J13" i="7"/>
  <c r="K10" i="7"/>
  <c r="K11" i="7"/>
  <c r="K12" i="7"/>
  <c r="K13" i="7"/>
  <c r="K14" i="7"/>
  <c r="K15" i="7"/>
  <c r="J10" i="7"/>
  <c r="J11" i="7"/>
  <c r="J12" i="7"/>
  <c r="J14" i="7"/>
  <c r="J15" i="7"/>
  <c r="I11" i="7"/>
  <c r="I12" i="7"/>
  <c r="I13" i="7"/>
  <c r="I14" i="7"/>
  <c r="I15" i="7"/>
  <c r="I10" i="7"/>
  <c r="AE10" i="4"/>
  <c r="T16" i="4"/>
  <c r="U16" i="4"/>
  <c r="V16" i="4"/>
  <c r="T17" i="4"/>
  <c r="U17" i="4"/>
  <c r="V17" i="4"/>
  <c r="O16" i="4"/>
  <c r="X16" i="4" s="1" a="1"/>
  <c r="X16" i="4" s="1"/>
  <c r="AG4" i="4" s="1"/>
  <c r="P16" i="4"/>
  <c r="Q16" i="4"/>
  <c r="O17" i="4"/>
  <c r="P17" i="4"/>
  <c r="Q17" i="4"/>
  <c r="AL19" i="4"/>
  <c r="AG19" i="4"/>
  <c r="AL18" i="4"/>
  <c r="AG18" i="4"/>
  <c r="V15" i="4"/>
  <c r="U15" i="4"/>
  <c r="T15" i="4"/>
  <c r="Q15" i="4"/>
  <c r="P15" i="4"/>
  <c r="O15" i="4"/>
  <c r="V14" i="4"/>
  <c r="U14" i="4"/>
  <c r="T14" i="4"/>
  <c r="Q14" i="4"/>
  <c r="P14" i="4"/>
  <c r="O14" i="4"/>
  <c r="AL13" i="4"/>
  <c r="AG13" i="4"/>
  <c r="V13" i="4"/>
  <c r="U13" i="4"/>
  <c r="Z13" i="4" s="1" a="1"/>
  <c r="Z13" i="4" s="1"/>
  <c r="AH11" i="4" s="1"/>
  <c r="T13" i="4"/>
  <c r="Q13" i="4"/>
  <c r="P13" i="4"/>
  <c r="O13" i="4"/>
  <c r="AL12" i="4"/>
  <c r="AG12" i="4"/>
  <c r="V12" i="4"/>
  <c r="AB12" i="4" s="1" a="1"/>
  <c r="AB12" i="4" s="1"/>
  <c r="AH16" i="4" s="1"/>
  <c r="U12" i="4"/>
  <c r="T12" i="4"/>
  <c r="Q12" i="4"/>
  <c r="P12" i="4"/>
  <c r="O12" i="4"/>
  <c r="V11" i="4"/>
  <c r="U11" i="4"/>
  <c r="T11" i="4"/>
  <c r="X11" i="4" s="1" a="1"/>
  <c r="X11" i="4" s="1"/>
  <c r="AF6" i="4" s="1"/>
  <c r="Q11" i="4"/>
  <c r="AC11" i="4" s="1" a="1"/>
  <c r="AC11" i="4" s="1"/>
  <c r="AK18" i="4" s="1"/>
  <c r="P11" i="4"/>
  <c r="O11" i="4"/>
  <c r="V10" i="4"/>
  <c r="U10" i="4"/>
  <c r="T10" i="4"/>
  <c r="Q10" i="4"/>
  <c r="AB10" i="4" s="1" a="1"/>
  <c r="AB10" i="4" s="1"/>
  <c r="AF19" i="4" s="1"/>
  <c r="P10" i="4"/>
  <c r="O10" i="4"/>
  <c r="V9" i="4"/>
  <c r="U9" i="4"/>
  <c r="T9" i="4"/>
  <c r="Q9" i="4"/>
  <c r="P9" i="4"/>
  <c r="Z9" i="4" s="1" a="1"/>
  <c r="Z9" i="4" s="1"/>
  <c r="AF11" i="4" s="1"/>
  <c r="O9" i="4"/>
  <c r="V8" i="4"/>
  <c r="U8" i="4"/>
  <c r="T8" i="4"/>
  <c r="Q8" i="4"/>
  <c r="P8" i="4"/>
  <c r="O8" i="4"/>
  <c r="AL7" i="4"/>
  <c r="AG7" i="4"/>
  <c r="X7" i="4" a="1"/>
  <c r="X7" i="4" s="1"/>
  <c r="AE6" i="4" s="1"/>
  <c r="V7" i="4"/>
  <c r="AC7" i="4" s="1" a="1"/>
  <c r="AC7" i="4" s="1"/>
  <c r="AJ18" i="4" s="1"/>
  <c r="U7" i="4"/>
  <c r="T7" i="4"/>
  <c r="Q7" i="4"/>
  <c r="P7" i="4"/>
  <c r="O7" i="4"/>
  <c r="Y7" i="4" s="1" a="1"/>
  <c r="Y7" i="4" s="1"/>
  <c r="AJ6" i="4" s="1"/>
  <c r="AL6" i="4"/>
  <c r="AG6" i="4"/>
  <c r="AC6" i="4" a="1"/>
  <c r="AC6" i="4" s="1"/>
  <c r="AJ19" i="4" s="1"/>
  <c r="V6" i="4"/>
  <c r="U6" i="4"/>
  <c r="T6" i="4"/>
  <c r="Q6" i="4"/>
  <c r="AB6" i="4" s="1" a="1"/>
  <c r="AB6" i="4" s="1"/>
  <c r="AE19" i="4" s="1"/>
  <c r="P6" i="4"/>
  <c r="AA6" i="4" s="1" a="1"/>
  <c r="AA6" i="4" s="1"/>
  <c r="AJ13" i="4" s="1"/>
  <c r="O6" i="4"/>
  <c r="X6" i="4" s="1" a="1"/>
  <c r="X6" i="4" s="1"/>
  <c r="AE7" i="4" s="1"/>
  <c r="Z5" i="4" a="1"/>
  <c r="Z5" i="4" s="1"/>
  <c r="AE11" i="4" s="1"/>
  <c r="V5" i="4"/>
  <c r="U5" i="4"/>
  <c r="T5" i="4"/>
  <c r="Q5" i="4"/>
  <c r="P5" i="4"/>
  <c r="O5" i="4"/>
  <c r="Y5" i="4" s="1" a="1"/>
  <c r="Y5" i="4" s="1"/>
  <c r="AJ5" i="4" s="1"/>
  <c r="X4" i="4" a="1"/>
  <c r="X4" i="4" s="1"/>
  <c r="AE4" i="4" s="1"/>
  <c r="V4" i="4"/>
  <c r="U4" i="4"/>
  <c r="T4" i="4"/>
  <c r="Q4" i="4"/>
  <c r="P4" i="4"/>
  <c r="O4" i="4"/>
  <c r="Y4" i="4" s="1" a="1"/>
  <c r="Y4" i="4" s="1"/>
  <c r="AJ4" i="4" s="1"/>
  <c r="Z14" i="3" a="1"/>
  <c r="Z14" i="3" s="1"/>
  <c r="AH13" i="3" s="1"/>
  <c r="AA14" i="3" a="1"/>
  <c r="AA14" i="3" s="1"/>
  <c r="AM13" i="3" s="1"/>
  <c r="AB14" i="3" a="1"/>
  <c r="AB14" i="3" s="1"/>
  <c r="AH19" i="3" s="1"/>
  <c r="AC14" i="3" a="1"/>
  <c r="AC14" i="3"/>
  <c r="AM19" i="3" s="1"/>
  <c r="Z15" i="3" a="1"/>
  <c r="Z15" i="3" s="1"/>
  <c r="AH12" i="3" s="1"/>
  <c r="AA15" i="3" a="1"/>
  <c r="AA15" i="3" s="1"/>
  <c r="AM12" i="3" s="1"/>
  <c r="AB15" i="3" a="1"/>
  <c r="AB15" i="3" s="1"/>
  <c r="AH18" i="3" s="1"/>
  <c r="AC15" i="3" a="1"/>
  <c r="AC15" i="3"/>
  <c r="AM18" i="3" s="1"/>
  <c r="X14" i="3" a="1"/>
  <c r="X14" i="3" s="1"/>
  <c r="AH7" i="3" s="1"/>
  <c r="Y14" i="3" a="1"/>
  <c r="Y14" i="3"/>
  <c r="X15" i="3" a="1"/>
  <c r="X15" i="3" s="1"/>
  <c r="AH6" i="3" s="1"/>
  <c r="Y15" i="3" a="1"/>
  <c r="Y15" i="3"/>
  <c r="AM6" i="3" s="1"/>
  <c r="T14" i="3"/>
  <c r="U14" i="3"/>
  <c r="V14" i="3"/>
  <c r="T15" i="3"/>
  <c r="U15" i="3"/>
  <c r="V15" i="3"/>
  <c r="O13" i="3"/>
  <c r="P13" i="3"/>
  <c r="Q13" i="3"/>
  <c r="O14" i="3"/>
  <c r="P14" i="3"/>
  <c r="Q14" i="3"/>
  <c r="O15" i="3"/>
  <c r="P15" i="3"/>
  <c r="Q15" i="3"/>
  <c r="AL19" i="3"/>
  <c r="AG19" i="3"/>
  <c r="AL18" i="3"/>
  <c r="AG18" i="3"/>
  <c r="AL17" i="3"/>
  <c r="AG17" i="3"/>
  <c r="AL16" i="3"/>
  <c r="AG16" i="3"/>
  <c r="AL13" i="3"/>
  <c r="AG13" i="3"/>
  <c r="V13" i="3"/>
  <c r="U13" i="3"/>
  <c r="T13" i="3"/>
  <c r="AC13" i="3" a="1"/>
  <c r="AC13" i="3" s="1"/>
  <c r="AM17" i="3" s="1"/>
  <c r="AA13" i="3" a="1"/>
  <c r="AA13" i="3" s="1"/>
  <c r="AM11" i="3" s="1"/>
  <c r="Y13" i="3" a="1"/>
  <c r="Y13" i="3" s="1"/>
  <c r="AM5" i="3" s="1"/>
  <c r="AL12" i="3"/>
  <c r="AG12" i="3"/>
  <c r="V12" i="3"/>
  <c r="AB12" i="3" s="1" a="1"/>
  <c r="AB12" i="3" s="1"/>
  <c r="AH16" i="3" s="1"/>
  <c r="U12" i="3"/>
  <c r="Z12" i="3" s="1" a="1"/>
  <c r="Z12" i="3" s="1"/>
  <c r="AH10" i="3" s="1"/>
  <c r="T12" i="3"/>
  <c r="Q12" i="3"/>
  <c r="AC12" i="3" s="1" a="1"/>
  <c r="AC12" i="3" s="1"/>
  <c r="AM16" i="3" s="1"/>
  <c r="P12" i="3"/>
  <c r="O12" i="3"/>
  <c r="Y12" i="3" s="1" a="1"/>
  <c r="Y12" i="3" s="1"/>
  <c r="AM4" i="3" s="1"/>
  <c r="AL11" i="3"/>
  <c r="AG11" i="3"/>
  <c r="AC11" i="3" a="1"/>
  <c r="AC11" i="3" s="1"/>
  <c r="AK18" i="3" s="1"/>
  <c r="AB11" i="3" a="1"/>
  <c r="AB11" i="3" s="1"/>
  <c r="AF18" i="3" s="1"/>
  <c r="X11" i="3" a="1"/>
  <c r="X11" i="3" s="1"/>
  <c r="AF6" i="3" s="1"/>
  <c r="V11" i="3"/>
  <c r="U11" i="3"/>
  <c r="T11" i="3"/>
  <c r="Q11" i="3"/>
  <c r="P11" i="3"/>
  <c r="O11" i="3"/>
  <c r="Y11" i="3" s="1" a="1"/>
  <c r="Y11" i="3" s="1"/>
  <c r="AK6" i="3" s="1"/>
  <c r="AL10" i="3"/>
  <c r="AG10" i="3"/>
  <c r="AC10" i="3" a="1"/>
  <c r="AC10" i="3" s="1"/>
  <c r="AK19" i="3" s="1"/>
  <c r="V10" i="3"/>
  <c r="U10" i="3"/>
  <c r="T10" i="3"/>
  <c r="Q10" i="3"/>
  <c r="AB10" i="3" s="1" a="1"/>
  <c r="AB10" i="3" s="1"/>
  <c r="AF19" i="3" s="1"/>
  <c r="P10" i="3"/>
  <c r="AA10" i="3" s="1" a="1"/>
  <c r="AA10" i="3" s="1"/>
  <c r="AK13" i="3" s="1"/>
  <c r="O10" i="3"/>
  <c r="X10" i="3" s="1" a="1"/>
  <c r="X10" i="3" s="1"/>
  <c r="AF7" i="3" s="1"/>
  <c r="Z9" i="3" a="1"/>
  <c r="Z9" i="3" s="1"/>
  <c r="AF11" i="3" s="1"/>
  <c r="V9" i="3"/>
  <c r="U9" i="3"/>
  <c r="T9" i="3"/>
  <c r="Q9" i="3"/>
  <c r="AC9" i="3" s="1" a="1"/>
  <c r="AC9" i="3" s="1"/>
  <c r="AK17" i="3" s="1"/>
  <c r="P9" i="3"/>
  <c r="O9" i="3"/>
  <c r="Y9" i="3" s="1" a="1"/>
  <c r="Y9" i="3" s="1"/>
  <c r="AK5" i="3" s="1"/>
  <c r="X8" i="3" a="1"/>
  <c r="X8" i="3" s="1"/>
  <c r="AF4" i="3" s="1"/>
  <c r="V8" i="3"/>
  <c r="AB8" i="3" s="1" a="1"/>
  <c r="AB8" i="3" s="1"/>
  <c r="AF16" i="3" s="1"/>
  <c r="U8" i="3"/>
  <c r="AA8" i="3" s="1" a="1"/>
  <c r="AA8" i="3" s="1"/>
  <c r="AK10" i="3" s="1"/>
  <c r="T8" i="3"/>
  <c r="Q8" i="3"/>
  <c r="P8" i="3"/>
  <c r="O8" i="3"/>
  <c r="Y8" i="3" s="1" a="1"/>
  <c r="Y8" i="3" s="1"/>
  <c r="AK4" i="3" s="1"/>
  <c r="AM7" i="3"/>
  <c r="AL7" i="3"/>
  <c r="AG7" i="3"/>
  <c r="Z7" i="3" a="1"/>
  <c r="Z7" i="3" s="1"/>
  <c r="AE12" i="3" s="1"/>
  <c r="X7" i="3" a="1"/>
  <c r="X7" i="3" s="1"/>
  <c r="AE6" i="3" s="1"/>
  <c r="V7" i="3"/>
  <c r="U7" i="3"/>
  <c r="AA7" i="3" s="1" a="1"/>
  <c r="AA7" i="3" s="1"/>
  <c r="AJ12" i="3" s="1"/>
  <c r="T7" i="3"/>
  <c r="Q7" i="3"/>
  <c r="AC7" i="3" s="1" a="1"/>
  <c r="AC7" i="3" s="1"/>
  <c r="AJ18" i="3" s="1"/>
  <c r="P7" i="3"/>
  <c r="O7" i="3"/>
  <c r="Y7" i="3" s="1" a="1"/>
  <c r="Y7" i="3" s="1"/>
  <c r="AJ6" i="3" s="1"/>
  <c r="AL6" i="3"/>
  <c r="AG6" i="3"/>
  <c r="AC6" i="3" a="1"/>
  <c r="AC6" i="3" s="1"/>
  <c r="AJ19" i="3" s="1"/>
  <c r="V6" i="3"/>
  <c r="U6" i="3"/>
  <c r="T6" i="3"/>
  <c r="Q6" i="3"/>
  <c r="AB6" i="3" s="1" a="1"/>
  <c r="AB6" i="3" s="1"/>
  <c r="AE19" i="3" s="1"/>
  <c r="P6" i="3"/>
  <c r="Z6" i="3" s="1" a="1"/>
  <c r="Z6" i="3" s="1"/>
  <c r="AE13" i="3" s="1"/>
  <c r="O6" i="3"/>
  <c r="X6" i="3" s="1" a="1"/>
  <c r="X6" i="3" s="1"/>
  <c r="AE7" i="3" s="1"/>
  <c r="AL5" i="3"/>
  <c r="AG5" i="3"/>
  <c r="V5" i="3"/>
  <c r="U5" i="3"/>
  <c r="T5" i="3"/>
  <c r="Q5" i="3"/>
  <c r="AC5" i="3" s="1" a="1"/>
  <c r="AC5" i="3" s="1"/>
  <c r="AJ17" i="3" s="1"/>
  <c r="P5" i="3"/>
  <c r="Z5" i="3" s="1" a="1"/>
  <c r="Z5" i="3" s="1"/>
  <c r="AE11" i="3" s="1"/>
  <c r="O5" i="3"/>
  <c r="Y5" i="3" s="1" a="1"/>
  <c r="Y5" i="3" s="1"/>
  <c r="AJ5" i="3" s="1"/>
  <c r="AL4" i="3"/>
  <c r="AG4" i="3"/>
  <c r="V4" i="3"/>
  <c r="U4" i="3"/>
  <c r="T4" i="3"/>
  <c r="Q4" i="3"/>
  <c r="P4" i="3"/>
  <c r="O4" i="3"/>
  <c r="Y4" i="3" s="1" a="1"/>
  <c r="Y4" i="3" s="1"/>
  <c r="AJ4" i="3" s="1"/>
  <c r="AM19" i="2"/>
  <c r="AL19" i="2"/>
  <c r="AH19" i="2"/>
  <c r="AG19" i="2"/>
  <c r="AM18" i="2"/>
  <c r="AL18" i="2"/>
  <c r="AH18" i="2"/>
  <c r="AG18" i="2"/>
  <c r="AL17" i="2"/>
  <c r="AG17" i="2"/>
  <c r="AL16" i="2"/>
  <c r="AG16" i="2"/>
  <c r="AM13" i="2"/>
  <c r="AL13" i="2"/>
  <c r="AH13" i="2"/>
  <c r="AG13" i="2"/>
  <c r="V13" i="2"/>
  <c r="U13" i="2"/>
  <c r="T13" i="2"/>
  <c r="Q13" i="2"/>
  <c r="AC13" i="2" s="1" a="1"/>
  <c r="AC13" i="2" s="1"/>
  <c r="AM17" i="2" s="1"/>
  <c r="P13" i="2"/>
  <c r="Z13" i="2" s="1" a="1"/>
  <c r="Z13" i="2" s="1"/>
  <c r="AH11" i="2" s="1"/>
  <c r="O13" i="2"/>
  <c r="AM12" i="2"/>
  <c r="AL12" i="2"/>
  <c r="AH12" i="2"/>
  <c r="AG12" i="2"/>
  <c r="V12" i="2"/>
  <c r="U12" i="2"/>
  <c r="T12" i="2"/>
  <c r="Q12" i="2"/>
  <c r="P12" i="2"/>
  <c r="O12" i="2"/>
  <c r="AL11" i="2"/>
  <c r="AG11" i="2"/>
  <c r="AA11" i="2" a="1"/>
  <c r="AA11" i="2" s="1"/>
  <c r="AK12" i="2" s="1"/>
  <c r="V11" i="2"/>
  <c r="U11" i="2"/>
  <c r="T11" i="2"/>
  <c r="Q11" i="2"/>
  <c r="P11" i="2"/>
  <c r="O11" i="2"/>
  <c r="Y11" i="2" s="1" a="1"/>
  <c r="Y11" i="2" s="1"/>
  <c r="AK6" i="2" s="1"/>
  <c r="AL10" i="2"/>
  <c r="AG10" i="2"/>
  <c r="V10" i="2"/>
  <c r="U10" i="2"/>
  <c r="T10" i="2"/>
  <c r="Q10" i="2"/>
  <c r="P10" i="2"/>
  <c r="AA10" i="2" s="1" a="1"/>
  <c r="AA10" i="2" s="1"/>
  <c r="AK13" i="2" s="1"/>
  <c r="O10" i="2"/>
  <c r="Y10" i="2" s="1" a="1"/>
  <c r="Y10" i="2" s="1"/>
  <c r="AK7" i="2" s="1"/>
  <c r="V9" i="2"/>
  <c r="U9" i="2"/>
  <c r="T9" i="2"/>
  <c r="Q9" i="2"/>
  <c r="AC9" i="2" s="1" a="1"/>
  <c r="AC9" i="2" s="1"/>
  <c r="AK17" i="2" s="1"/>
  <c r="P9" i="2"/>
  <c r="AA9" i="2" s="1" a="1"/>
  <c r="AA9" i="2" s="1"/>
  <c r="AK11" i="2" s="1"/>
  <c r="O9" i="2"/>
  <c r="Y9" i="2" s="1" a="1"/>
  <c r="Y9" i="2" s="1"/>
  <c r="AK5" i="2" s="1"/>
  <c r="Z8" i="2" a="1"/>
  <c r="Z8" i="2" s="1"/>
  <c r="AF10" i="2" s="1"/>
  <c r="V8" i="2"/>
  <c r="U8" i="2"/>
  <c r="T8" i="2"/>
  <c r="Q8" i="2"/>
  <c r="AB8" i="2" s="1" a="1"/>
  <c r="AB8" i="2" s="1"/>
  <c r="AF16" i="2" s="1"/>
  <c r="P8" i="2"/>
  <c r="AA8" i="2" s="1" a="1"/>
  <c r="AA8" i="2" s="1"/>
  <c r="AK10" i="2" s="1"/>
  <c r="O8" i="2"/>
  <c r="X8" i="2" s="1" a="1"/>
  <c r="X8" i="2" s="1"/>
  <c r="AF4" i="2" s="1"/>
  <c r="AM7" i="2"/>
  <c r="AL7" i="2"/>
  <c r="AH7" i="2"/>
  <c r="AG7" i="2"/>
  <c r="V7" i="2"/>
  <c r="U7" i="2"/>
  <c r="Z7" i="2" s="1" a="1"/>
  <c r="Z7" i="2" s="1"/>
  <c r="AE12" i="2" s="1"/>
  <c r="T7" i="2"/>
  <c r="X7" i="2" s="1" a="1"/>
  <c r="X7" i="2" s="1"/>
  <c r="AE6" i="2" s="1"/>
  <c r="Q7" i="2"/>
  <c r="P7" i="2"/>
  <c r="AA7" i="2" s="1" a="1"/>
  <c r="AA7" i="2" s="1"/>
  <c r="AJ12" i="2" s="1"/>
  <c r="O7" i="2"/>
  <c r="AM6" i="2"/>
  <c r="AL6" i="2"/>
  <c r="AH6" i="2"/>
  <c r="AG6" i="2"/>
  <c r="V6" i="2"/>
  <c r="U6" i="2"/>
  <c r="T6" i="2"/>
  <c r="Q6" i="2"/>
  <c r="AC6" i="2" s="1" a="1"/>
  <c r="AC6" i="2" s="1"/>
  <c r="AJ19" i="2" s="1"/>
  <c r="P6" i="2"/>
  <c r="Z6" i="2" s="1" a="1"/>
  <c r="Z6" i="2" s="1"/>
  <c r="AE13" i="2" s="1"/>
  <c r="O6" i="2"/>
  <c r="X6" i="2" s="1" a="1"/>
  <c r="X6" i="2" s="1"/>
  <c r="AE7" i="2" s="1"/>
  <c r="AL5" i="2"/>
  <c r="AG5" i="2"/>
  <c r="AB5" i="2" a="1"/>
  <c r="AB5" i="2" s="1"/>
  <c r="AE17" i="2" s="1"/>
  <c r="Z5" i="2" a="1"/>
  <c r="Z5" i="2" s="1"/>
  <c r="AE11" i="2" s="1"/>
  <c r="X5" i="2" a="1"/>
  <c r="X5" i="2" s="1"/>
  <c r="AE5" i="2" s="1"/>
  <c r="V5" i="2"/>
  <c r="U5" i="2"/>
  <c r="T5" i="2"/>
  <c r="Q5" i="2"/>
  <c r="AC5" i="2" s="1" a="1"/>
  <c r="AC5" i="2" s="1"/>
  <c r="AJ17" i="2" s="1"/>
  <c r="P5" i="2"/>
  <c r="AA5" i="2" s="1" a="1"/>
  <c r="AA5" i="2" s="1"/>
  <c r="AJ11" i="2" s="1"/>
  <c r="O5" i="2"/>
  <c r="Y5" i="2" s="1" a="1"/>
  <c r="Y5" i="2" s="1"/>
  <c r="AJ5" i="2" s="1"/>
  <c r="AL4" i="2"/>
  <c r="AG4" i="2"/>
  <c r="V4" i="2"/>
  <c r="U4" i="2"/>
  <c r="T4" i="2"/>
  <c r="Q4" i="2"/>
  <c r="AC4" i="2" s="1" a="1"/>
  <c r="AC4" i="2" s="1"/>
  <c r="AJ16" i="2" s="1"/>
  <c r="P4" i="2"/>
  <c r="O4" i="2"/>
  <c r="X4" i="2" s="1" a="1"/>
  <c r="X4" i="2" s="1"/>
  <c r="AE4" i="2" s="1"/>
  <c r="AC18" i="5" l="1" a="1"/>
  <c r="AC18" i="5" s="1"/>
  <c r="AF18" i="5" a="1"/>
  <c r="AF18" i="5" s="1"/>
  <c r="AX13" i="5" s="1"/>
  <c r="AI19" i="5" a="1"/>
  <c r="AI19" i="5" s="1"/>
  <c r="AN24" i="5" s="1"/>
  <c r="AR4" i="5"/>
  <c r="AQ7" i="5"/>
  <c r="AN4" i="5"/>
  <c r="AO4" i="5"/>
  <c r="AM4" i="5"/>
  <c r="AL7" i="5"/>
  <c r="AC24" i="5" a="1"/>
  <c r="AC24" i="5" s="1"/>
  <c r="AL4" i="5"/>
  <c r="AO7" i="5"/>
  <c r="AJ4" i="5" a="1"/>
  <c r="AJ4" i="5" s="1"/>
  <c r="AV22" i="5" s="1"/>
  <c r="AG4" i="5" a="1"/>
  <c r="AG4" i="5" s="1"/>
  <c r="AL16" i="5" s="1"/>
  <c r="AJ22" i="5" a="1"/>
  <c r="AJ22" i="5" s="1"/>
  <c r="BA25" i="5" s="1"/>
  <c r="AJ16" i="5" a="1"/>
  <c r="AJ16" i="5" s="1"/>
  <c r="AX22" i="5" s="1"/>
  <c r="AJ6" i="5" a="1"/>
  <c r="AJ6" i="5" s="1"/>
  <c r="AV25" i="5" s="1"/>
  <c r="AG18" i="5" a="1"/>
  <c r="AG18" i="5" s="1"/>
  <c r="AN19" i="5" s="1"/>
  <c r="AH14" i="5" a="1"/>
  <c r="AH14" i="5" s="1"/>
  <c r="AY19" i="5" s="1"/>
  <c r="AF4" i="5" a="1"/>
  <c r="AF4" i="5" s="1"/>
  <c r="AV10" i="5" s="1"/>
  <c r="AH8" i="5" a="1"/>
  <c r="AH8" i="5" s="1"/>
  <c r="AW16" i="5" s="1"/>
  <c r="AE22" i="5" a="1"/>
  <c r="AE22" i="5" s="1"/>
  <c r="AQ13" i="5" s="1"/>
  <c r="AF20" i="5" a="1"/>
  <c r="AF20" i="5" s="1"/>
  <c r="BA10" i="5" s="1"/>
  <c r="AE16" i="5" a="1"/>
  <c r="AE16" i="5" s="1"/>
  <c r="AN10" i="5" s="1"/>
  <c r="AE10" i="5" a="1"/>
  <c r="AE10" i="5" s="1"/>
  <c r="AM13" i="5" s="1"/>
  <c r="AE6" i="5" a="1"/>
  <c r="AE6" i="5" s="1"/>
  <c r="AL13" i="5" s="1"/>
  <c r="AQ4" i="5"/>
  <c r="AN7" i="5"/>
  <c r="AJ25" i="5" a="1"/>
  <c r="AJ25" i="5" s="1"/>
  <c r="BB23" i="5" s="1"/>
  <c r="AI23" i="5" a="1"/>
  <c r="AI23" i="5" s="1"/>
  <c r="AQ24" i="5" s="1"/>
  <c r="AJ21" i="5" a="1"/>
  <c r="AJ21" i="5" s="1"/>
  <c r="BA23" i="5" s="1"/>
  <c r="AI15" i="5" a="1"/>
  <c r="AI15" i="5" s="1"/>
  <c r="AO24" i="5" s="1"/>
  <c r="AI13" i="5" a="1"/>
  <c r="AI13" i="5" s="1"/>
  <c r="AO23" i="5" s="1"/>
  <c r="AI5" i="5" a="1"/>
  <c r="AI5" i="5" s="1"/>
  <c r="AL23" i="5" s="1"/>
  <c r="AJ15" i="5" a="1"/>
  <c r="AJ15" i="5" s="1"/>
  <c r="AY24" i="5" s="1"/>
  <c r="AJ5" i="5" a="1"/>
  <c r="AJ5" i="5" s="1"/>
  <c r="AV23" i="5" s="1"/>
  <c r="AJ13" i="5" a="1"/>
  <c r="AJ13" i="5" s="1"/>
  <c r="AY23" i="5" s="1"/>
  <c r="AF10" i="5" a="1"/>
  <c r="AF10" i="5" s="1"/>
  <c r="AW13" i="5" s="1"/>
  <c r="AH24" i="5" a="1"/>
  <c r="AH24" i="5" s="1"/>
  <c r="BB16" i="5" s="1"/>
  <c r="AJ12" i="5" a="1"/>
  <c r="AJ12" i="5" s="1"/>
  <c r="AY22" i="5" s="1"/>
  <c r="AH22" i="5" a="1"/>
  <c r="AH22" i="5" s="1"/>
  <c r="BA19" i="5" s="1"/>
  <c r="AD6" i="5" a="1"/>
  <c r="AD6" i="5" s="1"/>
  <c r="AV7" i="5" s="1"/>
  <c r="AI20" i="5" a="1"/>
  <c r="AI20" i="5" s="1"/>
  <c r="AQ22" i="5" s="1"/>
  <c r="AF14" i="5" a="1"/>
  <c r="AF14" i="5" s="1"/>
  <c r="AY13" i="5" s="1"/>
  <c r="AJ18" i="5" a="1"/>
  <c r="AJ18" i="5" s="1"/>
  <c r="AX25" i="5" s="1"/>
  <c r="AH16" i="5" a="1"/>
  <c r="AH16" i="5" s="1"/>
  <c r="AX16" i="5" s="1"/>
  <c r="AJ10" i="5" a="1"/>
  <c r="AJ10" i="5" s="1"/>
  <c r="AW25" i="5" s="1"/>
  <c r="AD8" i="5" a="1"/>
  <c r="AD8" i="5" s="1"/>
  <c r="AW4" i="5" s="1"/>
  <c r="AH20" i="5" a="1"/>
  <c r="AH20" i="5" s="1"/>
  <c r="BA16" i="5" s="1"/>
  <c r="AJ14" i="5" a="1"/>
  <c r="AJ14" i="5" s="1"/>
  <c r="AY25" i="5" s="1"/>
  <c r="AJ11" i="5" a="1"/>
  <c r="AJ11" i="5" s="1"/>
  <c r="AW24" i="5" s="1"/>
  <c r="AJ8" i="5" a="1"/>
  <c r="AJ8" i="5" s="1"/>
  <c r="AW22" i="5" s="1"/>
  <c r="AG6" i="5" a="1"/>
  <c r="AG6" i="5" s="1"/>
  <c r="AL19" i="5" s="1"/>
  <c r="AD24" i="5" a="1"/>
  <c r="AD24" i="5" s="1"/>
  <c r="BB4" i="5" s="1"/>
  <c r="AD16" i="5" a="1"/>
  <c r="AD16" i="5" s="1"/>
  <c r="AX4" i="5" s="1"/>
  <c r="AH10" i="5" a="1"/>
  <c r="AH10" i="5" s="1"/>
  <c r="AW19" i="5" s="1"/>
  <c r="AI24" i="5" a="1"/>
  <c r="AI24" i="5" s="1"/>
  <c r="AR22" i="5" s="1"/>
  <c r="AF24" i="5" a="1"/>
  <c r="AF24" i="5" s="1"/>
  <c r="BB10" i="5" s="1"/>
  <c r="AF8" i="5" a="1"/>
  <c r="AF8" i="5" s="1"/>
  <c r="AW10" i="5" s="1"/>
  <c r="AJ17" i="5" a="1"/>
  <c r="AJ17" i="5" s="1"/>
  <c r="AX23" i="5" s="1"/>
  <c r="AH12" i="5" a="1"/>
  <c r="AH12" i="5" s="1"/>
  <c r="AY16" i="5" s="1"/>
  <c r="AD19" i="5" a="1"/>
  <c r="AD19" i="5" s="1"/>
  <c r="AX6" i="5" s="1"/>
  <c r="AD12" i="5" a="1"/>
  <c r="AD12" i="5" s="1"/>
  <c r="AY4" i="5" s="1"/>
  <c r="AD4" i="5" a="1"/>
  <c r="AD4" i="5" s="1"/>
  <c r="AV4" i="5" s="1"/>
  <c r="AD10" i="5" a="1"/>
  <c r="AD10" i="5" s="1"/>
  <c r="AW7" i="5" s="1"/>
  <c r="AM7" i="5"/>
  <c r="AB17" i="4" a="1"/>
  <c r="AB17" i="4" s="1"/>
  <c r="AG17" i="4" s="1"/>
  <c r="AA17" i="4" a="1"/>
  <c r="AA17" i="4" s="1"/>
  <c r="AL11" i="4" s="1"/>
  <c r="Z6" i="4" a="1"/>
  <c r="Z6" i="4" s="1"/>
  <c r="AE13" i="4" s="1"/>
  <c r="X8" i="4" a="1"/>
  <c r="X8" i="4" s="1"/>
  <c r="AF4" i="4" s="1"/>
  <c r="AA11" i="4" a="1"/>
  <c r="AA11" i="4" s="1"/>
  <c r="AK12" i="4" s="1"/>
  <c r="Y16" i="4" a="1"/>
  <c r="Y16" i="4" s="1"/>
  <c r="AL4" i="4" s="1"/>
  <c r="X17" i="4" a="1"/>
  <c r="X17" i="4" s="1"/>
  <c r="AG5" i="4" s="1"/>
  <c r="Z14" i="4" a="1"/>
  <c r="Z14" i="4" s="1"/>
  <c r="AH13" i="4" s="1"/>
  <c r="AC14" i="4" a="1"/>
  <c r="AC14" i="4" s="1"/>
  <c r="AM19" i="4" s="1"/>
  <c r="Z16" i="4" a="1"/>
  <c r="Z16" i="4" s="1"/>
  <c r="AG10" i="4" s="1"/>
  <c r="AB16" i="4" a="1"/>
  <c r="AB16" i="4" s="1"/>
  <c r="AG16" i="4" s="1"/>
  <c r="Z4" i="4" a="1"/>
  <c r="Z4" i="4" s="1"/>
  <c r="AC5" i="4" a="1"/>
  <c r="AC5" i="4" s="1"/>
  <c r="AJ17" i="4" s="1"/>
  <c r="AC9" i="4" a="1"/>
  <c r="AC9" i="4" s="1"/>
  <c r="AK17" i="4" s="1"/>
  <c r="Z10" i="4" a="1"/>
  <c r="Z10" i="4" s="1"/>
  <c r="AF13" i="4" s="1"/>
  <c r="Y12" i="4" a="1"/>
  <c r="Y12" i="4" s="1"/>
  <c r="AM4" i="4" s="1"/>
  <c r="Y15" i="4" a="1"/>
  <c r="Y15" i="4" s="1"/>
  <c r="AM6" i="4" s="1"/>
  <c r="AB4" i="4" a="1"/>
  <c r="AB4" i="4" s="1"/>
  <c r="AE16" i="4" s="1"/>
  <c r="Z8" i="4" a="1"/>
  <c r="Z8" i="4" s="1"/>
  <c r="AF10" i="4" s="1"/>
  <c r="X9" i="4" a="1"/>
  <c r="X9" i="4" s="1"/>
  <c r="AF5" i="4" s="1"/>
  <c r="Y13" i="4" a="1"/>
  <c r="Y13" i="4" s="1"/>
  <c r="AM5" i="4" s="1"/>
  <c r="AB8" i="4" a="1"/>
  <c r="AB8" i="4" s="1"/>
  <c r="AF16" i="4" s="1"/>
  <c r="Y14" i="4" a="1"/>
  <c r="Y14" i="4" s="1"/>
  <c r="AM7" i="4" s="1"/>
  <c r="AC17" i="4" a="1"/>
  <c r="AC17" i="4" s="1"/>
  <c r="AL17" i="4" s="1"/>
  <c r="Z17" i="4" a="1"/>
  <c r="Z17" i="4" s="1"/>
  <c r="AG11" i="4" s="1"/>
  <c r="AC16" i="4" a="1"/>
  <c r="AC16" i="4" s="1"/>
  <c r="AL16" i="4" s="1"/>
  <c r="AB7" i="4" a="1"/>
  <c r="AB7" i="4" s="1"/>
  <c r="AE18" i="4" s="1"/>
  <c r="AA9" i="4" a="1"/>
  <c r="AA9" i="4" s="1"/>
  <c r="AK11" i="4" s="1"/>
  <c r="Y17" i="4" a="1"/>
  <c r="Y17" i="4" s="1"/>
  <c r="AL5" i="4" s="1"/>
  <c r="X5" i="4" a="1"/>
  <c r="X5" i="4" s="1"/>
  <c r="AE5" i="4" s="1"/>
  <c r="AA7" i="4" a="1"/>
  <c r="AA7" i="4" s="1"/>
  <c r="AJ12" i="4" s="1"/>
  <c r="AC10" i="4" a="1"/>
  <c r="AC10" i="4" s="1"/>
  <c r="AK19" i="4" s="1"/>
  <c r="Z12" i="4" a="1"/>
  <c r="Z12" i="4" s="1"/>
  <c r="AH10" i="4" s="1"/>
  <c r="AC13" i="4" a="1"/>
  <c r="AC13" i="4" s="1"/>
  <c r="AM17" i="4" s="1"/>
  <c r="AA14" i="4" a="1"/>
  <c r="AA14" i="4" s="1"/>
  <c r="AM13" i="4" s="1"/>
  <c r="AA15" i="4" a="1"/>
  <c r="AA15" i="4" s="1"/>
  <c r="AM12" i="4" s="1"/>
  <c r="AC8" i="4" a="1"/>
  <c r="AC8" i="4" s="1"/>
  <c r="AK16" i="4" s="1"/>
  <c r="AA5" i="4" a="1"/>
  <c r="AA5" i="4" s="1"/>
  <c r="AJ11" i="4" s="1"/>
  <c r="Y10" i="4" a="1"/>
  <c r="Y10" i="4" s="1"/>
  <c r="AK7" i="4" s="1"/>
  <c r="AB11" i="4" a="1"/>
  <c r="AB11" i="4" s="1"/>
  <c r="AF18" i="4" s="1"/>
  <c r="AC12" i="4" a="1"/>
  <c r="AC12" i="4" s="1"/>
  <c r="AM16" i="4" s="1"/>
  <c r="X13" i="4" a="1"/>
  <c r="X13" i="4" s="1"/>
  <c r="AH5" i="4" s="1"/>
  <c r="AB14" i="4" a="1"/>
  <c r="AB14" i="4" s="1"/>
  <c r="AH19" i="4" s="1"/>
  <c r="AC15" i="4" a="1"/>
  <c r="AC15" i="4" s="1"/>
  <c r="AM18" i="4" s="1"/>
  <c r="AA16" i="4" a="1"/>
  <c r="AA16" i="4" s="1"/>
  <c r="AL10" i="4" s="1"/>
  <c r="Y8" i="4" a="1"/>
  <c r="Y8" i="4" s="1"/>
  <c r="AK4" i="4" s="1"/>
  <c r="Y9" i="4" a="1"/>
  <c r="Y9" i="4" s="1"/>
  <c r="AK5" i="4" s="1"/>
  <c r="AA10" i="4" a="1"/>
  <c r="AA10" i="4" s="1"/>
  <c r="AK13" i="4" s="1"/>
  <c r="Y11" i="4" a="1"/>
  <c r="Y11" i="4" s="1"/>
  <c r="AK6" i="4" s="1"/>
  <c r="X12" i="4" a="1"/>
  <c r="X12" i="4" s="1"/>
  <c r="AH4" i="4" s="1"/>
  <c r="AA13" i="4" a="1"/>
  <c r="AA13" i="4" s="1"/>
  <c r="AM11" i="4" s="1"/>
  <c r="AA4" i="4" a="1"/>
  <c r="AA4" i="4" s="1"/>
  <c r="AJ10" i="4" s="1"/>
  <c r="AC4" i="4" a="1"/>
  <c r="AC4" i="4" s="1"/>
  <c r="AJ16" i="4" s="1"/>
  <c r="X15" i="4" a="1"/>
  <c r="X15" i="4" s="1"/>
  <c r="AH6" i="4" s="1"/>
  <c r="AB15" i="4" a="1"/>
  <c r="AB15" i="4" s="1"/>
  <c r="AH18" i="4" s="1"/>
  <c r="Y6" i="4" a="1"/>
  <c r="Y6" i="4" s="1"/>
  <c r="AJ7" i="4" s="1"/>
  <c r="AA8" i="4" a="1"/>
  <c r="AA8" i="4" s="1"/>
  <c r="AK10" i="4" s="1"/>
  <c r="AB5" i="4" a="1"/>
  <c r="AB5" i="4" s="1"/>
  <c r="AE17" i="4" s="1"/>
  <c r="Z7" i="4" a="1"/>
  <c r="Z7" i="4" s="1"/>
  <c r="AE12" i="4" s="1"/>
  <c r="AB9" i="4" a="1"/>
  <c r="AB9" i="4" s="1"/>
  <c r="AF17" i="4" s="1"/>
  <c r="Z11" i="4" a="1"/>
  <c r="Z11" i="4" s="1"/>
  <c r="AF12" i="4" s="1"/>
  <c r="AB13" i="4" a="1"/>
  <c r="AB13" i="4" s="1"/>
  <c r="AH17" i="4" s="1"/>
  <c r="Z15" i="4" a="1"/>
  <c r="Z15" i="4" s="1"/>
  <c r="AH12" i="4" s="1"/>
  <c r="AA12" i="4" a="1"/>
  <c r="AA12" i="4" s="1"/>
  <c r="AM10" i="4" s="1"/>
  <c r="X10" i="4" a="1"/>
  <c r="X10" i="4" s="1"/>
  <c r="AF7" i="4" s="1"/>
  <c r="X14" i="4" a="1"/>
  <c r="X14" i="4" s="1"/>
  <c r="AH7" i="4" s="1"/>
  <c r="X12" i="3" a="1"/>
  <c r="X12" i="3" s="1"/>
  <c r="AH4" i="3" s="1"/>
  <c r="Z4" i="3" a="1"/>
  <c r="Z4" i="3" s="1"/>
  <c r="AE10" i="3" s="1"/>
  <c r="X5" i="3" a="1"/>
  <c r="X5" i="3" s="1"/>
  <c r="AE5" i="3" s="1"/>
  <c r="AC4" i="3" a="1"/>
  <c r="AC4" i="3" s="1"/>
  <c r="AJ16" i="3" s="1"/>
  <c r="AA5" i="3" a="1"/>
  <c r="AA5" i="3" s="1"/>
  <c r="AJ11" i="3" s="1"/>
  <c r="AB7" i="3" a="1"/>
  <c r="AB7" i="3" s="1"/>
  <c r="AE18" i="3" s="1"/>
  <c r="X9" i="3" a="1"/>
  <c r="X9" i="3" s="1"/>
  <c r="AF5" i="3" s="1"/>
  <c r="X4" i="3" a="1"/>
  <c r="X4" i="3" s="1"/>
  <c r="AE4" i="3" s="1"/>
  <c r="AA9" i="3" a="1"/>
  <c r="AA9" i="3" s="1"/>
  <c r="AK11" i="3" s="1"/>
  <c r="AA11" i="3" a="1"/>
  <c r="AA11" i="3" s="1"/>
  <c r="AK12" i="3" s="1"/>
  <c r="Z13" i="3" a="1"/>
  <c r="Z13" i="3" s="1"/>
  <c r="AH11" i="3" s="1"/>
  <c r="Y6" i="3" a="1"/>
  <c r="Y6" i="3" s="1"/>
  <c r="AJ7" i="3" s="1"/>
  <c r="AA12" i="3" a="1"/>
  <c r="AA12" i="3" s="1"/>
  <c r="AM10" i="3" s="1"/>
  <c r="Z10" i="3" a="1"/>
  <c r="Z10" i="3" s="1"/>
  <c r="AF13" i="3" s="1"/>
  <c r="AA6" i="3" a="1"/>
  <c r="AA6" i="3" s="1"/>
  <c r="AJ13" i="3" s="1"/>
  <c r="AC8" i="3" a="1"/>
  <c r="AC8" i="3" s="1"/>
  <c r="AK16" i="3" s="1"/>
  <c r="AB9" i="3" a="1"/>
  <c r="AB9" i="3" s="1"/>
  <c r="AF17" i="3" s="1"/>
  <c r="Z11" i="3" a="1"/>
  <c r="Z11" i="3" s="1"/>
  <c r="AF12" i="3" s="1"/>
  <c r="X13" i="3" a="1"/>
  <c r="X13" i="3" s="1"/>
  <c r="AH5" i="3" s="1"/>
  <c r="AB13" i="3" a="1"/>
  <c r="AB13" i="3" s="1"/>
  <c r="AH17" i="3" s="1"/>
  <c r="AA4" i="3" a="1"/>
  <c r="AA4" i="3" s="1"/>
  <c r="AJ10" i="3" s="1"/>
  <c r="AB4" i="3" a="1"/>
  <c r="AB4" i="3" s="1"/>
  <c r="AE16" i="3" s="1"/>
  <c r="Y10" i="3" a="1"/>
  <c r="Y10" i="3" s="1"/>
  <c r="AK7" i="3" s="1"/>
  <c r="AB5" i="3" a="1"/>
  <c r="AB5" i="3" s="1"/>
  <c r="AE17" i="3" s="1"/>
  <c r="Z8" i="3" a="1"/>
  <c r="Z8" i="3" s="1"/>
  <c r="AF10" i="3" s="1"/>
  <c r="Y7" i="2" a="1"/>
  <c r="Y7" i="2" s="1"/>
  <c r="AJ6" i="2" s="1"/>
  <c r="X12" i="2" a="1"/>
  <c r="X12" i="2" s="1"/>
  <c r="AH4" i="2" s="1"/>
  <c r="AB4" i="2" a="1"/>
  <c r="AB4" i="2" s="1"/>
  <c r="AE16" i="2" s="1"/>
  <c r="AC10" i="2" a="1"/>
  <c r="AC10" i="2" s="1"/>
  <c r="AK19" i="2" s="1"/>
  <c r="X11" i="2" a="1"/>
  <c r="X11" i="2" s="1"/>
  <c r="AF6" i="2" s="1"/>
  <c r="AA12" i="2" a="1"/>
  <c r="AA12" i="2" s="1"/>
  <c r="AM10" i="2" s="1"/>
  <c r="AB13" i="2" a="1"/>
  <c r="AB13" i="2" s="1"/>
  <c r="AH17" i="2" s="1"/>
  <c r="AA6" i="2" a="1"/>
  <c r="AA6" i="2" s="1"/>
  <c r="AJ13" i="2" s="1"/>
  <c r="Y4" i="2" a="1"/>
  <c r="Y4" i="2" s="1"/>
  <c r="AJ4" i="2" s="1"/>
  <c r="AB6" i="2" a="1"/>
  <c r="AB6" i="2" s="1"/>
  <c r="AE19" i="2" s="1"/>
  <c r="AC7" i="2" a="1"/>
  <c r="AC7" i="2" s="1"/>
  <c r="AJ18" i="2" s="1"/>
  <c r="X10" i="2" a="1"/>
  <c r="X10" i="2" s="1"/>
  <c r="AF7" i="2" s="1"/>
  <c r="Z11" i="2" a="1"/>
  <c r="Z11" i="2" s="1"/>
  <c r="AF12" i="2" s="1"/>
  <c r="AB12" i="2" a="1"/>
  <c r="AB12" i="2" s="1"/>
  <c r="AH16" i="2" s="1"/>
  <c r="Y13" i="2" a="1"/>
  <c r="Y13" i="2" s="1"/>
  <c r="AM5" i="2" s="1"/>
  <c r="AA4" i="2" a="1"/>
  <c r="AA4" i="2" s="1"/>
  <c r="AJ10" i="2" s="1"/>
  <c r="Y6" i="2" a="1"/>
  <c r="Y6" i="2" s="1"/>
  <c r="AJ7" i="2" s="1"/>
  <c r="Y8" i="2" a="1"/>
  <c r="Y8" i="2" s="1"/>
  <c r="AK4" i="2" s="1"/>
  <c r="Z9" i="2" a="1"/>
  <c r="Z9" i="2" s="1"/>
  <c r="AF11" i="2" s="1"/>
  <c r="AA13" i="2" a="1"/>
  <c r="AA13" i="2" s="1"/>
  <c r="AM11" i="2" s="1"/>
  <c r="AB9" i="2" a="1"/>
  <c r="AB9" i="2" s="1"/>
  <c r="AF17" i="2" s="1"/>
  <c r="AC11" i="2" a="1"/>
  <c r="AC11" i="2" s="1"/>
  <c r="AK18" i="2" s="1"/>
  <c r="AB11" i="2" a="1"/>
  <c r="AB11" i="2" s="1"/>
  <c r="AF18" i="2" s="1"/>
  <c r="Z4" i="2" a="1"/>
  <c r="Z4" i="2" s="1"/>
  <c r="AE10" i="2" s="1"/>
  <c r="AC8" i="2" a="1"/>
  <c r="AC8" i="2" s="1"/>
  <c r="AK16" i="2" s="1"/>
  <c r="X9" i="2" a="1"/>
  <c r="X9" i="2" s="1"/>
  <c r="AF5" i="2" s="1"/>
  <c r="Z10" i="2" a="1"/>
  <c r="Z10" i="2" s="1"/>
  <c r="AF13" i="2" s="1"/>
  <c r="AB10" i="2" a="1"/>
  <c r="AB10" i="2" s="1"/>
  <c r="AF19" i="2" s="1"/>
  <c r="Y12" i="2" a="1"/>
  <c r="Y12" i="2" s="1"/>
  <c r="AM4" i="2" s="1"/>
  <c r="X13" i="2" a="1"/>
  <c r="X13" i="2" s="1"/>
  <c r="AH5" i="2" s="1"/>
  <c r="Z12" i="2" a="1"/>
  <c r="Z12" i="2" s="1"/>
  <c r="AH10" i="2" s="1"/>
  <c r="AB7" i="2" a="1"/>
  <c r="AB7" i="2" s="1"/>
  <c r="AE18" i="2" s="1"/>
  <c r="AC12" i="2" a="1"/>
  <c r="AC12" i="2" s="1"/>
  <c r="AM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<sst xmlns="http://schemas.openxmlformats.org/spreadsheetml/2006/main" count="1281" uniqueCount="72">
  <si>
    <t>A</t>
  </si>
  <si>
    <t>B</t>
  </si>
  <si>
    <t>C</t>
  </si>
  <si>
    <t>D</t>
  </si>
  <si>
    <t>E</t>
  </si>
  <si>
    <t>F</t>
  </si>
  <si>
    <t>G</t>
  </si>
  <si>
    <t>Binario</t>
  </si>
  <si>
    <t>Décimal</t>
  </si>
  <si>
    <t>Estado</t>
  </si>
  <si>
    <t>X</t>
  </si>
  <si>
    <t>Salida</t>
  </si>
  <si>
    <t>Estado Sig</t>
  </si>
  <si>
    <t>Est. Sig (Bin)</t>
  </si>
  <si>
    <t>Est (Bin)</t>
  </si>
  <si>
    <t>J2</t>
  </si>
  <si>
    <t>k2</t>
  </si>
  <si>
    <t>J1</t>
  </si>
  <si>
    <t>K1</t>
  </si>
  <si>
    <t>J0</t>
  </si>
  <si>
    <t>K0</t>
  </si>
  <si>
    <t>K2</t>
  </si>
  <si>
    <t>Mapas K</t>
  </si>
  <si>
    <t>Posiciones Mapas K</t>
  </si>
  <si>
    <t xml:space="preserve">Codificación </t>
  </si>
  <si>
    <t>AFL</t>
  </si>
  <si>
    <t>S1</t>
  </si>
  <si>
    <t>S2</t>
  </si>
  <si>
    <t>S3</t>
  </si>
  <si>
    <t>BGM</t>
  </si>
  <si>
    <t>CFL</t>
  </si>
  <si>
    <t>BHN</t>
  </si>
  <si>
    <t>CFQ</t>
  </si>
  <si>
    <t>CIO</t>
  </si>
  <si>
    <t>Estado Actual</t>
  </si>
  <si>
    <t>Estado Siguiente</t>
  </si>
  <si>
    <t>X = 0</t>
  </si>
  <si>
    <t>X = 1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</si>
  <si>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</si>
  <si>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</si>
  <si>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</si>
  <si>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</si>
  <si>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</si>
  <si>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</si>
  <si>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</si>
  <si>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</si>
  <si>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</si>
  <si>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</si>
  <si>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</si>
  <si>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DGM</t>
  </si>
  <si>
    <t>DJP</t>
  </si>
  <si>
    <t>EKN</t>
  </si>
  <si>
    <t>AFR</t>
  </si>
  <si>
    <t>EHN</t>
  </si>
  <si>
    <t>J3</t>
  </si>
  <si>
    <t>k3</t>
  </si>
  <si>
    <t>K3</t>
  </si>
  <si>
    <t>|</t>
  </si>
  <si>
    <t>-</t>
  </si>
  <si>
    <t>~</t>
  </si>
  <si>
    <t>Q3</t>
  </si>
  <si>
    <t>Q2</t>
  </si>
  <si>
    <t>Q1</t>
  </si>
  <si>
    <t>Q0</t>
  </si>
  <si>
    <t>Entrada</t>
  </si>
  <si>
    <t>Q3n</t>
  </si>
  <si>
    <t>Q2n</t>
  </si>
  <si>
    <t>Q1n</t>
  </si>
  <si>
    <t>Q0n</t>
  </si>
  <si>
    <t>Salidas</t>
  </si>
  <si>
    <t>NA</t>
  </si>
  <si>
    <t>Flip-flops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</si>
</sst>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3"/>
      <color rgb="FFFFFFFF"/>
      <name val="Calibri"/>
      <family val="2"/>
    </font>
    <font>
      <sz val="23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 readingOrder="1"/>
    </xf>
    <xf numFmtId="0" fontId="3" fillId="11" borderId="0" xfId="0" applyFont="1" applyFill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 wrapText="1" readingOrder="1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FFCC"/>
      <color rgb="FFFF66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1C5B-F021-4119-BCCD-643E7755D7C6}">
  <dimension ref="A2:AM21"/>
  <sheetViews>
    <sheetView showGridLines="0" zoomScale="115" zoomScaleNormal="115" workbookViewId="0">
      <selection activeCell="S7" sqref="N7:S7"/>
    </sheetView>
  </sheetViews>
  <sheetFormatPr baseColWidth="10" defaultRowHeight="15" x14ac:dyDescent="0.25"/>
  <cols>
    <col min="2" max="2" width="4" customWidth="1"/>
    <col min="3" max="3" width="9.85546875" customWidth="1"/>
    <col min="4" max="6" width="2.7109375" customWidth="1"/>
    <col min="7" max="7" width="8.140625" customWidth="1"/>
    <col min="8" max="8" width="2.7109375" customWidth="1"/>
    <col min="9" max="10" width="2.7109375" style="1" customWidth="1"/>
    <col min="11" max="11" width="2.7109375" customWidth="1"/>
    <col min="12" max="12" width="5" customWidth="1"/>
    <col min="13" max="13" width="3.42578125" bestFit="1" customWidth="1"/>
    <col min="14" max="14" width="6.85546875" bestFit="1" customWidth="1"/>
    <col min="15" max="18" width="3.7109375" customWidth="1"/>
    <col min="19" max="19" width="9.85546875" bestFit="1" customWidth="1"/>
    <col min="20" max="22" width="3.7109375" customWidth="1"/>
    <col min="24" max="29" width="3.7109375" customWidth="1"/>
    <col min="30" max="30" width="7.28515625" customWidth="1"/>
    <col min="31" max="34" width="3.7109375" style="2" customWidth="1"/>
    <col min="35" max="35" width="6" customWidth="1"/>
    <col min="36" max="39" width="3.7109375" customWidth="1"/>
  </cols>
  <sheetData>
    <row r="2" spans="1:39" ht="15" customHeight="1" x14ac:dyDescent="0.25">
      <c r="A2" s="2"/>
      <c r="B2" s="36" t="s">
        <v>24</v>
      </c>
      <c r="C2" s="36"/>
      <c r="D2" s="36"/>
      <c r="E2" s="36"/>
      <c r="F2" s="36"/>
      <c r="G2" s="2"/>
      <c r="H2" s="37" t="s">
        <v>23</v>
      </c>
      <c r="I2" s="37"/>
      <c r="J2" s="37"/>
      <c r="K2" s="3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8" t="s">
        <v>22</v>
      </c>
      <c r="AF2" s="38"/>
      <c r="AG2" s="38"/>
      <c r="AH2" s="38"/>
      <c r="AI2" s="38"/>
      <c r="AJ2" s="38"/>
      <c r="AK2" s="38"/>
      <c r="AL2" s="38"/>
      <c r="AM2" s="38"/>
    </row>
    <row r="3" spans="1:39" ht="15" customHeight="1" x14ac:dyDescent="0.25">
      <c r="A3" s="2"/>
      <c r="B3" s="4"/>
      <c r="C3" s="3" t="s">
        <v>8</v>
      </c>
      <c r="D3" s="39" t="s">
        <v>7</v>
      </c>
      <c r="E3" s="40"/>
      <c r="F3" s="41"/>
      <c r="G3" s="2"/>
      <c r="H3" s="37"/>
      <c r="I3" s="37"/>
      <c r="J3" s="37"/>
      <c r="K3" s="37"/>
      <c r="L3" s="2"/>
      <c r="M3" s="2"/>
      <c r="N3" s="5" t="s">
        <v>9</v>
      </c>
      <c r="O3" s="42" t="s">
        <v>14</v>
      </c>
      <c r="P3" s="42"/>
      <c r="Q3" s="42"/>
      <c r="R3" s="6" t="s">
        <v>10</v>
      </c>
      <c r="S3" s="7" t="s">
        <v>12</v>
      </c>
      <c r="T3" s="43" t="s">
        <v>13</v>
      </c>
      <c r="U3" s="43"/>
      <c r="V3" s="43"/>
      <c r="W3" s="8" t="s">
        <v>11</v>
      </c>
      <c r="X3" s="9" t="s">
        <v>15</v>
      </c>
      <c r="Y3" s="9" t="s">
        <v>16</v>
      </c>
      <c r="Z3" s="10" t="s">
        <v>17</v>
      </c>
      <c r="AA3" s="10" t="s">
        <v>18</v>
      </c>
      <c r="AB3" s="11" t="s">
        <v>19</v>
      </c>
      <c r="AC3" s="11" t="s">
        <v>20</v>
      </c>
      <c r="AD3" s="2"/>
      <c r="AE3" s="36" t="s">
        <v>15</v>
      </c>
      <c r="AF3" s="36"/>
      <c r="AG3" s="36"/>
      <c r="AH3" s="36"/>
      <c r="AI3" s="2"/>
      <c r="AJ3" s="36" t="s">
        <v>21</v>
      </c>
      <c r="AK3" s="36"/>
      <c r="AL3" s="36"/>
      <c r="AM3" s="36"/>
    </row>
    <row r="4" spans="1:39" x14ac:dyDescent="0.25">
      <c r="A4" s="2"/>
      <c r="B4" s="12" t="s">
        <v>0</v>
      </c>
      <c r="C4" s="13">
        <v>0</v>
      </c>
      <c r="D4" s="12">
        <v>0</v>
      </c>
      <c r="E4" s="2">
        <v>0</v>
      </c>
      <c r="F4" s="13">
        <v>0</v>
      </c>
      <c r="G4" s="2"/>
      <c r="H4" s="20"/>
      <c r="I4" s="20"/>
      <c r="J4" s="20"/>
      <c r="K4" s="20"/>
      <c r="L4" s="2"/>
      <c r="M4" s="18">
        <v>0</v>
      </c>
      <c r="N4" s="5" t="s">
        <v>0</v>
      </c>
      <c r="O4" s="5">
        <f t="shared" ref="O4:O13" si="0">VLOOKUP($N4,$B$4:$F$10,3)</f>
        <v>0</v>
      </c>
      <c r="P4" s="5">
        <f t="shared" ref="P4:P13" si="1">VLOOKUP($N4,$B$4:$F$10,4)</f>
        <v>0</v>
      </c>
      <c r="Q4" s="5">
        <f t="shared" ref="Q4:Q13" si="2">VLOOKUP($N4,$B$4:$F$10,5)</f>
        <v>0</v>
      </c>
      <c r="R4" s="6">
        <v>0</v>
      </c>
      <c r="S4" s="7" t="s">
        <v>0</v>
      </c>
      <c r="T4" s="7">
        <f t="shared" ref="T4:T13" si="3">VLOOKUP($S4,$B$4:$F$10,3)</f>
        <v>0</v>
      </c>
      <c r="U4" s="7">
        <f t="shared" ref="U4:U13" si="4">VLOOKUP($S4,$B$4:$F$10,4)</f>
        <v>0</v>
      </c>
      <c r="V4" s="7">
        <f t="shared" ref="V4:V13" si="5">VLOOKUP($S4,$B$4:$F$10,5)</f>
        <v>0</v>
      </c>
      <c r="W4" s="8">
        <v>0</v>
      </c>
      <c r="X4" s="9" cm="1">
        <f t="array" ref="X4">_xlfn.IFS(AND(O4=0,T4=0),0,AND(O4=1,T4=0),"X",AND(O4=0,T4=1),1,AND(O4=1,T4=1),"X")</f>
        <v>0</v>
      </c>
      <c r="Y4" s="9" t="str" cm="1">
        <f t="array" ref="Y4">_xlfn.IFS(AND(O4=0,T4=0),"X",AND(O4=0,T4=1),"X",AND(O4=1,T4=0),1,AND(O4=1,T4=1),0)</f>
        <v>X</v>
      </c>
      <c r="Z4" s="10" cm="1">
        <f t="array" ref="Z4">_xlfn.IFS(AND(P4=0,U4=0),0,AND(P4=1,U4=0),"X",AND(P4=0,U4=1),1,AND(P4=1,U4=1),"X")</f>
        <v>0</v>
      </c>
      <c r="AA4" s="10" t="str" cm="1">
        <f t="array" ref="AA4">_xlfn.IFS(AND(P4=0,U4=0),"X",AND(P4=0,U4=1),"X",AND(P4=1,U4=0),1,AND(P4=1,U4=1),0)</f>
        <v>X</v>
      </c>
      <c r="AB4" s="11" cm="1">
        <f t="array" ref="AB4">_xlfn.IFS(AND(Q4=0,V4=0),0,AND(Q4=1,V4=0),"X",AND(Q4=0,V4=1),1,AND(Q4=1,V4=1),"X")</f>
        <v>0</v>
      </c>
      <c r="AC4" s="11" t="str" cm="1">
        <f t="array" ref="AC4">_xlfn.IFS(AND(Q4=0,V4=0),"X",AND(Q4=0,V4=1),"X",AND(Q4=1,V4=0),1,AND(Q4=1,V4=1),0)</f>
        <v>X</v>
      </c>
      <c r="AD4" s="2"/>
      <c r="AE4" s="3">
        <f>VLOOKUP(H$5,$M$4:$AC$19,12)</f>
        <v>0</v>
      </c>
      <c r="AF4" s="3">
        <f t="shared" ref="AF4:AH4" si="6">VLOOKUP(I$5,$M$4:$AC$19,12)</f>
        <v>0</v>
      </c>
      <c r="AG4" s="3" t="str">
        <f t="shared" si="6"/>
        <v>X</v>
      </c>
      <c r="AH4" s="3" t="str">
        <f t="shared" si="6"/>
        <v>X</v>
      </c>
      <c r="AI4" s="2"/>
      <c r="AJ4" s="3" t="str">
        <f>VLOOKUP(H$5,$M$4:$AC$19,13)</f>
        <v>X</v>
      </c>
      <c r="AK4" s="3" t="str">
        <f t="shared" ref="AK4:AM4" si="7">VLOOKUP(I$5,$M$4:$AC$19,13)</f>
        <v>X</v>
      </c>
      <c r="AL4" s="3" t="str">
        <f t="shared" si="7"/>
        <v>X</v>
      </c>
      <c r="AM4" s="3">
        <f t="shared" si="7"/>
        <v>1</v>
      </c>
    </row>
    <row r="5" spans="1:39" x14ac:dyDescent="0.25">
      <c r="A5" s="2"/>
      <c r="B5" s="12" t="s">
        <v>1</v>
      </c>
      <c r="C5" s="13">
        <v>1</v>
      </c>
      <c r="D5" s="12">
        <v>0</v>
      </c>
      <c r="E5" s="2">
        <v>0</v>
      </c>
      <c r="F5" s="13">
        <v>1</v>
      </c>
      <c r="G5" s="2"/>
      <c r="H5" s="19">
        <v>0</v>
      </c>
      <c r="I5" s="19">
        <v>4</v>
      </c>
      <c r="J5" s="19">
        <v>12</v>
      </c>
      <c r="K5" s="19">
        <v>8</v>
      </c>
      <c r="L5" s="2"/>
      <c r="M5" s="18">
        <v>1</v>
      </c>
      <c r="N5" s="5" t="s">
        <v>0</v>
      </c>
      <c r="O5" s="5">
        <f t="shared" si="0"/>
        <v>0</v>
      </c>
      <c r="P5" s="5">
        <f t="shared" si="1"/>
        <v>0</v>
      </c>
      <c r="Q5" s="5">
        <f t="shared" si="2"/>
        <v>0</v>
      </c>
      <c r="R5" s="6">
        <v>1</v>
      </c>
      <c r="S5" s="7" t="s">
        <v>1</v>
      </c>
      <c r="T5" s="7">
        <f t="shared" si="3"/>
        <v>0</v>
      </c>
      <c r="U5" s="7">
        <f t="shared" si="4"/>
        <v>0</v>
      </c>
      <c r="V5" s="7">
        <f t="shared" si="5"/>
        <v>1</v>
      </c>
      <c r="W5" s="8">
        <v>0</v>
      </c>
      <c r="X5" s="9" cm="1">
        <f t="array" ref="X5">_xlfn.IFS(AND(O5=0,T5=0),0,AND(O5=1,T5=0),"X",AND(O5=0,T5=1),1,AND(O5=1,T5=1),"X")</f>
        <v>0</v>
      </c>
      <c r="Y5" s="9" t="str" cm="1">
        <f t="array" ref="Y5">_xlfn.IFS(AND(O5=0,T5=0),"X",AND(O5=0,T5=1),"X",AND(O5=1,T5=0),1,AND(O5=1,T5=1),0)</f>
        <v>X</v>
      </c>
      <c r="Z5" s="10" cm="1">
        <f t="array" ref="Z5">_xlfn.IFS(AND(P5=0,U5=0),0,AND(P5=1,U5=0),"X",AND(P5=0,U5=1),1,AND(P5=1,U5=1),"X")</f>
        <v>0</v>
      </c>
      <c r="AA5" s="10" t="str" cm="1">
        <f t="array" ref="AA5">_xlfn.IFS(AND(P5=0,U5=0),"X",AND(P5=0,U5=1),"X",AND(P5=1,U5=0),1,AND(P5=1,U5=1),0)</f>
        <v>X</v>
      </c>
      <c r="AB5" s="11" cm="1">
        <f t="array" ref="AB5">_xlfn.IFS(AND(Q5=0,V5=0),0,AND(Q5=1,V5=0),"X",AND(Q5=0,V5=1),1,AND(Q5=1,V5=1),"X")</f>
        <v>1</v>
      </c>
      <c r="AC5" s="11" t="str" cm="1">
        <f t="array" ref="AC5">_xlfn.IFS(AND(Q5=0,V5=0),"X",AND(Q5=0,V5=1),"X",AND(Q5=1,V5=0),1,AND(Q5=1,V5=1),0)</f>
        <v>X</v>
      </c>
      <c r="AD5" s="2"/>
      <c r="AE5" s="3">
        <f>VLOOKUP(H$6,$M$4:$AC$19,12)</f>
        <v>0</v>
      </c>
      <c r="AF5" s="3">
        <f t="shared" ref="AF5:AH5" si="8">VLOOKUP(I$6,$M$4:$AC$19,12)</f>
        <v>0</v>
      </c>
      <c r="AG5" s="3" t="str">
        <f t="shared" si="8"/>
        <v>X</v>
      </c>
      <c r="AH5" s="3" t="str">
        <f t="shared" si="8"/>
        <v>X</v>
      </c>
      <c r="AI5" s="2"/>
      <c r="AJ5" s="3" t="str">
        <f>VLOOKUP(H$6,$M$4:$AC$19,13)</f>
        <v>X</v>
      </c>
      <c r="AK5" s="3" t="str">
        <f t="shared" ref="AK5:AM5" si="9">VLOOKUP(I$6,$M$4:$AC$19,13)</f>
        <v>X</v>
      </c>
      <c r="AL5" s="3" t="str">
        <f t="shared" si="9"/>
        <v>X</v>
      </c>
      <c r="AM5" s="3">
        <f t="shared" si="9"/>
        <v>1</v>
      </c>
    </row>
    <row r="6" spans="1:39" x14ac:dyDescent="0.25">
      <c r="A6" s="2"/>
      <c r="B6" s="12" t="s">
        <v>2</v>
      </c>
      <c r="C6" s="13">
        <v>2</v>
      </c>
      <c r="D6" s="12">
        <v>0</v>
      </c>
      <c r="E6" s="2">
        <v>1</v>
      </c>
      <c r="F6" s="13">
        <v>0</v>
      </c>
      <c r="G6" s="2"/>
      <c r="H6" s="19">
        <v>1</v>
      </c>
      <c r="I6" s="19">
        <v>5</v>
      </c>
      <c r="J6" s="19">
        <v>13</v>
      </c>
      <c r="K6" s="19">
        <v>9</v>
      </c>
      <c r="L6" s="2"/>
      <c r="M6" s="18">
        <v>2</v>
      </c>
      <c r="N6" s="5" t="s">
        <v>1</v>
      </c>
      <c r="O6" s="5">
        <f t="shared" si="0"/>
        <v>0</v>
      </c>
      <c r="P6" s="5">
        <f t="shared" si="1"/>
        <v>0</v>
      </c>
      <c r="Q6" s="5">
        <f t="shared" si="2"/>
        <v>1</v>
      </c>
      <c r="R6" s="6">
        <v>0</v>
      </c>
      <c r="S6" s="7" t="s">
        <v>2</v>
      </c>
      <c r="T6" s="7">
        <f t="shared" si="3"/>
        <v>0</v>
      </c>
      <c r="U6" s="7">
        <f t="shared" si="4"/>
        <v>1</v>
      </c>
      <c r="V6" s="7">
        <f t="shared" si="5"/>
        <v>0</v>
      </c>
      <c r="W6" s="8">
        <v>0</v>
      </c>
      <c r="X6" s="9" cm="1">
        <f t="array" ref="X6">_xlfn.IFS(AND(O6=0,T6=0),0,AND(O6=1,T6=0),"X",AND(O6=0,T6=1),1,AND(O6=1,T6=1),"X")</f>
        <v>0</v>
      </c>
      <c r="Y6" s="9" t="str" cm="1">
        <f t="array" ref="Y6">_xlfn.IFS(AND(O6=0,T6=0),"X",AND(O6=0,T6=1),"X",AND(O6=1,T6=0),1,AND(O6=1,T6=1),0)</f>
        <v>X</v>
      </c>
      <c r="Z6" s="10" cm="1">
        <f t="array" ref="Z6">_xlfn.IFS(AND(P6=0,U6=0),0,AND(P6=1,U6=0),"X",AND(P6=0,U6=1),1,AND(P6=1,U6=1),"X")</f>
        <v>1</v>
      </c>
      <c r="AA6" s="10" t="str" cm="1">
        <f t="array" ref="AA6">_xlfn.IFS(AND(P6=0,U6=0),"X",AND(P6=0,U6=1),"X",AND(P6=1,U6=0),1,AND(P6=1,U6=1),0)</f>
        <v>X</v>
      </c>
      <c r="AB6" s="11" t="str" cm="1">
        <f t="array" ref="AB6">_xlfn.IFS(AND(Q6=0,V6=0),0,AND(Q6=1,V6=0),"X",AND(Q6=0,V6=1),1,AND(Q6=1,V6=1),"X")</f>
        <v>X</v>
      </c>
      <c r="AC6" s="11" cm="1">
        <f t="array" ref="AC6">_xlfn.IFS(AND(Q6=0,V6=0),"X",AND(Q6=0,V6=1),"X",AND(Q6=1,V6=0),1,AND(Q6=1,V6=1),0)</f>
        <v>1</v>
      </c>
      <c r="AD6" s="2"/>
      <c r="AE6" s="3">
        <f>VLOOKUP(H$7,$M$4:$AC$19,12)</f>
        <v>0</v>
      </c>
      <c r="AF6" s="3">
        <f t="shared" ref="AF6:AH6" si="10">VLOOKUP(I$7,$M$4:$AC$19,12)</f>
        <v>1</v>
      </c>
      <c r="AG6" s="3" t="str">
        <f t="shared" si="10"/>
        <v>X</v>
      </c>
      <c r="AH6" s="3" t="str">
        <f t="shared" si="10"/>
        <v>X</v>
      </c>
      <c r="AI6" s="2"/>
      <c r="AJ6" s="3" t="str">
        <f>VLOOKUP(H$7,$M$4:$AC$19,13)</f>
        <v>X</v>
      </c>
      <c r="AK6" s="3" t="str">
        <f t="shared" ref="AK6:AM6" si="11">VLOOKUP(I$7,$M$4:$AC$19,13)</f>
        <v>X</v>
      </c>
      <c r="AL6" s="3" t="str">
        <f t="shared" si="11"/>
        <v>X</v>
      </c>
      <c r="AM6" s="3" t="str">
        <f t="shared" si="11"/>
        <v>X</v>
      </c>
    </row>
    <row r="7" spans="1:39" x14ac:dyDescent="0.25">
      <c r="A7" s="2"/>
      <c r="B7" s="12" t="s">
        <v>3</v>
      </c>
      <c r="C7" s="13">
        <v>3</v>
      </c>
      <c r="D7" s="12">
        <v>0</v>
      </c>
      <c r="E7" s="2">
        <v>1</v>
      </c>
      <c r="F7" s="13">
        <v>1</v>
      </c>
      <c r="G7" s="2"/>
      <c r="H7" s="19">
        <v>3</v>
      </c>
      <c r="I7" s="19">
        <v>7</v>
      </c>
      <c r="J7" s="19">
        <v>15</v>
      </c>
      <c r="K7" s="19">
        <v>11</v>
      </c>
      <c r="L7" s="2"/>
      <c r="M7" s="18">
        <v>3</v>
      </c>
      <c r="N7" s="5" t="s">
        <v>1</v>
      </c>
      <c r="O7" s="5">
        <f t="shared" si="0"/>
        <v>0</v>
      </c>
      <c r="P7" s="5">
        <f t="shared" si="1"/>
        <v>0</v>
      </c>
      <c r="Q7" s="5">
        <f t="shared" si="2"/>
        <v>1</v>
      </c>
      <c r="R7" s="6">
        <v>1</v>
      </c>
      <c r="S7" s="7" t="s">
        <v>1</v>
      </c>
      <c r="T7" s="7">
        <f t="shared" si="3"/>
        <v>0</v>
      </c>
      <c r="U7" s="7">
        <f t="shared" si="4"/>
        <v>0</v>
      </c>
      <c r="V7" s="7">
        <f t="shared" si="5"/>
        <v>1</v>
      </c>
      <c r="W7" s="8">
        <v>0</v>
      </c>
      <c r="X7" s="9" cm="1">
        <f t="array" ref="X7">_xlfn.IFS(AND(O7=0,T7=0),0,AND(O7=1,T7=0),"X",AND(O7=0,T7=1),1,AND(O7=1,T7=1),"X")</f>
        <v>0</v>
      </c>
      <c r="Y7" s="9" t="str" cm="1">
        <f t="array" ref="Y7">_xlfn.IFS(AND(O7=0,T7=0),"X",AND(O7=0,T7=1),"X",AND(O7=1,T7=0),1,AND(O7=1,T7=1),0)</f>
        <v>X</v>
      </c>
      <c r="Z7" s="10" cm="1">
        <f t="array" ref="Z7">_xlfn.IFS(AND(P7=0,U7=0),0,AND(P7=1,U7=0),"X",AND(P7=0,U7=1),1,AND(P7=1,U7=1),"X")</f>
        <v>0</v>
      </c>
      <c r="AA7" s="10" t="str" cm="1">
        <f t="array" ref="AA7">_xlfn.IFS(AND(P7=0,U7=0),"X",AND(P7=0,U7=1),"X",AND(P7=1,U7=0),1,AND(P7=1,U7=1),0)</f>
        <v>X</v>
      </c>
      <c r="AB7" s="11" t="str" cm="1">
        <f t="array" ref="AB7">_xlfn.IFS(AND(Q7=0,V7=0),0,AND(Q7=1,V7=0),"X",AND(Q7=0,V7=1),1,AND(Q7=1,V7=1),"X")</f>
        <v>X</v>
      </c>
      <c r="AC7" s="11" cm="1">
        <f t="array" ref="AC7">_xlfn.IFS(AND(Q7=0,V7=0),"X",AND(Q7=0,V7=1),"X",AND(Q7=1,V7=0),1,AND(Q7=1,V7=1),0)</f>
        <v>0</v>
      </c>
      <c r="AD7" s="2"/>
      <c r="AE7" s="3">
        <f>VLOOKUP(H$8,$M$4:$AC$19,12)</f>
        <v>0</v>
      </c>
      <c r="AF7" s="3">
        <f t="shared" ref="AF7:AH7" si="12">VLOOKUP(I$8,$M$4:$AC$19,12)</f>
        <v>0</v>
      </c>
      <c r="AG7" s="3" t="str">
        <f t="shared" si="12"/>
        <v>X</v>
      </c>
      <c r="AH7" s="3" t="str">
        <f t="shared" si="12"/>
        <v>X</v>
      </c>
      <c r="AI7" s="2"/>
      <c r="AJ7" s="3" t="str">
        <f>VLOOKUP(H$8,$M$4:$AC$19,13)</f>
        <v>X</v>
      </c>
      <c r="AK7" s="3" t="str">
        <f t="shared" ref="AK7:AM7" si="13">VLOOKUP(I$8,$M$4:$AC$19,13)</f>
        <v>X</v>
      </c>
      <c r="AL7" s="3" t="str">
        <f t="shared" si="13"/>
        <v>X</v>
      </c>
      <c r="AM7" s="3" t="str">
        <f t="shared" si="13"/>
        <v>X</v>
      </c>
    </row>
    <row r="8" spans="1:39" x14ac:dyDescent="0.25">
      <c r="A8" s="2"/>
      <c r="B8" s="12" t="s">
        <v>4</v>
      </c>
      <c r="C8" s="13">
        <v>4</v>
      </c>
      <c r="D8" s="12">
        <v>1</v>
      </c>
      <c r="E8" s="2">
        <v>0</v>
      </c>
      <c r="F8" s="13">
        <v>0</v>
      </c>
      <c r="G8" s="2"/>
      <c r="H8" s="19">
        <v>2</v>
      </c>
      <c r="I8" s="19">
        <v>6</v>
      </c>
      <c r="J8" s="19">
        <v>14</v>
      </c>
      <c r="K8" s="19">
        <v>10</v>
      </c>
      <c r="L8" s="2"/>
      <c r="M8" s="18">
        <v>4</v>
      </c>
      <c r="N8" s="5" t="s">
        <v>2</v>
      </c>
      <c r="O8" s="5">
        <f t="shared" si="0"/>
        <v>0</v>
      </c>
      <c r="P8" s="5">
        <f t="shared" si="1"/>
        <v>1</v>
      </c>
      <c r="Q8" s="5">
        <f t="shared" si="2"/>
        <v>0</v>
      </c>
      <c r="R8" s="6">
        <v>0</v>
      </c>
      <c r="S8" s="7" t="s">
        <v>0</v>
      </c>
      <c r="T8" s="7">
        <f t="shared" si="3"/>
        <v>0</v>
      </c>
      <c r="U8" s="7">
        <f t="shared" si="4"/>
        <v>0</v>
      </c>
      <c r="V8" s="7">
        <f t="shared" si="5"/>
        <v>0</v>
      </c>
      <c r="W8" s="8">
        <v>0</v>
      </c>
      <c r="X8" s="9" cm="1">
        <f t="array" ref="X8">_xlfn.IFS(AND(O8=0,T8=0),0,AND(O8=1,T8=0),"X",AND(O8=0,T8=1),1,AND(O8=1,T8=1),"X")</f>
        <v>0</v>
      </c>
      <c r="Y8" s="9" t="str" cm="1">
        <f t="array" ref="Y8">_xlfn.IFS(AND(O8=0,T8=0),"X",AND(O8=0,T8=1),"X",AND(O8=1,T8=0),1,AND(O8=1,T8=1),0)</f>
        <v>X</v>
      </c>
      <c r="Z8" s="10" t="str" cm="1">
        <f t="array" ref="Z8">_xlfn.IFS(AND(P8=0,U8=0),0,AND(P8=1,U8=0),"X",AND(P8=0,U8=1),1,AND(P8=1,U8=1),"X")</f>
        <v>X</v>
      </c>
      <c r="AA8" s="10" cm="1">
        <f t="array" ref="AA8">_xlfn.IFS(AND(P8=0,U8=0),"X",AND(P8=0,U8=1),"X",AND(P8=1,U8=0),1,AND(P8=1,U8=1),0)</f>
        <v>1</v>
      </c>
      <c r="AB8" s="11" cm="1">
        <f t="array" ref="AB8">_xlfn.IFS(AND(Q8=0,V8=0),0,AND(Q8=1,V8=0),"X",AND(Q8=0,V8=1),1,AND(Q8=1,V8=1),"X")</f>
        <v>0</v>
      </c>
      <c r="AC8" s="11" t="str" cm="1">
        <f t="array" ref="AC8">_xlfn.IFS(AND(Q8=0,V8=0),"X",AND(Q8=0,V8=1),"X",AND(Q8=1,V8=0),1,AND(Q8=1,V8=1),0)</f>
        <v>X</v>
      </c>
      <c r="AD8" s="2"/>
      <c r="AI8" s="2"/>
      <c r="AJ8" s="2"/>
      <c r="AK8" s="2"/>
      <c r="AL8" s="2"/>
      <c r="AM8" s="2"/>
    </row>
    <row r="9" spans="1:39" x14ac:dyDescent="0.25">
      <c r="A9" s="2"/>
      <c r="B9" s="12" t="s">
        <v>5</v>
      </c>
      <c r="C9" s="13">
        <v>5</v>
      </c>
      <c r="D9" s="12">
        <v>1</v>
      </c>
      <c r="E9" s="2">
        <v>0</v>
      </c>
      <c r="F9" s="13">
        <v>1</v>
      </c>
      <c r="G9" s="2"/>
      <c r="H9" s="2"/>
      <c r="I9" s="2"/>
      <c r="J9" s="2"/>
      <c r="K9" s="2"/>
      <c r="L9" s="2"/>
      <c r="M9" s="18">
        <v>5</v>
      </c>
      <c r="N9" s="5" t="s">
        <v>2</v>
      </c>
      <c r="O9" s="5">
        <f t="shared" si="0"/>
        <v>0</v>
      </c>
      <c r="P9" s="5">
        <f t="shared" si="1"/>
        <v>1</v>
      </c>
      <c r="Q9" s="5">
        <f t="shared" si="2"/>
        <v>0</v>
      </c>
      <c r="R9" s="6">
        <v>1</v>
      </c>
      <c r="S9" s="7" t="s">
        <v>3</v>
      </c>
      <c r="T9" s="7">
        <f t="shared" si="3"/>
        <v>0</v>
      </c>
      <c r="U9" s="7">
        <f t="shared" si="4"/>
        <v>1</v>
      </c>
      <c r="V9" s="7">
        <f t="shared" si="5"/>
        <v>1</v>
      </c>
      <c r="W9" s="8">
        <v>0</v>
      </c>
      <c r="X9" s="9" cm="1">
        <f t="array" ref="X9">_xlfn.IFS(AND(O9=0,T9=0),0,AND(O9=1,T9=0),"X",AND(O9=0,T9=1),1,AND(O9=1,T9=1),"X")</f>
        <v>0</v>
      </c>
      <c r="Y9" s="9" t="str" cm="1">
        <f t="array" ref="Y9">_xlfn.IFS(AND(O9=0,T9=0),"X",AND(O9=0,T9=1),"X",AND(O9=1,T9=0),1,AND(O9=1,T9=1),0)</f>
        <v>X</v>
      </c>
      <c r="Z9" s="10" t="str" cm="1">
        <f t="array" ref="Z9">_xlfn.IFS(AND(P9=0,U9=0),0,AND(P9=1,U9=0),"X",AND(P9=0,U9=1),1,AND(P9=1,U9=1),"X")</f>
        <v>X</v>
      </c>
      <c r="AA9" s="10" cm="1">
        <f t="array" ref="AA9">_xlfn.IFS(AND(P9=0,U9=0),"X",AND(P9=0,U9=1),"X",AND(P9=1,U9=0),1,AND(P9=1,U9=1),0)</f>
        <v>0</v>
      </c>
      <c r="AB9" s="11" cm="1">
        <f t="array" ref="AB9">_xlfn.IFS(AND(Q9=0,V9=0),0,AND(Q9=1,V9=0),"X",AND(Q9=0,V9=1),1,AND(Q9=1,V9=1),"X")</f>
        <v>1</v>
      </c>
      <c r="AC9" s="11" t="str" cm="1">
        <f t="array" ref="AC9">_xlfn.IFS(AND(Q9=0,V9=0),"X",AND(Q9=0,V9=1),"X",AND(Q9=1,V9=0),1,AND(Q9=1,V9=1),0)</f>
        <v>X</v>
      </c>
      <c r="AD9" s="2"/>
      <c r="AE9" s="36" t="s">
        <v>17</v>
      </c>
      <c r="AF9" s="36"/>
      <c r="AG9" s="36"/>
      <c r="AH9" s="36"/>
      <c r="AI9" s="2"/>
      <c r="AJ9" s="36" t="s">
        <v>18</v>
      </c>
      <c r="AK9" s="36"/>
      <c r="AL9" s="36"/>
      <c r="AM9" s="36"/>
    </row>
    <row r="10" spans="1:39" x14ac:dyDescent="0.25">
      <c r="A10" s="2"/>
      <c r="B10" s="14" t="s">
        <v>6</v>
      </c>
      <c r="C10" s="15">
        <v>6</v>
      </c>
      <c r="D10" s="14">
        <v>1</v>
      </c>
      <c r="E10" s="16">
        <v>1</v>
      </c>
      <c r="F10" s="15">
        <v>0</v>
      </c>
      <c r="G10" s="2"/>
      <c r="H10" s="2"/>
      <c r="I10" s="2"/>
      <c r="J10" s="2"/>
      <c r="K10" s="2"/>
      <c r="L10" s="2"/>
      <c r="M10" s="18">
        <v>6</v>
      </c>
      <c r="N10" s="5" t="s">
        <v>3</v>
      </c>
      <c r="O10" s="5">
        <f t="shared" si="0"/>
        <v>0</v>
      </c>
      <c r="P10" s="5">
        <f t="shared" si="1"/>
        <v>1</v>
      </c>
      <c r="Q10" s="5">
        <f t="shared" si="2"/>
        <v>1</v>
      </c>
      <c r="R10" s="6">
        <v>0</v>
      </c>
      <c r="S10" s="7" t="s">
        <v>2</v>
      </c>
      <c r="T10" s="7">
        <f t="shared" si="3"/>
        <v>0</v>
      </c>
      <c r="U10" s="7">
        <f t="shared" si="4"/>
        <v>1</v>
      </c>
      <c r="V10" s="7">
        <f t="shared" si="5"/>
        <v>0</v>
      </c>
      <c r="W10" s="8">
        <v>0</v>
      </c>
      <c r="X10" s="9" cm="1">
        <f t="array" ref="X10">_xlfn.IFS(AND(O10=0,T10=0),0,AND(O10=1,T10=0),"X",AND(O10=0,T10=1),1,AND(O10=1,T10=1),"X")</f>
        <v>0</v>
      </c>
      <c r="Y10" s="9" t="str" cm="1">
        <f t="array" ref="Y10">_xlfn.IFS(AND(O10=0,T10=0),"X",AND(O10=0,T10=1),"X",AND(O10=1,T10=0),1,AND(O10=1,T10=1),0)</f>
        <v>X</v>
      </c>
      <c r="Z10" s="10" t="str" cm="1">
        <f t="array" ref="Z10">_xlfn.IFS(AND(P10=0,U10=0),0,AND(P10=1,U10=0),"X",AND(P10=0,U10=1),1,AND(P10=1,U10=1),"X")</f>
        <v>X</v>
      </c>
      <c r="AA10" s="10" cm="1">
        <f t="array" ref="AA10">_xlfn.IFS(AND(P10=0,U10=0),"X",AND(P10=0,U10=1),"X",AND(P10=1,U10=0),1,AND(P10=1,U10=1),0)</f>
        <v>0</v>
      </c>
      <c r="AB10" s="11" t="str" cm="1">
        <f t="array" ref="AB10">_xlfn.IFS(AND(Q10=0,V10=0),0,AND(Q10=1,V10=0),"X",AND(Q10=0,V10=1),1,AND(Q10=1,V10=1),"X")</f>
        <v>X</v>
      </c>
      <c r="AC10" s="11" cm="1">
        <f t="array" ref="AC10">_xlfn.IFS(AND(Q10=0,V10=0),"X",AND(Q10=0,V10=1),"X",AND(Q10=1,V10=0),1,AND(Q10=1,V10=1),0)</f>
        <v>1</v>
      </c>
      <c r="AD10" s="2"/>
      <c r="AE10" s="3">
        <f>VLOOKUP(H$5,$M$4:$AC$19,14)</f>
        <v>0</v>
      </c>
      <c r="AF10" s="3" t="str">
        <f>VLOOKUP(I$5,$M$4:$AC$19,14)</f>
        <v>X</v>
      </c>
      <c r="AG10" s="3" t="str">
        <f t="shared" ref="AG10:AH10" si="14">VLOOKUP(J$5,$M$4:$AC$19,14)</f>
        <v>X</v>
      </c>
      <c r="AH10" s="3">
        <f t="shared" si="14"/>
        <v>1</v>
      </c>
      <c r="AI10" s="2"/>
      <c r="AJ10" s="3" t="str">
        <f>VLOOKUP(H$5,$M$4:$AC$19,15)</f>
        <v>X</v>
      </c>
      <c r="AK10" s="3">
        <f t="shared" ref="AK10:AM10" si="15">VLOOKUP(I$5,$M$4:$AC$19,15)</f>
        <v>1</v>
      </c>
      <c r="AL10" s="3" t="str">
        <f t="shared" si="15"/>
        <v>X</v>
      </c>
      <c r="AM10" s="3" t="str">
        <f t="shared" si="15"/>
        <v>X</v>
      </c>
    </row>
    <row r="11" spans="1:3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8">
        <v>7</v>
      </c>
      <c r="N11" s="5" t="s">
        <v>3</v>
      </c>
      <c r="O11" s="5">
        <f t="shared" si="0"/>
        <v>0</v>
      </c>
      <c r="P11" s="5">
        <f t="shared" si="1"/>
        <v>1</v>
      </c>
      <c r="Q11" s="5">
        <f t="shared" si="2"/>
        <v>1</v>
      </c>
      <c r="R11" s="6">
        <v>1</v>
      </c>
      <c r="S11" s="7" t="s">
        <v>4</v>
      </c>
      <c r="T11" s="7">
        <f t="shared" si="3"/>
        <v>1</v>
      </c>
      <c r="U11" s="7">
        <f t="shared" si="4"/>
        <v>0</v>
      </c>
      <c r="V11" s="7">
        <f t="shared" si="5"/>
        <v>0</v>
      </c>
      <c r="W11" s="8">
        <v>0</v>
      </c>
      <c r="X11" s="9" cm="1">
        <f t="array" ref="X11">_xlfn.IFS(AND(O11=0,T11=0),0,AND(O11=1,T11=0),"X",AND(O11=0,T11=1),1,AND(O11=1,T11=1),"X")</f>
        <v>1</v>
      </c>
      <c r="Y11" s="9" t="str" cm="1">
        <f t="array" ref="Y11">_xlfn.IFS(AND(O11=0,T11=0),"X",AND(O11=0,T11=1),"X",AND(O11=1,T11=0),1,AND(O11=1,T11=1),0)</f>
        <v>X</v>
      </c>
      <c r="Z11" s="10" t="str" cm="1">
        <f t="array" ref="Z11">_xlfn.IFS(AND(P11=0,U11=0),0,AND(P11=1,U11=0),"X",AND(P11=0,U11=1),1,AND(P11=1,U11=1),"X")</f>
        <v>X</v>
      </c>
      <c r="AA11" s="10" cm="1">
        <f t="array" ref="AA11">_xlfn.IFS(AND(P11=0,U11=0),"X",AND(P11=0,U11=1),"X",AND(P11=1,U11=0),1,AND(P11=1,U11=1),0)</f>
        <v>1</v>
      </c>
      <c r="AB11" s="11" t="str" cm="1">
        <f t="array" ref="AB11">_xlfn.IFS(AND(Q11=0,V11=0),0,AND(Q11=1,V11=0),"X",AND(Q11=0,V11=1),1,AND(Q11=1,V11=1),"X")</f>
        <v>X</v>
      </c>
      <c r="AC11" s="11" cm="1">
        <f t="array" ref="AC11">_xlfn.IFS(AND(Q11=0,V11=0),"X",AND(Q11=0,V11=1),"X",AND(Q11=1,V11=0),1,AND(Q11=1,V11=1),0)</f>
        <v>1</v>
      </c>
      <c r="AD11" s="2"/>
      <c r="AE11" s="3">
        <f>VLOOKUP(H$6,$M$4:$AC$19,14)</f>
        <v>0</v>
      </c>
      <c r="AF11" s="3" t="str">
        <f t="shared" ref="AF11:AH11" si="16">VLOOKUP(I$6,$M$4:$AC$19,14)</f>
        <v>X</v>
      </c>
      <c r="AG11" s="3" t="str">
        <f t="shared" si="16"/>
        <v>X</v>
      </c>
      <c r="AH11" s="3">
        <f t="shared" si="16"/>
        <v>0</v>
      </c>
      <c r="AI11" s="2"/>
      <c r="AJ11" s="3" t="str">
        <f>VLOOKUP(H$6,$M$4:$AC$19,15)</f>
        <v>X</v>
      </c>
      <c r="AK11" s="3">
        <f t="shared" ref="AK11:AM11" si="17">VLOOKUP(I$6,$M$4:$AC$19,15)</f>
        <v>0</v>
      </c>
      <c r="AL11" s="3" t="str">
        <f t="shared" si="17"/>
        <v>X</v>
      </c>
      <c r="AM11" s="3" t="str">
        <f t="shared" si="17"/>
        <v>X</v>
      </c>
    </row>
    <row r="12" spans="1:3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8">
        <v>8</v>
      </c>
      <c r="N12" s="5" t="s">
        <v>4</v>
      </c>
      <c r="O12" s="5">
        <f t="shared" si="0"/>
        <v>1</v>
      </c>
      <c r="P12" s="5">
        <f t="shared" si="1"/>
        <v>0</v>
      </c>
      <c r="Q12" s="5">
        <f t="shared" si="2"/>
        <v>0</v>
      </c>
      <c r="R12" s="6">
        <v>0</v>
      </c>
      <c r="S12" s="7" t="s">
        <v>2</v>
      </c>
      <c r="T12" s="7">
        <f t="shared" si="3"/>
        <v>0</v>
      </c>
      <c r="U12" s="7">
        <f t="shared" si="4"/>
        <v>1</v>
      </c>
      <c r="V12" s="7">
        <f t="shared" si="5"/>
        <v>0</v>
      </c>
      <c r="W12" s="8">
        <v>1</v>
      </c>
      <c r="X12" s="9" t="str" cm="1">
        <f t="array" ref="X12">_xlfn.IFS(AND(O12=0,T12=0),0,AND(O12=1,T12=0),"X",AND(O12=0,T12=1),1,AND(O12=1,T12=1),"X")</f>
        <v>X</v>
      </c>
      <c r="Y12" s="9" cm="1">
        <f t="array" ref="Y12">_xlfn.IFS(AND(O12=0,T12=0),"X",AND(O12=0,T12=1),"X",AND(O12=1,T12=0),1,AND(O12=1,T12=1),0)</f>
        <v>1</v>
      </c>
      <c r="Z12" s="10" cm="1">
        <f t="array" ref="Z12">_xlfn.IFS(AND(P12=0,U12=0),0,AND(P12=1,U12=0),"X",AND(P12=0,U12=1),1,AND(P12=1,U12=1),"X")</f>
        <v>1</v>
      </c>
      <c r="AA12" s="10" t="str" cm="1">
        <f t="array" ref="AA12">_xlfn.IFS(AND(P12=0,U12=0),"X",AND(P12=0,U12=1),"X",AND(P12=1,U12=0),1,AND(P12=1,U12=1),0)</f>
        <v>X</v>
      </c>
      <c r="AB12" s="11" cm="1">
        <f t="array" ref="AB12">_xlfn.IFS(AND(Q12=0,V12=0),0,AND(Q12=1,V12=0),"X",AND(Q12=0,V12=1),1,AND(Q12=1,V12=1),"X")</f>
        <v>0</v>
      </c>
      <c r="AC12" s="11" t="str" cm="1">
        <f t="array" ref="AC12">_xlfn.IFS(AND(Q12=0,V12=0),"X",AND(Q12=0,V12=1),"X",AND(Q12=1,V12=0),1,AND(Q12=1,V12=1),0)</f>
        <v>X</v>
      </c>
      <c r="AD12" s="2"/>
      <c r="AE12" s="3">
        <f>VLOOKUP(H$7,$M$4:$AC$19,14)</f>
        <v>0</v>
      </c>
      <c r="AF12" s="3" t="str">
        <f t="shared" ref="AF12:AH12" si="18">VLOOKUP(I$7,$M$4:$AC$19,14)</f>
        <v>X</v>
      </c>
      <c r="AG12" s="3" t="str">
        <f t="shared" si="18"/>
        <v>X</v>
      </c>
      <c r="AH12" s="3" t="str">
        <f t="shared" si="18"/>
        <v>X</v>
      </c>
      <c r="AI12" s="2"/>
      <c r="AJ12" s="3" t="str">
        <f>VLOOKUP(H$7,$M$4:$AC$19,15)</f>
        <v>X</v>
      </c>
      <c r="AK12" s="3">
        <f t="shared" ref="AK12:AM12" si="19">VLOOKUP(I$7,$M$4:$AC$19,15)</f>
        <v>1</v>
      </c>
      <c r="AL12" s="3" t="str">
        <f t="shared" si="19"/>
        <v>X</v>
      </c>
      <c r="AM12" s="3" t="str">
        <f t="shared" si="19"/>
        <v>X</v>
      </c>
    </row>
    <row r="13" spans="1:39" x14ac:dyDescent="0.25">
      <c r="A13" s="2"/>
      <c r="F13" s="2"/>
      <c r="G13" s="2"/>
      <c r="H13" s="2"/>
      <c r="I13" s="2"/>
      <c r="J13" s="2"/>
      <c r="K13" s="2"/>
      <c r="L13" s="2"/>
      <c r="M13" s="18">
        <v>9</v>
      </c>
      <c r="N13" s="5" t="s">
        <v>4</v>
      </c>
      <c r="O13" s="5">
        <f t="shared" si="0"/>
        <v>1</v>
      </c>
      <c r="P13" s="5">
        <f t="shared" si="1"/>
        <v>0</v>
      </c>
      <c r="Q13" s="5">
        <f t="shared" si="2"/>
        <v>0</v>
      </c>
      <c r="R13" s="6">
        <v>1</v>
      </c>
      <c r="S13" s="7" t="s">
        <v>1</v>
      </c>
      <c r="T13" s="7">
        <f t="shared" si="3"/>
        <v>0</v>
      </c>
      <c r="U13" s="7">
        <f t="shared" si="4"/>
        <v>0</v>
      </c>
      <c r="V13" s="7">
        <f t="shared" si="5"/>
        <v>1</v>
      </c>
      <c r="W13" s="8">
        <v>1</v>
      </c>
      <c r="X13" s="9" t="str" cm="1">
        <f t="array" ref="X13">_xlfn.IFS(AND(O13=0,T13=0),0,AND(O13=1,T13=0),"X",AND(O13=0,T13=1),1,AND(O13=1,T13=1),"X")</f>
        <v>X</v>
      </c>
      <c r="Y13" s="9" cm="1">
        <f t="array" ref="Y13">_xlfn.IFS(AND(O13=0,T13=0),"X",AND(O13=0,T13=1),"X",AND(O13=1,T13=0),1,AND(O13=1,T13=1),0)</f>
        <v>1</v>
      </c>
      <c r="Z13" s="10" cm="1">
        <f t="array" ref="Z13">_xlfn.IFS(AND(P13=0,U13=0),0,AND(P13=1,U13=0),"X",AND(P13=0,U13=1),1,AND(P13=1,U13=1),"X")</f>
        <v>0</v>
      </c>
      <c r="AA13" s="10" t="str" cm="1">
        <f t="array" ref="AA13">_xlfn.IFS(AND(P13=0,U13=0),"X",AND(P13=0,U13=1),"X",AND(P13=1,U13=0),1,AND(P13=1,U13=1),0)</f>
        <v>X</v>
      </c>
      <c r="AB13" s="11" cm="1">
        <f t="array" ref="AB13">_xlfn.IFS(AND(Q13=0,V13=0),0,AND(Q13=1,V13=0),"X",AND(Q13=0,V13=1),1,AND(Q13=1,V13=1),"X")</f>
        <v>1</v>
      </c>
      <c r="AC13" s="11" t="str" cm="1">
        <f t="array" ref="AC13">_xlfn.IFS(AND(Q13=0,V13=0),"X",AND(Q13=0,V13=1),"X",AND(Q13=1,V13=0),1,AND(Q13=1,V13=1),0)</f>
        <v>X</v>
      </c>
      <c r="AD13" s="2"/>
      <c r="AE13" s="3">
        <f>VLOOKUP(H$8,$M$4:$AC$19,14)</f>
        <v>1</v>
      </c>
      <c r="AF13" s="3" t="str">
        <f t="shared" ref="AF13:AH13" si="20">VLOOKUP(I$8,$M$4:$AC$19,14)</f>
        <v>X</v>
      </c>
      <c r="AG13" s="3" t="str">
        <f t="shared" si="20"/>
        <v>X</v>
      </c>
      <c r="AH13" s="3" t="str">
        <f t="shared" si="20"/>
        <v>X</v>
      </c>
      <c r="AI13" s="2"/>
      <c r="AJ13" s="3" t="str">
        <f>VLOOKUP(H$8,$M$4:$AC$19,15)</f>
        <v>X</v>
      </c>
      <c r="AK13" s="3">
        <f t="shared" ref="AK13:AM13" si="21">VLOOKUP(I$8,$M$4:$AC$19,15)</f>
        <v>0</v>
      </c>
      <c r="AL13" s="3" t="str">
        <f t="shared" si="21"/>
        <v>X</v>
      </c>
      <c r="AM13" s="3" t="str">
        <f t="shared" si="21"/>
        <v>X</v>
      </c>
    </row>
    <row r="14" spans="1:39" x14ac:dyDescent="0.25">
      <c r="A14" s="2"/>
      <c r="F14" s="2"/>
      <c r="G14" s="2"/>
      <c r="H14" s="2"/>
      <c r="I14" s="2"/>
      <c r="J14" s="2"/>
      <c r="K14" s="2"/>
      <c r="L14" s="2"/>
      <c r="M14" s="18">
        <v>10</v>
      </c>
      <c r="N14" s="17" t="s">
        <v>10</v>
      </c>
      <c r="O14" s="17" t="s">
        <v>10</v>
      </c>
      <c r="P14" s="17" t="s">
        <v>10</v>
      </c>
      <c r="Q14" s="17" t="s">
        <v>10</v>
      </c>
      <c r="R14" s="17" t="s">
        <v>10</v>
      </c>
      <c r="S14" s="17" t="s">
        <v>10</v>
      </c>
      <c r="T14" s="17" t="s">
        <v>10</v>
      </c>
      <c r="U14" s="17" t="s">
        <v>10</v>
      </c>
      <c r="V14" s="17" t="s">
        <v>10</v>
      </c>
      <c r="W14" s="17" t="s">
        <v>10</v>
      </c>
      <c r="X14" s="17" t="s">
        <v>10</v>
      </c>
      <c r="Y14" s="17" t="s">
        <v>10</v>
      </c>
      <c r="Z14" s="17" t="s">
        <v>10</v>
      </c>
      <c r="AA14" s="17" t="s">
        <v>10</v>
      </c>
      <c r="AB14" s="17" t="s">
        <v>10</v>
      </c>
      <c r="AC14" s="17" t="s">
        <v>10</v>
      </c>
      <c r="AD14" s="2"/>
      <c r="AI14" s="2"/>
      <c r="AJ14" s="2"/>
      <c r="AK14" s="2"/>
      <c r="AL14" s="2"/>
      <c r="AM14" s="2"/>
    </row>
    <row r="15" spans="1:39" x14ac:dyDescent="0.25">
      <c r="A15" s="2"/>
      <c r="F15" s="2"/>
      <c r="G15" s="2"/>
      <c r="H15" s="2"/>
      <c r="I15" s="2"/>
      <c r="J15" s="2"/>
      <c r="K15" s="2"/>
      <c r="L15" s="2"/>
      <c r="M15" s="18">
        <v>11</v>
      </c>
      <c r="N15" s="17" t="s">
        <v>10</v>
      </c>
      <c r="O15" s="17" t="s">
        <v>10</v>
      </c>
      <c r="P15" s="17" t="s">
        <v>10</v>
      </c>
      <c r="Q15" s="17" t="s">
        <v>10</v>
      </c>
      <c r="R15" s="17" t="s">
        <v>10</v>
      </c>
      <c r="S15" s="17" t="s">
        <v>10</v>
      </c>
      <c r="T15" s="17" t="s">
        <v>10</v>
      </c>
      <c r="U15" s="17" t="s">
        <v>10</v>
      </c>
      <c r="V15" s="17" t="s">
        <v>10</v>
      </c>
      <c r="W15" s="17" t="s">
        <v>10</v>
      </c>
      <c r="X15" s="17" t="s">
        <v>10</v>
      </c>
      <c r="Y15" s="17" t="s">
        <v>10</v>
      </c>
      <c r="Z15" s="17" t="s">
        <v>10</v>
      </c>
      <c r="AA15" s="17" t="s">
        <v>10</v>
      </c>
      <c r="AB15" s="17" t="s">
        <v>10</v>
      </c>
      <c r="AC15" s="17" t="s">
        <v>10</v>
      </c>
      <c r="AD15" s="2"/>
      <c r="AE15" s="36" t="s">
        <v>19</v>
      </c>
      <c r="AF15" s="36"/>
      <c r="AG15" s="36"/>
      <c r="AH15" s="36"/>
      <c r="AI15" s="2"/>
      <c r="AJ15" s="36" t="s">
        <v>20</v>
      </c>
      <c r="AK15" s="36"/>
      <c r="AL15" s="36"/>
      <c r="AM15" s="36"/>
    </row>
    <row r="16" spans="1:39" x14ac:dyDescent="0.25">
      <c r="A16" s="2"/>
      <c r="F16" s="2"/>
      <c r="G16" s="2"/>
      <c r="H16" s="2"/>
      <c r="I16" s="2"/>
      <c r="J16" s="2"/>
      <c r="K16" s="2"/>
      <c r="L16" s="2"/>
      <c r="M16" s="18">
        <v>12</v>
      </c>
      <c r="N16" s="17" t="s">
        <v>10</v>
      </c>
      <c r="O16" s="17" t="s">
        <v>10</v>
      </c>
      <c r="P16" s="17" t="s">
        <v>10</v>
      </c>
      <c r="Q16" s="17" t="s">
        <v>10</v>
      </c>
      <c r="R16" s="17" t="s">
        <v>10</v>
      </c>
      <c r="S16" s="17" t="s">
        <v>10</v>
      </c>
      <c r="T16" s="17" t="s">
        <v>10</v>
      </c>
      <c r="U16" s="17" t="s">
        <v>10</v>
      </c>
      <c r="V16" s="17" t="s">
        <v>10</v>
      </c>
      <c r="W16" s="17" t="s">
        <v>10</v>
      </c>
      <c r="X16" s="17" t="s">
        <v>10</v>
      </c>
      <c r="Y16" s="17" t="s">
        <v>10</v>
      </c>
      <c r="Z16" s="17" t="s">
        <v>10</v>
      </c>
      <c r="AA16" s="17" t="s">
        <v>10</v>
      </c>
      <c r="AB16" s="17" t="s">
        <v>10</v>
      </c>
      <c r="AC16" s="17" t="s">
        <v>10</v>
      </c>
      <c r="AD16" s="2"/>
      <c r="AE16" s="3">
        <f>VLOOKUP(H$5,$M$4:$AC$19,16)</f>
        <v>0</v>
      </c>
      <c r="AF16" s="3">
        <f t="shared" ref="AF16:AH16" si="22">VLOOKUP(I$5,$M$4:$AC$19,16)</f>
        <v>0</v>
      </c>
      <c r="AG16" s="3" t="str">
        <f t="shared" si="22"/>
        <v>X</v>
      </c>
      <c r="AH16" s="3">
        <f t="shared" si="22"/>
        <v>0</v>
      </c>
      <c r="AI16" s="2"/>
      <c r="AJ16" s="3" t="str">
        <f>VLOOKUP(H$5,$M$4:$AC$19,17)</f>
        <v>X</v>
      </c>
      <c r="AK16" s="3" t="str">
        <f t="shared" ref="AK16:AM16" si="23">VLOOKUP(I$5,$M$4:$AC$19,17)</f>
        <v>X</v>
      </c>
      <c r="AL16" s="3" t="str">
        <f t="shared" si="23"/>
        <v>X</v>
      </c>
      <c r="AM16" s="3" t="str">
        <f t="shared" si="23"/>
        <v>X</v>
      </c>
    </row>
    <row r="17" spans="1:3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8">
        <v>13</v>
      </c>
      <c r="N17" s="17" t="s">
        <v>10</v>
      </c>
      <c r="O17" s="17" t="s">
        <v>10</v>
      </c>
      <c r="P17" s="17" t="s">
        <v>10</v>
      </c>
      <c r="Q17" s="17" t="s">
        <v>10</v>
      </c>
      <c r="R17" s="17" t="s">
        <v>10</v>
      </c>
      <c r="S17" s="17" t="s">
        <v>10</v>
      </c>
      <c r="T17" s="17" t="s">
        <v>10</v>
      </c>
      <c r="U17" s="17" t="s">
        <v>10</v>
      </c>
      <c r="V17" s="17" t="s">
        <v>10</v>
      </c>
      <c r="W17" s="17" t="s">
        <v>10</v>
      </c>
      <c r="X17" s="17" t="s">
        <v>10</v>
      </c>
      <c r="Y17" s="17" t="s">
        <v>10</v>
      </c>
      <c r="Z17" s="17" t="s">
        <v>10</v>
      </c>
      <c r="AA17" s="17" t="s">
        <v>10</v>
      </c>
      <c r="AB17" s="17" t="s">
        <v>10</v>
      </c>
      <c r="AC17" s="17" t="s">
        <v>10</v>
      </c>
      <c r="AD17" s="2"/>
      <c r="AE17" s="3">
        <f>VLOOKUP(H$6,$M$4:$AC$19,16)</f>
        <v>1</v>
      </c>
      <c r="AF17" s="3">
        <f t="shared" ref="AF17:AH17" si="24">VLOOKUP(I$6,$M$4:$AC$19,16)</f>
        <v>1</v>
      </c>
      <c r="AG17" s="3" t="str">
        <f t="shared" si="24"/>
        <v>X</v>
      </c>
      <c r="AH17" s="3">
        <f t="shared" si="24"/>
        <v>1</v>
      </c>
      <c r="AI17" s="2"/>
      <c r="AJ17" s="3" t="str">
        <f>VLOOKUP(H$6,$M$4:$AC$19,17)</f>
        <v>X</v>
      </c>
      <c r="AK17" s="3" t="str">
        <f t="shared" ref="AK17:AM17" si="25">VLOOKUP(I$6,$M$4:$AC$19,17)</f>
        <v>X</v>
      </c>
      <c r="AL17" s="3" t="str">
        <f t="shared" si="25"/>
        <v>X</v>
      </c>
      <c r="AM17" s="3" t="str">
        <f t="shared" si="25"/>
        <v>X</v>
      </c>
    </row>
    <row r="18" spans="1:3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8">
        <v>14</v>
      </c>
      <c r="N18" s="17" t="s">
        <v>10</v>
      </c>
      <c r="O18" s="17" t="s">
        <v>10</v>
      </c>
      <c r="P18" s="17" t="s">
        <v>10</v>
      </c>
      <c r="Q18" s="17" t="s">
        <v>10</v>
      </c>
      <c r="R18" s="17" t="s">
        <v>10</v>
      </c>
      <c r="S18" s="17" t="s">
        <v>10</v>
      </c>
      <c r="T18" s="17" t="s">
        <v>10</v>
      </c>
      <c r="U18" s="17" t="s">
        <v>10</v>
      </c>
      <c r="V18" s="17" t="s">
        <v>10</v>
      </c>
      <c r="W18" s="17" t="s">
        <v>10</v>
      </c>
      <c r="X18" s="17" t="s">
        <v>10</v>
      </c>
      <c r="Y18" s="17" t="s">
        <v>10</v>
      </c>
      <c r="Z18" s="17" t="s">
        <v>10</v>
      </c>
      <c r="AA18" s="17" t="s">
        <v>10</v>
      </c>
      <c r="AB18" s="17" t="s">
        <v>10</v>
      </c>
      <c r="AC18" s="17" t="s">
        <v>10</v>
      </c>
      <c r="AD18" s="2"/>
      <c r="AE18" s="3" t="str">
        <f>VLOOKUP(H$7,$M$4:$AC$19,16)</f>
        <v>X</v>
      </c>
      <c r="AF18" s="3" t="str">
        <f t="shared" ref="AF18:AH18" si="26">VLOOKUP(I$7,$M$4:$AC$19,16)</f>
        <v>X</v>
      </c>
      <c r="AG18" s="3" t="str">
        <f t="shared" si="26"/>
        <v>X</v>
      </c>
      <c r="AH18" s="3" t="str">
        <f t="shared" si="26"/>
        <v>X</v>
      </c>
      <c r="AI18" s="2"/>
      <c r="AJ18" s="3">
        <f>VLOOKUP(H$7,$M$4:$AC$19,17)</f>
        <v>0</v>
      </c>
      <c r="AK18" s="3">
        <f t="shared" ref="AK18:AM18" si="27">VLOOKUP(I$7,$M$4:$AC$19,17)</f>
        <v>1</v>
      </c>
      <c r="AL18" s="3" t="str">
        <f t="shared" si="27"/>
        <v>X</v>
      </c>
      <c r="AM18" s="3" t="str">
        <f t="shared" si="27"/>
        <v>X</v>
      </c>
    </row>
    <row r="19" spans="1:3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8">
        <v>15</v>
      </c>
      <c r="N19" s="17" t="s">
        <v>10</v>
      </c>
      <c r="O19" s="17" t="s">
        <v>10</v>
      </c>
      <c r="P19" s="17" t="s">
        <v>10</v>
      </c>
      <c r="Q19" s="17" t="s">
        <v>10</v>
      </c>
      <c r="R19" s="17" t="s">
        <v>10</v>
      </c>
      <c r="S19" s="17" t="s">
        <v>10</v>
      </c>
      <c r="T19" s="17" t="s">
        <v>10</v>
      </c>
      <c r="U19" s="17" t="s">
        <v>10</v>
      </c>
      <c r="V19" s="17" t="s">
        <v>10</v>
      </c>
      <c r="W19" s="17" t="s">
        <v>10</v>
      </c>
      <c r="X19" s="17" t="s">
        <v>10</v>
      </c>
      <c r="Y19" s="17" t="s">
        <v>10</v>
      </c>
      <c r="Z19" s="17" t="s">
        <v>10</v>
      </c>
      <c r="AA19" s="17" t="s">
        <v>10</v>
      </c>
      <c r="AB19" s="17" t="s">
        <v>10</v>
      </c>
      <c r="AC19" s="17" t="s">
        <v>10</v>
      </c>
      <c r="AD19" s="2"/>
      <c r="AE19" s="3" t="str">
        <f>VLOOKUP(H$8,$M$4:$AC$19,16)</f>
        <v>X</v>
      </c>
      <c r="AF19" s="3" t="str">
        <f t="shared" ref="AF19:AH19" si="28">VLOOKUP(I$8,$M$4:$AC$19,16)</f>
        <v>X</v>
      </c>
      <c r="AG19" s="3" t="str">
        <f t="shared" si="28"/>
        <v>X</v>
      </c>
      <c r="AH19" s="3" t="str">
        <f t="shared" si="28"/>
        <v>X</v>
      </c>
      <c r="AI19" s="2"/>
      <c r="AJ19" s="3">
        <f>VLOOKUP(H$8,$M$4:$AC$19,17)</f>
        <v>1</v>
      </c>
      <c r="AK19" s="3">
        <f t="shared" ref="AK19:AM19" si="29">VLOOKUP(I$8,$M$4:$AC$19,17)</f>
        <v>1</v>
      </c>
      <c r="AL19" s="3" t="str">
        <f t="shared" si="29"/>
        <v>X</v>
      </c>
      <c r="AM19" s="3" t="str">
        <f t="shared" si="29"/>
        <v>X</v>
      </c>
    </row>
    <row r="20" spans="1:3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I20" s="2"/>
      <c r="AJ20" s="2"/>
      <c r="AK20" s="2"/>
      <c r="AL20" s="2"/>
      <c r="AM20" s="2"/>
    </row>
    <row r="21" spans="1:3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2">
    <mergeCell ref="AE9:AH9"/>
    <mergeCell ref="AJ9:AM9"/>
    <mergeCell ref="AE15:AH15"/>
    <mergeCell ref="AJ15:AM15"/>
    <mergeCell ref="B2:F2"/>
    <mergeCell ref="H2:K3"/>
    <mergeCell ref="AE2:AM2"/>
    <mergeCell ref="D3:F3"/>
    <mergeCell ref="O3:Q3"/>
    <mergeCell ref="T3:V3"/>
    <mergeCell ref="AE3:AH3"/>
    <mergeCell ref="AJ3:A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5208-DAFA-4558-BED4-9E18C6906498}">
  <dimension ref="A2:AM21"/>
  <sheetViews>
    <sheetView showGridLines="0" zoomScaleNormal="100" workbookViewId="0">
      <selection activeCell="AJ27" sqref="AJ27"/>
    </sheetView>
  </sheetViews>
  <sheetFormatPr baseColWidth="10" defaultRowHeight="15" x14ac:dyDescent="0.25"/>
  <cols>
    <col min="2" max="2" width="4" customWidth="1"/>
    <col min="3" max="3" width="9.85546875" customWidth="1"/>
    <col min="4" max="6" width="2.7109375" customWidth="1"/>
    <col min="7" max="7" width="8.140625" customWidth="1"/>
    <col min="8" max="8" width="2.7109375" customWidth="1"/>
    <col min="9" max="10" width="2.7109375" style="1" customWidth="1"/>
    <col min="11" max="11" width="2.7109375" customWidth="1"/>
    <col min="12" max="12" width="5" customWidth="1"/>
    <col min="13" max="13" width="3.42578125" bestFit="1" customWidth="1"/>
    <col min="14" max="14" width="6.85546875" bestFit="1" customWidth="1"/>
    <col min="15" max="18" width="3.7109375" customWidth="1"/>
    <col min="19" max="19" width="9.85546875" bestFit="1" customWidth="1"/>
    <col min="20" max="22" width="3.7109375" customWidth="1"/>
    <col min="24" max="29" width="3.7109375" customWidth="1"/>
    <col min="30" max="30" width="7.28515625" customWidth="1"/>
    <col min="31" max="34" width="3.7109375" style="2" customWidth="1"/>
    <col min="35" max="35" width="6" customWidth="1"/>
    <col min="36" max="39" width="3.7109375" customWidth="1"/>
  </cols>
  <sheetData>
    <row r="2" spans="1:39" ht="15" customHeight="1" x14ac:dyDescent="0.25">
      <c r="A2" s="2"/>
      <c r="B2" s="36" t="s">
        <v>24</v>
      </c>
      <c r="C2" s="36"/>
      <c r="D2" s="36"/>
      <c r="E2" s="36"/>
      <c r="F2" s="36"/>
      <c r="G2" s="2"/>
      <c r="H2" s="37" t="s">
        <v>23</v>
      </c>
      <c r="I2" s="37"/>
      <c r="J2" s="37"/>
      <c r="K2" s="3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8" t="s">
        <v>22</v>
      </c>
      <c r="AF2" s="38"/>
      <c r="AG2" s="38"/>
      <c r="AH2" s="38"/>
      <c r="AI2" s="38"/>
      <c r="AJ2" s="38"/>
      <c r="AK2" s="38"/>
      <c r="AL2" s="38"/>
      <c r="AM2" s="38"/>
    </row>
    <row r="3" spans="1:39" ht="15" customHeight="1" x14ac:dyDescent="0.25">
      <c r="A3" s="2"/>
      <c r="B3" s="4"/>
      <c r="C3" s="3" t="s">
        <v>8</v>
      </c>
      <c r="D3" s="39" t="s">
        <v>7</v>
      </c>
      <c r="E3" s="40"/>
      <c r="F3" s="41"/>
      <c r="G3" s="2"/>
      <c r="H3" s="37"/>
      <c r="I3" s="37"/>
      <c r="J3" s="37"/>
      <c r="K3" s="37"/>
      <c r="L3" s="2"/>
      <c r="M3" s="2"/>
      <c r="N3" s="5" t="s">
        <v>9</v>
      </c>
      <c r="O3" s="42" t="s">
        <v>14</v>
      </c>
      <c r="P3" s="42"/>
      <c r="Q3" s="42"/>
      <c r="R3" s="6" t="s">
        <v>10</v>
      </c>
      <c r="S3" s="7" t="s">
        <v>12</v>
      </c>
      <c r="T3" s="43" t="s">
        <v>13</v>
      </c>
      <c r="U3" s="43"/>
      <c r="V3" s="43"/>
      <c r="W3" s="8" t="s">
        <v>11</v>
      </c>
      <c r="X3" s="9" t="s">
        <v>15</v>
      </c>
      <c r="Y3" s="9" t="s">
        <v>16</v>
      </c>
      <c r="Z3" s="10" t="s">
        <v>17</v>
      </c>
      <c r="AA3" s="10" t="s">
        <v>18</v>
      </c>
      <c r="AB3" s="11" t="s">
        <v>19</v>
      </c>
      <c r="AC3" s="11" t="s">
        <v>20</v>
      </c>
      <c r="AD3" s="2"/>
      <c r="AE3" s="36" t="s">
        <v>15</v>
      </c>
      <c r="AF3" s="36"/>
      <c r="AG3" s="36"/>
      <c r="AH3" s="36"/>
      <c r="AI3" s="2"/>
      <c r="AJ3" s="36" t="s">
        <v>21</v>
      </c>
      <c r="AK3" s="36"/>
      <c r="AL3" s="36"/>
      <c r="AM3" s="36"/>
    </row>
    <row r="4" spans="1:39" x14ac:dyDescent="0.25">
      <c r="A4" s="2"/>
      <c r="B4" s="12" t="s">
        <v>0</v>
      </c>
      <c r="C4" s="13">
        <v>0</v>
      </c>
      <c r="D4" s="12">
        <v>0</v>
      </c>
      <c r="E4" s="2">
        <v>0</v>
      </c>
      <c r="F4" s="13">
        <v>0</v>
      </c>
      <c r="G4" s="2"/>
      <c r="H4" s="20"/>
      <c r="I4" s="20"/>
      <c r="J4" s="20"/>
      <c r="K4" s="20"/>
      <c r="L4" s="2"/>
      <c r="M4" s="18">
        <v>0</v>
      </c>
      <c r="N4" s="5" t="s">
        <v>0</v>
      </c>
      <c r="O4" s="5">
        <f t="shared" ref="O4:O12" si="0">VLOOKUP($N4,$B$4:$F$10,3)</f>
        <v>0</v>
      </c>
      <c r="P4" s="5">
        <f t="shared" ref="P4:P12" si="1">VLOOKUP($N4,$B$4:$F$10,4)</f>
        <v>0</v>
      </c>
      <c r="Q4" s="5">
        <f t="shared" ref="Q4:Q12" si="2">VLOOKUP($N4,$B$4:$F$10,5)</f>
        <v>0</v>
      </c>
      <c r="R4" s="6">
        <v>0</v>
      </c>
      <c r="S4" s="7" t="s">
        <v>0</v>
      </c>
      <c r="T4" s="7">
        <f t="shared" ref="T4:T13" si="3">VLOOKUP($S4,$B$4:$F$10,3)</f>
        <v>0</v>
      </c>
      <c r="U4" s="7">
        <f t="shared" ref="U4:U13" si="4">VLOOKUP($S4,$B$4:$F$10,4)</f>
        <v>0</v>
      </c>
      <c r="V4" s="7">
        <f t="shared" ref="V4:V13" si="5">VLOOKUP($S4,$B$4:$F$10,5)</f>
        <v>0</v>
      </c>
      <c r="W4" s="8">
        <v>0</v>
      </c>
      <c r="X4" s="9" cm="1">
        <f t="array" ref="X4">_xlfn.IFS(AND(O4=0,T4=0),0,AND(O4=1,T4=0),"X",AND(O4=0,T4=1),1,AND(O4=1,T4=1),"X")</f>
        <v>0</v>
      </c>
      <c r="Y4" s="9" t="str" cm="1">
        <f t="array" ref="Y4">_xlfn.IFS(AND(O4=0,T4=0),"X",AND(O4=0,T4=1),"X",AND(O4=1,T4=0),1,AND(O4=1,T4=1),0)</f>
        <v>X</v>
      </c>
      <c r="Z4" s="10" cm="1">
        <f t="array" ref="Z4">_xlfn.IFS(AND(P4=0,U4=0),0,AND(P4=1,U4=0),"X",AND(P4=0,U4=1),1,AND(P4=1,U4=1),"X")</f>
        <v>0</v>
      </c>
      <c r="AA4" s="10" t="str" cm="1">
        <f t="array" ref="AA4">_xlfn.IFS(AND(P4=0,U4=0),"X",AND(P4=0,U4=1),"X",AND(P4=1,U4=0),1,AND(P4=1,U4=1),0)</f>
        <v>X</v>
      </c>
      <c r="AB4" s="11" cm="1">
        <f t="array" ref="AB4">_xlfn.IFS(AND(Q4=0,V4=0),0,AND(Q4=1,V4=0),"X",AND(Q4=0,V4=1),1,AND(Q4=1,V4=1),"X")</f>
        <v>0</v>
      </c>
      <c r="AC4" s="11" t="str" cm="1">
        <f t="array" ref="AC4">_xlfn.IFS(AND(Q4=0,V4=0),"X",AND(Q4=0,V4=1),"X",AND(Q4=1,V4=0),1,AND(Q4=1,V4=1),0)</f>
        <v>X</v>
      </c>
      <c r="AD4" s="2"/>
      <c r="AE4" s="3">
        <f>VLOOKUP(H$5,$M$4:$AC$19,12)</f>
        <v>0</v>
      </c>
      <c r="AF4" s="3">
        <f t="shared" ref="AF4:AH4" si="6">VLOOKUP(I$5,$M$4:$AC$19,12)</f>
        <v>0</v>
      </c>
      <c r="AG4" s="3" t="str">
        <f t="shared" si="6"/>
        <v>X</v>
      </c>
      <c r="AH4" s="3" t="str">
        <f t="shared" si="6"/>
        <v>X</v>
      </c>
      <c r="AI4" s="2"/>
      <c r="AJ4" s="3" t="str">
        <f>VLOOKUP(H$5,$M$4:$AC$19,13)</f>
        <v>X</v>
      </c>
      <c r="AK4" s="3" t="str">
        <f t="shared" ref="AK4:AM4" si="7">VLOOKUP(I$5,$M$4:$AC$19,13)</f>
        <v>X</v>
      </c>
      <c r="AL4" s="3" t="str">
        <f t="shared" si="7"/>
        <v>X</v>
      </c>
      <c r="AM4" s="3">
        <f t="shared" si="7"/>
        <v>1</v>
      </c>
    </row>
    <row r="5" spans="1:39" x14ac:dyDescent="0.25">
      <c r="A5" s="2"/>
      <c r="B5" s="12" t="s">
        <v>1</v>
      </c>
      <c r="C5" s="13">
        <v>1</v>
      </c>
      <c r="D5" s="12">
        <v>0</v>
      </c>
      <c r="E5" s="2">
        <v>0</v>
      </c>
      <c r="F5" s="13">
        <v>1</v>
      </c>
      <c r="G5" s="2"/>
      <c r="H5" s="19">
        <v>0</v>
      </c>
      <c r="I5" s="19">
        <v>4</v>
      </c>
      <c r="J5" s="19">
        <v>12</v>
      </c>
      <c r="K5" s="19">
        <v>8</v>
      </c>
      <c r="L5" s="2"/>
      <c r="M5" s="18">
        <v>1</v>
      </c>
      <c r="N5" s="5" t="s">
        <v>0</v>
      </c>
      <c r="O5" s="5">
        <f t="shared" si="0"/>
        <v>0</v>
      </c>
      <c r="P5" s="5">
        <f t="shared" si="1"/>
        <v>0</v>
      </c>
      <c r="Q5" s="5">
        <f t="shared" si="2"/>
        <v>0</v>
      </c>
      <c r="R5" s="6">
        <v>1</v>
      </c>
      <c r="S5" s="7" t="s">
        <v>1</v>
      </c>
      <c r="T5" s="7">
        <f t="shared" si="3"/>
        <v>0</v>
      </c>
      <c r="U5" s="7">
        <f t="shared" si="4"/>
        <v>0</v>
      </c>
      <c r="V5" s="7">
        <f t="shared" si="5"/>
        <v>1</v>
      </c>
      <c r="W5" s="8">
        <v>0</v>
      </c>
      <c r="X5" s="9" cm="1">
        <f t="array" ref="X5">_xlfn.IFS(AND(O5=0,T5=0),0,AND(O5=1,T5=0),"X",AND(O5=0,T5=1),1,AND(O5=1,T5=1),"X")</f>
        <v>0</v>
      </c>
      <c r="Y5" s="9" t="str" cm="1">
        <f t="array" ref="Y5">_xlfn.IFS(AND(O5=0,T5=0),"X",AND(O5=0,T5=1),"X",AND(O5=1,T5=0),1,AND(O5=1,T5=1),0)</f>
        <v>X</v>
      </c>
      <c r="Z5" s="10" cm="1">
        <f t="array" ref="Z5">_xlfn.IFS(AND(P5=0,U5=0),0,AND(P5=1,U5=0),"X",AND(P5=0,U5=1),1,AND(P5=1,U5=1),"X")</f>
        <v>0</v>
      </c>
      <c r="AA5" s="10" t="str" cm="1">
        <f t="array" ref="AA5">_xlfn.IFS(AND(P5=0,U5=0),"X",AND(P5=0,U5=1),"X",AND(P5=1,U5=0),1,AND(P5=1,U5=1),0)</f>
        <v>X</v>
      </c>
      <c r="AB5" s="11" cm="1">
        <f t="array" ref="AB5">_xlfn.IFS(AND(Q5=0,V5=0),0,AND(Q5=1,V5=0),"X",AND(Q5=0,V5=1),1,AND(Q5=1,V5=1),"X")</f>
        <v>1</v>
      </c>
      <c r="AC5" s="11" t="str" cm="1">
        <f t="array" ref="AC5">_xlfn.IFS(AND(Q5=0,V5=0),"X",AND(Q5=0,V5=1),"X",AND(Q5=1,V5=0),1,AND(Q5=1,V5=1),0)</f>
        <v>X</v>
      </c>
      <c r="AD5" s="2"/>
      <c r="AE5" s="3">
        <f>VLOOKUP(H$6,$M$4:$AC$19,12)</f>
        <v>0</v>
      </c>
      <c r="AF5" s="3">
        <f t="shared" ref="AF5:AH5" si="8">VLOOKUP(I$6,$M$4:$AC$19,12)</f>
        <v>0</v>
      </c>
      <c r="AG5" s="3" t="str">
        <f t="shared" si="8"/>
        <v>X</v>
      </c>
      <c r="AH5" s="3" t="str">
        <f t="shared" si="8"/>
        <v>X</v>
      </c>
      <c r="AI5" s="2"/>
      <c r="AJ5" s="3" t="str">
        <f>VLOOKUP(H$6,$M$4:$AC$19,13)</f>
        <v>X</v>
      </c>
      <c r="AK5" s="3" t="str">
        <f t="shared" ref="AK5:AM5" si="9">VLOOKUP(I$6,$M$4:$AC$19,13)</f>
        <v>X</v>
      </c>
      <c r="AL5" s="3" t="str">
        <f t="shared" si="9"/>
        <v>X</v>
      </c>
      <c r="AM5" s="3">
        <f t="shared" si="9"/>
        <v>1</v>
      </c>
    </row>
    <row r="6" spans="1:39" x14ac:dyDescent="0.25">
      <c r="A6" s="2"/>
      <c r="B6" s="12" t="s">
        <v>2</v>
      </c>
      <c r="C6" s="13">
        <v>2</v>
      </c>
      <c r="D6" s="12">
        <v>0</v>
      </c>
      <c r="E6" s="2">
        <v>1</v>
      </c>
      <c r="F6" s="13">
        <v>0</v>
      </c>
      <c r="G6" s="2"/>
      <c r="H6" s="19">
        <v>1</v>
      </c>
      <c r="I6" s="19">
        <v>5</v>
      </c>
      <c r="J6" s="19">
        <v>13</v>
      </c>
      <c r="K6" s="19">
        <v>9</v>
      </c>
      <c r="L6" s="2"/>
      <c r="M6" s="18">
        <v>2</v>
      </c>
      <c r="N6" s="5" t="s">
        <v>1</v>
      </c>
      <c r="O6" s="5">
        <f t="shared" si="0"/>
        <v>0</v>
      </c>
      <c r="P6" s="5">
        <f t="shared" si="1"/>
        <v>0</v>
      </c>
      <c r="Q6" s="5">
        <f t="shared" si="2"/>
        <v>1</v>
      </c>
      <c r="R6" s="6">
        <v>0</v>
      </c>
      <c r="S6" s="7" t="s">
        <v>2</v>
      </c>
      <c r="T6" s="7">
        <f t="shared" si="3"/>
        <v>0</v>
      </c>
      <c r="U6" s="7">
        <f t="shared" si="4"/>
        <v>1</v>
      </c>
      <c r="V6" s="7">
        <f t="shared" si="5"/>
        <v>0</v>
      </c>
      <c r="W6" s="8">
        <v>0</v>
      </c>
      <c r="X6" s="9" cm="1">
        <f t="array" ref="X6">_xlfn.IFS(AND(O6=0,T6=0),0,AND(O6=1,T6=0),"X",AND(O6=0,T6=1),1,AND(O6=1,T6=1),"X")</f>
        <v>0</v>
      </c>
      <c r="Y6" s="9" t="str" cm="1">
        <f t="array" ref="Y6">_xlfn.IFS(AND(O6=0,T6=0),"X",AND(O6=0,T6=1),"X",AND(O6=1,T6=0),1,AND(O6=1,T6=1),0)</f>
        <v>X</v>
      </c>
      <c r="Z6" s="10" cm="1">
        <f t="array" ref="Z6">_xlfn.IFS(AND(P6=0,U6=0),0,AND(P6=1,U6=0),"X",AND(P6=0,U6=1),1,AND(P6=1,U6=1),"X")</f>
        <v>1</v>
      </c>
      <c r="AA6" s="10" t="str" cm="1">
        <f t="array" ref="AA6">_xlfn.IFS(AND(P6=0,U6=0),"X",AND(P6=0,U6=1),"X",AND(P6=1,U6=0),1,AND(P6=1,U6=1),0)</f>
        <v>X</v>
      </c>
      <c r="AB6" s="11" t="str" cm="1">
        <f t="array" ref="AB6">_xlfn.IFS(AND(Q6=0,V6=0),0,AND(Q6=1,V6=0),"X",AND(Q6=0,V6=1),1,AND(Q6=1,V6=1),"X")</f>
        <v>X</v>
      </c>
      <c r="AC6" s="11" cm="1">
        <f t="array" ref="AC6">_xlfn.IFS(AND(Q6=0,V6=0),"X",AND(Q6=0,V6=1),"X",AND(Q6=1,V6=0),1,AND(Q6=1,V6=1),0)</f>
        <v>1</v>
      </c>
      <c r="AD6" s="2"/>
      <c r="AE6" s="3">
        <f>VLOOKUP(H$7,$M$4:$AC$19,12)</f>
        <v>0</v>
      </c>
      <c r="AF6" s="3">
        <f t="shared" ref="AF6:AH6" si="10">VLOOKUP(I$7,$M$4:$AC$19,12)</f>
        <v>1</v>
      </c>
      <c r="AG6" s="3" t="str">
        <f t="shared" si="10"/>
        <v>X</v>
      </c>
      <c r="AH6" s="3" t="str">
        <f t="shared" si="10"/>
        <v>X</v>
      </c>
      <c r="AI6" s="2"/>
      <c r="AJ6" s="3" t="str">
        <f>VLOOKUP(H$7,$M$4:$AC$19,13)</f>
        <v>X</v>
      </c>
      <c r="AK6" s="3" t="str">
        <f t="shared" ref="AK6:AM6" si="11">VLOOKUP(I$7,$M$4:$AC$19,13)</f>
        <v>X</v>
      </c>
      <c r="AL6" s="3" t="str">
        <f t="shared" si="11"/>
        <v>X</v>
      </c>
      <c r="AM6" s="3">
        <f t="shared" si="11"/>
        <v>1</v>
      </c>
    </row>
    <row r="7" spans="1:39" x14ac:dyDescent="0.25">
      <c r="A7" s="2"/>
      <c r="B7" s="12" t="s">
        <v>3</v>
      </c>
      <c r="C7" s="13">
        <v>3</v>
      </c>
      <c r="D7" s="12">
        <v>0</v>
      </c>
      <c r="E7" s="2">
        <v>1</v>
      </c>
      <c r="F7" s="13">
        <v>1</v>
      </c>
      <c r="G7" s="2"/>
      <c r="H7" s="19">
        <v>3</v>
      </c>
      <c r="I7" s="19">
        <v>7</v>
      </c>
      <c r="J7" s="19">
        <v>15</v>
      </c>
      <c r="K7" s="19">
        <v>11</v>
      </c>
      <c r="L7" s="2"/>
      <c r="M7" s="18">
        <v>3</v>
      </c>
      <c r="N7" s="5" t="s">
        <v>1</v>
      </c>
      <c r="O7" s="5">
        <f t="shared" si="0"/>
        <v>0</v>
      </c>
      <c r="P7" s="5">
        <f t="shared" si="1"/>
        <v>0</v>
      </c>
      <c r="Q7" s="5">
        <f t="shared" si="2"/>
        <v>1</v>
      </c>
      <c r="R7" s="6">
        <v>1</v>
      </c>
      <c r="S7" s="7" t="s">
        <v>1</v>
      </c>
      <c r="T7" s="7">
        <f t="shared" si="3"/>
        <v>0</v>
      </c>
      <c r="U7" s="7">
        <f t="shared" si="4"/>
        <v>0</v>
      </c>
      <c r="V7" s="7">
        <f t="shared" si="5"/>
        <v>1</v>
      </c>
      <c r="W7" s="8">
        <v>0</v>
      </c>
      <c r="X7" s="9" cm="1">
        <f t="array" ref="X7">_xlfn.IFS(AND(O7=0,T7=0),0,AND(O7=1,T7=0),"X",AND(O7=0,T7=1),1,AND(O7=1,T7=1),"X")</f>
        <v>0</v>
      </c>
      <c r="Y7" s="9" t="str" cm="1">
        <f t="array" ref="Y7">_xlfn.IFS(AND(O7=0,T7=0),"X",AND(O7=0,T7=1),"X",AND(O7=1,T7=0),1,AND(O7=1,T7=1),0)</f>
        <v>X</v>
      </c>
      <c r="Z7" s="10" cm="1">
        <f t="array" ref="Z7">_xlfn.IFS(AND(P7=0,U7=0),0,AND(P7=1,U7=0),"X",AND(P7=0,U7=1),1,AND(P7=1,U7=1),"X")</f>
        <v>0</v>
      </c>
      <c r="AA7" s="10" t="str" cm="1">
        <f t="array" ref="AA7">_xlfn.IFS(AND(P7=0,U7=0),"X",AND(P7=0,U7=1),"X",AND(P7=1,U7=0),1,AND(P7=1,U7=1),0)</f>
        <v>X</v>
      </c>
      <c r="AB7" s="11" t="str" cm="1">
        <f t="array" ref="AB7">_xlfn.IFS(AND(Q7=0,V7=0),0,AND(Q7=1,V7=0),"X",AND(Q7=0,V7=1),1,AND(Q7=1,V7=1),"X")</f>
        <v>X</v>
      </c>
      <c r="AC7" s="11" cm="1">
        <f t="array" ref="AC7">_xlfn.IFS(AND(Q7=0,V7=0),"X",AND(Q7=0,V7=1),"X",AND(Q7=1,V7=0),1,AND(Q7=1,V7=1),0)</f>
        <v>0</v>
      </c>
      <c r="AD7" s="2"/>
      <c r="AE7" s="3">
        <f>VLOOKUP(H$8,$M$4:$AC$19,12)</f>
        <v>0</v>
      </c>
      <c r="AF7" s="3">
        <f t="shared" ref="AF7:AH7" si="12">VLOOKUP(I$8,$M$4:$AC$19,12)</f>
        <v>0</v>
      </c>
      <c r="AG7" s="3" t="str">
        <f t="shared" si="12"/>
        <v>X</v>
      </c>
      <c r="AH7" s="3" t="str">
        <f t="shared" si="12"/>
        <v>X</v>
      </c>
      <c r="AI7" s="2"/>
      <c r="AJ7" s="3" t="str">
        <f>VLOOKUP(H$8,$M$4:$AC$19,13)</f>
        <v>X</v>
      </c>
      <c r="AK7" s="3" t="str">
        <f t="shared" ref="AK7:AM7" si="13">VLOOKUP(I$8,$M$4:$AC$19,13)</f>
        <v>X</v>
      </c>
      <c r="AL7" s="3" t="str">
        <f t="shared" si="13"/>
        <v>X</v>
      </c>
      <c r="AM7" s="3">
        <f t="shared" si="13"/>
        <v>1</v>
      </c>
    </row>
    <row r="8" spans="1:39" x14ac:dyDescent="0.25">
      <c r="A8" s="2"/>
      <c r="B8" s="12" t="s">
        <v>4</v>
      </c>
      <c r="C8" s="13">
        <v>4</v>
      </c>
      <c r="D8" s="12">
        <v>1</v>
      </c>
      <c r="E8" s="2">
        <v>0</v>
      </c>
      <c r="F8" s="13">
        <v>0</v>
      </c>
      <c r="G8" s="2"/>
      <c r="H8" s="19">
        <v>2</v>
      </c>
      <c r="I8" s="19">
        <v>6</v>
      </c>
      <c r="J8" s="19">
        <v>14</v>
      </c>
      <c r="K8" s="19">
        <v>10</v>
      </c>
      <c r="L8" s="2"/>
      <c r="M8" s="18">
        <v>4</v>
      </c>
      <c r="N8" s="5" t="s">
        <v>2</v>
      </c>
      <c r="O8" s="5">
        <f t="shared" si="0"/>
        <v>0</v>
      </c>
      <c r="P8" s="5">
        <f t="shared" si="1"/>
        <v>1</v>
      </c>
      <c r="Q8" s="5">
        <f t="shared" si="2"/>
        <v>0</v>
      </c>
      <c r="R8" s="6">
        <v>0</v>
      </c>
      <c r="S8" s="7" t="s">
        <v>0</v>
      </c>
      <c r="T8" s="7">
        <f t="shared" si="3"/>
        <v>0</v>
      </c>
      <c r="U8" s="7">
        <f t="shared" si="4"/>
        <v>0</v>
      </c>
      <c r="V8" s="7">
        <f t="shared" si="5"/>
        <v>0</v>
      </c>
      <c r="W8" s="8">
        <v>0</v>
      </c>
      <c r="X8" s="9" cm="1">
        <f t="array" ref="X8">_xlfn.IFS(AND(O8=0,T8=0),0,AND(O8=1,T8=0),"X",AND(O8=0,T8=1),1,AND(O8=1,T8=1),"X")</f>
        <v>0</v>
      </c>
      <c r="Y8" s="9" t="str" cm="1">
        <f t="array" ref="Y8">_xlfn.IFS(AND(O8=0,T8=0),"X",AND(O8=0,T8=1),"X",AND(O8=1,T8=0),1,AND(O8=1,T8=1),0)</f>
        <v>X</v>
      </c>
      <c r="Z8" s="10" t="str" cm="1">
        <f t="array" ref="Z8">_xlfn.IFS(AND(P8=0,U8=0),0,AND(P8=1,U8=0),"X",AND(P8=0,U8=1),1,AND(P8=1,U8=1),"X")</f>
        <v>X</v>
      </c>
      <c r="AA8" s="10" cm="1">
        <f t="array" ref="AA8">_xlfn.IFS(AND(P8=0,U8=0),"X",AND(P8=0,U8=1),"X",AND(P8=1,U8=0),1,AND(P8=1,U8=1),0)</f>
        <v>1</v>
      </c>
      <c r="AB8" s="11" cm="1">
        <f t="array" ref="AB8">_xlfn.IFS(AND(Q8=0,V8=0),0,AND(Q8=1,V8=0),"X",AND(Q8=0,V8=1),1,AND(Q8=1,V8=1),"X")</f>
        <v>0</v>
      </c>
      <c r="AC8" s="11" t="str" cm="1">
        <f t="array" ref="AC8">_xlfn.IFS(AND(Q8=0,V8=0),"X",AND(Q8=0,V8=1),"X",AND(Q8=1,V8=0),1,AND(Q8=1,V8=1),0)</f>
        <v>X</v>
      </c>
      <c r="AD8" s="2"/>
      <c r="AI8" s="2"/>
      <c r="AJ8" s="2"/>
      <c r="AK8" s="2"/>
      <c r="AL8" s="2"/>
      <c r="AM8" s="2"/>
    </row>
    <row r="9" spans="1:39" x14ac:dyDescent="0.25">
      <c r="A9" s="2"/>
      <c r="B9" s="12" t="s">
        <v>5</v>
      </c>
      <c r="C9" s="13">
        <v>5</v>
      </c>
      <c r="D9" s="12">
        <v>1</v>
      </c>
      <c r="E9" s="2">
        <v>0</v>
      </c>
      <c r="F9" s="13">
        <v>1</v>
      </c>
      <c r="G9" s="2"/>
      <c r="H9" s="2"/>
      <c r="I9" s="2"/>
      <c r="J9" s="2"/>
      <c r="K9" s="2"/>
      <c r="L9" s="2"/>
      <c r="M9" s="18">
        <v>5</v>
      </c>
      <c r="N9" s="5" t="s">
        <v>2</v>
      </c>
      <c r="O9" s="5">
        <f t="shared" si="0"/>
        <v>0</v>
      </c>
      <c r="P9" s="5">
        <f t="shared" si="1"/>
        <v>1</v>
      </c>
      <c r="Q9" s="5">
        <f t="shared" si="2"/>
        <v>0</v>
      </c>
      <c r="R9" s="6">
        <v>1</v>
      </c>
      <c r="S9" s="7" t="s">
        <v>3</v>
      </c>
      <c r="T9" s="7">
        <f t="shared" si="3"/>
        <v>0</v>
      </c>
      <c r="U9" s="7">
        <f t="shared" si="4"/>
        <v>1</v>
      </c>
      <c r="V9" s="7">
        <f t="shared" si="5"/>
        <v>1</v>
      </c>
      <c r="W9" s="8">
        <v>0</v>
      </c>
      <c r="X9" s="9" cm="1">
        <f t="array" ref="X9">_xlfn.IFS(AND(O9=0,T9=0),0,AND(O9=1,T9=0),"X",AND(O9=0,T9=1),1,AND(O9=1,T9=1),"X")</f>
        <v>0</v>
      </c>
      <c r="Y9" s="9" t="str" cm="1">
        <f t="array" ref="Y9">_xlfn.IFS(AND(O9=0,T9=0),"X",AND(O9=0,T9=1),"X",AND(O9=1,T9=0),1,AND(O9=1,T9=1),0)</f>
        <v>X</v>
      </c>
      <c r="Z9" s="10" t="str" cm="1">
        <f t="array" ref="Z9">_xlfn.IFS(AND(P9=0,U9=0),0,AND(P9=1,U9=0),"X",AND(P9=0,U9=1),1,AND(P9=1,U9=1),"X")</f>
        <v>X</v>
      </c>
      <c r="AA9" s="10" cm="1">
        <f t="array" ref="AA9">_xlfn.IFS(AND(P9=0,U9=0),"X",AND(P9=0,U9=1),"X",AND(P9=1,U9=0),1,AND(P9=1,U9=1),0)</f>
        <v>0</v>
      </c>
      <c r="AB9" s="11" cm="1">
        <f t="array" ref="AB9">_xlfn.IFS(AND(Q9=0,V9=0),0,AND(Q9=1,V9=0),"X",AND(Q9=0,V9=1),1,AND(Q9=1,V9=1),"X")</f>
        <v>1</v>
      </c>
      <c r="AC9" s="11" t="str" cm="1">
        <f t="array" ref="AC9">_xlfn.IFS(AND(Q9=0,V9=0),"X",AND(Q9=0,V9=1),"X",AND(Q9=1,V9=0),1,AND(Q9=1,V9=1),0)</f>
        <v>X</v>
      </c>
      <c r="AD9" s="2"/>
      <c r="AE9" s="36" t="s">
        <v>17</v>
      </c>
      <c r="AF9" s="36"/>
      <c r="AG9" s="36"/>
      <c r="AH9" s="36"/>
      <c r="AI9" s="2"/>
      <c r="AJ9" s="36" t="s">
        <v>18</v>
      </c>
      <c r="AK9" s="36"/>
      <c r="AL9" s="36"/>
      <c r="AM9" s="36"/>
    </row>
    <row r="10" spans="1:39" x14ac:dyDescent="0.25">
      <c r="A10" s="2"/>
      <c r="B10" s="14" t="s">
        <v>6</v>
      </c>
      <c r="C10" s="15">
        <v>6</v>
      </c>
      <c r="D10" s="14">
        <v>1</v>
      </c>
      <c r="E10" s="16">
        <v>1</v>
      </c>
      <c r="F10" s="15">
        <v>0</v>
      </c>
      <c r="G10" s="2"/>
      <c r="H10" s="2"/>
      <c r="I10" s="2"/>
      <c r="J10" s="2"/>
      <c r="K10" s="2"/>
      <c r="L10" s="2"/>
      <c r="M10" s="18">
        <v>6</v>
      </c>
      <c r="N10" s="5" t="s">
        <v>3</v>
      </c>
      <c r="O10" s="5">
        <f t="shared" si="0"/>
        <v>0</v>
      </c>
      <c r="P10" s="5">
        <f t="shared" si="1"/>
        <v>1</v>
      </c>
      <c r="Q10" s="5">
        <f t="shared" si="2"/>
        <v>1</v>
      </c>
      <c r="R10" s="6">
        <v>0</v>
      </c>
      <c r="S10" s="7" t="s">
        <v>2</v>
      </c>
      <c r="T10" s="7">
        <f t="shared" si="3"/>
        <v>0</v>
      </c>
      <c r="U10" s="7">
        <f t="shared" si="4"/>
        <v>1</v>
      </c>
      <c r="V10" s="7">
        <f t="shared" si="5"/>
        <v>0</v>
      </c>
      <c r="W10" s="8">
        <v>0</v>
      </c>
      <c r="X10" s="9" cm="1">
        <f t="array" ref="X10">_xlfn.IFS(AND(O10=0,T10=0),0,AND(O10=1,T10=0),"X",AND(O10=0,T10=1),1,AND(O10=1,T10=1),"X")</f>
        <v>0</v>
      </c>
      <c r="Y10" s="9" t="str" cm="1">
        <f t="array" ref="Y10">_xlfn.IFS(AND(O10=0,T10=0),"X",AND(O10=0,T10=1),"X",AND(O10=1,T10=0),1,AND(O10=1,T10=1),0)</f>
        <v>X</v>
      </c>
      <c r="Z10" s="10" t="str" cm="1">
        <f t="array" ref="Z10">_xlfn.IFS(AND(P10=0,U10=0),0,AND(P10=1,U10=0),"X",AND(P10=0,U10=1),1,AND(P10=1,U10=1),"X")</f>
        <v>X</v>
      </c>
      <c r="AA10" s="10" cm="1">
        <f t="array" ref="AA10">_xlfn.IFS(AND(P10=0,U10=0),"X",AND(P10=0,U10=1),"X",AND(P10=1,U10=0),1,AND(P10=1,U10=1),0)</f>
        <v>0</v>
      </c>
      <c r="AB10" s="11" t="str" cm="1">
        <f t="array" ref="AB10">_xlfn.IFS(AND(Q10=0,V10=0),0,AND(Q10=1,V10=0),"X",AND(Q10=0,V10=1),1,AND(Q10=1,V10=1),"X")</f>
        <v>X</v>
      </c>
      <c r="AC10" s="11" cm="1">
        <f t="array" ref="AC10">_xlfn.IFS(AND(Q10=0,V10=0),"X",AND(Q10=0,V10=1),"X",AND(Q10=1,V10=0),1,AND(Q10=1,V10=1),0)</f>
        <v>1</v>
      </c>
      <c r="AD10" s="2"/>
      <c r="AE10" s="3">
        <f>VLOOKUP(H$5,$M$4:$AC$19,14)</f>
        <v>0</v>
      </c>
      <c r="AF10" s="3" t="str">
        <f>VLOOKUP(I$5,$M$4:$AC$19,14)</f>
        <v>X</v>
      </c>
      <c r="AG10" s="3" t="str">
        <f t="shared" ref="AG10:AH10" si="14">VLOOKUP(J$5,$M$4:$AC$19,14)</f>
        <v>X</v>
      </c>
      <c r="AH10" s="3">
        <f t="shared" si="14"/>
        <v>1</v>
      </c>
      <c r="AI10" s="2"/>
      <c r="AJ10" s="3" t="str">
        <f>VLOOKUP(H$5,$M$4:$AC$19,15)</f>
        <v>X</v>
      </c>
      <c r="AK10" s="3">
        <f t="shared" ref="AK10:AM10" si="15">VLOOKUP(I$5,$M$4:$AC$19,15)</f>
        <v>1</v>
      </c>
      <c r="AL10" s="3" t="str">
        <f t="shared" si="15"/>
        <v>X</v>
      </c>
      <c r="AM10" s="3" t="str">
        <f t="shared" si="15"/>
        <v>X</v>
      </c>
    </row>
    <row r="11" spans="1:3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8">
        <v>7</v>
      </c>
      <c r="N11" s="5" t="s">
        <v>3</v>
      </c>
      <c r="O11" s="5">
        <f t="shared" si="0"/>
        <v>0</v>
      </c>
      <c r="P11" s="5">
        <f t="shared" si="1"/>
        <v>1</v>
      </c>
      <c r="Q11" s="5">
        <f t="shared" si="2"/>
        <v>1</v>
      </c>
      <c r="R11" s="6">
        <v>1</v>
      </c>
      <c r="S11" s="7" t="s">
        <v>4</v>
      </c>
      <c r="T11" s="7">
        <f t="shared" si="3"/>
        <v>1</v>
      </c>
      <c r="U11" s="7">
        <f t="shared" si="4"/>
        <v>0</v>
      </c>
      <c r="V11" s="7">
        <f t="shared" si="5"/>
        <v>0</v>
      </c>
      <c r="W11" s="8">
        <v>0</v>
      </c>
      <c r="X11" s="9" cm="1">
        <f t="array" ref="X11">_xlfn.IFS(AND(O11=0,T11=0),0,AND(O11=1,T11=0),"X",AND(O11=0,T11=1),1,AND(O11=1,T11=1),"X")</f>
        <v>1</v>
      </c>
      <c r="Y11" s="9" t="str" cm="1">
        <f t="array" ref="Y11">_xlfn.IFS(AND(O11=0,T11=0),"X",AND(O11=0,T11=1),"X",AND(O11=1,T11=0),1,AND(O11=1,T11=1),0)</f>
        <v>X</v>
      </c>
      <c r="Z11" s="10" t="str" cm="1">
        <f t="array" ref="Z11">_xlfn.IFS(AND(P11=0,U11=0),0,AND(P11=1,U11=0),"X",AND(P11=0,U11=1),1,AND(P11=1,U11=1),"X")</f>
        <v>X</v>
      </c>
      <c r="AA11" s="10" cm="1">
        <f t="array" ref="AA11">_xlfn.IFS(AND(P11=0,U11=0),"X",AND(P11=0,U11=1),"X",AND(P11=1,U11=0),1,AND(P11=1,U11=1),0)</f>
        <v>1</v>
      </c>
      <c r="AB11" s="11" t="str" cm="1">
        <f t="array" ref="AB11">_xlfn.IFS(AND(Q11=0,V11=0),0,AND(Q11=1,V11=0),"X",AND(Q11=0,V11=1),1,AND(Q11=1,V11=1),"X")</f>
        <v>X</v>
      </c>
      <c r="AC11" s="11" cm="1">
        <f t="array" ref="AC11">_xlfn.IFS(AND(Q11=0,V11=0),"X",AND(Q11=0,V11=1),"X",AND(Q11=1,V11=0),1,AND(Q11=1,V11=1),0)</f>
        <v>1</v>
      </c>
      <c r="AD11" s="2"/>
      <c r="AE11" s="3">
        <f>VLOOKUP(H$6,$M$4:$AC$19,14)</f>
        <v>0</v>
      </c>
      <c r="AF11" s="3" t="str">
        <f t="shared" ref="AF11:AH11" si="16">VLOOKUP(I$6,$M$4:$AC$19,14)</f>
        <v>X</v>
      </c>
      <c r="AG11" s="3" t="str">
        <f t="shared" si="16"/>
        <v>X</v>
      </c>
      <c r="AH11" s="3">
        <f t="shared" si="16"/>
        <v>0</v>
      </c>
      <c r="AI11" s="2"/>
      <c r="AJ11" s="3" t="str">
        <f>VLOOKUP(H$6,$M$4:$AC$19,15)</f>
        <v>X</v>
      </c>
      <c r="AK11" s="3">
        <f t="shared" ref="AK11:AM11" si="17">VLOOKUP(I$6,$M$4:$AC$19,15)</f>
        <v>0</v>
      </c>
      <c r="AL11" s="3" t="str">
        <f t="shared" si="17"/>
        <v>X</v>
      </c>
      <c r="AM11" s="3" t="str">
        <f t="shared" si="17"/>
        <v>X</v>
      </c>
    </row>
    <row r="12" spans="1:3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8">
        <v>8</v>
      </c>
      <c r="N12" s="5" t="s">
        <v>4</v>
      </c>
      <c r="O12" s="5">
        <f t="shared" si="0"/>
        <v>1</v>
      </c>
      <c r="P12" s="5">
        <f t="shared" si="1"/>
        <v>0</v>
      </c>
      <c r="Q12" s="5">
        <f t="shared" si="2"/>
        <v>0</v>
      </c>
      <c r="R12" s="6">
        <v>0</v>
      </c>
      <c r="S12" s="7" t="s">
        <v>2</v>
      </c>
      <c r="T12" s="7">
        <f t="shared" si="3"/>
        <v>0</v>
      </c>
      <c r="U12" s="7">
        <f t="shared" si="4"/>
        <v>1</v>
      </c>
      <c r="V12" s="7">
        <f t="shared" si="5"/>
        <v>0</v>
      </c>
      <c r="W12" s="8">
        <v>0</v>
      </c>
      <c r="X12" s="9" t="str" cm="1">
        <f t="array" ref="X12">_xlfn.IFS(AND(O12=0,T12=0),0,AND(O12=1,T12=0),"X",AND(O12=0,T12=1),1,AND(O12=1,T12=1),"X")</f>
        <v>X</v>
      </c>
      <c r="Y12" s="9" cm="1">
        <f t="array" ref="Y12">_xlfn.IFS(AND(O12=0,T12=0),"X",AND(O12=0,T12=1),"X",AND(O12=1,T12=0),1,AND(O12=1,T12=1),0)</f>
        <v>1</v>
      </c>
      <c r="Z12" s="10" cm="1">
        <f t="array" ref="Z12">_xlfn.IFS(AND(P12=0,U12=0),0,AND(P12=1,U12=0),"X",AND(P12=0,U12=1),1,AND(P12=1,U12=1),"X")</f>
        <v>1</v>
      </c>
      <c r="AA12" s="10" t="str" cm="1">
        <f t="array" ref="AA12">_xlfn.IFS(AND(P12=0,U12=0),"X",AND(P12=0,U12=1),"X",AND(P12=1,U12=0),1,AND(P12=1,U12=1),0)</f>
        <v>X</v>
      </c>
      <c r="AB12" s="11" cm="1">
        <f t="array" ref="AB12">_xlfn.IFS(AND(Q12=0,V12=0),0,AND(Q12=1,V12=0),"X",AND(Q12=0,V12=1),1,AND(Q12=1,V12=1),"X")</f>
        <v>0</v>
      </c>
      <c r="AC12" s="11" t="str" cm="1">
        <f t="array" ref="AC12">_xlfn.IFS(AND(Q12=0,V12=0),"X",AND(Q12=0,V12=1),"X",AND(Q12=1,V12=0),1,AND(Q12=1,V12=1),0)</f>
        <v>X</v>
      </c>
      <c r="AD12" s="2"/>
      <c r="AE12" s="3">
        <f>VLOOKUP(H$7,$M$4:$AC$19,14)</f>
        <v>0</v>
      </c>
      <c r="AF12" s="3" t="str">
        <f t="shared" ref="AF12:AH12" si="18">VLOOKUP(I$7,$M$4:$AC$19,14)</f>
        <v>X</v>
      </c>
      <c r="AG12" s="3" t="str">
        <f t="shared" si="18"/>
        <v>X</v>
      </c>
      <c r="AH12" s="3">
        <f t="shared" si="18"/>
        <v>0</v>
      </c>
      <c r="AI12" s="2"/>
      <c r="AJ12" s="3" t="str">
        <f>VLOOKUP(H$7,$M$4:$AC$19,15)</f>
        <v>X</v>
      </c>
      <c r="AK12" s="3">
        <f t="shared" ref="AK12:AM12" si="19">VLOOKUP(I$7,$M$4:$AC$19,15)</f>
        <v>1</v>
      </c>
      <c r="AL12" s="3" t="str">
        <f t="shared" si="19"/>
        <v>X</v>
      </c>
      <c r="AM12" s="3" t="str">
        <f t="shared" si="19"/>
        <v>X</v>
      </c>
    </row>
    <row r="13" spans="1:39" x14ac:dyDescent="0.25">
      <c r="A13" s="2"/>
      <c r="F13" s="2"/>
      <c r="G13" s="2"/>
      <c r="H13" s="2"/>
      <c r="I13" s="2"/>
      <c r="J13" s="2"/>
      <c r="K13" s="2"/>
      <c r="L13" s="2"/>
      <c r="M13" s="18">
        <v>9</v>
      </c>
      <c r="N13" s="5" t="s">
        <v>4</v>
      </c>
      <c r="O13" s="5">
        <f t="shared" ref="O13:O15" si="20">VLOOKUP($N13,$B$4:$F$10,3)</f>
        <v>1</v>
      </c>
      <c r="P13" s="5">
        <f t="shared" ref="P13:P15" si="21">VLOOKUP($N13,$B$4:$F$10,4)</f>
        <v>0</v>
      </c>
      <c r="Q13" s="5">
        <f t="shared" ref="Q13:Q15" si="22">VLOOKUP($N13,$B$4:$F$10,5)</f>
        <v>0</v>
      </c>
      <c r="R13" s="6">
        <v>1</v>
      </c>
      <c r="S13" s="7" t="s">
        <v>1</v>
      </c>
      <c r="T13" s="7">
        <f t="shared" si="3"/>
        <v>0</v>
      </c>
      <c r="U13" s="7">
        <f t="shared" si="4"/>
        <v>0</v>
      </c>
      <c r="V13" s="7">
        <f t="shared" si="5"/>
        <v>1</v>
      </c>
      <c r="W13" s="8">
        <v>0</v>
      </c>
      <c r="X13" s="9" t="str" cm="1">
        <f t="array" ref="X13">_xlfn.IFS(AND(O13=0,T13=0),0,AND(O13=1,T13=0),"X",AND(O13=0,T13=1),1,AND(O13=1,T13=1),"X")</f>
        <v>X</v>
      </c>
      <c r="Y13" s="9" cm="1">
        <f t="array" ref="Y13">_xlfn.IFS(AND(O13=0,T13=0),"X",AND(O13=0,T13=1),"X",AND(O13=1,T13=0),1,AND(O13=1,T13=1),0)</f>
        <v>1</v>
      </c>
      <c r="Z13" s="10" cm="1">
        <f t="array" ref="Z13">_xlfn.IFS(AND(P13=0,U13=0),0,AND(P13=1,U13=0),"X",AND(P13=0,U13=1),1,AND(P13=1,U13=1),"X")</f>
        <v>0</v>
      </c>
      <c r="AA13" s="10" t="str" cm="1">
        <f t="array" ref="AA13">_xlfn.IFS(AND(P13=0,U13=0),"X",AND(P13=0,U13=1),"X",AND(P13=1,U13=0),1,AND(P13=1,U13=1),0)</f>
        <v>X</v>
      </c>
      <c r="AB13" s="11" cm="1">
        <f t="array" ref="AB13">_xlfn.IFS(AND(Q13=0,V13=0),0,AND(Q13=1,V13=0),"X",AND(Q13=0,V13=1),1,AND(Q13=1,V13=1),"X")</f>
        <v>1</v>
      </c>
      <c r="AC13" s="11" t="str" cm="1">
        <f t="array" ref="AC13">_xlfn.IFS(AND(Q13=0,V13=0),"X",AND(Q13=0,V13=1),"X",AND(Q13=1,V13=0),1,AND(Q13=1,V13=1),0)</f>
        <v>X</v>
      </c>
      <c r="AD13" s="2"/>
      <c r="AE13" s="3">
        <f>VLOOKUP(H$8,$M$4:$AC$19,14)</f>
        <v>1</v>
      </c>
      <c r="AF13" s="3" t="str">
        <f t="shared" ref="AF13:AH13" si="23">VLOOKUP(I$8,$M$4:$AC$19,14)</f>
        <v>X</v>
      </c>
      <c r="AG13" s="3" t="str">
        <f t="shared" si="23"/>
        <v>X</v>
      </c>
      <c r="AH13" s="3">
        <f t="shared" si="23"/>
        <v>1</v>
      </c>
      <c r="AI13" s="2"/>
      <c r="AJ13" s="3" t="str">
        <f>VLOOKUP(H$8,$M$4:$AC$19,15)</f>
        <v>X</v>
      </c>
      <c r="AK13" s="3">
        <f t="shared" ref="AK13:AM13" si="24">VLOOKUP(I$8,$M$4:$AC$19,15)</f>
        <v>0</v>
      </c>
      <c r="AL13" s="3" t="str">
        <f t="shared" si="24"/>
        <v>X</v>
      </c>
      <c r="AM13" s="3" t="str">
        <f t="shared" si="24"/>
        <v>X</v>
      </c>
    </row>
    <row r="14" spans="1:39" x14ac:dyDescent="0.25">
      <c r="A14" s="2"/>
      <c r="F14" s="2"/>
      <c r="G14" s="2"/>
      <c r="H14" s="2"/>
      <c r="I14" s="2"/>
      <c r="J14" s="2"/>
      <c r="K14" s="2"/>
      <c r="L14" s="2"/>
      <c r="M14" s="18">
        <v>10</v>
      </c>
      <c r="N14" s="5" t="s">
        <v>5</v>
      </c>
      <c r="O14" s="5">
        <f t="shared" si="20"/>
        <v>1</v>
      </c>
      <c r="P14" s="5">
        <f t="shared" si="21"/>
        <v>0</v>
      </c>
      <c r="Q14" s="5">
        <f t="shared" si="22"/>
        <v>1</v>
      </c>
      <c r="R14" s="6">
        <v>0</v>
      </c>
      <c r="S14" s="7" t="s">
        <v>2</v>
      </c>
      <c r="T14" s="7">
        <f t="shared" ref="T14:T15" si="25">VLOOKUP($S14,$B$4:$F$10,3)</f>
        <v>0</v>
      </c>
      <c r="U14" s="7">
        <f t="shared" ref="U14:U15" si="26">VLOOKUP($S14,$B$4:$F$10,4)</f>
        <v>1</v>
      </c>
      <c r="V14" s="7">
        <f t="shared" ref="V14:V15" si="27">VLOOKUP($S14,$B$4:$F$10,5)</f>
        <v>0</v>
      </c>
      <c r="W14" s="8">
        <v>1</v>
      </c>
      <c r="X14" s="9" t="str" cm="1">
        <f t="array" ref="X14">_xlfn.IFS(AND(O14=0,T14=0),0,AND(O14=1,T14=0),"X",AND(O14=0,T14=1),1,AND(O14=1,T14=1),"X")</f>
        <v>X</v>
      </c>
      <c r="Y14" s="9" cm="1">
        <f t="array" ref="Y14">_xlfn.IFS(AND(O14=0,T14=0),"X",AND(O14=0,T14=1),"X",AND(O14=1,T14=0),1,AND(O14=1,T14=1),0)</f>
        <v>1</v>
      </c>
      <c r="Z14" s="10" cm="1">
        <f t="array" ref="Z14">_xlfn.IFS(AND(P14=0,U14=0),0,AND(P14=1,U14=0),"X",AND(P14=0,U14=1),1,AND(P14=1,U14=1),"X")</f>
        <v>1</v>
      </c>
      <c r="AA14" s="10" t="str" cm="1">
        <f t="array" ref="AA14">_xlfn.IFS(AND(P14=0,U14=0),"X",AND(P14=0,U14=1),"X",AND(P14=1,U14=0),1,AND(P14=1,U14=1),0)</f>
        <v>X</v>
      </c>
      <c r="AB14" s="11" t="str" cm="1">
        <f t="array" ref="AB14">_xlfn.IFS(AND(Q14=0,V14=0),0,AND(Q14=1,V14=0),"X",AND(Q14=0,V14=1),1,AND(Q14=1,V14=1),"X")</f>
        <v>X</v>
      </c>
      <c r="AC14" s="11" cm="1">
        <f t="array" ref="AC14">_xlfn.IFS(AND(Q14=0,V14=0),"X",AND(Q14=0,V14=1),"X",AND(Q14=1,V14=0),1,AND(Q14=1,V14=1),0)</f>
        <v>1</v>
      </c>
      <c r="AD14" s="2"/>
      <c r="AI14" s="2"/>
      <c r="AJ14" s="2"/>
      <c r="AK14" s="2"/>
      <c r="AL14" s="2"/>
      <c r="AM14" s="2"/>
    </row>
    <row r="15" spans="1:39" x14ac:dyDescent="0.25">
      <c r="A15" s="2"/>
      <c r="F15" s="2"/>
      <c r="G15" s="2"/>
      <c r="H15" s="2"/>
      <c r="I15" s="2"/>
      <c r="J15" s="2"/>
      <c r="K15" s="2"/>
      <c r="L15" s="2"/>
      <c r="M15" s="18">
        <v>11</v>
      </c>
      <c r="N15" s="5" t="s">
        <v>5</v>
      </c>
      <c r="O15" s="5">
        <f t="shared" si="20"/>
        <v>1</v>
      </c>
      <c r="P15" s="5">
        <f t="shared" si="21"/>
        <v>0</v>
      </c>
      <c r="Q15" s="5">
        <f t="shared" si="22"/>
        <v>1</v>
      </c>
      <c r="R15" s="6">
        <v>1</v>
      </c>
      <c r="S15" s="7" t="s">
        <v>1</v>
      </c>
      <c r="T15" s="7">
        <f t="shared" si="25"/>
        <v>0</v>
      </c>
      <c r="U15" s="7">
        <f t="shared" si="26"/>
        <v>0</v>
      </c>
      <c r="V15" s="7">
        <f t="shared" si="27"/>
        <v>1</v>
      </c>
      <c r="W15" s="8">
        <v>1</v>
      </c>
      <c r="X15" s="9" t="str" cm="1">
        <f t="array" ref="X15">_xlfn.IFS(AND(O15=0,T15=0),0,AND(O15=1,T15=0),"X",AND(O15=0,T15=1),1,AND(O15=1,T15=1),"X")</f>
        <v>X</v>
      </c>
      <c r="Y15" s="9" cm="1">
        <f t="array" ref="Y15">_xlfn.IFS(AND(O15=0,T15=0),"X",AND(O15=0,T15=1),"X",AND(O15=1,T15=0),1,AND(O15=1,T15=1),0)</f>
        <v>1</v>
      </c>
      <c r="Z15" s="10" cm="1">
        <f t="array" ref="Z15">_xlfn.IFS(AND(P15=0,U15=0),0,AND(P15=1,U15=0),"X",AND(P15=0,U15=1),1,AND(P15=1,U15=1),"X")</f>
        <v>0</v>
      </c>
      <c r="AA15" s="10" t="str" cm="1">
        <f t="array" ref="AA15">_xlfn.IFS(AND(P15=0,U15=0),"X",AND(P15=0,U15=1),"X",AND(P15=1,U15=0),1,AND(P15=1,U15=1),0)</f>
        <v>X</v>
      </c>
      <c r="AB15" s="11" t="str" cm="1">
        <f t="array" ref="AB15">_xlfn.IFS(AND(Q15=0,V15=0),0,AND(Q15=1,V15=0),"X",AND(Q15=0,V15=1),1,AND(Q15=1,V15=1),"X")</f>
        <v>X</v>
      </c>
      <c r="AC15" s="11" cm="1">
        <f t="array" ref="AC15">_xlfn.IFS(AND(Q15=0,V15=0),"X",AND(Q15=0,V15=1),"X",AND(Q15=1,V15=0),1,AND(Q15=1,V15=1),0)</f>
        <v>0</v>
      </c>
      <c r="AD15" s="2"/>
      <c r="AE15" s="36" t="s">
        <v>19</v>
      </c>
      <c r="AF15" s="36"/>
      <c r="AG15" s="36"/>
      <c r="AH15" s="36"/>
      <c r="AI15" s="2"/>
      <c r="AJ15" s="36" t="s">
        <v>20</v>
      </c>
      <c r="AK15" s="36"/>
      <c r="AL15" s="36"/>
      <c r="AM15" s="36"/>
    </row>
    <row r="16" spans="1:39" x14ac:dyDescent="0.25">
      <c r="A16" s="2"/>
      <c r="F16" s="2"/>
      <c r="G16" s="2"/>
      <c r="H16" s="2"/>
      <c r="I16" s="2"/>
      <c r="J16" s="2"/>
      <c r="K16" s="2"/>
      <c r="L16" s="2"/>
      <c r="M16" s="18">
        <v>12</v>
      </c>
      <c r="N16" s="17" t="s">
        <v>10</v>
      </c>
      <c r="O16" s="17" t="s">
        <v>10</v>
      </c>
      <c r="P16" s="17" t="s">
        <v>10</v>
      </c>
      <c r="Q16" s="17" t="s">
        <v>10</v>
      </c>
      <c r="R16" s="17" t="s">
        <v>10</v>
      </c>
      <c r="S16" s="17" t="s">
        <v>10</v>
      </c>
      <c r="T16" s="17" t="s">
        <v>10</v>
      </c>
      <c r="U16" s="17" t="s">
        <v>10</v>
      </c>
      <c r="V16" s="17" t="s">
        <v>10</v>
      </c>
      <c r="W16" s="17" t="s">
        <v>10</v>
      </c>
      <c r="X16" s="17" t="s">
        <v>10</v>
      </c>
      <c r="Y16" s="17" t="s">
        <v>10</v>
      </c>
      <c r="Z16" s="17" t="s">
        <v>10</v>
      </c>
      <c r="AA16" s="17" t="s">
        <v>10</v>
      </c>
      <c r="AB16" s="17" t="s">
        <v>10</v>
      </c>
      <c r="AC16" s="17" t="s">
        <v>10</v>
      </c>
      <c r="AD16" s="2"/>
      <c r="AE16" s="3">
        <f>VLOOKUP(H$5,$M$4:$AC$19,16)</f>
        <v>0</v>
      </c>
      <c r="AF16" s="3">
        <f t="shared" ref="AF16:AH16" si="28">VLOOKUP(I$5,$M$4:$AC$19,16)</f>
        <v>0</v>
      </c>
      <c r="AG16" s="3" t="str">
        <f t="shared" si="28"/>
        <v>X</v>
      </c>
      <c r="AH16" s="3">
        <f t="shared" si="28"/>
        <v>0</v>
      </c>
      <c r="AI16" s="2"/>
      <c r="AJ16" s="3" t="str">
        <f>VLOOKUP(H$5,$M$4:$AC$19,17)</f>
        <v>X</v>
      </c>
      <c r="AK16" s="3" t="str">
        <f t="shared" ref="AK16:AM16" si="29">VLOOKUP(I$5,$M$4:$AC$19,17)</f>
        <v>X</v>
      </c>
      <c r="AL16" s="3" t="str">
        <f t="shared" si="29"/>
        <v>X</v>
      </c>
      <c r="AM16" s="3" t="str">
        <f t="shared" si="29"/>
        <v>X</v>
      </c>
    </row>
    <row r="17" spans="1:3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8">
        <v>13</v>
      </c>
      <c r="N17" s="17" t="s">
        <v>10</v>
      </c>
      <c r="O17" s="17" t="s">
        <v>10</v>
      </c>
      <c r="P17" s="17" t="s">
        <v>10</v>
      </c>
      <c r="Q17" s="17" t="s">
        <v>10</v>
      </c>
      <c r="R17" s="17" t="s">
        <v>10</v>
      </c>
      <c r="S17" s="17" t="s">
        <v>10</v>
      </c>
      <c r="T17" s="17" t="s">
        <v>10</v>
      </c>
      <c r="U17" s="17" t="s">
        <v>10</v>
      </c>
      <c r="V17" s="17" t="s">
        <v>10</v>
      </c>
      <c r="W17" s="17" t="s">
        <v>10</v>
      </c>
      <c r="X17" s="17" t="s">
        <v>10</v>
      </c>
      <c r="Y17" s="17" t="s">
        <v>10</v>
      </c>
      <c r="Z17" s="17" t="s">
        <v>10</v>
      </c>
      <c r="AA17" s="17" t="s">
        <v>10</v>
      </c>
      <c r="AB17" s="17" t="s">
        <v>10</v>
      </c>
      <c r="AC17" s="17" t="s">
        <v>10</v>
      </c>
      <c r="AD17" s="2"/>
      <c r="AE17" s="3">
        <f>VLOOKUP(H$6,$M$4:$AC$19,16)</f>
        <v>1</v>
      </c>
      <c r="AF17" s="3">
        <f t="shared" ref="AF17:AH17" si="30">VLOOKUP(I$6,$M$4:$AC$19,16)</f>
        <v>1</v>
      </c>
      <c r="AG17" s="3" t="str">
        <f t="shared" si="30"/>
        <v>X</v>
      </c>
      <c r="AH17" s="3">
        <f t="shared" si="30"/>
        <v>1</v>
      </c>
      <c r="AI17" s="2"/>
      <c r="AJ17" s="3" t="str">
        <f>VLOOKUP(H$6,$M$4:$AC$19,17)</f>
        <v>X</v>
      </c>
      <c r="AK17" s="3" t="str">
        <f t="shared" ref="AK17:AM17" si="31">VLOOKUP(I$6,$M$4:$AC$19,17)</f>
        <v>X</v>
      </c>
      <c r="AL17" s="3" t="str">
        <f t="shared" si="31"/>
        <v>X</v>
      </c>
      <c r="AM17" s="3" t="str">
        <f t="shared" si="31"/>
        <v>X</v>
      </c>
    </row>
    <row r="18" spans="1:3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8">
        <v>14</v>
      </c>
      <c r="N18" s="17" t="s">
        <v>10</v>
      </c>
      <c r="O18" s="17" t="s">
        <v>10</v>
      </c>
      <c r="P18" s="17" t="s">
        <v>10</v>
      </c>
      <c r="Q18" s="17" t="s">
        <v>10</v>
      </c>
      <c r="R18" s="17" t="s">
        <v>10</v>
      </c>
      <c r="S18" s="17" t="s">
        <v>10</v>
      </c>
      <c r="T18" s="17" t="s">
        <v>10</v>
      </c>
      <c r="U18" s="17" t="s">
        <v>10</v>
      </c>
      <c r="V18" s="17" t="s">
        <v>10</v>
      </c>
      <c r="W18" s="17" t="s">
        <v>10</v>
      </c>
      <c r="X18" s="17" t="s">
        <v>10</v>
      </c>
      <c r="Y18" s="17" t="s">
        <v>10</v>
      </c>
      <c r="Z18" s="17" t="s">
        <v>10</v>
      </c>
      <c r="AA18" s="17" t="s">
        <v>10</v>
      </c>
      <c r="AB18" s="17" t="s">
        <v>10</v>
      </c>
      <c r="AC18" s="17" t="s">
        <v>10</v>
      </c>
      <c r="AD18" s="2"/>
      <c r="AE18" s="3" t="str">
        <f>VLOOKUP(H$7,$M$4:$AC$19,16)</f>
        <v>X</v>
      </c>
      <c r="AF18" s="3" t="str">
        <f t="shared" ref="AF18:AH18" si="32">VLOOKUP(I$7,$M$4:$AC$19,16)</f>
        <v>X</v>
      </c>
      <c r="AG18" s="3" t="str">
        <f t="shared" si="32"/>
        <v>X</v>
      </c>
      <c r="AH18" s="3" t="str">
        <f t="shared" si="32"/>
        <v>X</v>
      </c>
      <c r="AI18" s="2"/>
      <c r="AJ18" s="3">
        <f>VLOOKUP(H$7,$M$4:$AC$19,17)</f>
        <v>0</v>
      </c>
      <c r="AK18" s="3">
        <f t="shared" ref="AK18:AM18" si="33">VLOOKUP(I$7,$M$4:$AC$19,17)</f>
        <v>1</v>
      </c>
      <c r="AL18" s="3" t="str">
        <f t="shared" si="33"/>
        <v>X</v>
      </c>
      <c r="AM18" s="3">
        <f t="shared" si="33"/>
        <v>0</v>
      </c>
    </row>
    <row r="19" spans="1:3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8">
        <v>15</v>
      </c>
      <c r="N19" s="17" t="s">
        <v>10</v>
      </c>
      <c r="O19" s="17" t="s">
        <v>10</v>
      </c>
      <c r="P19" s="17" t="s">
        <v>10</v>
      </c>
      <c r="Q19" s="17" t="s">
        <v>10</v>
      </c>
      <c r="R19" s="17" t="s">
        <v>10</v>
      </c>
      <c r="S19" s="17" t="s">
        <v>10</v>
      </c>
      <c r="T19" s="17" t="s">
        <v>10</v>
      </c>
      <c r="U19" s="17" t="s">
        <v>10</v>
      </c>
      <c r="V19" s="17" t="s">
        <v>10</v>
      </c>
      <c r="W19" s="17" t="s">
        <v>10</v>
      </c>
      <c r="X19" s="17" t="s">
        <v>10</v>
      </c>
      <c r="Y19" s="17" t="s">
        <v>10</v>
      </c>
      <c r="Z19" s="17" t="s">
        <v>10</v>
      </c>
      <c r="AA19" s="17" t="s">
        <v>10</v>
      </c>
      <c r="AB19" s="17" t="s">
        <v>10</v>
      </c>
      <c r="AC19" s="17" t="s">
        <v>10</v>
      </c>
      <c r="AD19" s="2"/>
      <c r="AE19" s="3" t="str">
        <f>VLOOKUP(H$8,$M$4:$AC$19,16)</f>
        <v>X</v>
      </c>
      <c r="AF19" s="3" t="str">
        <f t="shared" ref="AF19:AH19" si="34">VLOOKUP(I$8,$M$4:$AC$19,16)</f>
        <v>X</v>
      </c>
      <c r="AG19" s="3" t="str">
        <f t="shared" si="34"/>
        <v>X</v>
      </c>
      <c r="AH19" s="3" t="str">
        <f t="shared" si="34"/>
        <v>X</v>
      </c>
      <c r="AI19" s="2"/>
      <c r="AJ19" s="3">
        <f>VLOOKUP(H$8,$M$4:$AC$19,17)</f>
        <v>1</v>
      </c>
      <c r="AK19" s="3">
        <f t="shared" ref="AK19:AM19" si="35">VLOOKUP(I$8,$M$4:$AC$19,17)</f>
        <v>1</v>
      </c>
      <c r="AL19" s="3" t="str">
        <f t="shared" si="35"/>
        <v>X</v>
      </c>
      <c r="AM19" s="3">
        <f t="shared" si="35"/>
        <v>1</v>
      </c>
    </row>
    <row r="20" spans="1:3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I20" s="2"/>
      <c r="AJ20" s="2"/>
      <c r="AK20" s="2"/>
      <c r="AL20" s="2"/>
      <c r="AM20" s="2"/>
    </row>
    <row r="21" spans="1:3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2">
    <mergeCell ref="AE9:AH9"/>
    <mergeCell ref="AJ9:AM9"/>
    <mergeCell ref="AE15:AH15"/>
    <mergeCell ref="AJ15:AM15"/>
    <mergeCell ref="B2:F2"/>
    <mergeCell ref="H2:K3"/>
    <mergeCell ref="AE2:AM2"/>
    <mergeCell ref="D3:F3"/>
    <mergeCell ref="O3:Q3"/>
    <mergeCell ref="T3:V3"/>
    <mergeCell ref="AE3:AH3"/>
    <mergeCell ref="AJ3:A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DFF3-19CB-4A02-81FA-438D843302D2}">
  <dimension ref="A2:AM21"/>
  <sheetViews>
    <sheetView showGridLines="0" zoomScale="130" zoomScaleNormal="130" workbookViewId="0">
      <selection activeCell="X4" sqref="X4:Y4"/>
    </sheetView>
  </sheetViews>
  <sheetFormatPr baseColWidth="10" defaultRowHeight="15" x14ac:dyDescent="0.25"/>
  <cols>
    <col min="2" max="2" width="4" customWidth="1"/>
    <col min="3" max="3" width="9.85546875" customWidth="1"/>
    <col min="4" max="6" width="2.7109375" customWidth="1"/>
    <col min="7" max="7" width="8.140625" customWidth="1"/>
    <col min="8" max="8" width="2.7109375" customWidth="1"/>
    <col min="9" max="10" width="2.7109375" style="1" customWidth="1"/>
    <col min="11" max="11" width="2.7109375" customWidth="1"/>
    <col min="12" max="12" width="5" customWidth="1"/>
    <col min="13" max="13" width="3.42578125" bestFit="1" customWidth="1"/>
    <col min="14" max="14" width="6.85546875" bestFit="1" customWidth="1"/>
    <col min="15" max="18" width="3.7109375" customWidth="1"/>
    <col min="19" max="19" width="9.85546875" bestFit="1" customWidth="1"/>
    <col min="20" max="22" width="3.7109375" customWidth="1"/>
    <col min="24" max="29" width="3.7109375" customWidth="1"/>
    <col min="30" max="30" width="7.28515625" customWidth="1"/>
    <col min="31" max="34" width="3.7109375" style="2" customWidth="1"/>
    <col min="35" max="35" width="6" customWidth="1"/>
    <col min="36" max="39" width="3.7109375" customWidth="1"/>
  </cols>
  <sheetData>
    <row r="2" spans="1:39" ht="15" customHeight="1" x14ac:dyDescent="0.25">
      <c r="A2" s="2"/>
      <c r="B2" s="36" t="s">
        <v>24</v>
      </c>
      <c r="C2" s="36"/>
      <c r="D2" s="36"/>
      <c r="E2" s="36"/>
      <c r="F2" s="36"/>
      <c r="G2" s="2"/>
      <c r="H2" s="37" t="s">
        <v>23</v>
      </c>
      <c r="I2" s="37"/>
      <c r="J2" s="37"/>
      <c r="K2" s="3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8" t="s">
        <v>22</v>
      </c>
      <c r="AF2" s="38"/>
      <c r="AG2" s="38"/>
      <c r="AH2" s="38"/>
      <c r="AI2" s="38"/>
      <c r="AJ2" s="38"/>
      <c r="AK2" s="38"/>
      <c r="AL2" s="38"/>
      <c r="AM2" s="38"/>
    </row>
    <row r="3" spans="1:39" ht="15" customHeight="1" x14ac:dyDescent="0.25">
      <c r="A3" s="2"/>
      <c r="B3" s="4"/>
      <c r="C3" s="3" t="s">
        <v>8</v>
      </c>
      <c r="D3" s="39" t="s">
        <v>7</v>
      </c>
      <c r="E3" s="40"/>
      <c r="F3" s="41"/>
      <c r="G3" s="2"/>
      <c r="H3" s="37"/>
      <c r="I3" s="37"/>
      <c r="J3" s="37"/>
      <c r="K3" s="37"/>
      <c r="L3" s="2"/>
      <c r="M3" s="2"/>
      <c r="N3" s="5" t="s">
        <v>9</v>
      </c>
      <c r="O3" s="42" t="s">
        <v>14</v>
      </c>
      <c r="P3" s="42"/>
      <c r="Q3" s="42"/>
      <c r="R3" s="6" t="s">
        <v>10</v>
      </c>
      <c r="S3" s="7" t="s">
        <v>12</v>
      </c>
      <c r="T3" s="43" t="s">
        <v>13</v>
      </c>
      <c r="U3" s="43"/>
      <c r="V3" s="43"/>
      <c r="W3" s="8" t="s">
        <v>11</v>
      </c>
      <c r="X3" s="9" t="s">
        <v>15</v>
      </c>
      <c r="Y3" s="9" t="s">
        <v>16</v>
      </c>
      <c r="Z3" s="10" t="s">
        <v>17</v>
      </c>
      <c r="AA3" s="10" t="s">
        <v>18</v>
      </c>
      <c r="AB3" s="11" t="s">
        <v>19</v>
      </c>
      <c r="AC3" s="11" t="s">
        <v>20</v>
      </c>
      <c r="AD3" s="2"/>
      <c r="AE3" s="36" t="s">
        <v>15</v>
      </c>
      <c r="AF3" s="36"/>
      <c r="AG3" s="36"/>
      <c r="AH3" s="36"/>
      <c r="AI3" s="2"/>
      <c r="AJ3" s="36" t="s">
        <v>21</v>
      </c>
      <c r="AK3" s="36"/>
      <c r="AL3" s="36"/>
      <c r="AM3" s="36"/>
    </row>
    <row r="4" spans="1:39" x14ac:dyDescent="0.25">
      <c r="A4" s="2"/>
      <c r="B4" s="12" t="s">
        <v>0</v>
      </c>
      <c r="C4" s="13">
        <v>0</v>
      </c>
      <c r="D4" s="12">
        <v>0</v>
      </c>
      <c r="E4" s="2">
        <v>0</v>
      </c>
      <c r="F4" s="13">
        <v>0</v>
      </c>
      <c r="G4" s="2"/>
      <c r="H4" s="20"/>
      <c r="I4" s="20"/>
      <c r="J4" s="20"/>
      <c r="K4" s="20"/>
      <c r="L4" s="2"/>
      <c r="M4" s="18">
        <v>0</v>
      </c>
      <c r="N4" s="5" t="s">
        <v>0</v>
      </c>
      <c r="O4" s="5">
        <f t="shared" ref="O4:O12" si="0">VLOOKUP($N4,$B$4:$F$10,3)</f>
        <v>0</v>
      </c>
      <c r="P4" s="5">
        <f t="shared" ref="P4:P12" si="1">VLOOKUP($N4,$B$4:$F$10,4)</f>
        <v>0</v>
      </c>
      <c r="Q4" s="5">
        <f t="shared" ref="Q4:Q12" si="2">VLOOKUP($N4,$B$4:$F$10,5)</f>
        <v>0</v>
      </c>
      <c r="R4" s="6">
        <v>0</v>
      </c>
      <c r="S4" s="7" t="s">
        <v>0</v>
      </c>
      <c r="T4" s="7">
        <f t="shared" ref="T4:T13" si="3">VLOOKUP($S4,$B$4:$F$10,3)</f>
        <v>0</v>
      </c>
      <c r="U4" s="7">
        <f t="shared" ref="U4:U13" si="4">VLOOKUP($S4,$B$4:$F$10,4)</f>
        <v>0</v>
      </c>
      <c r="V4" s="7">
        <f t="shared" ref="V4:V13" si="5">VLOOKUP($S4,$B$4:$F$10,5)</f>
        <v>0</v>
      </c>
      <c r="W4" s="8">
        <v>0</v>
      </c>
      <c r="X4" s="9" cm="1">
        <f t="array" ref="X4">_xlfn.IFS(AND(O4=0,T4=0),0,AND(O4=1,T4=0),"X",AND(O4=0,T4=1),1,AND(O4=1,T4=1),"X")</f>
        <v>0</v>
      </c>
      <c r="Y4" s="9" t="str" cm="1">
        <f t="array" ref="Y4">_xlfn.IFS(AND(O4=0,T4=0),"X",AND(O4=0,T4=1),"X",AND(O4=1,T4=0),1,AND(O4=1,T4=1),0)</f>
        <v>X</v>
      </c>
      <c r="Z4" s="10" cm="1">
        <f t="array" ref="Z4">_xlfn.IFS(AND(P4=0,U4=0),0,AND(P4=1,U4=0),"X",AND(P4=0,U4=1),1,AND(P4=1,U4=1),"X")</f>
        <v>0</v>
      </c>
      <c r="AA4" s="10" t="str" cm="1">
        <f t="array" ref="AA4">_xlfn.IFS(AND(P4=0,U4=0),"X",AND(P4=0,U4=1),"X",AND(P4=1,U4=0),1,AND(P4=1,U4=1),0)</f>
        <v>X</v>
      </c>
      <c r="AB4" s="11" cm="1">
        <f t="array" ref="AB4">_xlfn.IFS(AND(Q4=0,V4=0),0,AND(Q4=1,V4=0),"X",AND(Q4=0,V4=1),1,AND(Q4=1,V4=1),"X")</f>
        <v>0</v>
      </c>
      <c r="AC4" s="11" t="str" cm="1">
        <f t="array" ref="AC4">_xlfn.IFS(AND(Q4=0,V4=0),"X",AND(Q4=0,V4=1),"X",AND(Q4=1,V4=0),1,AND(Q4=1,V4=1),0)</f>
        <v>X</v>
      </c>
      <c r="AD4" s="2"/>
      <c r="AE4" s="3">
        <f>VLOOKUP(H$5,$M$4:$AC$19,12)</f>
        <v>0</v>
      </c>
      <c r="AF4" s="3">
        <f t="shared" ref="AF4:AH4" si="6">VLOOKUP(I$5,$M$4:$AC$19,12)</f>
        <v>0</v>
      </c>
      <c r="AG4" s="3" t="str">
        <f t="shared" si="6"/>
        <v>X</v>
      </c>
      <c r="AH4" s="3" t="str">
        <f t="shared" si="6"/>
        <v>X</v>
      </c>
      <c r="AI4" s="2"/>
      <c r="AJ4" s="3" t="str">
        <f>VLOOKUP(H$5,$M$4:$AC$19,13)</f>
        <v>X</v>
      </c>
      <c r="AK4" s="3" t="str">
        <f t="shared" ref="AK4:AM4" si="7">VLOOKUP(I$5,$M$4:$AC$19,13)</f>
        <v>X</v>
      </c>
      <c r="AL4" s="3">
        <f t="shared" si="7"/>
        <v>1</v>
      </c>
      <c r="AM4" s="3">
        <f t="shared" si="7"/>
        <v>1</v>
      </c>
    </row>
    <row r="5" spans="1:39" x14ac:dyDescent="0.25">
      <c r="A5" s="2"/>
      <c r="B5" s="12" t="s">
        <v>1</v>
      </c>
      <c r="C5" s="13">
        <v>1</v>
      </c>
      <c r="D5" s="12">
        <v>0</v>
      </c>
      <c r="E5" s="2">
        <v>0</v>
      </c>
      <c r="F5" s="13">
        <v>1</v>
      </c>
      <c r="G5" s="2"/>
      <c r="H5" s="19">
        <v>0</v>
      </c>
      <c r="I5" s="19">
        <v>4</v>
      </c>
      <c r="J5" s="19">
        <v>12</v>
      </c>
      <c r="K5" s="19">
        <v>8</v>
      </c>
      <c r="L5" s="2"/>
      <c r="M5" s="18">
        <v>1</v>
      </c>
      <c r="N5" s="5" t="s">
        <v>0</v>
      </c>
      <c r="O5" s="5">
        <f t="shared" si="0"/>
        <v>0</v>
      </c>
      <c r="P5" s="5">
        <f t="shared" si="1"/>
        <v>0</v>
      </c>
      <c r="Q5" s="5">
        <f t="shared" si="2"/>
        <v>0</v>
      </c>
      <c r="R5" s="6">
        <v>1</v>
      </c>
      <c r="S5" s="7" t="s">
        <v>1</v>
      </c>
      <c r="T5" s="7">
        <f t="shared" si="3"/>
        <v>0</v>
      </c>
      <c r="U5" s="7">
        <f t="shared" si="4"/>
        <v>0</v>
      </c>
      <c r="V5" s="7">
        <f t="shared" si="5"/>
        <v>1</v>
      </c>
      <c r="W5" s="8">
        <v>0</v>
      </c>
      <c r="X5" s="9" cm="1">
        <f t="array" ref="X5">_xlfn.IFS(AND(O5=0,T5=0),0,AND(O5=1,T5=0),"X",AND(O5=0,T5=1),1,AND(O5=1,T5=1),"X")</f>
        <v>0</v>
      </c>
      <c r="Y5" s="9" t="str" cm="1">
        <f t="array" ref="Y5">_xlfn.IFS(AND(O5=0,T5=0),"X",AND(O5=0,T5=1),"X",AND(O5=1,T5=0),1,AND(O5=1,T5=1),0)</f>
        <v>X</v>
      </c>
      <c r="Z5" s="10" cm="1">
        <f t="array" ref="Z5">_xlfn.IFS(AND(P5=0,U5=0),0,AND(P5=1,U5=0),"X",AND(P5=0,U5=1),1,AND(P5=1,U5=1),"X")</f>
        <v>0</v>
      </c>
      <c r="AA5" s="10" t="str" cm="1">
        <f t="array" ref="AA5">_xlfn.IFS(AND(P5=0,U5=0),"X",AND(P5=0,U5=1),"X",AND(P5=1,U5=0),1,AND(P5=1,U5=1),0)</f>
        <v>X</v>
      </c>
      <c r="AB5" s="11" cm="1">
        <f t="array" ref="AB5">_xlfn.IFS(AND(Q5=0,V5=0),0,AND(Q5=1,V5=0),"X",AND(Q5=0,V5=1),1,AND(Q5=1,V5=1),"X")</f>
        <v>1</v>
      </c>
      <c r="AC5" s="11" t="str" cm="1">
        <f t="array" ref="AC5">_xlfn.IFS(AND(Q5=0,V5=0),"X",AND(Q5=0,V5=1),"X",AND(Q5=1,V5=0),1,AND(Q5=1,V5=1),0)</f>
        <v>X</v>
      </c>
      <c r="AD5" s="2"/>
      <c r="AE5" s="3">
        <f>VLOOKUP(H$6,$M$4:$AC$19,12)</f>
        <v>0</v>
      </c>
      <c r="AF5" s="3">
        <f t="shared" ref="AF5:AH5" si="8">VLOOKUP(I$6,$M$4:$AC$19,12)</f>
        <v>0</v>
      </c>
      <c r="AG5" s="3" t="str">
        <f t="shared" si="8"/>
        <v>X</v>
      </c>
      <c r="AH5" s="3" t="str">
        <f t="shared" si="8"/>
        <v>X</v>
      </c>
      <c r="AI5" s="2"/>
      <c r="AJ5" s="3" t="str">
        <f>VLOOKUP(H$6,$M$4:$AC$19,13)</f>
        <v>X</v>
      </c>
      <c r="AK5" s="3" t="str">
        <f t="shared" ref="AK5:AM5" si="9">VLOOKUP(I$6,$M$4:$AC$19,13)</f>
        <v>X</v>
      </c>
      <c r="AL5" s="3">
        <f t="shared" si="9"/>
        <v>1</v>
      </c>
      <c r="AM5" s="3">
        <f t="shared" si="9"/>
        <v>1</v>
      </c>
    </row>
    <row r="6" spans="1:39" x14ac:dyDescent="0.25">
      <c r="A6" s="2"/>
      <c r="B6" s="12" t="s">
        <v>2</v>
      </c>
      <c r="C6" s="13">
        <v>2</v>
      </c>
      <c r="D6" s="12">
        <v>0</v>
      </c>
      <c r="E6" s="2">
        <v>1</v>
      </c>
      <c r="F6" s="13">
        <v>0</v>
      </c>
      <c r="G6" s="2"/>
      <c r="H6" s="19">
        <v>1</v>
      </c>
      <c r="I6" s="19">
        <v>5</v>
      </c>
      <c r="J6" s="19">
        <v>13</v>
      </c>
      <c r="K6" s="19">
        <v>9</v>
      </c>
      <c r="L6" s="2"/>
      <c r="M6" s="18">
        <v>2</v>
      </c>
      <c r="N6" s="5" t="s">
        <v>1</v>
      </c>
      <c r="O6" s="5">
        <f t="shared" si="0"/>
        <v>0</v>
      </c>
      <c r="P6" s="5">
        <f t="shared" si="1"/>
        <v>0</v>
      </c>
      <c r="Q6" s="5">
        <f t="shared" si="2"/>
        <v>1</v>
      </c>
      <c r="R6" s="6">
        <v>0</v>
      </c>
      <c r="S6" s="7" t="s">
        <v>2</v>
      </c>
      <c r="T6" s="7">
        <f t="shared" si="3"/>
        <v>0</v>
      </c>
      <c r="U6" s="7">
        <f t="shared" si="4"/>
        <v>1</v>
      </c>
      <c r="V6" s="7">
        <f t="shared" si="5"/>
        <v>0</v>
      </c>
      <c r="W6" s="8">
        <v>0</v>
      </c>
      <c r="X6" s="9" cm="1">
        <f t="array" ref="X6">_xlfn.IFS(AND(O6=0,T6=0),0,AND(O6=1,T6=0),"X",AND(O6=0,T6=1),1,AND(O6=1,T6=1),"X")</f>
        <v>0</v>
      </c>
      <c r="Y6" s="9" t="str" cm="1">
        <f t="array" ref="Y6">_xlfn.IFS(AND(O6=0,T6=0),"X",AND(O6=0,T6=1),"X",AND(O6=1,T6=0),1,AND(O6=1,T6=1),0)</f>
        <v>X</v>
      </c>
      <c r="Z6" s="10" cm="1">
        <f t="array" ref="Z6">_xlfn.IFS(AND(P6=0,U6=0),0,AND(P6=1,U6=0),"X",AND(P6=0,U6=1),1,AND(P6=1,U6=1),"X")</f>
        <v>1</v>
      </c>
      <c r="AA6" s="10" t="str" cm="1">
        <f t="array" ref="AA6">_xlfn.IFS(AND(P6=0,U6=0),"X",AND(P6=0,U6=1),"X",AND(P6=1,U6=0),1,AND(P6=1,U6=1),0)</f>
        <v>X</v>
      </c>
      <c r="AB6" s="11" t="str" cm="1">
        <f t="array" ref="AB6">_xlfn.IFS(AND(Q6=0,V6=0),0,AND(Q6=1,V6=0),"X",AND(Q6=0,V6=1),1,AND(Q6=1,V6=1),"X")</f>
        <v>X</v>
      </c>
      <c r="AC6" s="11" cm="1">
        <f t="array" ref="AC6">_xlfn.IFS(AND(Q6=0,V6=0),"X",AND(Q6=0,V6=1),"X",AND(Q6=1,V6=0),1,AND(Q6=1,V6=1),0)</f>
        <v>1</v>
      </c>
      <c r="AD6" s="2"/>
      <c r="AE6" s="3">
        <f>VLOOKUP(H$7,$M$4:$AC$19,12)</f>
        <v>0</v>
      </c>
      <c r="AF6" s="3">
        <f t="shared" ref="AF6:AH6" si="10">VLOOKUP(I$7,$M$4:$AC$19,12)</f>
        <v>1</v>
      </c>
      <c r="AG6" s="3" t="str">
        <f t="shared" si="10"/>
        <v>X</v>
      </c>
      <c r="AH6" s="3" t="str">
        <f t="shared" si="10"/>
        <v>X</v>
      </c>
      <c r="AI6" s="2"/>
      <c r="AJ6" s="3" t="str">
        <f>VLOOKUP(H$7,$M$4:$AC$19,13)</f>
        <v>X</v>
      </c>
      <c r="AK6" s="3" t="str">
        <f t="shared" ref="AK6:AM6" si="11">VLOOKUP(I$7,$M$4:$AC$19,13)</f>
        <v>X</v>
      </c>
      <c r="AL6" s="3" t="str">
        <f t="shared" si="11"/>
        <v>X</v>
      </c>
      <c r="AM6" s="3">
        <f t="shared" si="11"/>
        <v>1</v>
      </c>
    </row>
    <row r="7" spans="1:39" x14ac:dyDescent="0.25">
      <c r="A7" s="2"/>
      <c r="B7" s="12" t="s">
        <v>3</v>
      </c>
      <c r="C7" s="13">
        <v>3</v>
      </c>
      <c r="D7" s="12">
        <v>0</v>
      </c>
      <c r="E7" s="2">
        <v>1</v>
      </c>
      <c r="F7" s="13">
        <v>1</v>
      </c>
      <c r="G7" s="2"/>
      <c r="H7" s="19">
        <v>3</v>
      </c>
      <c r="I7" s="19">
        <v>7</v>
      </c>
      <c r="J7" s="19">
        <v>15</v>
      </c>
      <c r="K7" s="19">
        <v>11</v>
      </c>
      <c r="L7" s="2"/>
      <c r="M7" s="18">
        <v>3</v>
      </c>
      <c r="N7" s="5" t="s">
        <v>1</v>
      </c>
      <c r="O7" s="5">
        <f t="shared" si="0"/>
        <v>0</v>
      </c>
      <c r="P7" s="5">
        <f t="shared" si="1"/>
        <v>0</v>
      </c>
      <c r="Q7" s="5">
        <f t="shared" si="2"/>
        <v>1</v>
      </c>
      <c r="R7" s="6">
        <v>1</v>
      </c>
      <c r="S7" s="7" t="s">
        <v>1</v>
      </c>
      <c r="T7" s="7">
        <f t="shared" si="3"/>
        <v>0</v>
      </c>
      <c r="U7" s="7">
        <f t="shared" si="4"/>
        <v>0</v>
      </c>
      <c r="V7" s="7">
        <f t="shared" si="5"/>
        <v>1</v>
      </c>
      <c r="W7" s="8">
        <v>0</v>
      </c>
      <c r="X7" s="9" cm="1">
        <f t="array" ref="X7">_xlfn.IFS(AND(O7=0,T7=0),0,AND(O7=1,T7=0),"X",AND(O7=0,T7=1),1,AND(O7=1,T7=1),"X")</f>
        <v>0</v>
      </c>
      <c r="Y7" s="9" t="str" cm="1">
        <f t="array" ref="Y7">_xlfn.IFS(AND(O7=0,T7=0),"X",AND(O7=0,T7=1),"X",AND(O7=1,T7=0),1,AND(O7=1,T7=1),0)</f>
        <v>X</v>
      </c>
      <c r="Z7" s="10" cm="1">
        <f t="array" ref="Z7">_xlfn.IFS(AND(P7=0,U7=0),0,AND(P7=1,U7=0),"X",AND(P7=0,U7=1),1,AND(P7=1,U7=1),"X")</f>
        <v>0</v>
      </c>
      <c r="AA7" s="10" t="str" cm="1">
        <f t="array" ref="AA7">_xlfn.IFS(AND(P7=0,U7=0),"X",AND(P7=0,U7=1),"X",AND(P7=1,U7=0),1,AND(P7=1,U7=1),0)</f>
        <v>X</v>
      </c>
      <c r="AB7" s="11" t="str" cm="1">
        <f t="array" ref="AB7">_xlfn.IFS(AND(Q7=0,V7=0),0,AND(Q7=1,V7=0),"X",AND(Q7=0,V7=1),1,AND(Q7=1,V7=1),"X")</f>
        <v>X</v>
      </c>
      <c r="AC7" s="11" cm="1">
        <f t="array" ref="AC7">_xlfn.IFS(AND(Q7=0,V7=0),"X",AND(Q7=0,V7=1),"X",AND(Q7=1,V7=0),1,AND(Q7=1,V7=1),0)</f>
        <v>0</v>
      </c>
      <c r="AD7" s="2"/>
      <c r="AE7" s="3">
        <f>VLOOKUP(H$8,$M$4:$AC$19,12)</f>
        <v>0</v>
      </c>
      <c r="AF7" s="3">
        <f t="shared" ref="AF7:AH7" si="12">VLOOKUP(I$8,$M$4:$AC$19,12)</f>
        <v>0</v>
      </c>
      <c r="AG7" s="3" t="str">
        <f t="shared" si="12"/>
        <v>X</v>
      </c>
      <c r="AH7" s="3" t="str">
        <f t="shared" si="12"/>
        <v>X</v>
      </c>
      <c r="AI7" s="2"/>
      <c r="AJ7" s="3" t="str">
        <f>VLOOKUP(H$8,$M$4:$AC$19,13)</f>
        <v>X</v>
      </c>
      <c r="AK7" s="3" t="str">
        <f t="shared" ref="AK7:AM7" si="13">VLOOKUP(I$8,$M$4:$AC$19,13)</f>
        <v>X</v>
      </c>
      <c r="AL7" s="3" t="str">
        <f t="shared" si="13"/>
        <v>X</v>
      </c>
      <c r="AM7" s="3">
        <f t="shared" si="13"/>
        <v>1</v>
      </c>
    </row>
    <row r="8" spans="1:39" x14ac:dyDescent="0.25">
      <c r="A8" s="2"/>
      <c r="B8" s="12" t="s">
        <v>4</v>
      </c>
      <c r="C8" s="13">
        <v>4</v>
      </c>
      <c r="D8" s="12">
        <v>1</v>
      </c>
      <c r="E8" s="2">
        <v>0</v>
      </c>
      <c r="F8" s="13">
        <v>0</v>
      </c>
      <c r="G8" s="2"/>
      <c r="H8" s="19">
        <v>2</v>
      </c>
      <c r="I8" s="19">
        <v>6</v>
      </c>
      <c r="J8" s="19">
        <v>14</v>
      </c>
      <c r="K8" s="19">
        <v>10</v>
      </c>
      <c r="L8" s="2"/>
      <c r="M8" s="18">
        <v>4</v>
      </c>
      <c r="N8" s="5" t="s">
        <v>2</v>
      </c>
      <c r="O8" s="5">
        <f t="shared" si="0"/>
        <v>0</v>
      </c>
      <c r="P8" s="5">
        <f t="shared" si="1"/>
        <v>1</v>
      </c>
      <c r="Q8" s="5">
        <f t="shared" si="2"/>
        <v>0</v>
      </c>
      <c r="R8" s="6">
        <v>0</v>
      </c>
      <c r="S8" s="7" t="s">
        <v>0</v>
      </c>
      <c r="T8" s="7">
        <f t="shared" si="3"/>
        <v>0</v>
      </c>
      <c r="U8" s="7">
        <f t="shared" si="4"/>
        <v>0</v>
      </c>
      <c r="V8" s="7">
        <f t="shared" si="5"/>
        <v>0</v>
      </c>
      <c r="W8" s="8">
        <v>0</v>
      </c>
      <c r="X8" s="9" cm="1">
        <f t="array" ref="X8">_xlfn.IFS(AND(O8=0,T8=0),0,AND(O8=1,T8=0),"X",AND(O8=0,T8=1),1,AND(O8=1,T8=1),"X")</f>
        <v>0</v>
      </c>
      <c r="Y8" s="9" t="str" cm="1">
        <f t="array" ref="Y8">_xlfn.IFS(AND(O8=0,T8=0),"X",AND(O8=0,T8=1),"X",AND(O8=1,T8=0),1,AND(O8=1,T8=1),0)</f>
        <v>X</v>
      </c>
      <c r="Z8" s="10" t="str" cm="1">
        <f t="array" ref="Z8">_xlfn.IFS(AND(P8=0,U8=0),0,AND(P8=1,U8=0),"X",AND(P8=0,U8=1),1,AND(P8=1,U8=1),"X")</f>
        <v>X</v>
      </c>
      <c r="AA8" s="10" cm="1">
        <f t="array" ref="AA8">_xlfn.IFS(AND(P8=0,U8=0),"X",AND(P8=0,U8=1),"X",AND(P8=1,U8=0),1,AND(P8=1,U8=1),0)</f>
        <v>1</v>
      </c>
      <c r="AB8" s="11" cm="1">
        <f t="array" ref="AB8">_xlfn.IFS(AND(Q8=0,V8=0),0,AND(Q8=1,V8=0),"X",AND(Q8=0,V8=1),1,AND(Q8=1,V8=1),"X")</f>
        <v>0</v>
      </c>
      <c r="AC8" s="11" t="str" cm="1">
        <f t="array" ref="AC8">_xlfn.IFS(AND(Q8=0,V8=0),"X",AND(Q8=0,V8=1),"X",AND(Q8=1,V8=0),1,AND(Q8=1,V8=1),0)</f>
        <v>X</v>
      </c>
      <c r="AD8" s="2"/>
      <c r="AI8" s="2"/>
      <c r="AJ8" s="2"/>
      <c r="AK8" s="2"/>
      <c r="AL8" s="2"/>
      <c r="AM8" s="2"/>
    </row>
    <row r="9" spans="1:39" x14ac:dyDescent="0.25">
      <c r="A9" s="2"/>
      <c r="B9" s="12" t="s">
        <v>5</v>
      </c>
      <c r="C9" s="13">
        <v>5</v>
      </c>
      <c r="D9" s="12">
        <v>1</v>
      </c>
      <c r="E9" s="2">
        <v>0</v>
      </c>
      <c r="F9" s="13">
        <v>1</v>
      </c>
      <c r="G9" s="2"/>
      <c r="H9" s="2"/>
      <c r="I9" s="2"/>
      <c r="J9" s="2"/>
      <c r="K9" s="2"/>
      <c r="L9" s="2"/>
      <c r="M9" s="18">
        <v>5</v>
      </c>
      <c r="N9" s="5" t="s">
        <v>2</v>
      </c>
      <c r="O9" s="5">
        <f t="shared" si="0"/>
        <v>0</v>
      </c>
      <c r="P9" s="5">
        <f t="shared" si="1"/>
        <v>1</v>
      </c>
      <c r="Q9" s="5">
        <f t="shared" si="2"/>
        <v>0</v>
      </c>
      <c r="R9" s="6">
        <v>1</v>
      </c>
      <c r="S9" s="7" t="s">
        <v>3</v>
      </c>
      <c r="T9" s="7">
        <f t="shared" si="3"/>
        <v>0</v>
      </c>
      <c r="U9" s="7">
        <f t="shared" si="4"/>
        <v>1</v>
      </c>
      <c r="V9" s="7">
        <f t="shared" si="5"/>
        <v>1</v>
      </c>
      <c r="W9" s="8">
        <v>0</v>
      </c>
      <c r="X9" s="9" cm="1">
        <f t="array" ref="X9">_xlfn.IFS(AND(O9=0,T9=0),0,AND(O9=1,T9=0),"X",AND(O9=0,T9=1),1,AND(O9=1,T9=1),"X")</f>
        <v>0</v>
      </c>
      <c r="Y9" s="9" t="str" cm="1">
        <f t="array" ref="Y9">_xlfn.IFS(AND(O9=0,T9=0),"X",AND(O9=0,T9=1),"X",AND(O9=1,T9=0),1,AND(O9=1,T9=1),0)</f>
        <v>X</v>
      </c>
      <c r="Z9" s="10" t="str" cm="1">
        <f t="array" ref="Z9">_xlfn.IFS(AND(P9=0,U9=0),0,AND(P9=1,U9=0),"X",AND(P9=0,U9=1),1,AND(P9=1,U9=1),"X")</f>
        <v>X</v>
      </c>
      <c r="AA9" s="10" cm="1">
        <f t="array" ref="AA9">_xlfn.IFS(AND(P9=0,U9=0),"X",AND(P9=0,U9=1),"X",AND(P9=1,U9=0),1,AND(P9=1,U9=1),0)</f>
        <v>0</v>
      </c>
      <c r="AB9" s="11" cm="1">
        <f t="array" ref="AB9">_xlfn.IFS(AND(Q9=0,V9=0),0,AND(Q9=1,V9=0),"X",AND(Q9=0,V9=1),1,AND(Q9=1,V9=1),"X")</f>
        <v>1</v>
      </c>
      <c r="AC9" s="11" t="str" cm="1">
        <f t="array" ref="AC9">_xlfn.IFS(AND(Q9=0,V9=0),"X",AND(Q9=0,V9=1),"X",AND(Q9=1,V9=0),1,AND(Q9=1,V9=1),0)</f>
        <v>X</v>
      </c>
      <c r="AD9" s="2"/>
      <c r="AE9" s="36" t="s">
        <v>17</v>
      </c>
      <c r="AF9" s="36"/>
      <c r="AG9" s="36"/>
      <c r="AH9" s="36"/>
      <c r="AI9" s="2"/>
      <c r="AJ9" s="36" t="s">
        <v>18</v>
      </c>
      <c r="AK9" s="36"/>
      <c r="AL9" s="36"/>
      <c r="AM9" s="36"/>
    </row>
    <row r="10" spans="1:39" x14ac:dyDescent="0.25">
      <c r="A10" s="2"/>
      <c r="B10" s="14" t="s">
        <v>6</v>
      </c>
      <c r="C10" s="15">
        <v>6</v>
      </c>
      <c r="D10" s="14">
        <v>1</v>
      </c>
      <c r="E10" s="16">
        <v>1</v>
      </c>
      <c r="F10" s="15">
        <v>0</v>
      </c>
      <c r="G10" s="2"/>
      <c r="H10" s="2"/>
      <c r="I10" s="2"/>
      <c r="J10" s="2"/>
      <c r="K10" s="2"/>
      <c r="L10" s="2"/>
      <c r="M10" s="18">
        <v>6</v>
      </c>
      <c r="N10" s="5" t="s">
        <v>3</v>
      </c>
      <c r="O10" s="5">
        <f t="shared" si="0"/>
        <v>0</v>
      </c>
      <c r="P10" s="5">
        <f t="shared" si="1"/>
        <v>1</v>
      </c>
      <c r="Q10" s="5">
        <f t="shared" si="2"/>
        <v>1</v>
      </c>
      <c r="R10" s="6">
        <v>0</v>
      </c>
      <c r="S10" s="7" t="s">
        <v>2</v>
      </c>
      <c r="T10" s="7">
        <f t="shared" si="3"/>
        <v>0</v>
      </c>
      <c r="U10" s="7">
        <f t="shared" si="4"/>
        <v>1</v>
      </c>
      <c r="V10" s="7">
        <f t="shared" si="5"/>
        <v>0</v>
      </c>
      <c r="W10" s="8">
        <v>0</v>
      </c>
      <c r="X10" s="9" cm="1">
        <f t="array" ref="X10">_xlfn.IFS(AND(O10=0,T10=0),0,AND(O10=1,T10=0),"X",AND(O10=0,T10=1),1,AND(O10=1,T10=1),"X")</f>
        <v>0</v>
      </c>
      <c r="Y10" s="9" t="str" cm="1">
        <f t="array" ref="Y10">_xlfn.IFS(AND(O10=0,T10=0),"X",AND(O10=0,T10=1),"X",AND(O10=1,T10=0),1,AND(O10=1,T10=1),0)</f>
        <v>X</v>
      </c>
      <c r="Z10" s="10" t="str" cm="1">
        <f t="array" ref="Z10">_xlfn.IFS(AND(P10=0,U10=0),0,AND(P10=1,U10=0),"X",AND(P10=0,U10=1),1,AND(P10=1,U10=1),"X")</f>
        <v>X</v>
      </c>
      <c r="AA10" s="10" cm="1">
        <f t="array" ref="AA10">_xlfn.IFS(AND(P10=0,U10=0),"X",AND(P10=0,U10=1),"X",AND(P10=1,U10=0),1,AND(P10=1,U10=1),0)</f>
        <v>0</v>
      </c>
      <c r="AB10" s="11" t="str" cm="1">
        <f t="array" ref="AB10">_xlfn.IFS(AND(Q10=0,V10=0),0,AND(Q10=1,V10=0),"X",AND(Q10=0,V10=1),1,AND(Q10=1,V10=1),"X")</f>
        <v>X</v>
      </c>
      <c r="AC10" s="11" cm="1">
        <f t="array" ref="AC10">_xlfn.IFS(AND(Q10=0,V10=0),"X",AND(Q10=0,V10=1),"X",AND(Q10=1,V10=0),1,AND(Q10=1,V10=1),0)</f>
        <v>1</v>
      </c>
      <c r="AD10" s="2"/>
      <c r="AE10" s="3">
        <f>VLOOKUP(H$5,$M$4:$AC$19,14)</f>
        <v>0</v>
      </c>
      <c r="AF10" s="3" t="str">
        <f>VLOOKUP(I$5,$M$4:$AC$19,14)</f>
        <v>X</v>
      </c>
      <c r="AG10" s="3" t="str">
        <f t="shared" ref="AG10:AH10" si="14">VLOOKUP(J$5,$M$4:$AC$19,14)</f>
        <v>X</v>
      </c>
      <c r="AH10" s="3">
        <f t="shared" si="14"/>
        <v>1</v>
      </c>
      <c r="AI10" s="2"/>
      <c r="AJ10" s="3" t="str">
        <f>VLOOKUP(H$5,$M$4:$AC$19,15)</f>
        <v>X</v>
      </c>
      <c r="AK10" s="3">
        <f t="shared" ref="AK10:AM10" si="15">VLOOKUP(I$5,$M$4:$AC$19,15)</f>
        <v>1</v>
      </c>
      <c r="AL10" s="3">
        <f t="shared" si="15"/>
        <v>0</v>
      </c>
      <c r="AM10" s="3" t="str">
        <f t="shared" si="15"/>
        <v>X</v>
      </c>
    </row>
    <row r="11" spans="1:3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8">
        <v>7</v>
      </c>
      <c r="N11" s="5" t="s">
        <v>3</v>
      </c>
      <c r="O11" s="5">
        <f t="shared" si="0"/>
        <v>0</v>
      </c>
      <c r="P11" s="5">
        <f t="shared" si="1"/>
        <v>1</v>
      </c>
      <c r="Q11" s="5">
        <f t="shared" si="2"/>
        <v>1</v>
      </c>
      <c r="R11" s="6">
        <v>1</v>
      </c>
      <c r="S11" s="7" t="s">
        <v>4</v>
      </c>
      <c r="T11" s="7">
        <f t="shared" si="3"/>
        <v>1</v>
      </c>
      <c r="U11" s="7">
        <f t="shared" si="4"/>
        <v>0</v>
      </c>
      <c r="V11" s="7">
        <f t="shared" si="5"/>
        <v>0</v>
      </c>
      <c r="W11" s="8">
        <v>0</v>
      </c>
      <c r="X11" s="9" cm="1">
        <f t="array" ref="X11">_xlfn.IFS(AND(O11=0,T11=0),0,AND(O11=1,T11=0),"X",AND(O11=0,T11=1),1,AND(O11=1,T11=1),"X")</f>
        <v>1</v>
      </c>
      <c r="Y11" s="9" t="str" cm="1">
        <f t="array" ref="Y11">_xlfn.IFS(AND(O11=0,T11=0),"X",AND(O11=0,T11=1),"X",AND(O11=1,T11=0),1,AND(O11=1,T11=1),0)</f>
        <v>X</v>
      </c>
      <c r="Z11" s="10" t="str" cm="1">
        <f t="array" ref="Z11">_xlfn.IFS(AND(P11=0,U11=0),0,AND(P11=1,U11=0),"X",AND(P11=0,U11=1),1,AND(P11=1,U11=1),"X")</f>
        <v>X</v>
      </c>
      <c r="AA11" s="10" cm="1">
        <f t="array" ref="AA11">_xlfn.IFS(AND(P11=0,U11=0),"X",AND(P11=0,U11=1),"X",AND(P11=1,U11=0),1,AND(P11=1,U11=1),0)</f>
        <v>1</v>
      </c>
      <c r="AB11" s="11" t="str" cm="1">
        <f t="array" ref="AB11">_xlfn.IFS(AND(Q11=0,V11=0),0,AND(Q11=1,V11=0),"X",AND(Q11=0,V11=1),1,AND(Q11=1,V11=1),"X")</f>
        <v>X</v>
      </c>
      <c r="AC11" s="11" cm="1">
        <f t="array" ref="AC11">_xlfn.IFS(AND(Q11=0,V11=0),"X",AND(Q11=0,V11=1),"X",AND(Q11=1,V11=0),1,AND(Q11=1,V11=1),0)</f>
        <v>1</v>
      </c>
      <c r="AD11" s="2"/>
      <c r="AE11" s="3">
        <f>VLOOKUP(H$6,$M$4:$AC$19,14)</f>
        <v>0</v>
      </c>
      <c r="AF11" s="3" t="str">
        <f t="shared" ref="AF11:AH11" si="16">VLOOKUP(I$6,$M$4:$AC$19,14)</f>
        <v>X</v>
      </c>
      <c r="AG11" s="3" t="str">
        <f t="shared" si="16"/>
        <v>X</v>
      </c>
      <c r="AH11" s="3">
        <f t="shared" si="16"/>
        <v>0</v>
      </c>
      <c r="AI11" s="2"/>
      <c r="AJ11" s="3" t="str">
        <f>VLOOKUP(H$6,$M$4:$AC$19,15)</f>
        <v>X</v>
      </c>
      <c r="AK11" s="3">
        <f t="shared" ref="AK11:AM11" si="17">VLOOKUP(I$6,$M$4:$AC$19,15)</f>
        <v>0</v>
      </c>
      <c r="AL11" s="3">
        <f t="shared" si="17"/>
        <v>1</v>
      </c>
      <c r="AM11" s="3" t="str">
        <f t="shared" si="17"/>
        <v>X</v>
      </c>
    </row>
    <row r="12" spans="1:3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8">
        <v>8</v>
      </c>
      <c r="N12" s="5" t="s">
        <v>4</v>
      </c>
      <c r="O12" s="5">
        <f t="shared" si="0"/>
        <v>1</v>
      </c>
      <c r="P12" s="5">
        <f t="shared" si="1"/>
        <v>0</v>
      </c>
      <c r="Q12" s="5">
        <f t="shared" si="2"/>
        <v>0</v>
      </c>
      <c r="R12" s="6">
        <v>0</v>
      </c>
      <c r="S12" s="7" t="s">
        <v>2</v>
      </c>
      <c r="T12" s="7">
        <f t="shared" si="3"/>
        <v>0</v>
      </c>
      <c r="U12" s="7">
        <f t="shared" si="4"/>
        <v>1</v>
      </c>
      <c r="V12" s="7">
        <f t="shared" si="5"/>
        <v>0</v>
      </c>
      <c r="W12" s="8">
        <v>0</v>
      </c>
      <c r="X12" s="9" t="str" cm="1">
        <f t="array" ref="X12">_xlfn.IFS(AND(O12=0,T12=0),0,AND(O12=1,T12=0),"X",AND(O12=0,T12=1),1,AND(O12=1,T12=1),"X")</f>
        <v>X</v>
      </c>
      <c r="Y12" s="9" cm="1">
        <f t="array" ref="Y12">_xlfn.IFS(AND(O12=0,T12=0),"X",AND(O12=0,T12=1),"X",AND(O12=1,T12=0),1,AND(O12=1,T12=1),0)</f>
        <v>1</v>
      </c>
      <c r="Z12" s="10" cm="1">
        <f t="array" ref="Z12">_xlfn.IFS(AND(P12=0,U12=0),0,AND(P12=1,U12=0),"X",AND(P12=0,U12=1),1,AND(P12=1,U12=1),"X")</f>
        <v>1</v>
      </c>
      <c r="AA12" s="10" t="str" cm="1">
        <f t="array" ref="AA12">_xlfn.IFS(AND(P12=0,U12=0),"X",AND(P12=0,U12=1),"X",AND(P12=1,U12=0),1,AND(P12=1,U12=1),0)</f>
        <v>X</v>
      </c>
      <c r="AB12" s="11" cm="1">
        <f t="array" ref="AB12">_xlfn.IFS(AND(Q12=0,V12=0),0,AND(Q12=1,V12=0),"X",AND(Q12=0,V12=1),1,AND(Q12=1,V12=1),"X")</f>
        <v>0</v>
      </c>
      <c r="AC12" s="11" t="str" cm="1">
        <f t="array" ref="AC12">_xlfn.IFS(AND(Q12=0,V12=0),"X",AND(Q12=0,V12=1),"X",AND(Q12=1,V12=0),1,AND(Q12=1,V12=1),0)</f>
        <v>X</v>
      </c>
      <c r="AD12" s="2"/>
      <c r="AE12" s="3">
        <f>VLOOKUP(H$7,$M$4:$AC$19,14)</f>
        <v>0</v>
      </c>
      <c r="AF12" s="3" t="str">
        <f t="shared" ref="AF12:AH12" si="18">VLOOKUP(I$7,$M$4:$AC$19,14)</f>
        <v>X</v>
      </c>
      <c r="AG12" s="3" t="str">
        <f t="shared" si="18"/>
        <v>X</v>
      </c>
      <c r="AH12" s="3">
        <f t="shared" si="18"/>
        <v>0</v>
      </c>
      <c r="AI12" s="2"/>
      <c r="AJ12" s="3" t="str">
        <f>VLOOKUP(H$7,$M$4:$AC$19,15)</f>
        <v>X</v>
      </c>
      <c r="AK12" s="3">
        <f t="shared" ref="AK12:AM12" si="19">VLOOKUP(I$7,$M$4:$AC$19,15)</f>
        <v>1</v>
      </c>
      <c r="AL12" s="3" t="str">
        <f t="shared" si="19"/>
        <v>X</v>
      </c>
      <c r="AM12" s="3" t="str">
        <f t="shared" si="19"/>
        <v>X</v>
      </c>
    </row>
    <row r="13" spans="1:39" x14ac:dyDescent="0.25">
      <c r="A13" s="2"/>
      <c r="F13" s="2"/>
      <c r="G13" s="2"/>
      <c r="H13" s="2"/>
      <c r="I13" s="2"/>
      <c r="J13" s="2"/>
      <c r="K13" s="2"/>
      <c r="L13" s="2"/>
      <c r="M13" s="18">
        <v>9</v>
      </c>
      <c r="N13" s="5" t="s">
        <v>4</v>
      </c>
      <c r="O13" s="5">
        <f t="shared" ref="O13:O17" si="20">VLOOKUP($N13,$B$4:$F$10,3)</f>
        <v>1</v>
      </c>
      <c r="P13" s="5">
        <f t="shared" ref="P13:P17" si="21">VLOOKUP($N13,$B$4:$F$10,4)</f>
        <v>0</v>
      </c>
      <c r="Q13" s="5">
        <f t="shared" ref="Q13:Q17" si="22">VLOOKUP($N13,$B$4:$F$10,5)</f>
        <v>0</v>
      </c>
      <c r="R13" s="6">
        <v>1</v>
      </c>
      <c r="S13" s="7" t="s">
        <v>1</v>
      </c>
      <c r="T13" s="7">
        <f t="shared" si="3"/>
        <v>0</v>
      </c>
      <c r="U13" s="7">
        <f t="shared" si="4"/>
        <v>0</v>
      </c>
      <c r="V13" s="7">
        <f t="shared" si="5"/>
        <v>1</v>
      </c>
      <c r="W13" s="8">
        <v>0</v>
      </c>
      <c r="X13" s="9" t="str" cm="1">
        <f t="array" ref="X13">_xlfn.IFS(AND(O13=0,T13=0),0,AND(O13=1,T13=0),"X",AND(O13=0,T13=1),1,AND(O13=1,T13=1),"X")</f>
        <v>X</v>
      </c>
      <c r="Y13" s="9" cm="1">
        <f t="array" ref="Y13">_xlfn.IFS(AND(O13=0,T13=0),"X",AND(O13=0,T13=1),"X",AND(O13=1,T13=0),1,AND(O13=1,T13=1),0)</f>
        <v>1</v>
      </c>
      <c r="Z13" s="10" cm="1">
        <f t="array" ref="Z13">_xlfn.IFS(AND(P13=0,U13=0),0,AND(P13=1,U13=0),"X",AND(P13=0,U13=1),1,AND(P13=1,U13=1),"X")</f>
        <v>0</v>
      </c>
      <c r="AA13" s="10" t="str" cm="1">
        <f t="array" ref="AA13">_xlfn.IFS(AND(P13=0,U13=0),"X",AND(P13=0,U13=1),"X",AND(P13=1,U13=0),1,AND(P13=1,U13=1),0)</f>
        <v>X</v>
      </c>
      <c r="AB13" s="11" cm="1">
        <f t="array" ref="AB13">_xlfn.IFS(AND(Q13=0,V13=0),0,AND(Q13=1,V13=0),"X",AND(Q13=0,V13=1),1,AND(Q13=1,V13=1),"X")</f>
        <v>1</v>
      </c>
      <c r="AC13" s="11" t="str" cm="1">
        <f t="array" ref="AC13">_xlfn.IFS(AND(Q13=0,V13=0),"X",AND(Q13=0,V13=1),"X",AND(Q13=1,V13=0),1,AND(Q13=1,V13=1),0)</f>
        <v>X</v>
      </c>
      <c r="AD13" s="2"/>
      <c r="AE13" s="3">
        <f>VLOOKUP(H$8,$M$4:$AC$19,14)</f>
        <v>1</v>
      </c>
      <c r="AF13" s="3" t="str">
        <f t="shared" ref="AF13:AH13" si="23">VLOOKUP(I$8,$M$4:$AC$19,14)</f>
        <v>X</v>
      </c>
      <c r="AG13" s="3" t="str">
        <f t="shared" si="23"/>
        <v>X</v>
      </c>
      <c r="AH13" s="3">
        <f t="shared" si="23"/>
        <v>1</v>
      </c>
      <c r="AI13" s="2"/>
      <c r="AJ13" s="3" t="str">
        <f>VLOOKUP(H$8,$M$4:$AC$19,15)</f>
        <v>X</v>
      </c>
      <c r="AK13" s="3">
        <f t="shared" ref="AK13:AM13" si="24">VLOOKUP(I$8,$M$4:$AC$19,15)</f>
        <v>0</v>
      </c>
      <c r="AL13" s="3" t="str">
        <f t="shared" si="24"/>
        <v>X</v>
      </c>
      <c r="AM13" s="3" t="str">
        <f t="shared" si="24"/>
        <v>X</v>
      </c>
    </row>
    <row r="14" spans="1:39" x14ac:dyDescent="0.25">
      <c r="A14" s="2"/>
      <c r="F14" s="2"/>
      <c r="G14" s="2"/>
      <c r="H14" s="2"/>
      <c r="I14" s="2"/>
      <c r="J14" s="2"/>
      <c r="K14" s="2"/>
      <c r="L14" s="2"/>
      <c r="M14" s="18">
        <v>10</v>
      </c>
      <c r="N14" s="5" t="s">
        <v>5</v>
      </c>
      <c r="O14" s="5">
        <f t="shared" si="20"/>
        <v>1</v>
      </c>
      <c r="P14" s="5">
        <f t="shared" si="21"/>
        <v>0</v>
      </c>
      <c r="Q14" s="5">
        <f t="shared" si="22"/>
        <v>1</v>
      </c>
      <c r="R14" s="6">
        <v>0</v>
      </c>
      <c r="S14" s="7" t="s">
        <v>2</v>
      </c>
      <c r="T14" s="7">
        <f t="shared" ref="T14:T17" si="25">VLOOKUP($S14,$B$4:$F$10,3)</f>
        <v>0</v>
      </c>
      <c r="U14" s="7">
        <f t="shared" ref="U14:U17" si="26">VLOOKUP($S14,$B$4:$F$10,4)</f>
        <v>1</v>
      </c>
      <c r="V14" s="7">
        <f t="shared" ref="V14:V17" si="27">VLOOKUP($S14,$B$4:$F$10,5)</f>
        <v>0</v>
      </c>
      <c r="W14" s="8">
        <v>0</v>
      </c>
      <c r="X14" s="9" t="str" cm="1">
        <f t="array" ref="X14">_xlfn.IFS(AND(O14=0,T14=0),0,AND(O14=1,T14=0),"X",AND(O14=0,T14=1),1,AND(O14=1,T14=1),"X")</f>
        <v>X</v>
      </c>
      <c r="Y14" s="9" cm="1">
        <f t="array" ref="Y14">_xlfn.IFS(AND(O14=0,T14=0),"X",AND(O14=0,T14=1),"X",AND(O14=1,T14=0),1,AND(O14=1,T14=1),0)</f>
        <v>1</v>
      </c>
      <c r="Z14" s="10" cm="1">
        <f t="array" ref="Z14">_xlfn.IFS(AND(P14=0,U14=0),0,AND(P14=1,U14=0),"X",AND(P14=0,U14=1),1,AND(P14=1,U14=1),"X")</f>
        <v>1</v>
      </c>
      <c r="AA14" s="10" t="str" cm="1">
        <f t="array" ref="AA14">_xlfn.IFS(AND(P14=0,U14=0),"X",AND(P14=0,U14=1),"X",AND(P14=1,U14=0),1,AND(P14=1,U14=1),0)</f>
        <v>X</v>
      </c>
      <c r="AB14" s="11" t="str" cm="1">
        <f t="array" ref="AB14">_xlfn.IFS(AND(Q14=0,V14=0),0,AND(Q14=1,V14=0),"X",AND(Q14=0,V14=1),1,AND(Q14=1,V14=1),"X")</f>
        <v>X</v>
      </c>
      <c r="AC14" s="11" cm="1">
        <f t="array" ref="AC14">_xlfn.IFS(AND(Q14=0,V14=0),"X",AND(Q14=0,V14=1),"X",AND(Q14=1,V14=0),1,AND(Q14=1,V14=1),0)</f>
        <v>1</v>
      </c>
      <c r="AD14" s="2"/>
      <c r="AI14" s="2"/>
      <c r="AJ14" s="2"/>
      <c r="AK14" s="2"/>
      <c r="AL14" s="2"/>
      <c r="AM14" s="2"/>
    </row>
    <row r="15" spans="1:39" x14ac:dyDescent="0.25">
      <c r="A15" s="2"/>
      <c r="F15" s="2"/>
      <c r="G15" s="2"/>
      <c r="H15" s="2"/>
      <c r="I15" s="2"/>
      <c r="J15" s="2"/>
      <c r="K15" s="2"/>
      <c r="L15" s="2"/>
      <c r="M15" s="18">
        <v>11</v>
      </c>
      <c r="N15" s="5" t="s">
        <v>5</v>
      </c>
      <c r="O15" s="5">
        <f t="shared" si="20"/>
        <v>1</v>
      </c>
      <c r="P15" s="5">
        <f t="shared" si="21"/>
        <v>0</v>
      </c>
      <c r="Q15" s="5">
        <f t="shared" si="22"/>
        <v>1</v>
      </c>
      <c r="R15" s="6">
        <v>1</v>
      </c>
      <c r="S15" s="7" t="s">
        <v>1</v>
      </c>
      <c r="T15" s="7">
        <f t="shared" si="25"/>
        <v>0</v>
      </c>
      <c r="U15" s="7">
        <f t="shared" si="26"/>
        <v>0</v>
      </c>
      <c r="V15" s="7">
        <f t="shared" si="27"/>
        <v>1</v>
      </c>
      <c r="W15" s="8">
        <v>0</v>
      </c>
      <c r="X15" s="9" t="str" cm="1">
        <f t="array" ref="X15">_xlfn.IFS(AND(O15=0,T15=0),0,AND(O15=1,T15=0),"X",AND(O15=0,T15=1),1,AND(O15=1,T15=1),"X")</f>
        <v>X</v>
      </c>
      <c r="Y15" s="9" cm="1">
        <f t="array" ref="Y15">_xlfn.IFS(AND(O15=0,T15=0),"X",AND(O15=0,T15=1),"X",AND(O15=1,T15=0),1,AND(O15=1,T15=1),0)</f>
        <v>1</v>
      </c>
      <c r="Z15" s="10" cm="1">
        <f t="array" ref="Z15">_xlfn.IFS(AND(P15=0,U15=0),0,AND(P15=1,U15=0),"X",AND(P15=0,U15=1),1,AND(P15=1,U15=1),"X")</f>
        <v>0</v>
      </c>
      <c r="AA15" s="10" t="str" cm="1">
        <f t="array" ref="AA15">_xlfn.IFS(AND(P15=0,U15=0),"X",AND(P15=0,U15=1),"X",AND(P15=1,U15=0),1,AND(P15=1,U15=1),0)</f>
        <v>X</v>
      </c>
      <c r="AB15" s="11" t="str" cm="1">
        <f t="array" ref="AB15">_xlfn.IFS(AND(Q15=0,V15=0),0,AND(Q15=1,V15=0),"X",AND(Q15=0,V15=1),1,AND(Q15=1,V15=1),"X")</f>
        <v>X</v>
      </c>
      <c r="AC15" s="11" cm="1">
        <f t="array" ref="AC15">_xlfn.IFS(AND(Q15=0,V15=0),"X",AND(Q15=0,V15=1),"X",AND(Q15=1,V15=0),1,AND(Q15=1,V15=1),0)</f>
        <v>0</v>
      </c>
      <c r="AD15" s="2"/>
      <c r="AE15" s="36" t="s">
        <v>19</v>
      </c>
      <c r="AF15" s="36"/>
      <c r="AG15" s="36"/>
      <c r="AH15" s="36"/>
      <c r="AI15" s="2"/>
      <c r="AJ15" s="36" t="s">
        <v>20</v>
      </c>
      <c r="AK15" s="36"/>
      <c r="AL15" s="36"/>
      <c r="AM15" s="36"/>
    </row>
    <row r="16" spans="1:39" x14ac:dyDescent="0.25">
      <c r="A16" s="2"/>
      <c r="F16" s="2"/>
      <c r="G16" s="2"/>
      <c r="H16" s="2"/>
      <c r="I16" s="2"/>
      <c r="J16" s="2"/>
      <c r="K16" s="2"/>
      <c r="L16" s="2"/>
      <c r="M16" s="18">
        <v>12</v>
      </c>
      <c r="N16" s="5" t="s">
        <v>6</v>
      </c>
      <c r="O16" s="5">
        <f t="shared" si="20"/>
        <v>1</v>
      </c>
      <c r="P16" s="5">
        <f t="shared" si="21"/>
        <v>1</v>
      </c>
      <c r="Q16" s="5">
        <f t="shared" si="22"/>
        <v>0</v>
      </c>
      <c r="R16" s="6">
        <v>0</v>
      </c>
      <c r="S16" s="7" t="s">
        <v>2</v>
      </c>
      <c r="T16" s="7">
        <f t="shared" si="25"/>
        <v>0</v>
      </c>
      <c r="U16" s="7">
        <f t="shared" si="26"/>
        <v>1</v>
      </c>
      <c r="V16" s="7">
        <f t="shared" si="27"/>
        <v>0</v>
      </c>
      <c r="W16" s="8">
        <v>1</v>
      </c>
      <c r="X16" s="9" t="str" cm="1">
        <f t="array" ref="X16">_xlfn.IFS(AND(O16=0,T16=0),0,AND(O16=1,T16=0),"X",AND(O16=0,T16=1),1,AND(O16=1,T16=1),"X")</f>
        <v>X</v>
      </c>
      <c r="Y16" s="9" cm="1">
        <f t="array" ref="Y16">_xlfn.IFS(AND(O16=0,T16=0),"X",AND(O16=0,T16=1),"X",AND(O16=1,T16=0),1,AND(O16=1,T16=1),0)</f>
        <v>1</v>
      </c>
      <c r="Z16" s="10" t="str" cm="1">
        <f t="array" ref="Z16">_xlfn.IFS(AND(P16=0,U16=0),0,AND(P16=1,U16=0),"X",AND(P16=0,U16=1),1,AND(P16=1,U16=1),"X")</f>
        <v>X</v>
      </c>
      <c r="AA16" s="10" cm="1">
        <f t="array" ref="AA16">_xlfn.IFS(AND(P16=0,U16=0),"X",AND(P16=0,U16=1),"X",AND(P16=1,U16=0),1,AND(P16=1,U16=1),0)</f>
        <v>0</v>
      </c>
      <c r="AB16" s="11" cm="1">
        <f t="array" ref="AB16">_xlfn.IFS(AND(Q16=0,V16=0),0,AND(Q16=1,V16=0),"X",AND(Q16=0,V16=1),1,AND(Q16=1,V16=1),"X")</f>
        <v>0</v>
      </c>
      <c r="AC16" s="11" t="str" cm="1">
        <f t="array" ref="AC16">_xlfn.IFS(AND(Q16=0,V16=0),"X",AND(Q16=0,V16=1),"X",AND(Q16=1,V16=0),1,AND(Q16=1,V16=1),0)</f>
        <v>X</v>
      </c>
      <c r="AD16" s="2"/>
      <c r="AE16" s="3">
        <f>VLOOKUP(H$5,$M$4:$AC$19,16)</f>
        <v>0</v>
      </c>
      <c r="AF16" s="3">
        <f t="shared" ref="AF16:AH16" si="28">VLOOKUP(I$5,$M$4:$AC$19,16)</f>
        <v>0</v>
      </c>
      <c r="AG16" s="3">
        <f t="shared" si="28"/>
        <v>0</v>
      </c>
      <c r="AH16" s="3">
        <f t="shared" si="28"/>
        <v>0</v>
      </c>
      <c r="AI16" s="2"/>
      <c r="AJ16" s="3" t="str">
        <f>VLOOKUP(H$5,$M$4:$AC$19,17)</f>
        <v>X</v>
      </c>
      <c r="AK16" s="3" t="str">
        <f t="shared" ref="AK16:AM16" si="29">VLOOKUP(I$5,$M$4:$AC$19,17)</f>
        <v>X</v>
      </c>
      <c r="AL16" s="3" t="str">
        <f t="shared" si="29"/>
        <v>X</v>
      </c>
      <c r="AM16" s="3" t="str">
        <f t="shared" si="29"/>
        <v>X</v>
      </c>
    </row>
    <row r="17" spans="1:3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8">
        <v>13</v>
      </c>
      <c r="N17" s="5" t="s">
        <v>6</v>
      </c>
      <c r="O17" s="5">
        <f t="shared" si="20"/>
        <v>1</v>
      </c>
      <c r="P17" s="5">
        <f t="shared" si="21"/>
        <v>1</v>
      </c>
      <c r="Q17" s="5">
        <f t="shared" si="22"/>
        <v>0</v>
      </c>
      <c r="R17" s="6">
        <v>1</v>
      </c>
      <c r="S17" s="7" t="s">
        <v>1</v>
      </c>
      <c r="T17" s="7">
        <f t="shared" si="25"/>
        <v>0</v>
      </c>
      <c r="U17" s="7">
        <f t="shared" si="26"/>
        <v>0</v>
      </c>
      <c r="V17" s="7">
        <f t="shared" si="27"/>
        <v>1</v>
      </c>
      <c r="W17" s="8">
        <v>1</v>
      </c>
      <c r="X17" s="9" t="str" cm="1">
        <f t="array" ref="X17">_xlfn.IFS(AND(O17=0,T17=0),0,AND(O17=1,T17=0),"X",AND(O17=0,T17=1),1,AND(O17=1,T17=1),"X")</f>
        <v>X</v>
      </c>
      <c r="Y17" s="9" cm="1">
        <f t="array" ref="Y17">_xlfn.IFS(AND(O17=0,T17=0),"X",AND(O17=0,T17=1),"X",AND(O17=1,T17=0),1,AND(O17=1,T17=1),0)</f>
        <v>1</v>
      </c>
      <c r="Z17" s="10" t="str" cm="1">
        <f t="array" ref="Z17">_xlfn.IFS(AND(P17=0,U17=0),0,AND(P17=1,U17=0),"X",AND(P17=0,U17=1),1,AND(P17=1,U17=1),"X")</f>
        <v>X</v>
      </c>
      <c r="AA17" s="10" cm="1">
        <f t="array" ref="AA17">_xlfn.IFS(AND(P17=0,U17=0),"X",AND(P17=0,U17=1),"X",AND(P17=1,U17=0),1,AND(P17=1,U17=1),0)</f>
        <v>1</v>
      </c>
      <c r="AB17" s="11" cm="1">
        <f t="array" ref="AB17">_xlfn.IFS(AND(Q17=0,V17=0),0,AND(Q17=1,V17=0),"X",AND(Q17=0,V17=1),1,AND(Q17=1,V17=1),"X")</f>
        <v>1</v>
      </c>
      <c r="AC17" s="11" t="str" cm="1">
        <f t="array" ref="AC17">_xlfn.IFS(AND(Q17=0,V17=0),"X",AND(Q17=0,V17=1),"X",AND(Q17=1,V17=0),1,AND(Q17=1,V17=1),0)</f>
        <v>X</v>
      </c>
      <c r="AD17" s="2"/>
      <c r="AE17" s="3">
        <f>VLOOKUP(H$6,$M$4:$AC$19,16)</f>
        <v>1</v>
      </c>
      <c r="AF17" s="3">
        <f t="shared" ref="AF17:AH17" si="30">VLOOKUP(I$6,$M$4:$AC$19,16)</f>
        <v>1</v>
      </c>
      <c r="AG17" s="3">
        <f t="shared" si="30"/>
        <v>1</v>
      </c>
      <c r="AH17" s="3">
        <f t="shared" si="30"/>
        <v>1</v>
      </c>
      <c r="AI17" s="2"/>
      <c r="AJ17" s="3" t="str">
        <f>VLOOKUP(H$6,$M$4:$AC$19,17)</f>
        <v>X</v>
      </c>
      <c r="AK17" s="3" t="str">
        <f t="shared" ref="AK17:AM17" si="31">VLOOKUP(I$6,$M$4:$AC$19,17)</f>
        <v>X</v>
      </c>
      <c r="AL17" s="3" t="str">
        <f t="shared" si="31"/>
        <v>X</v>
      </c>
      <c r="AM17" s="3" t="str">
        <f t="shared" si="31"/>
        <v>X</v>
      </c>
    </row>
    <row r="18" spans="1:3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8">
        <v>14</v>
      </c>
      <c r="N18" s="17" t="s">
        <v>10</v>
      </c>
      <c r="O18" s="17" t="s">
        <v>10</v>
      </c>
      <c r="P18" s="17" t="s">
        <v>10</v>
      </c>
      <c r="Q18" s="17" t="s">
        <v>10</v>
      </c>
      <c r="R18" s="17" t="s">
        <v>10</v>
      </c>
      <c r="S18" s="17" t="s">
        <v>10</v>
      </c>
      <c r="T18" s="17" t="s">
        <v>10</v>
      </c>
      <c r="U18" s="17" t="s">
        <v>10</v>
      </c>
      <c r="V18" s="17" t="s">
        <v>10</v>
      </c>
      <c r="W18" s="17" t="s">
        <v>10</v>
      </c>
      <c r="X18" s="17" t="s">
        <v>10</v>
      </c>
      <c r="Y18" s="17" t="s">
        <v>10</v>
      </c>
      <c r="Z18" s="17" t="s">
        <v>10</v>
      </c>
      <c r="AA18" s="17" t="s">
        <v>10</v>
      </c>
      <c r="AB18" s="17" t="s">
        <v>10</v>
      </c>
      <c r="AC18" s="17" t="s">
        <v>10</v>
      </c>
      <c r="AD18" s="2"/>
      <c r="AE18" s="3" t="str">
        <f>VLOOKUP(H$7,$M$4:$AC$19,16)</f>
        <v>X</v>
      </c>
      <c r="AF18" s="3" t="str">
        <f t="shared" ref="AF18:AH18" si="32">VLOOKUP(I$7,$M$4:$AC$19,16)</f>
        <v>X</v>
      </c>
      <c r="AG18" s="3" t="str">
        <f t="shared" si="32"/>
        <v>X</v>
      </c>
      <c r="AH18" s="3" t="str">
        <f t="shared" si="32"/>
        <v>X</v>
      </c>
      <c r="AI18" s="2"/>
      <c r="AJ18" s="3">
        <f>VLOOKUP(H$7,$M$4:$AC$19,17)</f>
        <v>0</v>
      </c>
      <c r="AK18" s="3">
        <f t="shared" ref="AK18:AM18" si="33">VLOOKUP(I$7,$M$4:$AC$19,17)</f>
        <v>1</v>
      </c>
      <c r="AL18" s="3" t="str">
        <f t="shared" si="33"/>
        <v>X</v>
      </c>
      <c r="AM18" s="3">
        <f t="shared" si="33"/>
        <v>0</v>
      </c>
    </row>
    <row r="19" spans="1:3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8">
        <v>15</v>
      </c>
      <c r="N19" s="17" t="s">
        <v>10</v>
      </c>
      <c r="O19" s="17" t="s">
        <v>10</v>
      </c>
      <c r="P19" s="17" t="s">
        <v>10</v>
      </c>
      <c r="Q19" s="17" t="s">
        <v>10</v>
      </c>
      <c r="R19" s="17" t="s">
        <v>10</v>
      </c>
      <c r="S19" s="17" t="s">
        <v>10</v>
      </c>
      <c r="T19" s="17" t="s">
        <v>10</v>
      </c>
      <c r="U19" s="17" t="s">
        <v>10</v>
      </c>
      <c r="V19" s="17" t="s">
        <v>10</v>
      </c>
      <c r="W19" s="17" t="s">
        <v>10</v>
      </c>
      <c r="X19" s="17" t="s">
        <v>10</v>
      </c>
      <c r="Y19" s="17" t="s">
        <v>10</v>
      </c>
      <c r="Z19" s="17" t="s">
        <v>10</v>
      </c>
      <c r="AA19" s="17" t="s">
        <v>10</v>
      </c>
      <c r="AB19" s="17" t="s">
        <v>10</v>
      </c>
      <c r="AC19" s="17" t="s">
        <v>10</v>
      </c>
      <c r="AD19" s="2"/>
      <c r="AE19" s="3" t="str">
        <f>VLOOKUP(H$8,$M$4:$AC$19,16)</f>
        <v>X</v>
      </c>
      <c r="AF19" s="3" t="str">
        <f t="shared" ref="AF19:AH19" si="34">VLOOKUP(I$8,$M$4:$AC$19,16)</f>
        <v>X</v>
      </c>
      <c r="AG19" s="3" t="str">
        <f t="shared" si="34"/>
        <v>X</v>
      </c>
      <c r="AH19" s="3" t="str">
        <f t="shared" si="34"/>
        <v>X</v>
      </c>
      <c r="AI19" s="2"/>
      <c r="AJ19" s="3">
        <f>VLOOKUP(H$8,$M$4:$AC$19,17)</f>
        <v>1</v>
      </c>
      <c r="AK19" s="3">
        <f t="shared" ref="AK19:AM19" si="35">VLOOKUP(I$8,$M$4:$AC$19,17)</f>
        <v>1</v>
      </c>
      <c r="AL19" s="3" t="str">
        <f t="shared" si="35"/>
        <v>X</v>
      </c>
      <c r="AM19" s="3">
        <f t="shared" si="35"/>
        <v>1</v>
      </c>
    </row>
    <row r="20" spans="1:3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I20" s="2"/>
      <c r="AJ20" s="2"/>
      <c r="AK20" s="2"/>
      <c r="AL20" s="2"/>
      <c r="AM20" s="2"/>
    </row>
    <row r="21" spans="1:3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2">
    <mergeCell ref="AE9:AH9"/>
    <mergeCell ref="AJ9:AM9"/>
    <mergeCell ref="AE15:AH15"/>
    <mergeCell ref="AJ15:AM15"/>
    <mergeCell ref="B2:F2"/>
    <mergeCell ref="H2:K3"/>
    <mergeCell ref="AE2:AM2"/>
    <mergeCell ref="D3:F3"/>
    <mergeCell ref="O3:Q3"/>
    <mergeCell ref="T3:V3"/>
    <mergeCell ref="AE3:AH3"/>
    <mergeCell ref="AJ3:AM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F64D-A6BA-4190-A247-D344787A1A7F}">
  <dimension ref="A2:BY41"/>
  <sheetViews>
    <sheetView showGridLines="0" tabSelected="1" zoomScale="130" zoomScaleNormal="130" workbookViewId="0">
      <selection activeCell="V45" sqref="V45"/>
    </sheetView>
  </sheetViews>
  <sheetFormatPr baseColWidth="10" defaultRowHeight="15" x14ac:dyDescent="0.25"/>
  <cols>
    <col min="1" max="1" width="8.140625" customWidth="1"/>
    <col min="2" max="2" width="5.28515625" style="1" bestFit="1" customWidth="1"/>
    <col min="3" max="3" width="8.140625" bestFit="1" customWidth="1"/>
    <col min="4" max="4" width="2.7109375" bestFit="1" customWidth="1"/>
    <col min="5" max="5" width="3" bestFit="1" customWidth="1"/>
    <col min="6" max="7" width="2.7109375" customWidth="1"/>
    <col min="8" max="8" width="6.85546875" customWidth="1"/>
    <col min="9" max="9" width="2.7109375" hidden="1" customWidth="1"/>
    <col min="10" max="11" width="2.7109375" style="1" hidden="1" customWidth="1"/>
    <col min="12" max="12" width="2.7109375" hidden="1" customWidth="1"/>
    <col min="13" max="13" width="5" hidden="1" customWidth="1"/>
    <col min="14" max="14" width="3.42578125" bestFit="1" customWidth="1"/>
    <col min="15" max="15" width="6.85546875" bestFit="1" customWidth="1"/>
    <col min="16" max="19" width="3.7109375" customWidth="1"/>
    <col min="20" max="20" width="7.42578125" customWidth="1"/>
    <col min="21" max="21" width="9.85546875" bestFit="1" customWidth="1"/>
    <col min="22" max="25" width="4.28515625" customWidth="1"/>
    <col min="26" max="36" width="3.7109375" customWidth="1"/>
    <col min="37" max="37" width="7.28515625" customWidth="1"/>
    <col min="38" max="41" width="3.7109375" style="2" hidden="1" customWidth="1"/>
    <col min="42" max="42" width="6.28515625" hidden="1" customWidth="1"/>
    <col min="43" max="46" width="3.7109375" hidden="1" customWidth="1"/>
    <col min="47" max="47" width="5.7109375" hidden="1" customWidth="1"/>
    <col min="48" max="56" width="3.7109375" hidden="1" customWidth="1"/>
    <col min="57" max="57" width="5.5703125" hidden="1" customWidth="1"/>
    <col min="58" max="74" width="3.7109375" hidden="1" customWidth="1"/>
    <col min="75" max="75" width="0" hidden="1" customWidth="1"/>
  </cols>
  <sheetData>
    <row r="2" spans="1:77" ht="15" customHeight="1" x14ac:dyDescent="0.25">
      <c r="A2" s="2"/>
      <c r="B2" s="38" t="s">
        <v>24</v>
      </c>
      <c r="C2" s="38"/>
      <c r="D2" s="38"/>
      <c r="E2" s="38"/>
      <c r="F2" s="38"/>
      <c r="G2" s="38"/>
      <c r="H2" s="2"/>
      <c r="I2" s="37" t="s">
        <v>23</v>
      </c>
      <c r="J2" s="37"/>
      <c r="K2" s="37"/>
      <c r="L2" s="37"/>
      <c r="M2" s="2"/>
      <c r="N2" s="49"/>
      <c r="O2" s="42" t="s">
        <v>34</v>
      </c>
      <c r="P2" s="42"/>
      <c r="Q2" s="42"/>
      <c r="R2" s="42"/>
      <c r="S2" s="42"/>
      <c r="T2" s="6" t="s">
        <v>64</v>
      </c>
      <c r="U2" s="43" t="s">
        <v>35</v>
      </c>
      <c r="V2" s="43"/>
      <c r="W2" s="43"/>
      <c r="X2" s="43"/>
      <c r="Y2" s="43"/>
      <c r="Z2" s="48" t="s">
        <v>69</v>
      </c>
      <c r="AA2" s="48"/>
      <c r="AB2" s="48"/>
      <c r="AC2" s="51" t="s">
        <v>71</v>
      </c>
      <c r="AD2" s="51"/>
      <c r="AE2" s="51"/>
      <c r="AF2" s="51"/>
      <c r="AG2" s="51"/>
      <c r="AH2" s="51"/>
      <c r="AI2" s="51"/>
      <c r="AJ2" s="51"/>
      <c r="AK2" s="2"/>
      <c r="AL2" s="38" t="s">
        <v>22</v>
      </c>
      <c r="AM2" s="38"/>
      <c r="AN2" s="38"/>
      <c r="AO2" s="38"/>
      <c r="AP2" s="38"/>
      <c r="AQ2" s="38"/>
      <c r="AR2" s="38"/>
      <c r="AS2" s="38"/>
      <c r="AT2" s="38"/>
      <c r="AV2" s="38" t="s">
        <v>22</v>
      </c>
      <c r="AW2" s="38"/>
      <c r="AX2" s="38"/>
      <c r="AY2" s="38"/>
      <c r="AZ2" s="38"/>
      <c r="BA2" s="38"/>
      <c r="BB2" s="38"/>
      <c r="BC2" s="38"/>
      <c r="BD2" s="38"/>
    </row>
    <row r="3" spans="1:77" ht="15" customHeight="1" x14ac:dyDescent="0.25">
      <c r="A3" s="2"/>
      <c r="B3" s="4"/>
      <c r="C3" s="3" t="s">
        <v>8</v>
      </c>
      <c r="D3" s="40" t="s">
        <v>7</v>
      </c>
      <c r="E3" s="40"/>
      <c r="F3" s="40"/>
      <c r="G3" s="41"/>
      <c r="H3" s="2"/>
      <c r="I3" s="37"/>
      <c r="J3" s="37"/>
      <c r="K3" s="37"/>
      <c r="L3" s="37"/>
      <c r="M3" s="2"/>
      <c r="N3" s="49"/>
      <c r="O3" s="5"/>
      <c r="P3" s="46" t="s">
        <v>60</v>
      </c>
      <c r="Q3" s="46" t="s">
        <v>61</v>
      </c>
      <c r="R3" s="46" t="s">
        <v>62</v>
      </c>
      <c r="S3" s="46" t="s">
        <v>63</v>
      </c>
      <c r="T3" s="6" t="s">
        <v>10</v>
      </c>
      <c r="U3" s="7"/>
      <c r="V3" s="47" t="s">
        <v>65</v>
      </c>
      <c r="W3" s="47" t="s">
        <v>66</v>
      </c>
      <c r="X3" s="47" t="s">
        <v>67</v>
      </c>
      <c r="Y3" s="47" t="s">
        <v>68</v>
      </c>
      <c r="Z3" s="8" t="s">
        <v>26</v>
      </c>
      <c r="AA3" s="8" t="s">
        <v>27</v>
      </c>
      <c r="AB3" s="8" t="s">
        <v>28</v>
      </c>
      <c r="AC3" s="9" t="s">
        <v>54</v>
      </c>
      <c r="AD3" s="9" t="s">
        <v>55</v>
      </c>
      <c r="AE3" s="10" t="s">
        <v>15</v>
      </c>
      <c r="AF3" s="10" t="s">
        <v>16</v>
      </c>
      <c r="AG3" s="11" t="s">
        <v>17</v>
      </c>
      <c r="AH3" s="11" t="s">
        <v>18</v>
      </c>
      <c r="AI3" s="27" t="s">
        <v>19</v>
      </c>
      <c r="AJ3" s="27" t="s">
        <v>20</v>
      </c>
      <c r="AK3" s="2"/>
      <c r="AL3" s="36" t="s">
        <v>54</v>
      </c>
      <c r="AM3" s="36"/>
      <c r="AN3" s="36"/>
      <c r="AO3" s="36"/>
      <c r="AP3" s="2"/>
      <c r="AQ3" s="36" t="s">
        <v>54</v>
      </c>
      <c r="AR3" s="36"/>
      <c r="AS3" s="36"/>
      <c r="AT3" s="36"/>
      <c r="AV3" s="36" t="s">
        <v>56</v>
      </c>
      <c r="AW3" s="36"/>
      <c r="AX3" s="36"/>
      <c r="AY3" s="36"/>
      <c r="AZ3" s="2"/>
      <c r="BA3" s="36" t="s">
        <v>56</v>
      </c>
      <c r="BB3" s="36"/>
      <c r="BC3" s="36"/>
      <c r="BD3" s="36"/>
      <c r="BF3" s="1" t="s">
        <v>60</v>
      </c>
      <c r="BG3" s="1" t="s">
        <v>61</v>
      </c>
      <c r="BH3" s="1" t="s">
        <v>62</v>
      </c>
      <c r="BI3" s="1" t="s">
        <v>63</v>
      </c>
      <c r="BJ3" s="1" t="s">
        <v>10</v>
      </c>
      <c r="BK3" s="1" t="s">
        <v>57</v>
      </c>
      <c r="BL3" s="1" t="s">
        <v>54</v>
      </c>
      <c r="BM3" s="1" t="s">
        <v>56</v>
      </c>
      <c r="BN3" s="1" t="s">
        <v>15</v>
      </c>
      <c r="BO3" s="1" t="s">
        <v>21</v>
      </c>
      <c r="BP3" s="1" t="s">
        <v>17</v>
      </c>
      <c r="BQ3" s="1" t="s">
        <v>18</v>
      </c>
      <c r="BR3" s="1" t="s">
        <v>19</v>
      </c>
      <c r="BS3" s="1" t="s">
        <v>20</v>
      </c>
      <c r="BT3" s="1" t="s">
        <v>26</v>
      </c>
      <c r="BU3" s="1" t="s">
        <v>27</v>
      </c>
      <c r="BV3" s="1" t="s">
        <v>28</v>
      </c>
    </row>
    <row r="4" spans="1:77" x14ac:dyDescent="0.25">
      <c r="A4" s="2"/>
      <c r="B4" s="31" t="s">
        <v>25</v>
      </c>
      <c r="C4" s="2">
        <v>0</v>
      </c>
      <c r="D4" s="28">
        <v>0</v>
      </c>
      <c r="E4" s="29">
        <v>0</v>
      </c>
      <c r="F4" s="29">
        <v>0</v>
      </c>
      <c r="G4" s="30">
        <v>0</v>
      </c>
      <c r="H4" s="2"/>
      <c r="I4" s="20"/>
      <c r="J4" s="20"/>
      <c r="K4" s="20"/>
      <c r="L4" s="20"/>
      <c r="M4" s="2"/>
      <c r="N4" s="18">
        <v>0</v>
      </c>
      <c r="O4" s="5" t="s">
        <v>25</v>
      </c>
      <c r="P4" s="5">
        <f>VLOOKUP($O4,$B$4:$G$14,3,FALSE)</f>
        <v>0</v>
      </c>
      <c r="Q4" s="5">
        <f>VLOOKUP($O4,$B$4:$G$14,4,FALSE)</f>
        <v>0</v>
      </c>
      <c r="R4" s="5">
        <f>VLOOKUP($O4,$B$4:$G$14,5,FALSE)</f>
        <v>0</v>
      </c>
      <c r="S4" s="5">
        <f>VLOOKUP($O4,$B$4:$G$14,6,FALSE)</f>
        <v>0</v>
      </c>
      <c r="T4" s="6">
        <v>0</v>
      </c>
      <c r="U4" s="22" t="s">
        <v>25</v>
      </c>
      <c r="V4" s="7">
        <f>VLOOKUP($U4,$B$4:$G$14,3,FALSE)</f>
        <v>0</v>
      </c>
      <c r="W4" s="7">
        <f>VLOOKUP($U4,$B$4:$G$14,4,FALSE)</f>
        <v>0</v>
      </c>
      <c r="X4" s="7">
        <f>VLOOKUP($U4,$B$4:$G$14,5,FALSE)</f>
        <v>0</v>
      </c>
      <c r="Y4" s="7">
        <f>VLOOKUP($U4,$B$4:$G$14,6,FALSE)</f>
        <v>0</v>
      </c>
      <c r="Z4" s="8">
        <v>0</v>
      </c>
      <c r="AA4" s="8">
        <v>0</v>
      </c>
      <c r="AB4" s="8">
        <v>0</v>
      </c>
      <c r="AC4" s="9" cm="1">
        <f t="array" ref="AC4">_xlfn.IFS(AND(P4=0,V4=0),0,AND(P4=1,V4=0),"X",AND(P4=0,V4=1),1,AND(P4=1,V4=1),"X")</f>
        <v>0</v>
      </c>
      <c r="AD4" s="9" t="str" cm="1">
        <f t="array" ref="AD4">_xlfn.IFS(AND(P4=0,V4=0),"X",AND(P4=0,V4=1),"X",AND(P4=1,V4=0),1,AND(P4=1,V4=1),0)</f>
        <v>X</v>
      </c>
      <c r="AE4" s="10" cm="1">
        <f t="array" ref="AE4">_xlfn.IFS(AND(Q4=0,W4=0),0,AND(Q4=1,W4=0),"X",AND(Q4=0,W4=1),1,AND(Q4=1,W4=1),"X")</f>
        <v>0</v>
      </c>
      <c r="AF4" s="10" t="str" cm="1">
        <f t="array" ref="AF4">_xlfn.IFS(AND(Q4=0,W4=0),"X",AND(Q4=0,W4=1),"X",AND(Q4=1,W4=0),1,AND(Q4=1,W4=1),0)</f>
        <v>X</v>
      </c>
      <c r="AG4" s="11" cm="1">
        <f t="array" ref="AG4">_xlfn.IFS(AND(R4=0,X4=0),0,AND(R4=1,X4=0),"X",AND(R4=0,X4=1),1,AND(R4=1,X4=1),"X")</f>
        <v>0</v>
      </c>
      <c r="AH4" s="11" t="str" cm="1">
        <f t="array" ref="AH4">_xlfn.IFS(AND(R4=0,X4=0),"X",AND(R4=0,X4=1),"X",AND(R4=1,X4=0),1,AND(R4=1,X4=1),0)</f>
        <v>X</v>
      </c>
      <c r="AI4" s="27" cm="1">
        <f t="array" ref="AI4">_xlfn.IFS(AND(S4=0,Y4=0),0,AND(S4=1,Y4=0),"X",AND(S4=0,Y4=1),1,AND(S4=1,Y4=1),"X")</f>
        <v>0</v>
      </c>
      <c r="AJ4" s="27" t="str" cm="1">
        <f t="array" ref="AJ4">_xlfn.IFS(AND(S4=0,Y4=0),"X",AND(S4=0,Y4=1),"X",AND(S4=1,Y4=0),1,AND(S4=1,Y4=1),0)</f>
        <v>X</v>
      </c>
      <c r="AK4" s="2"/>
      <c r="AL4" s="3">
        <f>VLOOKUP(I5,$N$4:$AJ$35,16)</f>
        <v>0</v>
      </c>
      <c r="AM4" s="3">
        <f t="shared" ref="AM4:AO7" si="0">VLOOKUP(J5,$N$4:$AJ$35,16)</f>
        <v>0</v>
      </c>
      <c r="AN4" s="3">
        <f t="shared" si="0"/>
        <v>0</v>
      </c>
      <c r="AO4" s="3">
        <f t="shared" si="0"/>
        <v>0</v>
      </c>
      <c r="AP4" s="2"/>
      <c r="AQ4" s="3" t="str">
        <f>VLOOKUP(I10,$N$4:$AJ$35,16)</f>
        <v>X</v>
      </c>
      <c r="AR4" s="3" t="str">
        <f t="shared" ref="AR4:AT4" si="1">VLOOKUP(J10,$N$4:$AJ$35,16)</f>
        <v>X</v>
      </c>
      <c r="AS4" s="3" t="str">
        <f t="shared" si="1"/>
        <v>X</v>
      </c>
      <c r="AT4" s="3" t="str">
        <f t="shared" si="1"/>
        <v>X</v>
      </c>
      <c r="AV4" s="3" t="str">
        <f>VLOOKUP(I5,$N$4:$AJ$35,17)</f>
        <v>X</v>
      </c>
      <c r="AW4" s="3" t="str">
        <f t="shared" ref="AW4:AY4" si="2">VLOOKUP(J5,$N$4:$AJ$35,17)</f>
        <v>X</v>
      </c>
      <c r="AX4" s="3" t="str">
        <f t="shared" si="2"/>
        <v>X</v>
      </c>
      <c r="AY4" s="3" t="str">
        <f t="shared" si="2"/>
        <v>X</v>
      </c>
      <c r="AZ4" s="2"/>
      <c r="BA4" s="3">
        <f>VLOOKUP(I10,$N$4:$AJ$35,17)</f>
        <v>0</v>
      </c>
      <c r="BB4" s="3">
        <f t="shared" ref="BB4:BD4" si="3">VLOOKUP(J10,$N$4:$AJ$35,17)</f>
        <v>1</v>
      </c>
      <c r="BC4" s="3" t="str">
        <f t="shared" si="3"/>
        <v>X</v>
      </c>
      <c r="BD4" s="3" t="str">
        <f t="shared" si="3"/>
        <v>X</v>
      </c>
      <c r="BF4" s="1" t="s">
        <v>59</v>
      </c>
      <c r="BG4" s="1" t="s">
        <v>59</v>
      </c>
      <c r="BH4" s="1" t="s">
        <v>59</v>
      </c>
      <c r="BI4" s="1" t="s">
        <v>59</v>
      </c>
      <c r="BJ4" s="1" t="s">
        <v>59</v>
      </c>
      <c r="BK4" s="1" t="s">
        <v>59</v>
      </c>
      <c r="BL4" s="1" t="s">
        <v>59</v>
      </c>
      <c r="BM4" s="1" t="s">
        <v>59</v>
      </c>
      <c r="BN4" s="1" t="s">
        <v>59</v>
      </c>
      <c r="BO4" s="1" t="s">
        <v>59</v>
      </c>
      <c r="BP4" s="1" t="s">
        <v>59</v>
      </c>
      <c r="BQ4" s="1" t="s">
        <v>59</v>
      </c>
      <c r="BR4" s="1" t="s">
        <v>59</v>
      </c>
      <c r="BS4" s="1" t="s">
        <v>59</v>
      </c>
      <c r="BT4" s="1" t="s">
        <v>59</v>
      </c>
      <c r="BU4" s="1" t="s">
        <v>59</v>
      </c>
      <c r="BV4" s="1" t="s">
        <v>59</v>
      </c>
    </row>
    <row r="5" spans="1:77" x14ac:dyDescent="0.25">
      <c r="A5" s="2"/>
      <c r="B5" s="32" t="s">
        <v>29</v>
      </c>
      <c r="C5" s="2">
        <v>1</v>
      </c>
      <c r="D5" s="12">
        <v>0</v>
      </c>
      <c r="E5" s="2">
        <v>0</v>
      </c>
      <c r="F5" s="2">
        <v>0</v>
      </c>
      <c r="G5" s="13">
        <v>1</v>
      </c>
      <c r="H5" s="2"/>
      <c r="I5" s="19">
        <v>0</v>
      </c>
      <c r="J5" s="19">
        <v>4</v>
      </c>
      <c r="K5" s="19">
        <v>12</v>
      </c>
      <c r="L5" s="19">
        <v>8</v>
      </c>
      <c r="M5" s="2"/>
      <c r="N5" s="18">
        <v>1</v>
      </c>
      <c r="O5" s="5" t="s">
        <v>25</v>
      </c>
      <c r="P5" s="5">
        <f t="shared" ref="P5:P25" si="4">VLOOKUP($O5,$B$4:$G$14,3,FALSE)</f>
        <v>0</v>
      </c>
      <c r="Q5" s="5">
        <f t="shared" ref="Q5:Q25" si="5">VLOOKUP($O5,$B$4:$G$14,4,FALSE)</f>
        <v>0</v>
      </c>
      <c r="R5" s="5">
        <f t="shared" ref="R5:R25" si="6">VLOOKUP($O5,$B$4:$G$14,5,FALSE)</f>
        <v>0</v>
      </c>
      <c r="S5" s="5">
        <f t="shared" ref="S5:S25" si="7">VLOOKUP($O5,$B$4:$G$14,6,FALSE)</f>
        <v>0</v>
      </c>
      <c r="T5" s="6">
        <v>1</v>
      </c>
      <c r="U5" s="22" t="s">
        <v>29</v>
      </c>
      <c r="V5" s="7">
        <f t="shared" ref="V5:V25" si="8">VLOOKUP($U5,$B$4:$G$14,3,FALSE)</f>
        <v>0</v>
      </c>
      <c r="W5" s="7">
        <f t="shared" ref="W5:W25" si="9">VLOOKUP($U5,$B$4:$G$14,4,FALSE)</f>
        <v>0</v>
      </c>
      <c r="X5" s="7">
        <f t="shared" ref="X5:X25" si="10">VLOOKUP($U5,$B$4:$G$14,5,FALSE)</f>
        <v>0</v>
      </c>
      <c r="Y5" s="7">
        <f t="shared" ref="Y5:Y25" si="11">VLOOKUP($U5,$B$4:$G$14,6,FALSE)</f>
        <v>1</v>
      </c>
      <c r="Z5" s="8">
        <v>0</v>
      </c>
      <c r="AA5" s="8">
        <v>0</v>
      </c>
      <c r="AB5" s="8">
        <v>0</v>
      </c>
      <c r="AC5" s="9" cm="1">
        <f t="array" ref="AC5">_xlfn.IFS(AND(P5=0,V5=0),0,AND(P5=1,V5=0),"X",AND(P5=0,V5=1),1,AND(P5=1,V5=1),"X")</f>
        <v>0</v>
      </c>
      <c r="AD5" s="9" t="str" cm="1">
        <f t="array" ref="AD5">_xlfn.IFS(AND(P5=0,V5=0),"X",AND(P5=0,V5=1),"X",AND(P5=1,V5=0),1,AND(P5=1,V5=1),0)</f>
        <v>X</v>
      </c>
      <c r="AE5" s="10" cm="1">
        <f t="array" ref="AE5">_xlfn.IFS(AND(Q5=0,W5=0),0,AND(Q5=1,W5=0),"X",AND(Q5=0,W5=1),1,AND(Q5=1,W5=1),"X")</f>
        <v>0</v>
      </c>
      <c r="AF5" s="10" t="str" cm="1">
        <f t="array" ref="AF5">_xlfn.IFS(AND(Q5=0,W5=0),"X",AND(Q5=0,W5=1),"X",AND(Q5=1,W5=0),1,AND(Q5=1,W5=1),0)</f>
        <v>X</v>
      </c>
      <c r="AG5" s="11" cm="1">
        <f t="array" ref="AG5">_xlfn.IFS(AND(R5=0,X5=0),0,AND(R5=1,X5=0),"X",AND(R5=0,X5=1),1,AND(R5=1,X5=1),"X")</f>
        <v>0</v>
      </c>
      <c r="AH5" s="11" t="str" cm="1">
        <f t="array" ref="AH5">_xlfn.IFS(AND(R5=0,X5=0),"X",AND(R5=0,X5=1),"X",AND(R5=1,X5=0),1,AND(R5=1,X5=1),0)</f>
        <v>X</v>
      </c>
      <c r="AI5" s="27" cm="1">
        <f t="array" ref="AI5">_xlfn.IFS(AND(S5=0,Y5=0),0,AND(S5=1,Y5=0),"X",AND(S5=0,Y5=1),1,AND(S5=1,Y5=1),"X")</f>
        <v>1</v>
      </c>
      <c r="AJ5" s="27" t="str" cm="1">
        <f t="array" ref="AJ5">_xlfn.IFS(AND(S5=0,Y5=0),"X",AND(S5=0,Y5=1),"X",AND(S5=1,Y5=0),1,AND(S5=1,Y5=1),0)</f>
        <v>X</v>
      </c>
      <c r="AK5" s="2"/>
      <c r="AL5" s="3">
        <f t="shared" ref="AL5:AL7" si="12">VLOOKUP(I6,$N$4:$AJ$35,16)</f>
        <v>0</v>
      </c>
      <c r="AM5" s="3">
        <f t="shared" si="0"/>
        <v>0</v>
      </c>
      <c r="AN5" s="3">
        <f t="shared" si="0"/>
        <v>0</v>
      </c>
      <c r="AO5" s="3">
        <f t="shared" si="0"/>
        <v>0</v>
      </c>
      <c r="AP5" s="2"/>
      <c r="AQ5" s="3" t="str">
        <f t="shared" ref="AQ5:AQ7" si="13">VLOOKUP(I11,$N$4:$AJ$35,16)</f>
        <v>X</v>
      </c>
      <c r="AR5" s="3" t="str">
        <f t="shared" ref="AR5:AR7" si="14">VLOOKUP(J11,$N$4:$AJ$35,16)</f>
        <v>X</v>
      </c>
      <c r="AS5" s="3" t="str">
        <f t="shared" ref="AS5:AS7" si="15">VLOOKUP(K11,$N$4:$AJ$35,16)</f>
        <v>X</v>
      </c>
      <c r="AT5" s="3" t="str">
        <f t="shared" ref="AT5:AT7" si="16">VLOOKUP(L11,$N$4:$AJ$35,16)</f>
        <v>X</v>
      </c>
      <c r="AV5" s="3" t="str">
        <f t="shared" ref="AV5:AV7" si="17">VLOOKUP(I6,$N$4:$AJ$35,17)</f>
        <v>X</v>
      </c>
      <c r="AW5" s="3" t="str">
        <f t="shared" ref="AW5:AW7" si="18">VLOOKUP(J6,$N$4:$AJ$35,17)</f>
        <v>X</v>
      </c>
      <c r="AX5" s="3" t="str">
        <f t="shared" ref="AX5:AX7" si="19">VLOOKUP(K6,$N$4:$AJ$35,17)</f>
        <v>X</v>
      </c>
      <c r="AY5" s="3" t="str">
        <f t="shared" ref="AY5:AY7" si="20">VLOOKUP(L6,$N$4:$AJ$35,17)</f>
        <v>X</v>
      </c>
      <c r="AZ5" s="2"/>
      <c r="BA5" s="3">
        <f t="shared" ref="BA5:BA7" si="21">VLOOKUP(I11,$N$4:$AJ$35,17)</f>
        <v>1</v>
      </c>
      <c r="BB5" s="3">
        <f t="shared" ref="BB5:BB7" si="22">VLOOKUP(J11,$N$4:$AJ$35,17)</f>
        <v>1</v>
      </c>
      <c r="BC5" s="3" t="str">
        <f t="shared" ref="BC5:BC7" si="23">VLOOKUP(K11,$N$4:$AJ$35,17)</f>
        <v>X</v>
      </c>
      <c r="BD5" s="3" t="str">
        <f t="shared" ref="BD5:BD7" si="24">VLOOKUP(L11,$N$4:$AJ$35,17)</f>
        <v>X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 t="s">
        <v>57</v>
      </c>
      <c r="BL5" s="1">
        <v>0</v>
      </c>
      <c r="BM5" s="1" t="s">
        <v>10</v>
      </c>
      <c r="BN5" s="1">
        <v>0</v>
      </c>
      <c r="BO5" s="1" t="s">
        <v>10</v>
      </c>
      <c r="BP5" s="1">
        <v>0</v>
      </c>
      <c r="BQ5" s="1" t="s">
        <v>10</v>
      </c>
      <c r="BR5" s="1">
        <v>0</v>
      </c>
      <c r="BS5" s="1" t="s">
        <v>10</v>
      </c>
      <c r="BT5" s="1">
        <v>0</v>
      </c>
      <c r="BU5" s="1">
        <v>0</v>
      </c>
      <c r="BV5" s="1">
        <v>0</v>
      </c>
      <c r="BY5" s="1"/>
    </row>
    <row r="6" spans="1:77" x14ac:dyDescent="0.25">
      <c r="A6" s="2"/>
      <c r="B6" s="32" t="s">
        <v>30</v>
      </c>
      <c r="C6" s="2">
        <v>2</v>
      </c>
      <c r="D6" s="12">
        <v>0</v>
      </c>
      <c r="E6" s="2">
        <v>0</v>
      </c>
      <c r="F6" s="2">
        <v>1</v>
      </c>
      <c r="G6" s="13">
        <v>0</v>
      </c>
      <c r="H6" s="2"/>
      <c r="I6" s="19">
        <v>1</v>
      </c>
      <c r="J6" s="19">
        <v>5</v>
      </c>
      <c r="K6" s="19">
        <v>13</v>
      </c>
      <c r="L6" s="19">
        <v>9</v>
      </c>
      <c r="M6" s="2"/>
      <c r="N6" s="18">
        <v>2</v>
      </c>
      <c r="O6" s="5" t="s">
        <v>29</v>
      </c>
      <c r="P6" s="5">
        <f t="shared" si="4"/>
        <v>0</v>
      </c>
      <c r="Q6" s="5">
        <f t="shared" si="5"/>
        <v>0</v>
      </c>
      <c r="R6" s="5">
        <f t="shared" si="6"/>
        <v>0</v>
      </c>
      <c r="S6" s="5">
        <f t="shared" si="7"/>
        <v>1</v>
      </c>
      <c r="T6" s="6">
        <v>0</v>
      </c>
      <c r="U6" s="22" t="s">
        <v>30</v>
      </c>
      <c r="V6" s="7">
        <f t="shared" si="8"/>
        <v>0</v>
      </c>
      <c r="W6" s="7">
        <f t="shared" si="9"/>
        <v>0</v>
      </c>
      <c r="X6" s="7">
        <f t="shared" si="10"/>
        <v>1</v>
      </c>
      <c r="Y6" s="7">
        <f t="shared" si="11"/>
        <v>0</v>
      </c>
      <c r="Z6" s="8">
        <v>0</v>
      </c>
      <c r="AA6" s="8">
        <v>0</v>
      </c>
      <c r="AB6" s="8">
        <v>0</v>
      </c>
      <c r="AC6" s="9" cm="1">
        <f t="array" ref="AC6">_xlfn.IFS(AND(P6=0,V6=0),0,AND(P6=1,V6=0),"X",AND(P6=0,V6=1),1,AND(P6=1,V6=1),"X")</f>
        <v>0</v>
      </c>
      <c r="AD6" s="9" t="str" cm="1">
        <f t="array" ref="AD6">_xlfn.IFS(AND(P6=0,V6=0),"X",AND(P6=0,V6=1),"X",AND(P6=1,V6=0),1,AND(P6=1,V6=1),0)</f>
        <v>X</v>
      </c>
      <c r="AE6" s="10" cm="1">
        <f t="array" ref="AE6">_xlfn.IFS(AND(Q6=0,W6=0),0,AND(Q6=1,W6=0),"X",AND(Q6=0,W6=1),1,AND(Q6=1,W6=1),"X")</f>
        <v>0</v>
      </c>
      <c r="AF6" s="10" t="str" cm="1">
        <f t="array" ref="AF6">_xlfn.IFS(AND(Q6=0,W6=0),"X",AND(Q6=0,W6=1),"X",AND(Q6=1,W6=0),1,AND(Q6=1,W6=1),0)</f>
        <v>X</v>
      </c>
      <c r="AG6" s="11" cm="1">
        <f t="array" ref="AG6">_xlfn.IFS(AND(R6=0,X6=0),0,AND(R6=1,X6=0),"X",AND(R6=0,X6=1),1,AND(R6=1,X6=1),"X")</f>
        <v>1</v>
      </c>
      <c r="AH6" s="11" t="str" cm="1">
        <f t="array" ref="AH6">_xlfn.IFS(AND(R6=0,X6=0),"X",AND(R6=0,X6=1),"X",AND(R6=1,X6=0),1,AND(R6=1,X6=1),0)</f>
        <v>X</v>
      </c>
      <c r="AI6" s="27" t="str" cm="1">
        <f t="array" ref="AI6">_xlfn.IFS(AND(S6=0,Y6=0),0,AND(S6=1,Y6=0),"X",AND(S6=0,Y6=1),1,AND(S6=1,Y6=1),"X")</f>
        <v>X</v>
      </c>
      <c r="AJ6" s="27" cm="1">
        <f t="array" ref="AJ6">_xlfn.IFS(AND(S6=0,Y6=0),"X",AND(S6=0,Y6=1),"X",AND(S6=1,Y6=0),1,AND(S6=1,Y6=1),0)</f>
        <v>1</v>
      </c>
      <c r="AK6" s="2"/>
      <c r="AL6" s="3">
        <f t="shared" si="12"/>
        <v>0</v>
      </c>
      <c r="AM6" s="3">
        <f t="shared" si="0"/>
        <v>0</v>
      </c>
      <c r="AN6" s="3">
        <f t="shared" si="0"/>
        <v>1</v>
      </c>
      <c r="AO6" s="3">
        <f t="shared" si="0"/>
        <v>0</v>
      </c>
      <c r="AP6" s="2"/>
      <c r="AQ6" s="3" t="str">
        <f t="shared" si="13"/>
        <v>X</v>
      </c>
      <c r="AR6" s="3" t="str">
        <f t="shared" si="14"/>
        <v>X</v>
      </c>
      <c r="AS6" s="3" t="str">
        <f t="shared" si="15"/>
        <v>X</v>
      </c>
      <c r="AT6" s="3" t="str">
        <f t="shared" si="16"/>
        <v>X</v>
      </c>
      <c r="AV6" s="3" t="str">
        <f t="shared" si="17"/>
        <v>X</v>
      </c>
      <c r="AW6" s="3" t="str">
        <f t="shared" si="18"/>
        <v>X</v>
      </c>
      <c r="AX6" s="3" t="str">
        <f t="shared" si="19"/>
        <v>X</v>
      </c>
      <c r="AY6" s="3" t="str">
        <f t="shared" si="20"/>
        <v>X</v>
      </c>
      <c r="AZ6" s="2"/>
      <c r="BA6" s="3">
        <f t="shared" si="21"/>
        <v>1</v>
      </c>
      <c r="BB6" s="3" t="str">
        <f t="shared" si="22"/>
        <v>X</v>
      </c>
      <c r="BC6" s="3" t="str">
        <f t="shared" si="23"/>
        <v>X</v>
      </c>
      <c r="BD6" s="3" t="str">
        <f t="shared" si="24"/>
        <v>X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 t="s">
        <v>57</v>
      </c>
      <c r="BL6" s="1">
        <v>0</v>
      </c>
      <c r="BM6" s="1" t="s">
        <v>10</v>
      </c>
      <c r="BN6" s="1">
        <v>0</v>
      </c>
      <c r="BO6" s="1" t="s">
        <v>10</v>
      </c>
      <c r="BP6" s="1">
        <v>0</v>
      </c>
      <c r="BQ6" s="1" t="s">
        <v>10</v>
      </c>
      <c r="BR6" s="1">
        <v>1</v>
      </c>
      <c r="BS6" s="1" t="s">
        <v>10</v>
      </c>
      <c r="BT6" s="1">
        <v>0</v>
      </c>
      <c r="BU6" s="1">
        <v>0</v>
      </c>
      <c r="BV6" s="1">
        <v>0</v>
      </c>
      <c r="BY6" s="1"/>
    </row>
    <row r="7" spans="1:77" x14ac:dyDescent="0.25">
      <c r="A7" s="2"/>
      <c r="B7" s="32" t="s">
        <v>31</v>
      </c>
      <c r="C7" s="2">
        <v>3</v>
      </c>
      <c r="D7" s="12">
        <v>0</v>
      </c>
      <c r="E7" s="2">
        <v>0</v>
      </c>
      <c r="F7" s="2">
        <v>1</v>
      </c>
      <c r="G7" s="13">
        <v>1</v>
      </c>
      <c r="H7" s="2"/>
      <c r="I7" s="19">
        <v>3</v>
      </c>
      <c r="J7" s="19">
        <v>7</v>
      </c>
      <c r="K7" s="19">
        <v>15</v>
      </c>
      <c r="L7" s="19">
        <v>11</v>
      </c>
      <c r="M7" s="2"/>
      <c r="N7" s="18">
        <v>3</v>
      </c>
      <c r="O7" s="5" t="s">
        <v>29</v>
      </c>
      <c r="P7" s="5">
        <f t="shared" si="4"/>
        <v>0</v>
      </c>
      <c r="Q7" s="5">
        <f t="shared" si="5"/>
        <v>0</v>
      </c>
      <c r="R7" s="5">
        <f t="shared" si="6"/>
        <v>0</v>
      </c>
      <c r="S7" s="5">
        <f t="shared" si="7"/>
        <v>1</v>
      </c>
      <c r="T7" s="6">
        <v>1</v>
      </c>
      <c r="U7" s="22" t="s">
        <v>31</v>
      </c>
      <c r="V7" s="7">
        <f t="shared" si="8"/>
        <v>0</v>
      </c>
      <c r="W7" s="7">
        <f t="shared" si="9"/>
        <v>0</v>
      </c>
      <c r="X7" s="7">
        <f t="shared" si="10"/>
        <v>1</v>
      </c>
      <c r="Y7" s="7">
        <f t="shared" si="11"/>
        <v>1</v>
      </c>
      <c r="Z7" s="8">
        <v>0</v>
      </c>
      <c r="AA7" s="8">
        <v>0</v>
      </c>
      <c r="AB7" s="8">
        <v>0</v>
      </c>
      <c r="AC7" s="9" cm="1">
        <f t="array" ref="AC7">_xlfn.IFS(AND(P7=0,V7=0),0,AND(P7=1,V7=0),"X",AND(P7=0,V7=1),1,AND(P7=1,V7=1),"X")</f>
        <v>0</v>
      </c>
      <c r="AD7" s="9" t="str" cm="1">
        <f t="array" ref="AD7">_xlfn.IFS(AND(P7=0,V7=0),"X",AND(P7=0,V7=1),"X",AND(P7=1,V7=0),1,AND(P7=1,V7=1),0)</f>
        <v>X</v>
      </c>
      <c r="AE7" s="10" cm="1">
        <f t="array" ref="AE7">_xlfn.IFS(AND(Q7=0,W7=0),0,AND(Q7=1,W7=0),"X",AND(Q7=0,W7=1),1,AND(Q7=1,W7=1),"X")</f>
        <v>0</v>
      </c>
      <c r="AF7" s="10" t="str" cm="1">
        <f t="array" ref="AF7">_xlfn.IFS(AND(Q7=0,W7=0),"X",AND(Q7=0,W7=1),"X",AND(Q7=1,W7=0),1,AND(Q7=1,W7=1),0)</f>
        <v>X</v>
      </c>
      <c r="AG7" s="11" cm="1">
        <f t="array" ref="AG7">_xlfn.IFS(AND(R7=0,X7=0),0,AND(R7=1,X7=0),"X",AND(R7=0,X7=1),1,AND(R7=1,X7=1),"X")</f>
        <v>1</v>
      </c>
      <c r="AH7" s="11" t="str" cm="1">
        <f t="array" ref="AH7">_xlfn.IFS(AND(R7=0,X7=0),"X",AND(R7=0,X7=1),"X",AND(R7=1,X7=0),1,AND(R7=1,X7=1),0)</f>
        <v>X</v>
      </c>
      <c r="AI7" s="27" t="str" cm="1">
        <f t="array" ref="AI7">_xlfn.IFS(AND(S7=0,Y7=0),0,AND(S7=1,Y7=0),"X",AND(S7=0,Y7=1),1,AND(S7=1,Y7=1),"X")</f>
        <v>X</v>
      </c>
      <c r="AJ7" s="27" cm="1">
        <f t="array" ref="AJ7">_xlfn.IFS(AND(S7=0,Y7=0),"X",AND(S7=0,Y7=1),"X",AND(S7=1,Y7=0),1,AND(S7=1,Y7=1),0)</f>
        <v>0</v>
      </c>
      <c r="AK7" s="2"/>
      <c r="AL7" s="3">
        <f t="shared" si="12"/>
        <v>0</v>
      </c>
      <c r="AM7" s="3">
        <f t="shared" si="0"/>
        <v>0</v>
      </c>
      <c r="AN7" s="3">
        <f>VLOOKUP(K8,$N$4:$AJ$35,16)</f>
        <v>1</v>
      </c>
      <c r="AO7" s="3">
        <f t="shared" si="0"/>
        <v>0</v>
      </c>
      <c r="AP7" s="2"/>
      <c r="AQ7" s="3" t="str">
        <f t="shared" si="13"/>
        <v>X</v>
      </c>
      <c r="AR7" s="3" t="str">
        <f t="shared" si="14"/>
        <v>X</v>
      </c>
      <c r="AS7" s="3" t="str">
        <f t="shared" si="15"/>
        <v>X</v>
      </c>
      <c r="AT7" s="3" t="str">
        <f t="shared" si="16"/>
        <v>X</v>
      </c>
      <c r="AV7" s="3" t="str">
        <f t="shared" si="17"/>
        <v>X</v>
      </c>
      <c r="AW7" s="3" t="str">
        <f t="shared" si="18"/>
        <v>X</v>
      </c>
      <c r="AX7" s="3" t="str">
        <f t="shared" si="19"/>
        <v>X</v>
      </c>
      <c r="AY7" s="3" t="str">
        <f t="shared" si="20"/>
        <v>X</v>
      </c>
      <c r="AZ7" s="2"/>
      <c r="BA7" s="3">
        <f t="shared" si="21"/>
        <v>1</v>
      </c>
      <c r="BB7" s="3" t="str">
        <f t="shared" si="22"/>
        <v>X</v>
      </c>
      <c r="BC7" s="3" t="str">
        <f t="shared" si="23"/>
        <v>X</v>
      </c>
      <c r="BD7" s="3" t="str">
        <f t="shared" si="24"/>
        <v>X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 t="s">
        <v>57</v>
      </c>
      <c r="BL7" s="1">
        <v>0</v>
      </c>
      <c r="BM7" s="1" t="s">
        <v>10</v>
      </c>
      <c r="BN7" s="1">
        <v>0</v>
      </c>
      <c r="BO7" s="1" t="s">
        <v>10</v>
      </c>
      <c r="BP7" s="1">
        <v>1</v>
      </c>
      <c r="BQ7" s="1" t="s">
        <v>10</v>
      </c>
      <c r="BR7" s="1" t="s">
        <v>10</v>
      </c>
      <c r="BS7" s="1">
        <v>1</v>
      </c>
      <c r="BT7" s="1">
        <v>0</v>
      </c>
      <c r="BU7" s="1">
        <v>0</v>
      </c>
      <c r="BV7" s="1">
        <v>0</v>
      </c>
      <c r="BY7" s="1"/>
    </row>
    <row r="8" spans="1:77" x14ac:dyDescent="0.25">
      <c r="A8" s="2"/>
      <c r="B8" s="32" t="s">
        <v>49</v>
      </c>
      <c r="C8" s="2">
        <v>4</v>
      </c>
      <c r="D8" s="12">
        <v>0</v>
      </c>
      <c r="E8" s="2">
        <v>1</v>
      </c>
      <c r="F8" s="2">
        <v>0</v>
      </c>
      <c r="G8" s="13">
        <v>0</v>
      </c>
      <c r="H8" s="2"/>
      <c r="I8" s="19">
        <v>2</v>
      </c>
      <c r="J8" s="19">
        <v>6</v>
      </c>
      <c r="K8" s="19">
        <v>14</v>
      </c>
      <c r="L8" s="19">
        <v>10</v>
      </c>
      <c r="M8" s="2"/>
      <c r="N8" s="18">
        <v>4</v>
      </c>
      <c r="O8" s="5" t="s">
        <v>30</v>
      </c>
      <c r="P8" s="5">
        <f t="shared" si="4"/>
        <v>0</v>
      </c>
      <c r="Q8" s="5">
        <f t="shared" si="5"/>
        <v>0</v>
      </c>
      <c r="R8" s="5">
        <f t="shared" si="6"/>
        <v>1</v>
      </c>
      <c r="S8" s="5">
        <f t="shared" si="7"/>
        <v>0</v>
      </c>
      <c r="T8" s="6">
        <v>0</v>
      </c>
      <c r="U8" s="22" t="s">
        <v>25</v>
      </c>
      <c r="V8" s="7">
        <f t="shared" si="8"/>
        <v>0</v>
      </c>
      <c r="W8" s="7">
        <f t="shared" si="9"/>
        <v>0</v>
      </c>
      <c r="X8" s="7">
        <f t="shared" si="10"/>
        <v>0</v>
      </c>
      <c r="Y8" s="7">
        <f t="shared" si="11"/>
        <v>0</v>
      </c>
      <c r="Z8" s="8">
        <v>0</v>
      </c>
      <c r="AA8" s="8">
        <v>0</v>
      </c>
      <c r="AB8" s="8">
        <v>0</v>
      </c>
      <c r="AC8" s="9" cm="1">
        <f t="array" ref="AC8">_xlfn.IFS(AND(P8=0,V8=0),0,AND(P8=1,V8=0),"X",AND(P8=0,V8=1),1,AND(P8=1,V8=1),"X")</f>
        <v>0</v>
      </c>
      <c r="AD8" s="9" t="str" cm="1">
        <f t="array" ref="AD8">_xlfn.IFS(AND(P8=0,V8=0),"X",AND(P8=0,V8=1),"X",AND(P8=1,V8=0),1,AND(P8=1,V8=1),0)</f>
        <v>X</v>
      </c>
      <c r="AE8" s="10" cm="1">
        <f t="array" ref="AE8">_xlfn.IFS(AND(Q8=0,W8=0),0,AND(Q8=1,W8=0),"X",AND(Q8=0,W8=1),1,AND(Q8=1,W8=1),"X")</f>
        <v>0</v>
      </c>
      <c r="AF8" s="10" t="str" cm="1">
        <f t="array" ref="AF8">_xlfn.IFS(AND(Q8=0,W8=0),"X",AND(Q8=0,W8=1),"X",AND(Q8=1,W8=0),1,AND(Q8=1,W8=1),0)</f>
        <v>X</v>
      </c>
      <c r="AG8" s="11" t="str" cm="1">
        <f t="array" ref="AG8">_xlfn.IFS(AND(R8=0,X8=0),0,AND(R8=1,X8=0),"X",AND(R8=0,X8=1),1,AND(R8=1,X8=1),"X")</f>
        <v>X</v>
      </c>
      <c r="AH8" s="11" cm="1">
        <f t="array" ref="AH8">_xlfn.IFS(AND(R8=0,X8=0),"X",AND(R8=0,X8=1),"X",AND(R8=1,X8=0),1,AND(R8=1,X8=1),0)</f>
        <v>1</v>
      </c>
      <c r="AI8" s="27" cm="1">
        <f t="array" ref="AI8">_xlfn.IFS(AND(S8=0,Y8=0),0,AND(S8=1,Y8=0),"X",AND(S8=0,Y8=1),1,AND(S8=1,Y8=1),"X")</f>
        <v>0</v>
      </c>
      <c r="AJ8" s="27" t="str" cm="1">
        <f t="array" ref="AJ8">_xlfn.IFS(AND(S8=0,Y8=0),"X",AND(S8=0,Y8=1),"X",AND(S8=1,Y8=0),1,AND(S8=1,Y8=1),0)</f>
        <v>X</v>
      </c>
      <c r="AK8" s="2"/>
      <c r="AP8" s="2"/>
      <c r="AQ8" s="2"/>
      <c r="AR8" s="2"/>
      <c r="AS8" s="2"/>
      <c r="AT8" s="2"/>
      <c r="AV8" s="2"/>
      <c r="AW8" s="2"/>
      <c r="AX8" s="2"/>
      <c r="AY8" s="2"/>
      <c r="AZ8" s="2"/>
      <c r="BA8" s="2"/>
      <c r="BB8" s="2"/>
      <c r="BC8" s="2"/>
      <c r="BD8" s="2"/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 t="s">
        <v>57</v>
      </c>
      <c r="BL8" s="1">
        <v>0</v>
      </c>
      <c r="BM8" s="1" t="s">
        <v>10</v>
      </c>
      <c r="BN8" s="1">
        <v>0</v>
      </c>
      <c r="BO8" s="1" t="s">
        <v>10</v>
      </c>
      <c r="BP8" s="1">
        <v>1</v>
      </c>
      <c r="BQ8" s="1" t="s">
        <v>10</v>
      </c>
      <c r="BR8" s="1" t="s">
        <v>10</v>
      </c>
      <c r="BS8" s="1">
        <v>0</v>
      </c>
      <c r="BT8" s="1">
        <v>0</v>
      </c>
      <c r="BU8" s="1">
        <v>0</v>
      </c>
      <c r="BV8" s="1">
        <v>0</v>
      </c>
      <c r="BY8" s="1"/>
    </row>
    <row r="9" spans="1:77" x14ac:dyDescent="0.25">
      <c r="A9" s="2"/>
      <c r="B9" s="33" t="s">
        <v>33</v>
      </c>
      <c r="C9" s="2">
        <v>5</v>
      </c>
      <c r="D9" s="12">
        <v>0</v>
      </c>
      <c r="E9" s="2">
        <v>1</v>
      </c>
      <c r="F9" s="2">
        <v>0</v>
      </c>
      <c r="G9" s="13">
        <v>1</v>
      </c>
      <c r="H9" s="2"/>
      <c r="I9" s="2"/>
      <c r="J9" s="2"/>
      <c r="K9" s="2"/>
      <c r="L9" s="2"/>
      <c r="M9" s="2"/>
      <c r="N9" s="18">
        <v>5</v>
      </c>
      <c r="O9" s="5" t="s">
        <v>30</v>
      </c>
      <c r="P9" s="5">
        <f t="shared" si="4"/>
        <v>0</v>
      </c>
      <c r="Q9" s="5">
        <f t="shared" si="5"/>
        <v>0</v>
      </c>
      <c r="R9" s="5">
        <f t="shared" si="6"/>
        <v>1</v>
      </c>
      <c r="S9" s="5">
        <f t="shared" si="7"/>
        <v>0</v>
      </c>
      <c r="T9" s="6">
        <v>1</v>
      </c>
      <c r="U9" s="22" t="s">
        <v>49</v>
      </c>
      <c r="V9" s="7">
        <f t="shared" si="8"/>
        <v>0</v>
      </c>
      <c r="W9" s="7">
        <f t="shared" si="9"/>
        <v>1</v>
      </c>
      <c r="X9" s="7">
        <f t="shared" si="10"/>
        <v>0</v>
      </c>
      <c r="Y9" s="7">
        <f t="shared" si="11"/>
        <v>0</v>
      </c>
      <c r="Z9" s="8">
        <v>0</v>
      </c>
      <c r="AA9" s="8">
        <v>0</v>
      </c>
      <c r="AB9" s="8">
        <v>0</v>
      </c>
      <c r="AC9" s="9" cm="1">
        <f t="array" ref="AC9">_xlfn.IFS(AND(P9=0,V9=0),0,AND(P9=1,V9=0),"X",AND(P9=0,V9=1),1,AND(P9=1,V9=1),"X")</f>
        <v>0</v>
      </c>
      <c r="AD9" s="9" t="str" cm="1">
        <f t="array" ref="AD9">_xlfn.IFS(AND(P9=0,V9=0),"X",AND(P9=0,V9=1),"X",AND(P9=1,V9=0),1,AND(P9=1,V9=1),0)</f>
        <v>X</v>
      </c>
      <c r="AE9" s="10" cm="1">
        <f t="array" ref="AE9">_xlfn.IFS(AND(Q9=0,W9=0),0,AND(Q9=1,W9=0),"X",AND(Q9=0,W9=1),1,AND(Q9=1,W9=1),"X")</f>
        <v>1</v>
      </c>
      <c r="AF9" s="10" t="str" cm="1">
        <f t="array" ref="AF9">_xlfn.IFS(AND(Q9=0,W9=0),"X",AND(Q9=0,W9=1),"X",AND(Q9=1,W9=0),1,AND(Q9=1,W9=1),0)</f>
        <v>X</v>
      </c>
      <c r="AG9" s="11" t="str" cm="1">
        <f t="array" ref="AG9">_xlfn.IFS(AND(R9=0,X9=0),0,AND(R9=1,X9=0),"X",AND(R9=0,X9=1),1,AND(R9=1,X9=1),"X")</f>
        <v>X</v>
      </c>
      <c r="AH9" s="11" cm="1">
        <f t="array" ref="AH9">_xlfn.IFS(AND(R9=0,X9=0),"X",AND(R9=0,X9=1),"X",AND(R9=1,X9=0),1,AND(R9=1,X9=1),0)</f>
        <v>1</v>
      </c>
      <c r="AI9" s="27" cm="1">
        <f t="array" ref="AI9">_xlfn.IFS(AND(S9=0,Y9=0),0,AND(S9=1,Y9=0),"X",AND(S9=0,Y9=1),1,AND(S9=1,Y9=1),"X")</f>
        <v>0</v>
      </c>
      <c r="AJ9" s="27" t="str" cm="1">
        <f t="array" ref="AJ9">_xlfn.IFS(AND(S9=0,Y9=0),"X",AND(S9=0,Y9=1),"X",AND(S9=1,Y9=0),1,AND(S9=1,Y9=1),0)</f>
        <v>X</v>
      </c>
      <c r="AK9" s="2"/>
      <c r="AL9" s="36" t="s">
        <v>15</v>
      </c>
      <c r="AM9" s="36"/>
      <c r="AN9" s="36"/>
      <c r="AO9" s="36"/>
      <c r="AP9" s="2"/>
      <c r="AQ9" s="36" t="s">
        <v>15</v>
      </c>
      <c r="AR9" s="36"/>
      <c r="AS9" s="36"/>
      <c r="AT9" s="36"/>
      <c r="AV9" s="36" t="s">
        <v>21</v>
      </c>
      <c r="AW9" s="36"/>
      <c r="AX9" s="36"/>
      <c r="AY9" s="36"/>
      <c r="AZ9" s="2"/>
      <c r="BA9" s="36" t="s">
        <v>21</v>
      </c>
      <c r="BB9" s="36"/>
      <c r="BC9" s="36"/>
      <c r="BD9" s="36"/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 t="s">
        <v>57</v>
      </c>
      <c r="BL9" s="1">
        <v>0</v>
      </c>
      <c r="BM9" s="1" t="s">
        <v>10</v>
      </c>
      <c r="BN9" s="1">
        <v>0</v>
      </c>
      <c r="BO9" s="1" t="s">
        <v>10</v>
      </c>
      <c r="BP9" s="1" t="s">
        <v>10</v>
      </c>
      <c r="BQ9" s="1">
        <v>1</v>
      </c>
      <c r="BR9" s="1">
        <v>0</v>
      </c>
      <c r="BS9" s="1" t="s">
        <v>10</v>
      </c>
      <c r="BT9" s="1">
        <v>0</v>
      </c>
      <c r="BU9" s="1">
        <v>0</v>
      </c>
      <c r="BV9" s="1">
        <v>0</v>
      </c>
      <c r="BY9" s="1"/>
    </row>
    <row r="10" spans="1:77" x14ac:dyDescent="0.25">
      <c r="A10" s="2"/>
      <c r="B10" s="33" t="s">
        <v>53</v>
      </c>
      <c r="C10" s="2">
        <v>6</v>
      </c>
      <c r="D10" s="12">
        <v>0</v>
      </c>
      <c r="E10" s="2">
        <v>1</v>
      </c>
      <c r="F10" s="2">
        <v>1</v>
      </c>
      <c r="G10" s="13">
        <v>0</v>
      </c>
      <c r="H10" s="2"/>
      <c r="I10" s="19">
        <v>16</v>
      </c>
      <c r="J10" s="19">
        <v>20</v>
      </c>
      <c r="K10" s="19">
        <v>28</v>
      </c>
      <c r="L10" s="19">
        <v>24</v>
      </c>
      <c r="M10" s="2"/>
      <c r="N10" s="18">
        <v>6</v>
      </c>
      <c r="O10" s="35" t="s">
        <v>31</v>
      </c>
      <c r="P10" s="5">
        <f t="shared" si="4"/>
        <v>0</v>
      </c>
      <c r="Q10" s="5">
        <f t="shared" si="5"/>
        <v>0</v>
      </c>
      <c r="R10" s="5">
        <f t="shared" si="6"/>
        <v>1</v>
      </c>
      <c r="S10" s="5">
        <f t="shared" si="7"/>
        <v>1</v>
      </c>
      <c r="T10" s="6">
        <v>0</v>
      </c>
      <c r="U10" s="22" t="s">
        <v>33</v>
      </c>
      <c r="V10" s="7">
        <f t="shared" si="8"/>
        <v>0</v>
      </c>
      <c r="W10" s="7">
        <f t="shared" si="9"/>
        <v>1</v>
      </c>
      <c r="X10" s="7">
        <f t="shared" si="10"/>
        <v>0</v>
      </c>
      <c r="Y10" s="7">
        <f t="shared" si="11"/>
        <v>1</v>
      </c>
      <c r="Z10" s="8">
        <v>0</v>
      </c>
      <c r="AA10" s="8">
        <v>0</v>
      </c>
      <c r="AB10" s="8">
        <v>0</v>
      </c>
      <c r="AC10" s="9" cm="1">
        <f t="array" ref="AC10">_xlfn.IFS(AND(P10=0,V10=0),0,AND(P10=1,V10=0),"X",AND(P10=0,V10=1),1,AND(P10=1,V10=1),"X")</f>
        <v>0</v>
      </c>
      <c r="AD10" s="9" t="str" cm="1">
        <f t="array" ref="AD10">_xlfn.IFS(AND(P10=0,V10=0),"X",AND(P10=0,V10=1),"X",AND(P10=1,V10=0),1,AND(P10=1,V10=1),0)</f>
        <v>X</v>
      </c>
      <c r="AE10" s="10" cm="1">
        <f t="array" ref="AE10">_xlfn.IFS(AND(Q10=0,W10=0),0,AND(Q10=1,W10=0),"X",AND(Q10=0,W10=1),1,AND(Q10=1,W10=1),"X")</f>
        <v>1</v>
      </c>
      <c r="AF10" s="10" t="str" cm="1">
        <f t="array" ref="AF10">_xlfn.IFS(AND(Q10=0,W10=0),"X",AND(Q10=0,W10=1),"X",AND(Q10=1,W10=0),1,AND(Q10=1,W10=1),0)</f>
        <v>X</v>
      </c>
      <c r="AG10" s="11" t="str" cm="1">
        <f t="array" ref="AG10">_xlfn.IFS(AND(R10=0,X10=0),0,AND(R10=1,X10=0),"X",AND(R10=0,X10=1),1,AND(R10=1,X10=1),"X")</f>
        <v>X</v>
      </c>
      <c r="AH10" s="11" cm="1">
        <f t="array" ref="AH10">_xlfn.IFS(AND(R10=0,X10=0),"X",AND(R10=0,X10=1),"X",AND(R10=1,X10=0),1,AND(R10=1,X10=1),0)</f>
        <v>1</v>
      </c>
      <c r="AI10" s="27" t="str" cm="1">
        <f t="array" ref="AI10">_xlfn.IFS(AND(S10=0,Y10=0),0,AND(S10=1,Y10=0),"X",AND(S10=0,Y10=1),1,AND(S10=1,Y10=1),"X")</f>
        <v>X</v>
      </c>
      <c r="AJ10" s="27" cm="1">
        <f t="array" ref="AJ10">_xlfn.IFS(AND(S10=0,Y10=0),"X",AND(S10=0,Y10=1),"X",AND(S10=1,Y10=0),1,AND(S10=1,Y10=1),0)</f>
        <v>0</v>
      </c>
      <c r="AK10" s="2"/>
      <c r="AL10" s="3">
        <f>VLOOKUP(I5,$N$4:$AJ$35,18)</f>
        <v>0</v>
      </c>
      <c r="AM10" s="3">
        <f t="shared" ref="AM10:AO10" si="25">VLOOKUP(J5,$N$4:$AJ$35,18)</f>
        <v>0</v>
      </c>
      <c r="AN10" s="3" t="str">
        <f t="shared" si="25"/>
        <v>X</v>
      </c>
      <c r="AO10" s="3" t="str">
        <f t="shared" si="25"/>
        <v>X</v>
      </c>
      <c r="AP10" s="2"/>
      <c r="AQ10" s="3">
        <f>VLOOKUP(I10,$N$4:$AJ$35,18)</f>
        <v>0</v>
      </c>
      <c r="AR10" s="3">
        <f t="shared" ref="AR10:AT10" si="26">VLOOKUP(J10,$N$4:$AJ$35,18)</f>
        <v>0</v>
      </c>
      <c r="AS10" s="3" t="str">
        <f t="shared" si="26"/>
        <v>X</v>
      </c>
      <c r="AT10" s="3" t="str">
        <f t="shared" si="26"/>
        <v>X</v>
      </c>
      <c r="AV10" s="3" t="str">
        <f>VLOOKUP(I5,$N$4:$AJ$35,19)</f>
        <v>X</v>
      </c>
      <c r="AW10" s="3" t="str">
        <f t="shared" ref="AW10:AY10" si="27">VLOOKUP(J5,$N$4:$AJ$35,19)</f>
        <v>X</v>
      </c>
      <c r="AX10" s="3">
        <f>VLOOKUP(K5,$N$4:$AJ$35,19)</f>
        <v>0</v>
      </c>
      <c r="AY10" s="3">
        <f t="shared" si="27"/>
        <v>1</v>
      </c>
      <c r="AZ10" s="2"/>
      <c r="BA10" s="3" t="str">
        <f>VLOOKUP(I10,$N$4:$AJ$35,19)</f>
        <v>X</v>
      </c>
      <c r="BB10" s="3" t="str">
        <f t="shared" ref="BB10:BD10" si="28">VLOOKUP(J10,$N$4:$AJ$35,19)</f>
        <v>X</v>
      </c>
      <c r="BC10" s="3" t="str">
        <f t="shared" si="28"/>
        <v>X</v>
      </c>
      <c r="BD10" s="3" t="str">
        <f t="shared" si="28"/>
        <v>X</v>
      </c>
      <c r="BF10" s="1">
        <v>0</v>
      </c>
      <c r="BG10" s="1">
        <v>0</v>
      </c>
      <c r="BH10" s="1">
        <v>1</v>
      </c>
      <c r="BI10" s="1">
        <v>0</v>
      </c>
      <c r="BJ10" s="1">
        <v>1</v>
      </c>
      <c r="BK10" s="1" t="s">
        <v>57</v>
      </c>
      <c r="BL10" s="1">
        <v>0</v>
      </c>
      <c r="BM10" s="1" t="s">
        <v>10</v>
      </c>
      <c r="BN10" s="1">
        <v>1</v>
      </c>
      <c r="BO10" s="1" t="s">
        <v>10</v>
      </c>
      <c r="BP10" s="1" t="s">
        <v>10</v>
      </c>
      <c r="BQ10" s="1">
        <v>1</v>
      </c>
      <c r="BR10" s="1">
        <v>0</v>
      </c>
      <c r="BS10" s="1" t="s">
        <v>10</v>
      </c>
      <c r="BT10" s="1">
        <v>0</v>
      </c>
      <c r="BU10" s="1">
        <v>0</v>
      </c>
      <c r="BV10" s="1">
        <v>0</v>
      </c>
      <c r="BY10" s="1"/>
    </row>
    <row r="11" spans="1:77" x14ac:dyDescent="0.25">
      <c r="A11" s="2"/>
      <c r="B11" s="32" t="s">
        <v>50</v>
      </c>
      <c r="C11" s="2">
        <v>7</v>
      </c>
      <c r="D11" s="12">
        <v>0</v>
      </c>
      <c r="E11" s="2">
        <v>1</v>
      </c>
      <c r="F11" s="2">
        <v>1</v>
      </c>
      <c r="G11" s="13">
        <v>1</v>
      </c>
      <c r="H11" s="2"/>
      <c r="I11" s="19">
        <v>17</v>
      </c>
      <c r="J11" s="19">
        <v>21</v>
      </c>
      <c r="K11" s="19">
        <v>29</v>
      </c>
      <c r="L11" s="19">
        <v>25</v>
      </c>
      <c r="M11" s="2"/>
      <c r="N11" s="18">
        <v>7</v>
      </c>
      <c r="O11" s="5" t="s">
        <v>31</v>
      </c>
      <c r="P11" s="5">
        <f t="shared" si="4"/>
        <v>0</v>
      </c>
      <c r="Q11" s="5">
        <f t="shared" si="5"/>
        <v>0</v>
      </c>
      <c r="R11" s="5">
        <f t="shared" si="6"/>
        <v>1</v>
      </c>
      <c r="S11" s="5">
        <f t="shared" si="7"/>
        <v>1</v>
      </c>
      <c r="T11" s="6">
        <v>1</v>
      </c>
      <c r="U11" s="22" t="s">
        <v>31</v>
      </c>
      <c r="V11" s="7">
        <f t="shared" si="8"/>
        <v>0</v>
      </c>
      <c r="W11" s="7">
        <f t="shared" si="9"/>
        <v>0</v>
      </c>
      <c r="X11" s="7">
        <f t="shared" si="10"/>
        <v>1</v>
      </c>
      <c r="Y11" s="7">
        <f t="shared" si="11"/>
        <v>1</v>
      </c>
      <c r="Z11" s="8">
        <v>0</v>
      </c>
      <c r="AA11" s="8">
        <v>0</v>
      </c>
      <c r="AB11" s="8">
        <v>0</v>
      </c>
      <c r="AC11" s="9" cm="1">
        <f t="array" ref="AC11">_xlfn.IFS(AND(P11=0,V11=0),0,AND(P11=1,V11=0),"X",AND(P11=0,V11=1),1,AND(P11=1,V11=1),"X")</f>
        <v>0</v>
      </c>
      <c r="AD11" s="9" t="str" cm="1">
        <f t="array" ref="AD11">_xlfn.IFS(AND(P11=0,V11=0),"X",AND(P11=0,V11=1),"X",AND(P11=1,V11=0),1,AND(P11=1,V11=1),0)</f>
        <v>X</v>
      </c>
      <c r="AE11" s="10" cm="1">
        <f t="array" ref="AE11">_xlfn.IFS(AND(Q11=0,W11=0),0,AND(Q11=1,W11=0),"X",AND(Q11=0,W11=1),1,AND(Q11=1,W11=1),"X")</f>
        <v>0</v>
      </c>
      <c r="AF11" s="10" t="str" cm="1">
        <f t="array" ref="AF11">_xlfn.IFS(AND(Q11=0,W11=0),"X",AND(Q11=0,W11=1),"X",AND(Q11=1,W11=0),1,AND(Q11=1,W11=1),0)</f>
        <v>X</v>
      </c>
      <c r="AG11" s="11" t="str" cm="1">
        <f t="array" ref="AG11">_xlfn.IFS(AND(R11=0,X11=0),0,AND(R11=1,X11=0),"X",AND(R11=0,X11=1),1,AND(R11=1,X11=1),"X")</f>
        <v>X</v>
      </c>
      <c r="AH11" s="11" cm="1">
        <f t="array" ref="AH11">_xlfn.IFS(AND(R11=0,X11=0),"X",AND(R11=0,X11=1),"X",AND(R11=1,X11=0),1,AND(R11=1,X11=1),0)</f>
        <v>0</v>
      </c>
      <c r="AI11" s="27" t="str" cm="1">
        <f t="array" ref="AI11">_xlfn.IFS(AND(S11=0,Y11=0),0,AND(S11=1,Y11=0),"X",AND(S11=0,Y11=1),1,AND(S11=1,Y11=1),"X")</f>
        <v>X</v>
      </c>
      <c r="AJ11" s="27" cm="1">
        <f t="array" ref="AJ11">_xlfn.IFS(AND(S11=0,Y11=0),"X",AND(S11=0,Y11=1),"X",AND(S11=1,Y11=0),1,AND(S11=1,Y11=1),0)</f>
        <v>0</v>
      </c>
      <c r="AK11" s="2"/>
      <c r="AL11" s="3">
        <f t="shared" ref="AL11:AL13" si="29">VLOOKUP(I6,$N$4:$AJ$35,18)</f>
        <v>0</v>
      </c>
      <c r="AM11" s="3">
        <f t="shared" ref="AM11:AM13" si="30">VLOOKUP(J6,$N$4:$AJ$35,18)</f>
        <v>1</v>
      </c>
      <c r="AN11" s="3" t="str">
        <f t="shared" ref="AN11:AN13" si="31">VLOOKUP(K6,$N$4:$AJ$35,18)</f>
        <v>X</v>
      </c>
      <c r="AO11" s="3" t="str">
        <f t="shared" ref="AO11:AO13" si="32">VLOOKUP(L6,$N$4:$AJ$35,18)</f>
        <v>X</v>
      </c>
      <c r="AP11" s="2"/>
      <c r="AQ11" s="3">
        <f t="shared" ref="AQ11:AQ13" si="33">VLOOKUP(I11,$N$4:$AJ$35,18)</f>
        <v>1</v>
      </c>
      <c r="AR11" s="3">
        <f t="shared" ref="AR11:AR13" si="34">VLOOKUP(J11,$N$4:$AJ$35,18)</f>
        <v>0</v>
      </c>
      <c r="AS11" s="3" t="str">
        <f t="shared" ref="AS11:AS13" si="35">VLOOKUP(K11,$N$4:$AJ$35,18)</f>
        <v>X</v>
      </c>
      <c r="AT11" s="3" t="str">
        <f t="shared" ref="AT11:AT13" si="36">VLOOKUP(L11,$N$4:$AJ$35,18)</f>
        <v>X</v>
      </c>
      <c r="AV11" s="3" t="str">
        <f t="shared" ref="AV11:AV13" si="37">VLOOKUP(I6,$N$4:$AJ$35,19)</f>
        <v>X</v>
      </c>
      <c r="AW11" s="3" t="str">
        <f t="shared" ref="AW11:AX13" si="38">VLOOKUP(J6,$N$4:$AJ$35,19)</f>
        <v>X</v>
      </c>
      <c r="AX11" s="3">
        <f t="shared" si="38"/>
        <v>1</v>
      </c>
      <c r="AY11" s="3">
        <f t="shared" ref="AY11:AY13" si="39">VLOOKUP(L6,$N$4:$AJ$35,19)</f>
        <v>0</v>
      </c>
      <c r="AZ11" s="2"/>
      <c r="BA11" s="3" t="str">
        <f t="shared" ref="BA11:BA13" si="40">VLOOKUP(I11,$N$4:$AJ$35,19)</f>
        <v>X</v>
      </c>
      <c r="BB11" s="3" t="str">
        <f t="shared" ref="BB11:BB13" si="41">VLOOKUP(J11,$N$4:$AJ$35,19)</f>
        <v>X</v>
      </c>
      <c r="BC11" s="3" t="str">
        <f t="shared" ref="BC11:BC13" si="42">VLOOKUP(K11,$N$4:$AJ$35,19)</f>
        <v>X</v>
      </c>
      <c r="BD11" s="3" t="str">
        <f t="shared" ref="BD11:BD13" si="43">VLOOKUP(L11,$N$4:$AJ$35,19)</f>
        <v>X</v>
      </c>
      <c r="BF11" s="1">
        <v>0</v>
      </c>
      <c r="BG11" s="1">
        <v>0</v>
      </c>
      <c r="BH11" s="1">
        <v>1</v>
      </c>
      <c r="BI11" s="1">
        <v>1</v>
      </c>
      <c r="BJ11" s="1">
        <v>0</v>
      </c>
      <c r="BK11" s="1" t="s">
        <v>57</v>
      </c>
      <c r="BL11" s="1">
        <v>0</v>
      </c>
      <c r="BM11" s="1" t="s">
        <v>10</v>
      </c>
      <c r="BN11" s="1">
        <v>1</v>
      </c>
      <c r="BO11" s="1" t="s">
        <v>10</v>
      </c>
      <c r="BP11" s="1" t="s">
        <v>10</v>
      </c>
      <c r="BQ11" s="1">
        <v>1</v>
      </c>
      <c r="BR11" s="1" t="s">
        <v>10</v>
      </c>
      <c r="BS11" s="1">
        <v>0</v>
      </c>
      <c r="BT11" s="1">
        <v>0</v>
      </c>
      <c r="BU11" s="1">
        <v>0</v>
      </c>
      <c r="BV11" s="1">
        <v>0</v>
      </c>
      <c r="BY11" s="1"/>
    </row>
    <row r="12" spans="1:77" x14ac:dyDescent="0.25">
      <c r="A12" s="2"/>
      <c r="B12" s="32" t="s">
        <v>32</v>
      </c>
      <c r="C12" s="2">
        <v>8</v>
      </c>
      <c r="D12" s="12">
        <v>1</v>
      </c>
      <c r="E12" s="2">
        <v>0</v>
      </c>
      <c r="F12" s="2">
        <v>0</v>
      </c>
      <c r="G12" s="13">
        <v>0</v>
      </c>
      <c r="H12" s="2"/>
      <c r="I12" s="19">
        <v>19</v>
      </c>
      <c r="J12" s="19">
        <v>23</v>
      </c>
      <c r="K12" s="19">
        <v>31</v>
      </c>
      <c r="L12" s="19">
        <v>27</v>
      </c>
      <c r="M12" s="2"/>
      <c r="N12" s="18">
        <v>8</v>
      </c>
      <c r="O12" s="5" t="s">
        <v>49</v>
      </c>
      <c r="P12" s="5">
        <f t="shared" si="4"/>
        <v>0</v>
      </c>
      <c r="Q12" s="5">
        <f t="shared" si="5"/>
        <v>1</v>
      </c>
      <c r="R12" s="5">
        <f t="shared" si="6"/>
        <v>0</v>
      </c>
      <c r="S12" s="5">
        <f t="shared" si="7"/>
        <v>0</v>
      </c>
      <c r="T12" s="6">
        <v>0</v>
      </c>
      <c r="U12" s="22" t="s">
        <v>30</v>
      </c>
      <c r="V12" s="7">
        <f t="shared" si="8"/>
        <v>0</v>
      </c>
      <c r="W12" s="7">
        <f t="shared" si="9"/>
        <v>0</v>
      </c>
      <c r="X12" s="7">
        <f t="shared" si="10"/>
        <v>1</v>
      </c>
      <c r="Y12" s="7">
        <f t="shared" si="11"/>
        <v>0</v>
      </c>
      <c r="Z12" s="8">
        <v>0</v>
      </c>
      <c r="AA12" s="8">
        <v>0</v>
      </c>
      <c r="AB12" s="8">
        <v>0</v>
      </c>
      <c r="AC12" s="9" cm="1">
        <f t="array" ref="AC12">_xlfn.IFS(AND(P12=0,V12=0),0,AND(P12=1,V12=0),"X",AND(P12=0,V12=1),1,AND(P12=1,V12=1),"X")</f>
        <v>0</v>
      </c>
      <c r="AD12" s="9" t="str" cm="1">
        <f t="array" ref="AD12">_xlfn.IFS(AND(P12=0,V12=0),"X",AND(P12=0,V12=1),"X",AND(P12=1,V12=0),1,AND(P12=1,V12=1),0)</f>
        <v>X</v>
      </c>
      <c r="AE12" s="10" t="str" cm="1">
        <f t="array" ref="AE12">_xlfn.IFS(AND(Q12=0,W12=0),0,AND(Q12=1,W12=0),"X",AND(Q12=0,W12=1),1,AND(Q12=1,W12=1),"X")</f>
        <v>X</v>
      </c>
      <c r="AF12" s="10" cm="1">
        <f t="array" ref="AF12">_xlfn.IFS(AND(Q12=0,W12=0),"X",AND(Q12=0,W12=1),"X",AND(Q12=1,W12=0),1,AND(Q12=1,W12=1),0)</f>
        <v>1</v>
      </c>
      <c r="AG12" s="11" cm="1">
        <f t="array" ref="AG12">_xlfn.IFS(AND(R12=0,X12=0),0,AND(R12=1,X12=0),"X",AND(R12=0,X12=1),1,AND(R12=1,X12=1),"X")</f>
        <v>1</v>
      </c>
      <c r="AH12" s="11" t="str" cm="1">
        <f t="array" ref="AH12">_xlfn.IFS(AND(R12=0,X12=0),"X",AND(R12=0,X12=1),"X",AND(R12=1,X12=0),1,AND(R12=1,X12=1),0)</f>
        <v>X</v>
      </c>
      <c r="AI12" s="27" cm="1">
        <f t="array" ref="AI12">_xlfn.IFS(AND(S12=0,Y12=0),0,AND(S12=1,Y12=0),"X",AND(S12=0,Y12=1),1,AND(S12=1,Y12=1),"X")</f>
        <v>0</v>
      </c>
      <c r="AJ12" s="27" t="str" cm="1">
        <f t="array" ref="AJ12">_xlfn.IFS(AND(S12=0,Y12=0),"X",AND(S12=0,Y12=1),"X",AND(S12=1,Y12=0),1,AND(S12=1,Y12=1),0)</f>
        <v>X</v>
      </c>
      <c r="AK12" s="2"/>
      <c r="AL12" s="3">
        <f t="shared" si="29"/>
        <v>0</v>
      </c>
      <c r="AM12" s="3">
        <f t="shared" si="30"/>
        <v>0</v>
      </c>
      <c r="AN12" s="3" t="str">
        <f t="shared" si="31"/>
        <v>X</v>
      </c>
      <c r="AO12" s="3" t="str">
        <f t="shared" si="32"/>
        <v>X</v>
      </c>
      <c r="AP12" s="2"/>
      <c r="AQ12" s="3">
        <f t="shared" si="33"/>
        <v>0</v>
      </c>
      <c r="AR12" s="3" t="str">
        <f t="shared" si="34"/>
        <v>X</v>
      </c>
      <c r="AS12" s="3" t="str">
        <f t="shared" si="35"/>
        <v>X</v>
      </c>
      <c r="AT12" s="3" t="str">
        <f t="shared" si="36"/>
        <v>X</v>
      </c>
      <c r="AV12" s="3" t="str">
        <f t="shared" si="37"/>
        <v>X</v>
      </c>
      <c r="AW12" s="3" t="str">
        <f t="shared" si="38"/>
        <v>X</v>
      </c>
      <c r="AX12" s="3">
        <f t="shared" ref="AX12:AX13" si="44">VLOOKUP(K7,$N$4:$AJ$35,19)</f>
        <v>1</v>
      </c>
      <c r="AY12" s="3">
        <f t="shared" si="39"/>
        <v>0</v>
      </c>
      <c r="AZ12" s="2"/>
      <c r="BA12" s="3" t="str">
        <f t="shared" si="40"/>
        <v>X</v>
      </c>
      <c r="BB12" s="3" t="str">
        <f t="shared" si="41"/>
        <v>X</v>
      </c>
      <c r="BC12" s="3" t="str">
        <f t="shared" si="42"/>
        <v>X</v>
      </c>
      <c r="BD12" s="3" t="str">
        <f t="shared" si="43"/>
        <v>X</v>
      </c>
      <c r="BF12" s="1">
        <v>0</v>
      </c>
      <c r="BG12" s="1">
        <v>0</v>
      </c>
      <c r="BH12" s="1">
        <v>1</v>
      </c>
      <c r="BI12" s="1">
        <v>1</v>
      </c>
      <c r="BJ12" s="1">
        <v>1</v>
      </c>
      <c r="BK12" s="1" t="s">
        <v>57</v>
      </c>
      <c r="BL12" s="1">
        <v>0</v>
      </c>
      <c r="BM12" s="1" t="s">
        <v>10</v>
      </c>
      <c r="BN12" s="1">
        <v>0</v>
      </c>
      <c r="BO12" s="1" t="s">
        <v>10</v>
      </c>
      <c r="BP12" s="1" t="s">
        <v>10</v>
      </c>
      <c r="BQ12" s="1">
        <v>0</v>
      </c>
      <c r="BR12" s="1" t="s">
        <v>10</v>
      </c>
      <c r="BS12" s="1">
        <v>0</v>
      </c>
      <c r="BT12" s="1">
        <v>0</v>
      </c>
      <c r="BU12" s="1">
        <v>0</v>
      </c>
      <c r="BV12" s="1">
        <v>0</v>
      </c>
      <c r="BY12" s="1"/>
    </row>
    <row r="13" spans="1:77" x14ac:dyDescent="0.25">
      <c r="A13" s="2"/>
      <c r="B13" s="33" t="s">
        <v>51</v>
      </c>
      <c r="C13" s="2">
        <v>9</v>
      </c>
      <c r="D13" s="12">
        <v>1</v>
      </c>
      <c r="E13" s="2">
        <v>0</v>
      </c>
      <c r="F13" s="2">
        <v>0</v>
      </c>
      <c r="G13" s="13">
        <v>1</v>
      </c>
      <c r="H13" s="2"/>
      <c r="I13" s="19">
        <v>18</v>
      </c>
      <c r="J13" s="19">
        <v>22</v>
      </c>
      <c r="K13" s="19">
        <v>30</v>
      </c>
      <c r="L13" s="19">
        <v>26</v>
      </c>
      <c r="M13" s="2"/>
      <c r="N13" s="18">
        <v>9</v>
      </c>
      <c r="O13" s="5" t="s">
        <v>49</v>
      </c>
      <c r="P13" s="5">
        <f t="shared" si="4"/>
        <v>0</v>
      </c>
      <c r="Q13" s="5">
        <f t="shared" si="5"/>
        <v>1</v>
      </c>
      <c r="R13" s="5">
        <f t="shared" si="6"/>
        <v>0</v>
      </c>
      <c r="S13" s="5">
        <f t="shared" si="7"/>
        <v>0</v>
      </c>
      <c r="T13" s="6">
        <v>1</v>
      </c>
      <c r="U13" s="22" t="s">
        <v>53</v>
      </c>
      <c r="V13" s="7">
        <f t="shared" si="8"/>
        <v>0</v>
      </c>
      <c r="W13" s="7">
        <f t="shared" si="9"/>
        <v>1</v>
      </c>
      <c r="X13" s="7">
        <f t="shared" si="10"/>
        <v>1</v>
      </c>
      <c r="Y13" s="7">
        <f t="shared" si="11"/>
        <v>0</v>
      </c>
      <c r="Z13" s="8">
        <v>0</v>
      </c>
      <c r="AA13" s="8">
        <v>0</v>
      </c>
      <c r="AB13" s="8">
        <v>0</v>
      </c>
      <c r="AC13" s="9" cm="1">
        <f t="array" ref="AC13">_xlfn.IFS(AND(P13=0,V13=0),0,AND(P13=1,V13=0),"X",AND(P13=0,V13=1),1,AND(P13=1,V13=1),"X")</f>
        <v>0</v>
      </c>
      <c r="AD13" s="9" t="str" cm="1">
        <f t="array" ref="AD13">_xlfn.IFS(AND(P13=0,V13=0),"X",AND(P13=0,V13=1),"X",AND(P13=1,V13=0),1,AND(P13=1,V13=1),0)</f>
        <v>X</v>
      </c>
      <c r="AE13" s="10" t="str" cm="1">
        <f t="array" ref="AE13">_xlfn.IFS(AND(Q13=0,W13=0),0,AND(Q13=1,W13=0),"X",AND(Q13=0,W13=1),1,AND(Q13=1,W13=1),"X")</f>
        <v>X</v>
      </c>
      <c r="AF13" s="10" cm="1">
        <f t="array" ref="AF13">_xlfn.IFS(AND(Q13=0,W13=0),"X",AND(Q13=0,W13=1),"X",AND(Q13=1,W13=0),1,AND(Q13=1,W13=1),0)</f>
        <v>0</v>
      </c>
      <c r="AG13" s="11" cm="1">
        <f t="array" ref="AG13">_xlfn.IFS(AND(R13=0,X13=0),0,AND(R13=1,X13=0),"X",AND(R13=0,X13=1),1,AND(R13=1,X13=1),"X")</f>
        <v>1</v>
      </c>
      <c r="AH13" s="11" t="str" cm="1">
        <f t="array" ref="AH13">_xlfn.IFS(AND(R13=0,X13=0),"X",AND(R13=0,X13=1),"X",AND(R13=1,X13=0),1,AND(R13=1,X13=1),0)</f>
        <v>X</v>
      </c>
      <c r="AI13" s="27" cm="1">
        <f t="array" ref="AI13">_xlfn.IFS(AND(S13=0,Y13=0),0,AND(S13=1,Y13=0),"X",AND(S13=0,Y13=1),1,AND(S13=1,Y13=1),"X")</f>
        <v>0</v>
      </c>
      <c r="AJ13" s="27" t="str" cm="1">
        <f t="array" ref="AJ13">_xlfn.IFS(AND(S13=0,Y13=0),"X",AND(S13=0,Y13=1),"X",AND(S13=1,Y13=0),1,AND(S13=1,Y13=1),0)</f>
        <v>X</v>
      </c>
      <c r="AK13" s="2"/>
      <c r="AL13" s="3">
        <f t="shared" si="29"/>
        <v>0</v>
      </c>
      <c r="AM13" s="3">
        <f t="shared" si="30"/>
        <v>1</v>
      </c>
      <c r="AN13" s="3" t="str">
        <f t="shared" si="31"/>
        <v>X</v>
      </c>
      <c r="AO13" s="3" t="str">
        <f t="shared" si="32"/>
        <v>X</v>
      </c>
      <c r="AP13" s="2"/>
      <c r="AQ13" s="3">
        <f t="shared" si="33"/>
        <v>1</v>
      </c>
      <c r="AR13" s="3" t="str">
        <f t="shared" si="34"/>
        <v>X</v>
      </c>
      <c r="AS13" s="3" t="str">
        <f t="shared" si="35"/>
        <v>X</v>
      </c>
      <c r="AT13" s="3" t="str">
        <f t="shared" si="36"/>
        <v>X</v>
      </c>
      <c r="AV13" s="3" t="str">
        <f t="shared" si="37"/>
        <v>X</v>
      </c>
      <c r="AW13" s="3" t="str">
        <f t="shared" si="38"/>
        <v>X</v>
      </c>
      <c r="AX13" s="3">
        <f t="shared" si="44"/>
        <v>1</v>
      </c>
      <c r="AY13" s="3">
        <f t="shared" si="39"/>
        <v>1</v>
      </c>
      <c r="AZ13" s="2"/>
      <c r="BA13" s="3" t="str">
        <f t="shared" si="40"/>
        <v>X</v>
      </c>
      <c r="BB13" s="3" t="str">
        <f t="shared" si="41"/>
        <v>X</v>
      </c>
      <c r="BC13" s="3" t="str">
        <f t="shared" si="42"/>
        <v>X</v>
      </c>
      <c r="BD13" s="3" t="str">
        <f t="shared" si="43"/>
        <v>X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 t="s">
        <v>57</v>
      </c>
      <c r="BL13" s="1">
        <v>0</v>
      </c>
      <c r="BM13" s="1" t="s">
        <v>10</v>
      </c>
      <c r="BN13" s="1" t="s">
        <v>10</v>
      </c>
      <c r="BO13" s="1">
        <v>1</v>
      </c>
      <c r="BP13" s="1">
        <v>1</v>
      </c>
      <c r="BQ13" s="1" t="s">
        <v>10</v>
      </c>
      <c r="BR13" s="1">
        <v>0</v>
      </c>
      <c r="BS13" s="1" t="s">
        <v>10</v>
      </c>
      <c r="BT13" s="1">
        <v>0</v>
      </c>
      <c r="BU13" s="1">
        <v>0</v>
      </c>
      <c r="BV13" s="1">
        <v>0</v>
      </c>
      <c r="BY13" s="1"/>
    </row>
    <row r="14" spans="1:77" x14ac:dyDescent="0.25">
      <c r="A14" s="2"/>
      <c r="B14" s="34" t="s">
        <v>52</v>
      </c>
      <c r="C14" s="16">
        <v>10</v>
      </c>
      <c r="D14" s="14">
        <v>1</v>
      </c>
      <c r="E14" s="16">
        <v>0</v>
      </c>
      <c r="F14" s="16">
        <v>1</v>
      </c>
      <c r="G14" s="15">
        <v>0</v>
      </c>
      <c r="H14" s="2"/>
      <c r="I14" s="2"/>
      <c r="J14" s="2"/>
      <c r="K14" s="2"/>
      <c r="L14" s="2"/>
      <c r="M14" s="2"/>
      <c r="N14" s="18">
        <v>10</v>
      </c>
      <c r="O14" s="5" t="s">
        <v>33</v>
      </c>
      <c r="P14" s="5">
        <f t="shared" si="4"/>
        <v>0</v>
      </c>
      <c r="Q14" s="5">
        <f t="shared" si="5"/>
        <v>1</v>
      </c>
      <c r="R14" s="5">
        <f t="shared" si="6"/>
        <v>0</v>
      </c>
      <c r="S14" s="5">
        <f t="shared" si="7"/>
        <v>1</v>
      </c>
      <c r="T14" s="6">
        <v>0</v>
      </c>
      <c r="U14" s="22" t="s">
        <v>25</v>
      </c>
      <c r="V14" s="7">
        <f t="shared" si="8"/>
        <v>0</v>
      </c>
      <c r="W14" s="7">
        <f t="shared" si="9"/>
        <v>0</v>
      </c>
      <c r="X14" s="7">
        <f t="shared" si="10"/>
        <v>0</v>
      </c>
      <c r="Y14" s="7">
        <f t="shared" si="11"/>
        <v>0</v>
      </c>
      <c r="Z14" s="8">
        <v>0</v>
      </c>
      <c r="AA14" s="8">
        <v>0</v>
      </c>
      <c r="AB14" s="8">
        <v>0</v>
      </c>
      <c r="AC14" s="9" cm="1">
        <f t="array" ref="AC14">_xlfn.IFS(AND(P14=0,V14=0),0,AND(P14=1,V14=0),"X",AND(P14=0,V14=1),1,AND(P14=1,V14=1),"X")</f>
        <v>0</v>
      </c>
      <c r="AD14" s="9" t="str" cm="1">
        <f t="array" ref="AD14">_xlfn.IFS(AND(P14=0,V14=0),"X",AND(P14=0,V14=1),"X",AND(P14=1,V14=0),1,AND(P14=1,V14=1),0)</f>
        <v>X</v>
      </c>
      <c r="AE14" s="10" t="str" cm="1">
        <f t="array" ref="AE14">_xlfn.IFS(AND(Q14=0,W14=0),0,AND(Q14=1,W14=0),"X",AND(Q14=0,W14=1),1,AND(Q14=1,W14=1),"X")</f>
        <v>X</v>
      </c>
      <c r="AF14" s="10" cm="1">
        <f t="array" ref="AF14">_xlfn.IFS(AND(Q14=0,W14=0),"X",AND(Q14=0,W14=1),"X",AND(Q14=1,W14=0),1,AND(Q14=1,W14=1),0)</f>
        <v>1</v>
      </c>
      <c r="AG14" s="11" cm="1">
        <f t="array" ref="AG14">_xlfn.IFS(AND(R14=0,X14=0),0,AND(R14=1,X14=0),"X",AND(R14=0,X14=1),1,AND(R14=1,X14=1),"X")</f>
        <v>0</v>
      </c>
      <c r="AH14" s="11" t="str" cm="1">
        <f t="array" ref="AH14">_xlfn.IFS(AND(R14=0,X14=0),"X",AND(R14=0,X14=1),"X",AND(R14=1,X14=0),1,AND(R14=1,X14=1),0)</f>
        <v>X</v>
      </c>
      <c r="AI14" s="27" t="str" cm="1">
        <f t="array" ref="AI14">_xlfn.IFS(AND(S14=0,Y14=0),0,AND(S14=1,Y14=0),"X",AND(S14=0,Y14=1),1,AND(S14=1,Y14=1),"X")</f>
        <v>X</v>
      </c>
      <c r="AJ14" s="27" cm="1">
        <f t="array" ref="AJ14">_xlfn.IFS(AND(S14=0,Y14=0),"X",AND(S14=0,Y14=1),"X",AND(S14=1,Y14=0),1,AND(S14=1,Y14=1),0)</f>
        <v>1</v>
      </c>
      <c r="AK14" s="2"/>
      <c r="AP14" s="2"/>
      <c r="AQ14" s="2"/>
      <c r="AR14" s="2"/>
      <c r="AS14" s="2"/>
      <c r="AT14" s="2"/>
      <c r="AV14" s="2"/>
      <c r="AW14" s="2"/>
      <c r="AX14" s="2"/>
      <c r="AY14" s="2"/>
      <c r="AZ14" s="2"/>
      <c r="BA14" s="2"/>
      <c r="BB14" s="2"/>
      <c r="BC14" s="2"/>
      <c r="BD14" s="2"/>
      <c r="BF14" s="1">
        <v>0</v>
      </c>
      <c r="BG14" s="1">
        <v>1</v>
      </c>
      <c r="BH14" s="1">
        <v>0</v>
      </c>
      <c r="BI14" s="1">
        <v>0</v>
      </c>
      <c r="BJ14" s="1">
        <v>1</v>
      </c>
      <c r="BK14" s="1" t="s">
        <v>57</v>
      </c>
      <c r="BL14" s="1">
        <v>0</v>
      </c>
      <c r="BM14" s="1" t="s">
        <v>10</v>
      </c>
      <c r="BN14" s="1" t="s">
        <v>10</v>
      </c>
      <c r="BO14" s="1">
        <v>0</v>
      </c>
      <c r="BP14" s="1">
        <v>1</v>
      </c>
      <c r="BQ14" s="1" t="s">
        <v>10</v>
      </c>
      <c r="BR14" s="1">
        <v>0</v>
      </c>
      <c r="BS14" s="1" t="s">
        <v>10</v>
      </c>
      <c r="BT14" s="1">
        <v>0</v>
      </c>
      <c r="BU14" s="1">
        <v>0</v>
      </c>
      <c r="BV14" s="1">
        <v>0</v>
      </c>
      <c r="BY14" s="1"/>
    </row>
    <row r="15" spans="1:77" x14ac:dyDescent="0.25">
      <c r="A15" s="2"/>
      <c r="G15" s="2"/>
      <c r="H15" s="2"/>
      <c r="I15" s="2"/>
      <c r="J15" s="2"/>
      <c r="K15" s="2"/>
      <c r="L15" s="2"/>
      <c r="M15" s="2"/>
      <c r="N15" s="18">
        <v>11</v>
      </c>
      <c r="O15" s="5" t="s">
        <v>33</v>
      </c>
      <c r="P15" s="5">
        <f t="shared" si="4"/>
        <v>0</v>
      </c>
      <c r="Q15" s="5">
        <f t="shared" si="5"/>
        <v>1</v>
      </c>
      <c r="R15" s="5">
        <f t="shared" si="6"/>
        <v>0</v>
      </c>
      <c r="S15" s="5">
        <f t="shared" si="7"/>
        <v>1</v>
      </c>
      <c r="T15" s="6">
        <v>1</v>
      </c>
      <c r="U15" s="22" t="s">
        <v>50</v>
      </c>
      <c r="V15" s="7">
        <f t="shared" si="8"/>
        <v>0</v>
      </c>
      <c r="W15" s="7">
        <f t="shared" si="9"/>
        <v>1</v>
      </c>
      <c r="X15" s="7">
        <f t="shared" si="10"/>
        <v>1</v>
      </c>
      <c r="Y15" s="7">
        <f t="shared" si="11"/>
        <v>1</v>
      </c>
      <c r="Z15" s="8">
        <v>0</v>
      </c>
      <c r="AA15" s="8">
        <v>0</v>
      </c>
      <c r="AB15" s="8">
        <v>0</v>
      </c>
      <c r="AC15" s="9" cm="1">
        <f t="array" ref="AC15">_xlfn.IFS(AND(P15=0,V15=0),0,AND(P15=1,V15=0),"X",AND(P15=0,V15=1),1,AND(P15=1,V15=1),"X")</f>
        <v>0</v>
      </c>
      <c r="AD15" s="9" t="str" cm="1">
        <f t="array" ref="AD15">_xlfn.IFS(AND(P15=0,V15=0),"X",AND(P15=0,V15=1),"X",AND(P15=1,V15=0),1,AND(P15=1,V15=1),0)</f>
        <v>X</v>
      </c>
      <c r="AE15" s="10" t="str" cm="1">
        <f t="array" ref="AE15">_xlfn.IFS(AND(Q15=0,W15=0),0,AND(Q15=1,W15=0),"X",AND(Q15=0,W15=1),1,AND(Q15=1,W15=1),"X")</f>
        <v>X</v>
      </c>
      <c r="AF15" s="10" cm="1">
        <f t="array" ref="AF15">_xlfn.IFS(AND(Q15=0,W15=0),"X",AND(Q15=0,W15=1),"X",AND(Q15=1,W15=0),1,AND(Q15=1,W15=1),0)</f>
        <v>0</v>
      </c>
      <c r="AG15" s="11" cm="1">
        <f t="array" ref="AG15">_xlfn.IFS(AND(R15=0,X15=0),0,AND(R15=1,X15=0),"X",AND(R15=0,X15=1),1,AND(R15=1,X15=1),"X")</f>
        <v>1</v>
      </c>
      <c r="AH15" s="11" t="str" cm="1">
        <f t="array" ref="AH15">_xlfn.IFS(AND(R15=0,X15=0),"X",AND(R15=0,X15=1),"X",AND(R15=1,X15=0),1,AND(R15=1,X15=1),0)</f>
        <v>X</v>
      </c>
      <c r="AI15" s="27" t="str" cm="1">
        <f t="array" ref="AI15">_xlfn.IFS(AND(S15=0,Y15=0),0,AND(S15=1,Y15=0),"X",AND(S15=0,Y15=1),1,AND(S15=1,Y15=1),"X")</f>
        <v>X</v>
      </c>
      <c r="AJ15" s="27" cm="1">
        <f t="array" ref="AJ15">_xlfn.IFS(AND(S15=0,Y15=0),"X",AND(S15=0,Y15=1),"X",AND(S15=1,Y15=0),1,AND(S15=1,Y15=1),0)</f>
        <v>0</v>
      </c>
      <c r="AK15" s="2"/>
      <c r="AL15" s="36" t="s">
        <v>17</v>
      </c>
      <c r="AM15" s="36"/>
      <c r="AN15" s="36"/>
      <c r="AO15" s="36"/>
      <c r="AP15" s="2"/>
      <c r="AQ15" s="36" t="s">
        <v>17</v>
      </c>
      <c r="AR15" s="36"/>
      <c r="AS15" s="36"/>
      <c r="AT15" s="36"/>
      <c r="AV15" s="36" t="s">
        <v>18</v>
      </c>
      <c r="AW15" s="36"/>
      <c r="AX15" s="36"/>
      <c r="AY15" s="36"/>
      <c r="AZ15" s="2"/>
      <c r="BA15" s="36" t="s">
        <v>18</v>
      </c>
      <c r="BB15" s="36"/>
      <c r="BC15" s="36"/>
      <c r="BD15" s="36"/>
      <c r="BF15" s="1">
        <v>0</v>
      </c>
      <c r="BG15" s="1">
        <v>1</v>
      </c>
      <c r="BH15" s="1">
        <v>0</v>
      </c>
      <c r="BI15" s="1">
        <v>1</v>
      </c>
      <c r="BJ15" s="1">
        <v>0</v>
      </c>
      <c r="BK15" s="1" t="s">
        <v>57</v>
      </c>
      <c r="BL15" s="1">
        <v>0</v>
      </c>
      <c r="BM15" s="1" t="s">
        <v>10</v>
      </c>
      <c r="BN15" s="1" t="s">
        <v>10</v>
      </c>
      <c r="BO15" s="1">
        <v>1</v>
      </c>
      <c r="BP15" s="1">
        <v>0</v>
      </c>
      <c r="BQ15" s="1" t="s">
        <v>10</v>
      </c>
      <c r="BR15" s="1" t="s">
        <v>10</v>
      </c>
      <c r="BS15" s="1">
        <v>1</v>
      </c>
      <c r="BT15" s="1">
        <v>0</v>
      </c>
      <c r="BU15" s="1">
        <v>0</v>
      </c>
      <c r="BV15" s="1">
        <v>0</v>
      </c>
      <c r="BY15" s="1"/>
    </row>
    <row r="16" spans="1:77" x14ac:dyDescent="0.25">
      <c r="A16" s="2"/>
      <c r="G16" s="2"/>
      <c r="H16" s="2"/>
      <c r="I16" s="2"/>
      <c r="J16" s="2"/>
      <c r="K16" s="2"/>
      <c r="L16" s="2"/>
      <c r="M16" s="2"/>
      <c r="N16" s="18">
        <v>12</v>
      </c>
      <c r="O16" s="5" t="s">
        <v>53</v>
      </c>
      <c r="P16" s="5">
        <f t="shared" si="4"/>
        <v>0</v>
      </c>
      <c r="Q16" s="5">
        <f t="shared" si="5"/>
        <v>1</v>
      </c>
      <c r="R16" s="5">
        <f t="shared" si="6"/>
        <v>1</v>
      </c>
      <c r="S16" s="5">
        <f t="shared" si="7"/>
        <v>0</v>
      </c>
      <c r="T16" s="6">
        <v>0</v>
      </c>
      <c r="U16" s="22" t="s">
        <v>33</v>
      </c>
      <c r="V16" s="7">
        <f t="shared" si="8"/>
        <v>0</v>
      </c>
      <c r="W16" s="7">
        <f t="shared" si="9"/>
        <v>1</v>
      </c>
      <c r="X16" s="7">
        <f t="shared" si="10"/>
        <v>0</v>
      </c>
      <c r="Y16" s="7">
        <f t="shared" si="11"/>
        <v>1</v>
      </c>
      <c r="Z16" s="8">
        <v>1</v>
      </c>
      <c r="AA16" s="8">
        <v>0</v>
      </c>
      <c r="AB16" s="8">
        <v>0</v>
      </c>
      <c r="AC16" s="9" cm="1">
        <f t="array" ref="AC16">_xlfn.IFS(AND(P16=0,V16=0),0,AND(P16=1,V16=0),"X",AND(P16=0,V16=1),1,AND(P16=1,V16=1),"X")</f>
        <v>0</v>
      </c>
      <c r="AD16" s="9" t="str" cm="1">
        <f t="array" ref="AD16">_xlfn.IFS(AND(P16=0,V16=0),"X",AND(P16=0,V16=1),"X",AND(P16=1,V16=0),1,AND(P16=1,V16=1),0)</f>
        <v>X</v>
      </c>
      <c r="AE16" s="10" t="str" cm="1">
        <f t="array" ref="AE16">_xlfn.IFS(AND(Q16=0,W16=0),0,AND(Q16=1,W16=0),"X",AND(Q16=0,W16=1),1,AND(Q16=1,W16=1),"X")</f>
        <v>X</v>
      </c>
      <c r="AF16" s="10" cm="1">
        <f t="array" ref="AF16">_xlfn.IFS(AND(Q16=0,W16=0),"X",AND(Q16=0,W16=1),"X",AND(Q16=1,W16=0),1,AND(Q16=1,W16=1),0)</f>
        <v>0</v>
      </c>
      <c r="AG16" s="11" t="str" cm="1">
        <f t="array" ref="AG16">_xlfn.IFS(AND(R16=0,X16=0),0,AND(R16=1,X16=0),"X",AND(R16=0,X16=1),1,AND(R16=1,X16=1),"X")</f>
        <v>X</v>
      </c>
      <c r="AH16" s="11" cm="1">
        <f t="array" ref="AH16">_xlfn.IFS(AND(R16=0,X16=0),"X",AND(R16=0,X16=1),"X",AND(R16=1,X16=0),1,AND(R16=1,X16=1),0)</f>
        <v>1</v>
      </c>
      <c r="AI16" s="27" cm="1">
        <f t="array" ref="AI16">_xlfn.IFS(AND(S16=0,Y16=0),0,AND(S16=1,Y16=0),"X",AND(S16=0,Y16=1),1,AND(S16=1,Y16=1),"X")</f>
        <v>1</v>
      </c>
      <c r="AJ16" s="27" t="str" cm="1">
        <f t="array" ref="AJ16">_xlfn.IFS(AND(S16=0,Y16=0),"X",AND(S16=0,Y16=1),"X",AND(S16=1,Y16=0),1,AND(S16=1,Y16=1),0)</f>
        <v>X</v>
      </c>
      <c r="AK16" s="2"/>
      <c r="AL16" s="3">
        <f>VLOOKUP(I5,$N$4:$AJ$35,20)</f>
        <v>0</v>
      </c>
      <c r="AM16" s="3" t="str">
        <f t="shared" ref="AM16:AO19" si="45">VLOOKUP(J5,$N$4:$AJ$35,20)</f>
        <v>X</v>
      </c>
      <c r="AN16" s="3" t="str">
        <f t="shared" si="45"/>
        <v>X</v>
      </c>
      <c r="AO16" s="3">
        <f t="shared" si="45"/>
        <v>1</v>
      </c>
      <c r="AP16" s="2"/>
      <c r="AQ16" s="3">
        <f>VLOOKUP(I10,$N$4:$AJ$35,20)</f>
        <v>1</v>
      </c>
      <c r="AR16" s="3" t="str">
        <f t="shared" ref="AR16:AT16" si="46">VLOOKUP(J10,$N$4:$AJ$35,20)</f>
        <v>X</v>
      </c>
      <c r="AS16" s="3" t="str">
        <f t="shared" si="46"/>
        <v>X</v>
      </c>
      <c r="AT16" s="3" t="str">
        <f t="shared" si="46"/>
        <v>X</v>
      </c>
      <c r="AV16" s="3" t="str">
        <f>VLOOKUP(I5,$N$4:$AJ$35,21)</f>
        <v>X</v>
      </c>
      <c r="AW16" s="3">
        <f t="shared" ref="AW16:AY16" si="47">VLOOKUP(J5,$N$4:$AJ$35,21)</f>
        <v>1</v>
      </c>
      <c r="AX16" s="3">
        <f t="shared" si="47"/>
        <v>1</v>
      </c>
      <c r="AY16" s="3" t="str">
        <f t="shared" si="47"/>
        <v>X</v>
      </c>
      <c r="AZ16" s="2"/>
      <c r="BA16" s="3" t="str">
        <f>VLOOKUP(I10,$N$4:$AJ$35,21)</f>
        <v>X</v>
      </c>
      <c r="BB16" s="3">
        <f t="shared" ref="BB16:BD16" si="48">VLOOKUP(J10,$N$4:$AJ$35,21)</f>
        <v>1</v>
      </c>
      <c r="BC16" s="3" t="str">
        <f t="shared" si="48"/>
        <v>X</v>
      </c>
      <c r="BD16" s="3" t="str">
        <f t="shared" si="48"/>
        <v>X</v>
      </c>
      <c r="BF16" s="1">
        <v>0</v>
      </c>
      <c r="BG16" s="1">
        <v>1</v>
      </c>
      <c r="BH16" s="1">
        <v>0</v>
      </c>
      <c r="BI16" s="1">
        <v>1</v>
      </c>
      <c r="BJ16" s="1">
        <v>1</v>
      </c>
      <c r="BK16" s="1" t="s">
        <v>57</v>
      </c>
      <c r="BL16" s="1">
        <v>0</v>
      </c>
      <c r="BM16" s="1" t="s">
        <v>10</v>
      </c>
      <c r="BN16" s="1" t="s">
        <v>10</v>
      </c>
      <c r="BO16" s="1">
        <v>0</v>
      </c>
      <c r="BP16" s="1">
        <v>1</v>
      </c>
      <c r="BQ16" s="1" t="s">
        <v>10</v>
      </c>
      <c r="BR16" s="1" t="s">
        <v>10</v>
      </c>
      <c r="BS16" s="1">
        <v>0</v>
      </c>
      <c r="BT16" s="1">
        <v>0</v>
      </c>
      <c r="BU16" s="1">
        <v>0</v>
      </c>
      <c r="BV16" s="1">
        <v>0</v>
      </c>
      <c r="BY16" s="1"/>
    </row>
    <row r="17" spans="1:77" x14ac:dyDescent="0.25">
      <c r="A17" s="2"/>
      <c r="B17" s="3"/>
      <c r="C17" s="3">
        <v>0</v>
      </c>
      <c r="D17" s="3">
        <v>1</v>
      </c>
      <c r="E17" s="26" t="s">
        <v>26</v>
      </c>
      <c r="F17" s="2"/>
      <c r="G17" s="2"/>
      <c r="H17" s="2"/>
      <c r="I17" s="2"/>
      <c r="J17" s="2"/>
      <c r="K17" s="2"/>
      <c r="L17" s="2"/>
      <c r="M17" s="2"/>
      <c r="N17" s="18">
        <v>13</v>
      </c>
      <c r="O17" s="5" t="s">
        <v>53</v>
      </c>
      <c r="P17" s="5">
        <f t="shared" si="4"/>
        <v>0</v>
      </c>
      <c r="Q17" s="5">
        <f t="shared" si="5"/>
        <v>1</v>
      </c>
      <c r="R17" s="5">
        <f t="shared" si="6"/>
        <v>1</v>
      </c>
      <c r="S17" s="5">
        <f t="shared" si="7"/>
        <v>0</v>
      </c>
      <c r="T17" s="6">
        <v>1</v>
      </c>
      <c r="U17" s="22" t="s">
        <v>31</v>
      </c>
      <c r="V17" s="7">
        <f t="shared" si="8"/>
        <v>0</v>
      </c>
      <c r="W17" s="7">
        <f t="shared" si="9"/>
        <v>0</v>
      </c>
      <c r="X17" s="7">
        <f t="shared" si="10"/>
        <v>1</v>
      </c>
      <c r="Y17" s="7">
        <f t="shared" si="11"/>
        <v>1</v>
      </c>
      <c r="Z17" s="8">
        <v>1</v>
      </c>
      <c r="AA17" s="8">
        <v>0</v>
      </c>
      <c r="AB17" s="8">
        <v>0</v>
      </c>
      <c r="AC17" s="9" cm="1">
        <f t="array" ref="AC17">_xlfn.IFS(AND(P17=0,V17=0),0,AND(P17=1,V17=0),"X",AND(P17=0,V17=1),1,AND(P17=1,V17=1),"X")</f>
        <v>0</v>
      </c>
      <c r="AD17" s="9" t="str" cm="1">
        <f t="array" ref="AD17">_xlfn.IFS(AND(P17=0,V17=0),"X",AND(P17=0,V17=1),"X",AND(P17=1,V17=0),1,AND(P17=1,V17=1),0)</f>
        <v>X</v>
      </c>
      <c r="AE17" s="10" t="str" cm="1">
        <f t="array" ref="AE17">_xlfn.IFS(AND(Q17=0,W17=0),0,AND(Q17=1,W17=0),"X",AND(Q17=0,W17=1),1,AND(Q17=1,W17=1),"X")</f>
        <v>X</v>
      </c>
      <c r="AF17" s="10" cm="1">
        <f t="array" ref="AF17">_xlfn.IFS(AND(Q17=0,W17=0),"X",AND(Q17=0,W17=1),"X",AND(Q17=1,W17=0),1,AND(Q17=1,W17=1),0)</f>
        <v>1</v>
      </c>
      <c r="AG17" s="11" t="str" cm="1">
        <f t="array" ref="AG17">_xlfn.IFS(AND(R17=0,X17=0),0,AND(R17=1,X17=0),"X",AND(R17=0,X17=1),1,AND(R17=1,X17=1),"X")</f>
        <v>X</v>
      </c>
      <c r="AH17" s="11" cm="1">
        <f t="array" ref="AH17">_xlfn.IFS(AND(R17=0,X17=0),"X",AND(R17=0,X17=1),"X",AND(R17=1,X17=0),1,AND(R17=1,X17=1),0)</f>
        <v>0</v>
      </c>
      <c r="AI17" s="27" cm="1">
        <f t="array" ref="AI17">_xlfn.IFS(AND(S17=0,Y17=0),0,AND(S17=1,Y17=0),"X",AND(S17=0,Y17=1),1,AND(S17=1,Y17=1),"X")</f>
        <v>1</v>
      </c>
      <c r="AJ17" s="27" t="str" cm="1">
        <f t="array" ref="AJ17">_xlfn.IFS(AND(S17=0,Y17=0),"X",AND(S17=0,Y17=1),"X",AND(S17=1,Y17=0),1,AND(S17=1,Y17=1),0)</f>
        <v>X</v>
      </c>
      <c r="AK17" s="2"/>
      <c r="AL17" s="3">
        <f t="shared" ref="AL17:AL19" si="49">VLOOKUP(I6,$N$4:$AJ$35,20)</f>
        <v>0</v>
      </c>
      <c r="AM17" s="3" t="str">
        <f t="shared" si="45"/>
        <v>X</v>
      </c>
      <c r="AN17" s="3" t="str">
        <f t="shared" si="45"/>
        <v>X</v>
      </c>
      <c r="AO17" s="3">
        <f t="shared" si="45"/>
        <v>1</v>
      </c>
      <c r="AP17" s="2"/>
      <c r="AQ17" s="3">
        <f t="shared" ref="AQ17:AQ19" si="50">VLOOKUP(I11,$N$4:$AJ$35,20)</f>
        <v>0</v>
      </c>
      <c r="AR17" s="3" t="str">
        <f t="shared" ref="AR17:AR19" si="51">VLOOKUP(J11,$N$4:$AJ$35,20)</f>
        <v>X</v>
      </c>
      <c r="AS17" s="3" t="str">
        <f t="shared" ref="AS17:AS19" si="52">VLOOKUP(K11,$N$4:$AJ$35,20)</f>
        <v>X</v>
      </c>
      <c r="AT17" s="3" t="str">
        <f t="shared" ref="AT17:AT19" si="53">VLOOKUP(L11,$N$4:$AJ$35,20)</f>
        <v>X</v>
      </c>
      <c r="AV17" s="3" t="str">
        <f t="shared" ref="AV17:AV19" si="54">VLOOKUP(I6,$N$4:$AJ$35,21)</f>
        <v>X</v>
      </c>
      <c r="AW17" s="3">
        <f t="shared" ref="AW17:AW19" si="55">VLOOKUP(J6,$N$4:$AJ$35,21)</f>
        <v>1</v>
      </c>
      <c r="AX17" s="3">
        <f t="shared" ref="AX17:AX19" si="56">VLOOKUP(K6,$N$4:$AJ$35,21)</f>
        <v>0</v>
      </c>
      <c r="AY17" s="3" t="str">
        <f t="shared" ref="AY17:AY19" si="57">VLOOKUP(L6,$N$4:$AJ$35,21)</f>
        <v>X</v>
      </c>
      <c r="AZ17" s="2"/>
      <c r="BA17" s="3" t="str">
        <f t="shared" ref="BA17:BA19" si="58">VLOOKUP(I11,$N$4:$AJ$35,21)</f>
        <v>X</v>
      </c>
      <c r="BB17" s="3">
        <f t="shared" ref="BB17:BB19" si="59">VLOOKUP(J11,$N$4:$AJ$35,21)</f>
        <v>1</v>
      </c>
      <c r="BC17" s="3" t="str">
        <f t="shared" ref="BC17:BC19" si="60">VLOOKUP(K11,$N$4:$AJ$35,21)</f>
        <v>X</v>
      </c>
      <c r="BD17" s="3" t="str">
        <f t="shared" ref="BD17:BD19" si="61">VLOOKUP(L11,$N$4:$AJ$35,21)</f>
        <v>X</v>
      </c>
      <c r="BF17" s="1">
        <v>0</v>
      </c>
      <c r="BG17" s="1">
        <v>1</v>
      </c>
      <c r="BH17" s="1">
        <v>1</v>
      </c>
      <c r="BI17" s="1">
        <v>0</v>
      </c>
      <c r="BJ17" s="1">
        <v>0</v>
      </c>
      <c r="BK17" s="1" t="s">
        <v>57</v>
      </c>
      <c r="BL17" s="1">
        <v>0</v>
      </c>
      <c r="BM17" s="1" t="s">
        <v>10</v>
      </c>
      <c r="BN17" s="1" t="s">
        <v>10</v>
      </c>
      <c r="BO17" s="1">
        <v>0</v>
      </c>
      <c r="BP17" s="1" t="s">
        <v>10</v>
      </c>
      <c r="BQ17" s="1">
        <v>1</v>
      </c>
      <c r="BR17" s="1">
        <v>1</v>
      </c>
      <c r="BS17" s="1" t="s">
        <v>10</v>
      </c>
      <c r="BT17" s="1">
        <v>1</v>
      </c>
      <c r="BU17" s="1">
        <v>0</v>
      </c>
      <c r="BV17" s="1">
        <v>0</v>
      </c>
      <c r="BY17" s="1"/>
    </row>
    <row r="18" spans="1:77" x14ac:dyDescent="0.25">
      <c r="A18" s="2"/>
      <c r="B18" s="3" t="s">
        <v>0</v>
      </c>
      <c r="C18" s="3" t="s">
        <v>0</v>
      </c>
      <c r="D18" s="3" t="s">
        <v>1</v>
      </c>
      <c r="E18" s="26">
        <v>0</v>
      </c>
      <c r="F18" s="2"/>
      <c r="G18" s="2"/>
      <c r="H18" s="2"/>
      <c r="I18" s="2"/>
      <c r="J18" s="2"/>
      <c r="K18" s="2"/>
      <c r="L18" s="2"/>
      <c r="M18" s="2"/>
      <c r="N18" s="18">
        <v>14</v>
      </c>
      <c r="O18" s="5" t="s">
        <v>50</v>
      </c>
      <c r="P18" s="5">
        <f t="shared" si="4"/>
        <v>0</v>
      </c>
      <c r="Q18" s="5">
        <f t="shared" si="5"/>
        <v>1</v>
      </c>
      <c r="R18" s="5">
        <f t="shared" si="6"/>
        <v>1</v>
      </c>
      <c r="S18" s="5">
        <f t="shared" si="7"/>
        <v>1</v>
      </c>
      <c r="T18" s="6">
        <v>0</v>
      </c>
      <c r="U18" s="22" t="s">
        <v>32</v>
      </c>
      <c r="V18" s="7">
        <f t="shared" si="8"/>
        <v>1</v>
      </c>
      <c r="W18" s="7">
        <f t="shared" si="9"/>
        <v>0</v>
      </c>
      <c r="X18" s="7">
        <f t="shared" si="10"/>
        <v>0</v>
      </c>
      <c r="Y18" s="7">
        <f t="shared" si="11"/>
        <v>0</v>
      </c>
      <c r="Z18" s="8">
        <v>0</v>
      </c>
      <c r="AA18" s="8">
        <v>0</v>
      </c>
      <c r="AB18" s="8">
        <v>0</v>
      </c>
      <c r="AC18" s="9" cm="1">
        <f t="array" ref="AC18">_xlfn.IFS(AND(P18=0,V18=0),0,AND(P18=1,V18=0),"X",AND(P18=0,V18=1),1,AND(P18=1,V18=1),"X")</f>
        <v>1</v>
      </c>
      <c r="AD18" s="9" t="str" cm="1">
        <f t="array" ref="AD18">_xlfn.IFS(AND(P18=0,V18=0),"X",AND(P18=0,V18=1),"X",AND(P18=1,V18=0),1,AND(P18=1,V18=1),0)</f>
        <v>X</v>
      </c>
      <c r="AE18" s="10" t="str" cm="1">
        <f t="array" ref="AE18">_xlfn.IFS(AND(Q18=0,W18=0),0,AND(Q18=1,W18=0),"X",AND(Q18=0,W18=1),1,AND(Q18=1,W18=1),"X")</f>
        <v>X</v>
      </c>
      <c r="AF18" s="10" cm="1">
        <f t="array" ref="AF18">_xlfn.IFS(AND(Q18=0,W18=0),"X",AND(Q18=0,W18=1),"X",AND(Q18=1,W18=0),1,AND(Q18=1,W18=1),0)</f>
        <v>1</v>
      </c>
      <c r="AG18" s="11" t="str" cm="1">
        <f t="array" ref="AG18">_xlfn.IFS(AND(R18=0,X18=0),0,AND(R18=1,X18=0),"X",AND(R18=0,X18=1),1,AND(R18=1,X18=1),"X")</f>
        <v>X</v>
      </c>
      <c r="AH18" s="11" cm="1">
        <f t="array" ref="AH18">_xlfn.IFS(AND(R18=0,X18=0),"X",AND(R18=0,X18=1),"X",AND(R18=1,X18=0),1,AND(R18=1,X18=1),0)</f>
        <v>1</v>
      </c>
      <c r="AI18" s="27" t="str" cm="1">
        <f t="array" ref="AI18">_xlfn.IFS(AND(S18=0,Y18=0),0,AND(S18=1,Y18=0),"X",AND(S18=0,Y18=1),1,AND(S18=1,Y18=1),"X")</f>
        <v>X</v>
      </c>
      <c r="AJ18" s="27" cm="1">
        <f t="array" ref="AJ18">_xlfn.IFS(AND(S18=0,Y18=0),"X",AND(S18=0,Y18=1),"X",AND(S18=1,Y18=0),1,AND(S18=1,Y18=1),0)</f>
        <v>1</v>
      </c>
      <c r="AK18" s="2"/>
      <c r="AL18" s="3">
        <f t="shared" si="49"/>
        <v>1</v>
      </c>
      <c r="AM18" s="3" t="str">
        <f t="shared" si="45"/>
        <v>X</v>
      </c>
      <c r="AN18" s="3" t="str">
        <f t="shared" si="45"/>
        <v>X</v>
      </c>
      <c r="AO18" s="3">
        <f t="shared" si="45"/>
        <v>1</v>
      </c>
      <c r="AP18" s="2"/>
      <c r="AQ18" s="3">
        <f t="shared" si="50"/>
        <v>1</v>
      </c>
      <c r="AR18" s="3" t="str">
        <f t="shared" si="51"/>
        <v>X</v>
      </c>
      <c r="AS18" s="3" t="str">
        <f t="shared" si="52"/>
        <v>X</v>
      </c>
      <c r="AT18" s="3" t="str">
        <f t="shared" si="53"/>
        <v>X</v>
      </c>
      <c r="AV18" s="3" t="str">
        <f t="shared" si="54"/>
        <v>X</v>
      </c>
      <c r="AW18" s="3">
        <f t="shared" si="55"/>
        <v>0</v>
      </c>
      <c r="AX18" s="3">
        <f t="shared" si="56"/>
        <v>1</v>
      </c>
      <c r="AY18" s="3" t="str">
        <f t="shared" si="57"/>
        <v>X</v>
      </c>
      <c r="AZ18" s="2"/>
      <c r="BA18" s="3" t="str">
        <f t="shared" si="58"/>
        <v>X</v>
      </c>
      <c r="BB18" s="3" t="str">
        <f t="shared" si="59"/>
        <v>X</v>
      </c>
      <c r="BC18" s="3" t="str">
        <f t="shared" si="60"/>
        <v>X</v>
      </c>
      <c r="BD18" s="3" t="str">
        <f t="shared" si="61"/>
        <v>X</v>
      </c>
      <c r="BF18" s="1">
        <v>0</v>
      </c>
      <c r="BG18" s="1">
        <v>1</v>
      </c>
      <c r="BH18" s="1">
        <v>1</v>
      </c>
      <c r="BI18" s="1">
        <v>0</v>
      </c>
      <c r="BJ18" s="1">
        <v>1</v>
      </c>
      <c r="BK18" s="1" t="s">
        <v>57</v>
      </c>
      <c r="BL18" s="1">
        <v>0</v>
      </c>
      <c r="BM18" s="1" t="s">
        <v>10</v>
      </c>
      <c r="BN18" s="1" t="s">
        <v>10</v>
      </c>
      <c r="BO18" s="1">
        <v>1</v>
      </c>
      <c r="BP18" s="1" t="s">
        <v>10</v>
      </c>
      <c r="BQ18" s="1">
        <v>0</v>
      </c>
      <c r="BR18" s="1">
        <v>1</v>
      </c>
      <c r="BS18" s="1" t="s">
        <v>10</v>
      </c>
      <c r="BT18" s="1">
        <v>1</v>
      </c>
      <c r="BU18" s="1">
        <v>0</v>
      </c>
      <c r="BV18" s="1">
        <v>0</v>
      </c>
      <c r="BY18" s="1"/>
    </row>
    <row r="19" spans="1:77" x14ac:dyDescent="0.25">
      <c r="A19" s="2"/>
      <c r="B19" s="3" t="s">
        <v>1</v>
      </c>
      <c r="C19" s="3" t="s">
        <v>2</v>
      </c>
      <c r="D19" s="3" t="s">
        <v>1</v>
      </c>
      <c r="E19" s="26">
        <v>0</v>
      </c>
      <c r="F19" s="2"/>
      <c r="G19" s="2"/>
      <c r="H19" s="2"/>
      <c r="I19" s="2"/>
      <c r="J19" s="2"/>
      <c r="K19" s="2"/>
      <c r="L19" s="2"/>
      <c r="M19" s="2"/>
      <c r="N19" s="18">
        <v>15</v>
      </c>
      <c r="O19" s="5" t="s">
        <v>50</v>
      </c>
      <c r="P19" s="5">
        <f t="shared" si="4"/>
        <v>0</v>
      </c>
      <c r="Q19" s="5">
        <f t="shared" si="5"/>
        <v>1</v>
      </c>
      <c r="R19" s="5">
        <f t="shared" si="6"/>
        <v>1</v>
      </c>
      <c r="S19" s="5">
        <f t="shared" si="7"/>
        <v>1</v>
      </c>
      <c r="T19" s="6">
        <v>1</v>
      </c>
      <c r="U19" s="22" t="s">
        <v>51</v>
      </c>
      <c r="V19" s="7">
        <f t="shared" si="8"/>
        <v>1</v>
      </c>
      <c r="W19" s="7">
        <f t="shared" si="9"/>
        <v>0</v>
      </c>
      <c r="X19" s="7">
        <f t="shared" si="10"/>
        <v>0</v>
      </c>
      <c r="Y19" s="7">
        <f t="shared" si="11"/>
        <v>1</v>
      </c>
      <c r="Z19" s="8">
        <v>0</v>
      </c>
      <c r="AA19" s="8">
        <v>0</v>
      </c>
      <c r="AB19" s="8">
        <v>0</v>
      </c>
      <c r="AC19" s="9" cm="1">
        <f t="array" ref="AC19">_xlfn.IFS(AND(P19=0,V19=0),0,AND(P19=1,V19=0),"X",AND(P19=0,V19=1),1,AND(P19=1,V19=1),"X")</f>
        <v>1</v>
      </c>
      <c r="AD19" s="9" t="str" cm="1">
        <f t="array" ref="AD19">_xlfn.IFS(AND(P19=0,V19=0),"X",AND(P19=0,V19=1),"X",AND(P19=1,V19=0),1,AND(P19=1,V19=1),0)</f>
        <v>X</v>
      </c>
      <c r="AE19" s="10" t="str" cm="1">
        <f t="array" ref="AE19">_xlfn.IFS(AND(Q19=0,W19=0),0,AND(Q19=1,W19=0),"X",AND(Q19=0,W19=1),1,AND(Q19=1,W19=1),"X")</f>
        <v>X</v>
      </c>
      <c r="AF19" s="10" cm="1">
        <f t="array" ref="AF19">_xlfn.IFS(AND(Q19=0,W19=0),"X",AND(Q19=0,W19=1),"X",AND(Q19=1,W19=0),1,AND(Q19=1,W19=1),0)</f>
        <v>1</v>
      </c>
      <c r="AG19" s="11" t="str" cm="1">
        <f t="array" ref="AG19">_xlfn.IFS(AND(R19=0,X19=0),0,AND(R19=1,X19=0),"X",AND(R19=0,X19=1),1,AND(R19=1,X19=1),"X")</f>
        <v>X</v>
      </c>
      <c r="AH19" s="11" cm="1">
        <f t="array" ref="AH19">_xlfn.IFS(AND(R19=0,X19=0),"X",AND(R19=0,X19=1),"X",AND(R19=1,X19=0),1,AND(R19=1,X19=1),0)</f>
        <v>1</v>
      </c>
      <c r="AI19" s="27" t="str" cm="1">
        <f t="array" ref="AI19">_xlfn.IFS(AND(S19=0,Y19=0),0,AND(S19=1,Y19=0),"X",AND(S19=0,Y19=1),1,AND(S19=1,Y19=1),"X")</f>
        <v>X</v>
      </c>
      <c r="AJ19" s="27" cm="1">
        <f t="array" ref="AJ19">_xlfn.IFS(AND(S19=0,Y19=0),"X",AND(S19=0,Y19=1),"X",AND(S19=1,Y19=0),1,AND(S19=1,Y19=1),0)</f>
        <v>0</v>
      </c>
      <c r="AK19" s="2"/>
      <c r="AL19" s="3">
        <f t="shared" si="49"/>
        <v>1</v>
      </c>
      <c r="AM19" s="3" t="str">
        <f t="shared" si="45"/>
        <v>X</v>
      </c>
      <c r="AN19" s="3" t="str">
        <f t="shared" si="45"/>
        <v>X</v>
      </c>
      <c r="AO19" s="3">
        <f t="shared" si="45"/>
        <v>0</v>
      </c>
      <c r="AP19" s="2"/>
      <c r="AQ19" s="3">
        <f t="shared" si="50"/>
        <v>0</v>
      </c>
      <c r="AR19" s="3" t="str">
        <f t="shared" si="51"/>
        <v>X</v>
      </c>
      <c r="AS19" s="3" t="str">
        <f t="shared" si="52"/>
        <v>X</v>
      </c>
      <c r="AT19" s="3" t="str">
        <f t="shared" si="53"/>
        <v>X</v>
      </c>
      <c r="AV19" s="3" t="str">
        <f t="shared" si="54"/>
        <v>X</v>
      </c>
      <c r="AW19" s="3">
        <f t="shared" si="55"/>
        <v>1</v>
      </c>
      <c r="AX19" s="3">
        <f t="shared" si="56"/>
        <v>1</v>
      </c>
      <c r="AY19" s="3" t="str">
        <f t="shared" si="57"/>
        <v>X</v>
      </c>
      <c r="AZ19" s="2"/>
      <c r="BA19" s="3" t="str">
        <f t="shared" si="58"/>
        <v>X</v>
      </c>
      <c r="BB19" s="3" t="str">
        <f t="shared" si="59"/>
        <v>X</v>
      </c>
      <c r="BC19" s="3" t="str">
        <f t="shared" si="60"/>
        <v>X</v>
      </c>
      <c r="BD19" s="3" t="str">
        <f t="shared" si="61"/>
        <v>X</v>
      </c>
      <c r="BF19" s="1">
        <v>0</v>
      </c>
      <c r="BG19" s="1">
        <v>1</v>
      </c>
      <c r="BH19" s="1">
        <v>1</v>
      </c>
      <c r="BI19" s="1">
        <v>1</v>
      </c>
      <c r="BJ19" s="1">
        <v>0</v>
      </c>
      <c r="BK19" s="1" t="s">
        <v>57</v>
      </c>
      <c r="BL19" s="1">
        <v>1</v>
      </c>
      <c r="BM19" s="1" t="s">
        <v>10</v>
      </c>
      <c r="BN19" s="1" t="s">
        <v>10</v>
      </c>
      <c r="BO19" s="1">
        <v>1</v>
      </c>
      <c r="BP19" s="1" t="s">
        <v>10</v>
      </c>
      <c r="BQ19" s="1">
        <v>1</v>
      </c>
      <c r="BR19" s="1" t="s">
        <v>10</v>
      </c>
      <c r="BS19" s="1">
        <v>1</v>
      </c>
      <c r="BT19" s="1">
        <v>0</v>
      </c>
      <c r="BU19" s="1">
        <v>0</v>
      </c>
      <c r="BV19" s="1">
        <v>0</v>
      </c>
      <c r="BY19" s="1"/>
    </row>
    <row r="20" spans="1:77" x14ac:dyDescent="0.25">
      <c r="A20" s="2"/>
      <c r="B20" s="3" t="s">
        <v>2</v>
      </c>
      <c r="C20" s="3" t="s">
        <v>0</v>
      </c>
      <c r="D20" s="3" t="s">
        <v>3</v>
      </c>
      <c r="E20" s="26">
        <v>0</v>
      </c>
      <c r="F20" s="2"/>
      <c r="G20" s="2"/>
      <c r="H20" s="2"/>
      <c r="I20" s="2"/>
      <c r="J20" s="2"/>
      <c r="K20" s="2"/>
      <c r="L20" s="2"/>
      <c r="M20" s="2"/>
      <c r="N20" s="18">
        <v>16</v>
      </c>
      <c r="O20" s="5" t="s">
        <v>32</v>
      </c>
      <c r="P20" s="5">
        <f t="shared" si="4"/>
        <v>1</v>
      </c>
      <c r="Q20" s="5">
        <f t="shared" si="5"/>
        <v>0</v>
      </c>
      <c r="R20" s="5">
        <f t="shared" si="6"/>
        <v>0</v>
      </c>
      <c r="S20" s="5">
        <f t="shared" si="7"/>
        <v>0</v>
      </c>
      <c r="T20" s="6">
        <v>0</v>
      </c>
      <c r="U20" s="22" t="s">
        <v>52</v>
      </c>
      <c r="V20" s="7">
        <f t="shared" si="8"/>
        <v>1</v>
      </c>
      <c r="W20" s="7">
        <f t="shared" si="9"/>
        <v>0</v>
      </c>
      <c r="X20" s="7">
        <f t="shared" si="10"/>
        <v>1</v>
      </c>
      <c r="Y20" s="7">
        <f t="shared" si="11"/>
        <v>0</v>
      </c>
      <c r="Z20" s="8">
        <v>0</v>
      </c>
      <c r="AA20" s="8">
        <v>0</v>
      </c>
      <c r="AB20" s="8">
        <v>0</v>
      </c>
      <c r="AC20" s="9" t="str" cm="1">
        <f t="array" ref="AC20">_xlfn.IFS(AND(P20=0,V20=0),0,AND(P20=1,V20=0),"X",AND(P20=0,V20=1),1,AND(P20=1,V20=1),"X")</f>
        <v>X</v>
      </c>
      <c r="AD20" s="9" cm="1">
        <f t="array" ref="AD20">_xlfn.IFS(AND(P20=0,V20=0),"X",AND(P20=0,V20=1),"X",AND(P20=1,V20=0),1,AND(P20=1,V20=1),0)</f>
        <v>0</v>
      </c>
      <c r="AE20" s="10" cm="1">
        <f t="array" ref="AE20">_xlfn.IFS(AND(Q20=0,W20=0),0,AND(Q20=1,W20=0),"X",AND(Q20=0,W20=1),1,AND(Q20=1,W20=1),"X")</f>
        <v>0</v>
      </c>
      <c r="AF20" s="10" t="str" cm="1">
        <f t="array" ref="AF20">_xlfn.IFS(AND(Q20=0,W20=0),"X",AND(Q20=0,W20=1),"X",AND(Q20=1,W20=0),1,AND(Q20=1,W20=1),0)</f>
        <v>X</v>
      </c>
      <c r="AG20" s="11" cm="1">
        <f t="array" ref="AG20">_xlfn.IFS(AND(R20=0,X20=0),0,AND(R20=1,X20=0),"X",AND(R20=0,X20=1),1,AND(R20=1,X20=1),"X")</f>
        <v>1</v>
      </c>
      <c r="AH20" s="11" t="str" cm="1">
        <f t="array" ref="AH20">_xlfn.IFS(AND(R20=0,X20=0),"X",AND(R20=0,X20=1),"X",AND(R20=1,X20=0),1,AND(R20=1,X20=1),0)</f>
        <v>X</v>
      </c>
      <c r="AI20" s="27" cm="1">
        <f t="array" ref="AI20">_xlfn.IFS(AND(S20=0,Y20=0),0,AND(S20=1,Y20=0),"X",AND(S20=0,Y20=1),1,AND(S20=1,Y20=1),"X")</f>
        <v>0</v>
      </c>
      <c r="AJ20" s="27" t="str" cm="1">
        <f t="array" ref="AJ20">_xlfn.IFS(AND(S20=0,Y20=0),"X",AND(S20=0,Y20=1),"X",AND(S20=1,Y20=0),1,AND(S20=1,Y20=1),0)</f>
        <v>X</v>
      </c>
      <c r="AK20" s="2"/>
      <c r="AP20" s="2"/>
      <c r="AQ20" s="2"/>
      <c r="AR20" s="2"/>
      <c r="AS20" s="2"/>
      <c r="AT20" s="2"/>
      <c r="AV20" s="2"/>
      <c r="AW20" s="2"/>
      <c r="AX20" s="2"/>
      <c r="AY20" s="2"/>
      <c r="AZ20" s="2"/>
      <c r="BA20" s="2"/>
      <c r="BB20" s="2"/>
      <c r="BC20" s="2"/>
      <c r="BD20" s="2"/>
      <c r="BF20" s="1">
        <v>0</v>
      </c>
      <c r="BG20" s="1">
        <v>1</v>
      </c>
      <c r="BH20" s="1">
        <v>1</v>
      </c>
      <c r="BI20" s="1">
        <v>1</v>
      </c>
      <c r="BJ20" s="1">
        <v>1</v>
      </c>
      <c r="BK20" s="1" t="s">
        <v>57</v>
      </c>
      <c r="BL20" s="1">
        <v>1</v>
      </c>
      <c r="BM20" s="1" t="s">
        <v>10</v>
      </c>
      <c r="BN20" s="1" t="s">
        <v>10</v>
      </c>
      <c r="BO20" s="1">
        <v>1</v>
      </c>
      <c r="BP20" s="1" t="s">
        <v>10</v>
      </c>
      <c r="BQ20" s="1">
        <v>1</v>
      </c>
      <c r="BR20" s="1" t="s">
        <v>10</v>
      </c>
      <c r="BS20" s="1">
        <v>0</v>
      </c>
      <c r="BT20" s="1">
        <v>0</v>
      </c>
      <c r="BU20" s="1">
        <v>0</v>
      </c>
      <c r="BV20" s="1">
        <v>0</v>
      </c>
      <c r="BY20" s="1"/>
    </row>
    <row r="21" spans="1:77" x14ac:dyDescent="0.25">
      <c r="A21" s="2"/>
      <c r="B21" s="3" t="s">
        <v>3</v>
      </c>
      <c r="C21" s="3" t="s">
        <v>2</v>
      </c>
      <c r="D21" s="3" t="s">
        <v>4</v>
      </c>
      <c r="E21" s="26">
        <v>0</v>
      </c>
      <c r="F21" s="2"/>
      <c r="G21" s="2"/>
      <c r="H21" s="2"/>
      <c r="I21" s="2"/>
      <c r="J21" s="2"/>
      <c r="K21" s="2"/>
      <c r="L21" s="2"/>
      <c r="M21" s="2"/>
      <c r="N21" s="18">
        <v>17</v>
      </c>
      <c r="O21" s="5" t="s">
        <v>32</v>
      </c>
      <c r="P21" s="5">
        <f t="shared" si="4"/>
        <v>1</v>
      </c>
      <c r="Q21" s="5">
        <f t="shared" si="5"/>
        <v>0</v>
      </c>
      <c r="R21" s="5">
        <f t="shared" si="6"/>
        <v>0</v>
      </c>
      <c r="S21" s="5">
        <f t="shared" si="7"/>
        <v>0</v>
      </c>
      <c r="T21" s="6">
        <v>1</v>
      </c>
      <c r="U21" s="22" t="s">
        <v>49</v>
      </c>
      <c r="V21" s="7">
        <f t="shared" si="8"/>
        <v>0</v>
      </c>
      <c r="W21" s="7">
        <f t="shared" si="9"/>
        <v>1</v>
      </c>
      <c r="X21" s="7">
        <f t="shared" si="10"/>
        <v>0</v>
      </c>
      <c r="Y21" s="7">
        <f t="shared" si="11"/>
        <v>0</v>
      </c>
      <c r="Z21" s="8">
        <v>0</v>
      </c>
      <c r="AA21" s="8">
        <v>0</v>
      </c>
      <c r="AB21" s="8">
        <v>0</v>
      </c>
      <c r="AC21" s="9" t="str" cm="1">
        <f t="array" ref="AC21">_xlfn.IFS(AND(P21=0,V21=0),0,AND(P21=1,V21=0),"X",AND(P21=0,V21=1),1,AND(P21=1,V21=1),"X")</f>
        <v>X</v>
      </c>
      <c r="AD21" s="9" cm="1">
        <f t="array" ref="AD21">_xlfn.IFS(AND(P21=0,V21=0),"X",AND(P21=0,V21=1),"X",AND(P21=1,V21=0),1,AND(P21=1,V21=1),0)</f>
        <v>1</v>
      </c>
      <c r="AE21" s="10" cm="1">
        <f t="array" ref="AE21">_xlfn.IFS(AND(Q21=0,W21=0),0,AND(Q21=1,W21=0),"X",AND(Q21=0,W21=1),1,AND(Q21=1,W21=1),"X")</f>
        <v>1</v>
      </c>
      <c r="AF21" s="10" t="str" cm="1">
        <f t="array" ref="AF21">_xlfn.IFS(AND(Q21=0,W21=0),"X",AND(Q21=0,W21=1),"X",AND(Q21=1,W21=0),1,AND(Q21=1,W21=1),0)</f>
        <v>X</v>
      </c>
      <c r="AG21" s="11" cm="1">
        <f t="array" ref="AG21">_xlfn.IFS(AND(R21=0,X21=0),0,AND(R21=1,X21=0),"X",AND(R21=0,X21=1),1,AND(R21=1,X21=1),"X")</f>
        <v>0</v>
      </c>
      <c r="AH21" s="11" t="str" cm="1">
        <f t="array" ref="AH21">_xlfn.IFS(AND(R21=0,X21=0),"X",AND(R21=0,X21=1),"X",AND(R21=1,X21=0),1,AND(R21=1,X21=1),0)</f>
        <v>X</v>
      </c>
      <c r="AI21" s="27" cm="1">
        <f t="array" ref="AI21">_xlfn.IFS(AND(S21=0,Y21=0),0,AND(S21=1,Y21=0),"X",AND(S21=0,Y21=1),1,AND(S21=1,Y21=1),"X")</f>
        <v>0</v>
      </c>
      <c r="AJ21" s="27" t="str" cm="1">
        <f t="array" ref="AJ21">_xlfn.IFS(AND(S21=0,Y21=0),"X",AND(S21=0,Y21=1),"X",AND(S21=1,Y21=0),1,AND(S21=1,Y21=1),0)</f>
        <v>X</v>
      </c>
      <c r="AL21" s="36" t="s">
        <v>19</v>
      </c>
      <c r="AM21" s="36"/>
      <c r="AN21" s="36"/>
      <c r="AO21" s="36"/>
      <c r="AQ21" s="36" t="s">
        <v>19</v>
      </c>
      <c r="AR21" s="36"/>
      <c r="AS21" s="36"/>
      <c r="AT21" s="36"/>
      <c r="AV21" s="36" t="s">
        <v>20</v>
      </c>
      <c r="AW21" s="36"/>
      <c r="AX21" s="36"/>
      <c r="AY21" s="36"/>
      <c r="BA21" s="36" t="s">
        <v>20</v>
      </c>
      <c r="BB21" s="36"/>
      <c r="BC21" s="36"/>
      <c r="BD21" s="36"/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 t="s">
        <v>57</v>
      </c>
      <c r="BL21" s="1" t="s">
        <v>10</v>
      </c>
      <c r="BM21" s="1">
        <v>0</v>
      </c>
      <c r="BN21" s="1">
        <v>0</v>
      </c>
      <c r="BO21" s="1" t="s">
        <v>10</v>
      </c>
      <c r="BP21" s="1">
        <v>1</v>
      </c>
      <c r="BQ21" s="1" t="s">
        <v>10</v>
      </c>
      <c r="BR21" s="1">
        <v>0</v>
      </c>
      <c r="BS21" s="1" t="s">
        <v>10</v>
      </c>
      <c r="BT21" s="1">
        <v>0</v>
      </c>
      <c r="BU21" s="1">
        <v>0</v>
      </c>
      <c r="BV21" s="1">
        <v>0</v>
      </c>
      <c r="BY21" s="1"/>
    </row>
    <row r="22" spans="1:77" x14ac:dyDescent="0.25">
      <c r="B22" s="3" t="s">
        <v>4</v>
      </c>
      <c r="C22" s="3" t="s">
        <v>2</v>
      </c>
      <c r="D22" s="3" t="s">
        <v>1</v>
      </c>
      <c r="E22" s="26">
        <v>1</v>
      </c>
      <c r="N22" s="18">
        <v>18</v>
      </c>
      <c r="O22" s="5" t="s">
        <v>51</v>
      </c>
      <c r="P22" s="5">
        <f t="shared" si="4"/>
        <v>1</v>
      </c>
      <c r="Q22" s="5">
        <f t="shared" si="5"/>
        <v>0</v>
      </c>
      <c r="R22" s="5">
        <f t="shared" si="6"/>
        <v>0</v>
      </c>
      <c r="S22" s="5">
        <f t="shared" si="7"/>
        <v>1</v>
      </c>
      <c r="T22" s="6">
        <v>0</v>
      </c>
      <c r="U22" s="22" t="s">
        <v>33</v>
      </c>
      <c r="V22" s="7">
        <f t="shared" si="8"/>
        <v>0</v>
      </c>
      <c r="W22" s="7">
        <f t="shared" si="9"/>
        <v>1</v>
      </c>
      <c r="X22" s="7">
        <f t="shared" si="10"/>
        <v>0</v>
      </c>
      <c r="Y22" s="7">
        <f t="shared" si="11"/>
        <v>1</v>
      </c>
      <c r="Z22" s="8">
        <v>1</v>
      </c>
      <c r="AA22" s="8">
        <v>1</v>
      </c>
      <c r="AB22" s="8">
        <v>0</v>
      </c>
      <c r="AC22" s="9" t="str" cm="1">
        <f t="array" ref="AC22">_xlfn.IFS(AND(P22=0,V22=0),0,AND(P22=1,V22=0),"X",AND(P22=0,V22=1),1,AND(P22=1,V22=1),"X")</f>
        <v>X</v>
      </c>
      <c r="AD22" s="9" cm="1">
        <f t="array" ref="AD22">_xlfn.IFS(AND(P22=0,V22=0),"X",AND(P22=0,V22=1),"X",AND(P22=1,V22=0),1,AND(P22=1,V22=1),0)</f>
        <v>1</v>
      </c>
      <c r="AE22" s="10" cm="1">
        <f t="array" ref="AE22">_xlfn.IFS(AND(Q22=0,W22=0),0,AND(Q22=1,W22=0),"X",AND(Q22=0,W22=1),1,AND(Q22=1,W22=1),"X")</f>
        <v>1</v>
      </c>
      <c r="AF22" s="10" t="str" cm="1">
        <f t="array" ref="AF22">_xlfn.IFS(AND(Q22=0,W22=0),"X",AND(Q22=0,W22=1),"X",AND(Q22=1,W22=0),1,AND(Q22=1,W22=1),0)</f>
        <v>X</v>
      </c>
      <c r="AG22" s="11" cm="1">
        <f t="array" ref="AG22">_xlfn.IFS(AND(R22=0,X22=0),0,AND(R22=1,X22=0),"X",AND(R22=0,X22=1),1,AND(R22=1,X22=1),"X")</f>
        <v>0</v>
      </c>
      <c r="AH22" s="11" t="str" cm="1">
        <f t="array" ref="AH22">_xlfn.IFS(AND(R22=0,X22=0),"X",AND(R22=0,X22=1),"X",AND(R22=1,X22=0),1,AND(R22=1,X22=1),0)</f>
        <v>X</v>
      </c>
      <c r="AI22" s="27" t="str" cm="1">
        <f t="array" ref="AI22">_xlfn.IFS(AND(S22=0,Y22=0),0,AND(S22=1,Y22=0),"X",AND(S22=0,Y22=1),1,AND(S22=1,Y22=1),"X")</f>
        <v>X</v>
      </c>
      <c r="AJ22" s="27" cm="1">
        <f t="array" ref="AJ22">_xlfn.IFS(AND(S22=0,Y22=0),"X",AND(S22=0,Y22=1),"X",AND(S22=1,Y22=0),1,AND(S22=1,Y22=1),0)</f>
        <v>0</v>
      </c>
      <c r="AL22" s="3">
        <f>VLOOKUP(I5,$N$4:$AJ$35,22)</f>
        <v>0</v>
      </c>
      <c r="AM22" s="3">
        <f t="shared" ref="AM22:AO22" si="62">VLOOKUP(J5,$N$4:$AJ$35,22)</f>
        <v>0</v>
      </c>
      <c r="AN22" s="3">
        <f t="shared" si="62"/>
        <v>1</v>
      </c>
      <c r="AO22" s="3">
        <f t="shared" si="62"/>
        <v>0</v>
      </c>
      <c r="AQ22" s="3">
        <f>VLOOKUP(I10,$N$4:$AJ$35,22)</f>
        <v>0</v>
      </c>
      <c r="AR22" s="3">
        <f t="shared" ref="AR22:AT22" si="63">VLOOKUP(J10,$N$4:$AJ$35,22)</f>
        <v>0</v>
      </c>
      <c r="AS22" s="3" t="str">
        <f t="shared" si="63"/>
        <v>X</v>
      </c>
      <c r="AT22" s="3" t="str">
        <f t="shared" si="63"/>
        <v>X</v>
      </c>
      <c r="AV22" s="3" t="str">
        <f>VLOOKUP(I5,$N$4:$AJ$35,23)</f>
        <v>X</v>
      </c>
      <c r="AW22" s="3" t="str">
        <f t="shared" ref="AW22:AY22" si="64">VLOOKUP(J5,$N$4:$AJ$35,23)</f>
        <v>X</v>
      </c>
      <c r="AX22" s="3" t="str">
        <f t="shared" si="64"/>
        <v>X</v>
      </c>
      <c r="AY22" s="3" t="str">
        <f t="shared" si="64"/>
        <v>X</v>
      </c>
      <c r="BA22" s="3" t="str">
        <f>VLOOKUP(I10,$N$4:$AJ$35,23)</f>
        <v>X</v>
      </c>
      <c r="BB22" s="3" t="str">
        <f t="shared" ref="BB22:BD22" si="65">VLOOKUP(J10,$N$4:$AJ$35,23)</f>
        <v>X</v>
      </c>
      <c r="BC22" s="3" t="str">
        <f t="shared" si="65"/>
        <v>X</v>
      </c>
      <c r="BD22" s="3" t="str">
        <f t="shared" si="65"/>
        <v>X</v>
      </c>
      <c r="BF22" s="1">
        <v>1</v>
      </c>
      <c r="BG22" s="1">
        <v>0</v>
      </c>
      <c r="BH22" s="1">
        <v>0</v>
      </c>
      <c r="BI22" s="1">
        <v>0</v>
      </c>
      <c r="BJ22" s="1">
        <v>1</v>
      </c>
      <c r="BK22" s="1" t="s">
        <v>57</v>
      </c>
      <c r="BL22" s="1" t="s">
        <v>10</v>
      </c>
      <c r="BM22" s="1">
        <v>1</v>
      </c>
      <c r="BN22" s="1">
        <v>1</v>
      </c>
      <c r="BO22" s="1" t="s">
        <v>10</v>
      </c>
      <c r="BP22" s="1">
        <v>0</v>
      </c>
      <c r="BQ22" s="1" t="s">
        <v>10</v>
      </c>
      <c r="BR22" s="1">
        <v>0</v>
      </c>
      <c r="BS22" s="1" t="s">
        <v>10</v>
      </c>
      <c r="BT22" s="1">
        <v>0</v>
      </c>
      <c r="BU22" s="1">
        <v>0</v>
      </c>
      <c r="BV22" s="1">
        <v>0</v>
      </c>
      <c r="BY22" s="1"/>
    </row>
    <row r="23" spans="1:77" x14ac:dyDescent="0.25">
      <c r="B23" s="2"/>
      <c r="C23" s="2"/>
      <c r="D23" s="2"/>
      <c r="E23" s="1"/>
      <c r="N23" s="18">
        <v>19</v>
      </c>
      <c r="O23" s="5" t="s">
        <v>51</v>
      </c>
      <c r="P23" s="5">
        <f t="shared" si="4"/>
        <v>1</v>
      </c>
      <c r="Q23" s="5">
        <f t="shared" si="5"/>
        <v>0</v>
      </c>
      <c r="R23" s="5">
        <f t="shared" si="6"/>
        <v>0</v>
      </c>
      <c r="S23" s="5">
        <f t="shared" si="7"/>
        <v>1</v>
      </c>
      <c r="T23" s="6">
        <v>1</v>
      </c>
      <c r="U23" s="22" t="s">
        <v>31</v>
      </c>
      <c r="V23" s="7">
        <f t="shared" si="8"/>
        <v>0</v>
      </c>
      <c r="W23" s="7">
        <f t="shared" si="9"/>
        <v>0</v>
      </c>
      <c r="X23" s="7">
        <f t="shared" si="10"/>
        <v>1</v>
      </c>
      <c r="Y23" s="7">
        <f t="shared" si="11"/>
        <v>1</v>
      </c>
      <c r="Z23" s="8">
        <v>1</v>
      </c>
      <c r="AA23" s="8">
        <v>1</v>
      </c>
      <c r="AB23" s="8">
        <v>0</v>
      </c>
      <c r="AC23" s="9" t="str" cm="1">
        <f t="array" ref="AC23">_xlfn.IFS(AND(P23=0,V23=0),0,AND(P23=1,V23=0),"X",AND(P23=0,V23=1),1,AND(P23=1,V23=1),"X")</f>
        <v>X</v>
      </c>
      <c r="AD23" s="9" cm="1">
        <f t="array" ref="AD23">_xlfn.IFS(AND(P23=0,V23=0),"X",AND(P23=0,V23=1),"X",AND(P23=1,V23=0),1,AND(P23=1,V23=1),0)</f>
        <v>1</v>
      </c>
      <c r="AE23" s="10" cm="1">
        <f t="array" ref="AE23">_xlfn.IFS(AND(Q23=0,W23=0),0,AND(Q23=1,W23=0),"X",AND(Q23=0,W23=1),1,AND(Q23=1,W23=1),"X")</f>
        <v>0</v>
      </c>
      <c r="AF23" s="10" t="str" cm="1">
        <f t="array" ref="AF23">_xlfn.IFS(AND(Q23=0,W23=0),"X",AND(Q23=0,W23=1),"X",AND(Q23=1,W23=0),1,AND(Q23=1,W23=1),0)</f>
        <v>X</v>
      </c>
      <c r="AG23" s="11" cm="1">
        <f t="array" ref="AG23">_xlfn.IFS(AND(R23=0,X23=0),0,AND(R23=1,X23=0),"X",AND(R23=0,X23=1),1,AND(R23=1,X23=1),"X")</f>
        <v>1</v>
      </c>
      <c r="AH23" s="11" t="str" cm="1">
        <f t="array" ref="AH23">_xlfn.IFS(AND(R23=0,X23=0),"X",AND(R23=0,X23=1),"X",AND(R23=1,X23=0),1,AND(R23=1,X23=1),0)</f>
        <v>X</v>
      </c>
      <c r="AI23" s="27" t="str" cm="1">
        <f t="array" ref="AI23">_xlfn.IFS(AND(S23=0,Y23=0),0,AND(S23=1,Y23=0),"X",AND(S23=0,Y23=1),1,AND(S23=1,Y23=1),"X")</f>
        <v>X</v>
      </c>
      <c r="AJ23" s="27" cm="1">
        <f t="array" ref="AJ23">_xlfn.IFS(AND(S23=0,Y23=0),"X",AND(S23=0,Y23=1),"X",AND(S23=1,Y23=0),1,AND(S23=1,Y23=1),0)</f>
        <v>0</v>
      </c>
      <c r="AL23" s="3">
        <f t="shared" ref="AL23:AL25" si="66">VLOOKUP(I6,$N$4:$AJ$35,22)</f>
        <v>1</v>
      </c>
      <c r="AM23" s="3">
        <f t="shared" ref="AM23:AM25" si="67">VLOOKUP(J6,$N$4:$AJ$35,22)</f>
        <v>0</v>
      </c>
      <c r="AN23" s="3">
        <f t="shared" ref="AN23:AN25" si="68">VLOOKUP(K6,$N$4:$AJ$35,22)</f>
        <v>1</v>
      </c>
      <c r="AO23" s="3">
        <f t="shared" ref="AO23:AO25" si="69">VLOOKUP(L6,$N$4:$AJ$35,22)</f>
        <v>0</v>
      </c>
      <c r="AQ23" s="3">
        <f t="shared" ref="AQ23:AQ25" si="70">VLOOKUP(I11,$N$4:$AJ$35,22)</f>
        <v>0</v>
      </c>
      <c r="AR23" s="3">
        <f t="shared" ref="AR23:AR25" si="71">VLOOKUP(J11,$N$4:$AJ$35,22)</f>
        <v>1</v>
      </c>
      <c r="AS23" s="3" t="str">
        <f t="shared" ref="AS23:AS25" si="72">VLOOKUP(K11,$N$4:$AJ$35,22)</f>
        <v>X</v>
      </c>
      <c r="AT23" s="3" t="str">
        <f t="shared" ref="AT23:AT25" si="73">VLOOKUP(L11,$N$4:$AJ$35,22)</f>
        <v>X</v>
      </c>
      <c r="AV23" s="3" t="str">
        <f t="shared" ref="AV23:AV25" si="74">VLOOKUP(I6,$N$4:$AJ$35,23)</f>
        <v>X</v>
      </c>
      <c r="AW23" s="3" t="str">
        <f t="shared" ref="AW23:AW25" si="75">VLOOKUP(J6,$N$4:$AJ$35,23)</f>
        <v>X</v>
      </c>
      <c r="AX23" s="3" t="str">
        <f t="shared" ref="AX23:AX25" si="76">VLOOKUP(K6,$N$4:$AJ$35,23)</f>
        <v>X</v>
      </c>
      <c r="AY23" s="3" t="str">
        <f t="shared" ref="AY23:AY25" si="77">VLOOKUP(L6,$N$4:$AJ$35,23)</f>
        <v>X</v>
      </c>
      <c r="BA23" s="3" t="str">
        <f t="shared" ref="BA23:BA25" si="78">VLOOKUP(I11,$N$4:$AJ$35,23)</f>
        <v>X</v>
      </c>
      <c r="BB23" s="3" t="str">
        <f t="shared" ref="BB23:BB25" si="79">VLOOKUP(J11,$N$4:$AJ$35,23)</f>
        <v>X</v>
      </c>
      <c r="BC23" s="3" t="str">
        <f t="shared" ref="BC23:BC25" si="80">VLOOKUP(K11,$N$4:$AJ$35,23)</f>
        <v>X</v>
      </c>
      <c r="BD23" s="3" t="str">
        <f t="shared" ref="BD23:BD25" si="81">VLOOKUP(L11,$N$4:$AJ$35,23)</f>
        <v>X</v>
      </c>
      <c r="BF23" s="1">
        <v>1</v>
      </c>
      <c r="BG23" s="1">
        <v>0</v>
      </c>
      <c r="BH23" s="1">
        <v>0</v>
      </c>
      <c r="BI23" s="1">
        <v>1</v>
      </c>
      <c r="BJ23" s="1">
        <v>0</v>
      </c>
      <c r="BK23" s="1" t="s">
        <v>57</v>
      </c>
      <c r="BL23" s="1" t="s">
        <v>10</v>
      </c>
      <c r="BM23" s="1">
        <v>1</v>
      </c>
      <c r="BN23" s="1">
        <v>1</v>
      </c>
      <c r="BO23" s="1" t="s">
        <v>10</v>
      </c>
      <c r="BP23" s="1">
        <v>0</v>
      </c>
      <c r="BQ23" s="1" t="s">
        <v>10</v>
      </c>
      <c r="BR23" s="1" t="s">
        <v>10</v>
      </c>
      <c r="BS23" s="1">
        <v>0</v>
      </c>
      <c r="BT23" s="1">
        <v>1</v>
      </c>
      <c r="BU23" s="1">
        <v>1</v>
      </c>
      <c r="BV23" s="1">
        <v>0</v>
      </c>
      <c r="BY23" s="1"/>
    </row>
    <row r="24" spans="1:77" x14ac:dyDescent="0.25">
      <c r="B24" s="3"/>
      <c r="C24" s="3">
        <v>0</v>
      </c>
      <c r="D24" s="3">
        <v>1</v>
      </c>
      <c r="E24" s="26" t="s">
        <v>27</v>
      </c>
      <c r="N24" s="18">
        <v>20</v>
      </c>
      <c r="O24" s="5" t="s">
        <v>52</v>
      </c>
      <c r="P24" s="5">
        <f t="shared" si="4"/>
        <v>1</v>
      </c>
      <c r="Q24" s="5">
        <f t="shared" si="5"/>
        <v>0</v>
      </c>
      <c r="R24" s="5">
        <f t="shared" si="6"/>
        <v>1</v>
      </c>
      <c r="S24" s="5">
        <f t="shared" si="7"/>
        <v>0</v>
      </c>
      <c r="T24" s="6">
        <v>0</v>
      </c>
      <c r="U24" s="22" t="s">
        <v>25</v>
      </c>
      <c r="V24" s="7">
        <f t="shared" si="8"/>
        <v>0</v>
      </c>
      <c r="W24" s="7">
        <f t="shared" si="9"/>
        <v>0</v>
      </c>
      <c r="X24" s="7">
        <f t="shared" si="10"/>
        <v>0</v>
      </c>
      <c r="Y24" s="7">
        <f t="shared" si="11"/>
        <v>0</v>
      </c>
      <c r="Z24" s="8">
        <v>0</v>
      </c>
      <c r="AA24" s="8">
        <v>0</v>
      </c>
      <c r="AB24" s="8">
        <v>1</v>
      </c>
      <c r="AC24" s="9" t="str" cm="1">
        <f t="array" ref="AC24">_xlfn.IFS(AND(P24=0,V24=0),0,AND(P24=1,V24=0),"X",AND(P24=0,V24=1),1,AND(P24=1,V24=1),"X")</f>
        <v>X</v>
      </c>
      <c r="AD24" s="9" cm="1">
        <f t="array" ref="AD24">_xlfn.IFS(AND(P24=0,V24=0),"X",AND(P24=0,V24=1),"X",AND(P24=1,V24=0),1,AND(P24=1,V24=1),0)</f>
        <v>1</v>
      </c>
      <c r="AE24" s="10" cm="1">
        <f t="array" ref="AE24">_xlfn.IFS(AND(Q24=0,W24=0),0,AND(Q24=1,W24=0),"X",AND(Q24=0,W24=1),1,AND(Q24=1,W24=1),"X")</f>
        <v>0</v>
      </c>
      <c r="AF24" s="10" t="str" cm="1">
        <f t="array" ref="AF24">_xlfn.IFS(AND(Q24=0,W24=0),"X",AND(Q24=0,W24=1),"X",AND(Q24=1,W24=0),1,AND(Q24=1,W24=1),0)</f>
        <v>X</v>
      </c>
      <c r="AG24" s="11" t="str" cm="1">
        <f t="array" ref="AG24">_xlfn.IFS(AND(R24=0,X24=0),0,AND(R24=1,X24=0),"X",AND(R24=0,X24=1),1,AND(R24=1,X24=1),"X")</f>
        <v>X</v>
      </c>
      <c r="AH24" s="11" cm="1">
        <f t="array" ref="AH24">_xlfn.IFS(AND(R24=0,X24=0),"X",AND(R24=0,X24=1),"X",AND(R24=1,X24=0),1,AND(R24=1,X24=1),0)</f>
        <v>1</v>
      </c>
      <c r="AI24" s="27" cm="1">
        <f t="array" ref="AI24">_xlfn.IFS(AND(S24=0,Y24=0),0,AND(S24=1,Y24=0),"X",AND(S24=0,Y24=1),1,AND(S24=1,Y24=1),"X")</f>
        <v>0</v>
      </c>
      <c r="AJ24" s="27" t="str" cm="1">
        <f t="array" ref="AJ24">_xlfn.IFS(AND(S24=0,Y24=0),"X",AND(S24=0,Y24=1),"X",AND(S24=1,Y24=0),1,AND(S24=1,Y24=1),0)</f>
        <v>X</v>
      </c>
      <c r="AL24" s="3" t="str">
        <f t="shared" si="66"/>
        <v>X</v>
      </c>
      <c r="AM24" s="3" t="str">
        <f t="shared" si="67"/>
        <v>X</v>
      </c>
      <c r="AN24" s="3" t="str">
        <f t="shared" si="68"/>
        <v>X</v>
      </c>
      <c r="AO24" s="3" t="str">
        <f t="shared" si="69"/>
        <v>X</v>
      </c>
      <c r="AQ24" s="3" t="str">
        <f t="shared" si="70"/>
        <v>X</v>
      </c>
      <c r="AR24" s="3" t="str">
        <f t="shared" si="71"/>
        <v>X</v>
      </c>
      <c r="AS24" s="3" t="str">
        <f t="shared" si="72"/>
        <v>X</v>
      </c>
      <c r="AT24" s="3" t="str">
        <f t="shared" si="73"/>
        <v>X</v>
      </c>
      <c r="AV24" s="3">
        <f t="shared" si="74"/>
        <v>0</v>
      </c>
      <c r="AW24" s="3">
        <f t="shared" si="75"/>
        <v>0</v>
      </c>
      <c r="AX24" s="3">
        <f t="shared" si="76"/>
        <v>0</v>
      </c>
      <c r="AY24" s="3">
        <f t="shared" si="77"/>
        <v>0</v>
      </c>
      <c r="BA24" s="3">
        <f t="shared" si="78"/>
        <v>0</v>
      </c>
      <c r="BB24" s="3" t="str">
        <f t="shared" si="79"/>
        <v>X</v>
      </c>
      <c r="BC24" s="3" t="str">
        <f t="shared" si="80"/>
        <v>X</v>
      </c>
      <c r="BD24" s="3" t="str">
        <f t="shared" si="81"/>
        <v>X</v>
      </c>
      <c r="BF24" s="1">
        <v>1</v>
      </c>
      <c r="BG24" s="1">
        <v>0</v>
      </c>
      <c r="BH24" s="1">
        <v>0</v>
      </c>
      <c r="BI24" s="1">
        <v>1</v>
      </c>
      <c r="BJ24" s="1">
        <v>1</v>
      </c>
      <c r="BK24" s="1" t="s">
        <v>57</v>
      </c>
      <c r="BL24" s="1" t="s">
        <v>10</v>
      </c>
      <c r="BM24" s="1">
        <v>1</v>
      </c>
      <c r="BN24" s="1">
        <v>0</v>
      </c>
      <c r="BO24" s="1" t="s">
        <v>10</v>
      </c>
      <c r="BP24" s="1">
        <v>1</v>
      </c>
      <c r="BQ24" s="1" t="s">
        <v>10</v>
      </c>
      <c r="BR24" s="1" t="s">
        <v>10</v>
      </c>
      <c r="BS24" s="1">
        <v>0</v>
      </c>
      <c r="BT24" s="1">
        <v>1</v>
      </c>
      <c r="BU24" s="1">
        <v>1</v>
      </c>
      <c r="BV24" s="1">
        <v>0</v>
      </c>
      <c r="BY24" s="1"/>
    </row>
    <row r="25" spans="1:77" x14ac:dyDescent="0.25">
      <c r="B25" s="3" t="s">
        <v>5</v>
      </c>
      <c r="C25" s="3" t="s">
        <v>5</v>
      </c>
      <c r="D25" s="3" t="s">
        <v>6</v>
      </c>
      <c r="E25" s="26">
        <v>0</v>
      </c>
      <c r="N25" s="18">
        <v>21</v>
      </c>
      <c r="O25" s="5" t="s">
        <v>52</v>
      </c>
      <c r="P25" s="5">
        <f t="shared" si="4"/>
        <v>1</v>
      </c>
      <c r="Q25" s="5">
        <f t="shared" si="5"/>
        <v>0</v>
      </c>
      <c r="R25" s="5">
        <f t="shared" si="6"/>
        <v>1</v>
      </c>
      <c r="S25" s="5">
        <f t="shared" si="7"/>
        <v>0</v>
      </c>
      <c r="T25" s="6">
        <v>1</v>
      </c>
      <c r="U25" s="22" t="s">
        <v>29</v>
      </c>
      <c r="V25" s="7">
        <f t="shared" si="8"/>
        <v>0</v>
      </c>
      <c r="W25" s="7">
        <f t="shared" si="9"/>
        <v>0</v>
      </c>
      <c r="X25" s="7">
        <f t="shared" si="10"/>
        <v>0</v>
      </c>
      <c r="Y25" s="7">
        <f t="shared" si="11"/>
        <v>1</v>
      </c>
      <c r="Z25" s="8">
        <v>0</v>
      </c>
      <c r="AA25" s="8">
        <v>0</v>
      </c>
      <c r="AB25" s="8">
        <v>1</v>
      </c>
      <c r="AC25" s="9" t="str" cm="1">
        <f t="array" ref="AC25">_xlfn.IFS(AND(P25=0,V25=0),0,AND(P25=1,V25=0),"X",AND(P25=0,V25=1),1,AND(P25=1,V25=1),"X")</f>
        <v>X</v>
      </c>
      <c r="AD25" s="9" cm="1">
        <f t="array" ref="AD25">_xlfn.IFS(AND(P25=0,V25=0),"X",AND(P25=0,V25=1),"X",AND(P25=1,V25=0),1,AND(P25=1,V25=1),0)</f>
        <v>1</v>
      </c>
      <c r="AE25" s="10" cm="1">
        <f t="array" ref="AE25">_xlfn.IFS(AND(Q25=0,W25=0),0,AND(Q25=1,W25=0),"X",AND(Q25=0,W25=1),1,AND(Q25=1,W25=1),"X")</f>
        <v>0</v>
      </c>
      <c r="AF25" s="10" t="str" cm="1">
        <f t="array" ref="AF25">_xlfn.IFS(AND(Q25=0,W25=0),"X",AND(Q25=0,W25=1),"X",AND(Q25=1,W25=0),1,AND(Q25=1,W25=1),0)</f>
        <v>X</v>
      </c>
      <c r="AG25" s="11" t="str" cm="1">
        <f t="array" ref="AG25">_xlfn.IFS(AND(R25=0,X25=0),0,AND(R25=1,X25=0),"X",AND(R25=0,X25=1),1,AND(R25=1,X25=1),"X")</f>
        <v>X</v>
      </c>
      <c r="AH25" s="11" cm="1">
        <f t="array" ref="AH25">_xlfn.IFS(AND(R25=0,X25=0),"X",AND(R25=0,X25=1),"X",AND(R25=1,X25=0),1,AND(R25=1,X25=1),0)</f>
        <v>1</v>
      </c>
      <c r="AI25" s="27" cm="1">
        <f t="array" ref="AI25">_xlfn.IFS(AND(S25=0,Y25=0),0,AND(S25=1,Y25=0),"X",AND(S25=0,Y25=1),1,AND(S25=1,Y25=1),"X")</f>
        <v>1</v>
      </c>
      <c r="AJ25" s="27" t="str" cm="1">
        <f t="array" ref="AJ25">_xlfn.IFS(AND(S25=0,Y25=0),"X",AND(S25=0,Y25=1),"X",AND(S25=1,Y25=0),1,AND(S25=1,Y25=1),0)</f>
        <v>X</v>
      </c>
      <c r="AL25" s="3" t="str">
        <f t="shared" si="66"/>
        <v>X</v>
      </c>
      <c r="AM25" s="3" t="str">
        <f t="shared" si="67"/>
        <v>X</v>
      </c>
      <c r="AN25" s="3" t="str">
        <f t="shared" si="68"/>
        <v>X</v>
      </c>
      <c r="AO25" s="3" t="str">
        <f t="shared" si="69"/>
        <v>X</v>
      </c>
      <c r="AQ25" s="3" t="str">
        <f t="shared" si="70"/>
        <v>X</v>
      </c>
      <c r="AR25" s="3" t="str">
        <f t="shared" si="71"/>
        <v>X</v>
      </c>
      <c r="AS25" s="3" t="str">
        <f t="shared" si="72"/>
        <v>X</v>
      </c>
      <c r="AT25" s="3" t="str">
        <f t="shared" si="73"/>
        <v>X</v>
      </c>
      <c r="AV25" s="3">
        <f t="shared" si="74"/>
        <v>1</v>
      </c>
      <c r="AW25" s="3">
        <f t="shared" si="75"/>
        <v>0</v>
      </c>
      <c r="AX25" s="3">
        <f t="shared" si="76"/>
        <v>1</v>
      </c>
      <c r="AY25" s="3">
        <f t="shared" si="77"/>
        <v>1</v>
      </c>
      <c r="BA25" s="3">
        <f t="shared" si="78"/>
        <v>0</v>
      </c>
      <c r="BB25" s="3" t="str">
        <f t="shared" si="79"/>
        <v>X</v>
      </c>
      <c r="BC25" s="3" t="str">
        <f t="shared" si="80"/>
        <v>X</v>
      </c>
      <c r="BD25" s="3" t="str">
        <f t="shared" si="81"/>
        <v>X</v>
      </c>
      <c r="BF25" s="1">
        <v>1</v>
      </c>
      <c r="BG25" s="1">
        <v>0</v>
      </c>
      <c r="BH25" s="1">
        <v>1</v>
      </c>
      <c r="BI25" s="1">
        <v>0</v>
      </c>
      <c r="BJ25" s="1">
        <v>0</v>
      </c>
      <c r="BK25" s="1" t="s">
        <v>57</v>
      </c>
      <c r="BL25" s="1" t="s">
        <v>10</v>
      </c>
      <c r="BM25" s="1">
        <v>1</v>
      </c>
      <c r="BN25" s="1">
        <v>0</v>
      </c>
      <c r="BO25" s="1" t="s">
        <v>10</v>
      </c>
      <c r="BP25" s="1" t="s">
        <v>10</v>
      </c>
      <c r="BQ25" s="1">
        <v>1</v>
      </c>
      <c r="BR25" s="1">
        <v>0</v>
      </c>
      <c r="BS25" s="1" t="s">
        <v>10</v>
      </c>
      <c r="BT25" s="1">
        <v>0</v>
      </c>
      <c r="BU25" s="1">
        <v>0</v>
      </c>
      <c r="BV25" s="1">
        <v>1</v>
      </c>
      <c r="BY25" s="1"/>
    </row>
    <row r="26" spans="1:77" x14ac:dyDescent="0.25">
      <c r="B26" s="3" t="s">
        <v>6</v>
      </c>
      <c r="C26" s="3" t="s">
        <v>5</v>
      </c>
      <c r="D26" s="3" t="s">
        <v>38</v>
      </c>
      <c r="E26" s="26">
        <v>0</v>
      </c>
      <c r="N26" s="18">
        <v>22</v>
      </c>
      <c r="O26" s="50" t="s">
        <v>70</v>
      </c>
      <c r="P26" s="50"/>
      <c r="Q26" s="50"/>
      <c r="R26" s="50"/>
      <c r="S26" s="50"/>
      <c r="T26" s="50"/>
      <c r="U26" s="50"/>
      <c r="V26" s="17" t="s">
        <v>10</v>
      </c>
      <c r="W26" s="17" t="s">
        <v>10</v>
      </c>
      <c r="X26" s="17" t="s">
        <v>10</v>
      </c>
      <c r="Y26" s="17" t="s">
        <v>10</v>
      </c>
      <c r="Z26" s="17" t="s">
        <v>10</v>
      </c>
      <c r="AA26" s="17" t="s">
        <v>10</v>
      </c>
      <c r="AB26" s="17" t="s">
        <v>10</v>
      </c>
      <c r="AC26" s="17" t="s">
        <v>10</v>
      </c>
      <c r="AD26" s="17" t="s">
        <v>10</v>
      </c>
      <c r="AE26" s="17" t="s">
        <v>10</v>
      </c>
      <c r="AF26" s="17" t="s">
        <v>10</v>
      </c>
      <c r="AG26" s="17" t="s">
        <v>10</v>
      </c>
      <c r="AH26" s="17" t="s">
        <v>10</v>
      </c>
      <c r="AI26" s="17" t="s">
        <v>10</v>
      </c>
      <c r="AJ26" s="17" t="s">
        <v>10</v>
      </c>
      <c r="BF26" s="1">
        <v>1</v>
      </c>
      <c r="BG26" s="1">
        <v>0</v>
      </c>
      <c r="BH26" s="1">
        <v>1</v>
      </c>
      <c r="BI26" s="1">
        <v>0</v>
      </c>
      <c r="BJ26" s="1">
        <v>1</v>
      </c>
      <c r="BK26" s="1" t="s">
        <v>57</v>
      </c>
      <c r="BL26" s="1" t="s">
        <v>10</v>
      </c>
      <c r="BM26" s="1">
        <v>1</v>
      </c>
      <c r="BN26" s="1">
        <v>0</v>
      </c>
      <c r="BO26" s="1" t="s">
        <v>10</v>
      </c>
      <c r="BP26" s="1" t="s">
        <v>10</v>
      </c>
      <c r="BQ26" s="1">
        <v>1</v>
      </c>
      <c r="BR26" s="1">
        <v>1</v>
      </c>
      <c r="BS26" s="1" t="s">
        <v>10</v>
      </c>
      <c r="BT26" s="1">
        <v>0</v>
      </c>
      <c r="BU26" s="1">
        <v>0</v>
      </c>
      <c r="BV26" s="1">
        <v>1</v>
      </c>
      <c r="BY26" s="1"/>
    </row>
    <row r="27" spans="1:77" x14ac:dyDescent="0.25">
      <c r="B27" s="3" t="s">
        <v>38</v>
      </c>
      <c r="C27" s="3" t="s">
        <v>39</v>
      </c>
      <c r="D27" s="3" t="s">
        <v>38</v>
      </c>
      <c r="E27" s="26">
        <v>0</v>
      </c>
      <c r="N27" s="18">
        <v>23</v>
      </c>
      <c r="O27" s="50"/>
      <c r="P27" s="50"/>
      <c r="Q27" s="50"/>
      <c r="R27" s="50"/>
      <c r="S27" s="50"/>
      <c r="T27" s="50"/>
      <c r="U27" s="50"/>
      <c r="V27" s="17" t="s">
        <v>10</v>
      </c>
      <c r="W27" s="17" t="s">
        <v>10</v>
      </c>
      <c r="X27" s="17" t="s">
        <v>10</v>
      </c>
      <c r="Y27" s="17" t="s">
        <v>10</v>
      </c>
      <c r="Z27" s="17" t="s">
        <v>10</v>
      </c>
      <c r="AA27" s="17" t="s">
        <v>10</v>
      </c>
      <c r="AB27" s="17" t="s">
        <v>10</v>
      </c>
      <c r="AC27" s="17" t="s">
        <v>10</v>
      </c>
      <c r="AD27" s="17" t="s">
        <v>10</v>
      </c>
      <c r="AE27" s="17" t="s">
        <v>10</v>
      </c>
      <c r="AF27" s="17" t="s">
        <v>10</v>
      </c>
      <c r="AG27" s="17" t="s">
        <v>10</v>
      </c>
      <c r="AH27" s="17" t="s">
        <v>10</v>
      </c>
      <c r="AI27" s="17" t="s">
        <v>10</v>
      </c>
      <c r="AJ27" s="17" t="s">
        <v>10</v>
      </c>
      <c r="BF27" s="1">
        <v>1</v>
      </c>
      <c r="BG27" s="1">
        <v>0</v>
      </c>
      <c r="BH27" s="1">
        <v>1</v>
      </c>
      <c r="BI27" s="1">
        <v>1</v>
      </c>
      <c r="BJ27" s="1">
        <v>0</v>
      </c>
      <c r="BK27" s="1" t="s">
        <v>57</v>
      </c>
      <c r="BL27" s="1" t="s">
        <v>58</v>
      </c>
      <c r="BM27" s="1" t="s">
        <v>58</v>
      </c>
      <c r="BN27" s="1" t="s">
        <v>58</v>
      </c>
      <c r="BO27" s="1" t="s">
        <v>58</v>
      </c>
      <c r="BP27" s="1" t="s">
        <v>58</v>
      </c>
      <c r="BQ27" s="1" t="s">
        <v>58</v>
      </c>
      <c r="BR27" s="1" t="s">
        <v>58</v>
      </c>
      <c r="BS27" s="1" t="s">
        <v>58</v>
      </c>
      <c r="BT27" s="1" t="s">
        <v>58</v>
      </c>
      <c r="BU27" s="1" t="s">
        <v>58</v>
      </c>
      <c r="BV27" s="1" t="s">
        <v>58</v>
      </c>
      <c r="BY27" s="1"/>
    </row>
    <row r="28" spans="1:77" x14ac:dyDescent="0.25">
      <c r="B28" s="3" t="s">
        <v>39</v>
      </c>
      <c r="C28" s="3" t="s">
        <v>5</v>
      </c>
      <c r="D28" s="3" t="s">
        <v>40</v>
      </c>
      <c r="E28" s="26">
        <v>0</v>
      </c>
      <c r="N28" s="18">
        <v>24</v>
      </c>
      <c r="O28" s="50"/>
      <c r="P28" s="50"/>
      <c r="Q28" s="50"/>
      <c r="R28" s="50"/>
      <c r="S28" s="50"/>
      <c r="T28" s="50"/>
      <c r="U28" s="50"/>
      <c r="V28" s="17" t="s">
        <v>10</v>
      </c>
      <c r="W28" s="17" t="s">
        <v>10</v>
      </c>
      <c r="X28" s="17" t="s">
        <v>10</v>
      </c>
      <c r="Y28" s="17" t="s">
        <v>10</v>
      </c>
      <c r="Z28" s="17" t="s">
        <v>10</v>
      </c>
      <c r="AA28" s="17" t="s">
        <v>10</v>
      </c>
      <c r="AB28" s="17" t="s">
        <v>10</v>
      </c>
      <c r="AC28" s="17" t="s">
        <v>10</v>
      </c>
      <c r="AD28" s="17" t="s">
        <v>10</v>
      </c>
      <c r="AE28" s="17" t="s">
        <v>10</v>
      </c>
      <c r="AF28" s="17" t="s">
        <v>10</v>
      </c>
      <c r="AG28" s="17" t="s">
        <v>10</v>
      </c>
      <c r="AH28" s="17" t="s">
        <v>10</v>
      </c>
      <c r="AI28" s="17" t="s">
        <v>10</v>
      </c>
      <c r="AJ28" s="17" t="s">
        <v>10</v>
      </c>
      <c r="BF28" s="1">
        <v>1</v>
      </c>
      <c r="BG28" s="1">
        <v>0</v>
      </c>
      <c r="BH28" s="1">
        <v>1</v>
      </c>
      <c r="BI28" s="1">
        <v>1</v>
      </c>
      <c r="BJ28" s="1">
        <v>1</v>
      </c>
      <c r="BK28" s="1" t="s">
        <v>57</v>
      </c>
      <c r="BL28" s="1" t="s">
        <v>58</v>
      </c>
      <c r="BM28" s="1" t="s">
        <v>58</v>
      </c>
      <c r="BN28" s="1" t="s">
        <v>58</v>
      </c>
      <c r="BO28" s="1" t="s">
        <v>58</v>
      </c>
      <c r="BP28" s="1" t="s">
        <v>58</v>
      </c>
      <c r="BQ28" s="1" t="s">
        <v>58</v>
      </c>
      <c r="BR28" s="1" t="s">
        <v>58</v>
      </c>
      <c r="BS28" s="1" t="s">
        <v>58</v>
      </c>
      <c r="BT28" s="1" t="s">
        <v>58</v>
      </c>
      <c r="BU28" s="1" t="s">
        <v>58</v>
      </c>
      <c r="BV28" s="1" t="s">
        <v>58</v>
      </c>
      <c r="BY28" s="1"/>
    </row>
    <row r="29" spans="1:77" x14ac:dyDescent="0.25">
      <c r="B29" s="3" t="s">
        <v>40</v>
      </c>
      <c r="C29" s="3" t="s">
        <v>5</v>
      </c>
      <c r="D29" s="3" t="s">
        <v>41</v>
      </c>
      <c r="E29" s="26">
        <v>0</v>
      </c>
      <c r="N29" s="18">
        <v>25</v>
      </c>
      <c r="O29" s="50"/>
      <c r="P29" s="50"/>
      <c r="Q29" s="50"/>
      <c r="R29" s="50"/>
      <c r="S29" s="50"/>
      <c r="T29" s="50"/>
      <c r="U29" s="50"/>
      <c r="V29" s="17" t="s">
        <v>10</v>
      </c>
      <c r="W29" s="17" t="s">
        <v>10</v>
      </c>
      <c r="X29" s="17" t="s">
        <v>10</v>
      </c>
      <c r="Y29" s="17" t="s">
        <v>10</v>
      </c>
      <c r="Z29" s="17" t="s">
        <v>10</v>
      </c>
      <c r="AA29" s="17" t="s">
        <v>10</v>
      </c>
      <c r="AB29" s="17" t="s">
        <v>10</v>
      </c>
      <c r="AC29" s="17" t="s">
        <v>10</v>
      </c>
      <c r="AD29" s="17" t="s">
        <v>10</v>
      </c>
      <c r="AE29" s="17" t="s">
        <v>10</v>
      </c>
      <c r="AF29" s="17" t="s">
        <v>10</v>
      </c>
      <c r="AG29" s="17" t="s">
        <v>10</v>
      </c>
      <c r="AH29" s="17" t="s">
        <v>10</v>
      </c>
      <c r="AI29" s="17" t="s">
        <v>10</v>
      </c>
      <c r="AJ29" s="17" t="s">
        <v>10</v>
      </c>
      <c r="BF29" s="1">
        <v>1</v>
      </c>
      <c r="BG29" s="1">
        <v>1</v>
      </c>
      <c r="BH29" s="1">
        <v>0</v>
      </c>
      <c r="BI29" s="1">
        <v>0</v>
      </c>
      <c r="BJ29" s="1">
        <v>0</v>
      </c>
      <c r="BK29" s="1" t="s">
        <v>57</v>
      </c>
      <c r="BL29" s="1" t="s">
        <v>58</v>
      </c>
      <c r="BM29" s="1" t="s">
        <v>58</v>
      </c>
      <c r="BN29" s="1" t="s">
        <v>58</v>
      </c>
      <c r="BO29" s="1" t="s">
        <v>58</v>
      </c>
      <c r="BP29" s="1" t="s">
        <v>58</v>
      </c>
      <c r="BQ29" s="1" t="s">
        <v>58</v>
      </c>
      <c r="BR29" s="1" t="s">
        <v>58</v>
      </c>
      <c r="BS29" s="1" t="s">
        <v>58</v>
      </c>
      <c r="BT29" s="1" t="s">
        <v>58</v>
      </c>
      <c r="BU29" s="1" t="s">
        <v>58</v>
      </c>
      <c r="BV29" s="1" t="s">
        <v>58</v>
      </c>
      <c r="BY29" s="1"/>
    </row>
    <row r="30" spans="1:77" x14ac:dyDescent="0.25">
      <c r="B30" s="3" t="s">
        <v>41</v>
      </c>
      <c r="C30" s="3" t="s">
        <v>39</v>
      </c>
      <c r="D30" s="3" t="s">
        <v>38</v>
      </c>
      <c r="E30" s="26">
        <v>1</v>
      </c>
      <c r="N30" s="18">
        <v>26</v>
      </c>
      <c r="O30" s="50"/>
      <c r="P30" s="50"/>
      <c r="Q30" s="50"/>
      <c r="R30" s="50"/>
      <c r="S30" s="50"/>
      <c r="T30" s="50"/>
      <c r="U30" s="50"/>
      <c r="V30" s="17" t="s">
        <v>10</v>
      </c>
      <c r="W30" s="17" t="s">
        <v>10</v>
      </c>
      <c r="X30" s="17" t="s">
        <v>10</v>
      </c>
      <c r="Y30" s="17" t="s">
        <v>10</v>
      </c>
      <c r="Z30" s="17" t="s">
        <v>10</v>
      </c>
      <c r="AA30" s="17" t="s">
        <v>10</v>
      </c>
      <c r="AB30" s="17" t="s">
        <v>10</v>
      </c>
      <c r="AC30" s="17" t="s">
        <v>10</v>
      </c>
      <c r="AD30" s="17" t="s">
        <v>10</v>
      </c>
      <c r="AE30" s="17" t="s">
        <v>10</v>
      </c>
      <c r="AF30" s="17" t="s">
        <v>10</v>
      </c>
      <c r="AG30" s="17" t="s">
        <v>10</v>
      </c>
      <c r="AH30" s="17" t="s">
        <v>10</v>
      </c>
      <c r="AI30" s="17" t="s">
        <v>10</v>
      </c>
      <c r="AJ30" s="17" t="s">
        <v>10</v>
      </c>
      <c r="BF30" s="1">
        <v>1</v>
      </c>
      <c r="BG30" s="1">
        <v>1</v>
      </c>
      <c r="BH30" s="1">
        <v>0</v>
      </c>
      <c r="BI30" s="1">
        <v>0</v>
      </c>
      <c r="BJ30" s="1">
        <v>1</v>
      </c>
      <c r="BK30" s="1" t="s">
        <v>57</v>
      </c>
      <c r="BL30" s="1" t="s">
        <v>58</v>
      </c>
      <c r="BM30" s="1" t="s">
        <v>58</v>
      </c>
      <c r="BN30" s="1" t="s">
        <v>58</v>
      </c>
      <c r="BO30" s="1" t="s">
        <v>58</v>
      </c>
      <c r="BP30" s="1" t="s">
        <v>58</v>
      </c>
      <c r="BQ30" s="1" t="s">
        <v>58</v>
      </c>
      <c r="BR30" s="1" t="s">
        <v>58</v>
      </c>
      <c r="BS30" s="1" t="s">
        <v>58</v>
      </c>
      <c r="BT30" s="1" t="s">
        <v>58</v>
      </c>
      <c r="BU30" s="1" t="s">
        <v>58</v>
      </c>
      <c r="BV30" s="1" t="s">
        <v>58</v>
      </c>
      <c r="BY30" s="1"/>
    </row>
    <row r="31" spans="1:77" x14ac:dyDescent="0.25">
      <c r="B31" s="2"/>
      <c r="C31" s="2"/>
      <c r="D31" s="2"/>
      <c r="E31" s="1"/>
      <c r="N31" s="18">
        <v>27</v>
      </c>
      <c r="O31" s="50"/>
      <c r="P31" s="50"/>
      <c r="Q31" s="50"/>
      <c r="R31" s="50"/>
      <c r="S31" s="50"/>
      <c r="T31" s="50"/>
      <c r="U31" s="50"/>
      <c r="V31" s="17" t="s">
        <v>10</v>
      </c>
      <c r="W31" s="17" t="s">
        <v>10</v>
      </c>
      <c r="X31" s="17" t="s">
        <v>10</v>
      </c>
      <c r="Y31" s="17" t="s">
        <v>10</v>
      </c>
      <c r="Z31" s="17" t="s">
        <v>10</v>
      </c>
      <c r="AA31" s="17" t="s">
        <v>10</v>
      </c>
      <c r="AB31" s="17" t="s">
        <v>10</v>
      </c>
      <c r="AC31" s="17" t="s">
        <v>10</v>
      </c>
      <c r="AD31" s="17" t="s">
        <v>10</v>
      </c>
      <c r="AE31" s="17" t="s">
        <v>10</v>
      </c>
      <c r="AF31" s="17" t="s">
        <v>10</v>
      </c>
      <c r="AG31" s="17" t="s">
        <v>10</v>
      </c>
      <c r="AH31" s="17" t="s">
        <v>10</v>
      </c>
      <c r="AI31" s="17" t="s">
        <v>10</v>
      </c>
      <c r="AJ31" s="17" t="s">
        <v>10</v>
      </c>
      <c r="BF31" s="1">
        <v>1</v>
      </c>
      <c r="BG31" s="1">
        <v>1</v>
      </c>
      <c r="BH31" s="1">
        <v>0</v>
      </c>
      <c r="BI31" s="1">
        <v>1</v>
      </c>
      <c r="BJ31" s="1">
        <v>0</v>
      </c>
      <c r="BK31" s="1" t="s">
        <v>57</v>
      </c>
      <c r="BL31" s="1" t="s">
        <v>58</v>
      </c>
      <c r="BM31" s="1" t="s">
        <v>58</v>
      </c>
      <c r="BN31" s="1" t="s">
        <v>58</v>
      </c>
      <c r="BO31" s="1" t="s">
        <v>58</v>
      </c>
      <c r="BP31" s="1" t="s">
        <v>58</v>
      </c>
      <c r="BQ31" s="1" t="s">
        <v>58</v>
      </c>
      <c r="BR31" s="1" t="s">
        <v>58</v>
      </c>
      <c r="BS31" s="1" t="s">
        <v>58</v>
      </c>
      <c r="BT31" s="1" t="s">
        <v>58</v>
      </c>
      <c r="BU31" s="1" t="s">
        <v>58</v>
      </c>
      <c r="BV31" s="1" t="s">
        <v>58</v>
      </c>
      <c r="BY31" s="1"/>
    </row>
    <row r="32" spans="1:77" x14ac:dyDescent="0.25">
      <c r="B32" s="3"/>
      <c r="C32" s="3">
        <v>0</v>
      </c>
      <c r="D32" s="3">
        <v>1</v>
      </c>
      <c r="E32" s="26" t="s">
        <v>28</v>
      </c>
      <c r="N32" s="18">
        <v>28</v>
      </c>
      <c r="O32" s="50"/>
      <c r="P32" s="50"/>
      <c r="Q32" s="50"/>
      <c r="R32" s="50"/>
      <c r="S32" s="50"/>
      <c r="T32" s="50"/>
      <c r="U32" s="50"/>
      <c r="V32" s="17" t="s">
        <v>10</v>
      </c>
      <c r="W32" s="17" t="s">
        <v>10</v>
      </c>
      <c r="X32" s="17" t="s">
        <v>10</v>
      </c>
      <c r="Y32" s="17" t="s">
        <v>10</v>
      </c>
      <c r="Z32" s="17" t="s">
        <v>10</v>
      </c>
      <c r="AA32" s="17" t="s">
        <v>10</v>
      </c>
      <c r="AB32" s="17" t="s">
        <v>10</v>
      </c>
      <c r="AC32" s="17" t="s">
        <v>10</v>
      </c>
      <c r="AD32" s="17" t="s">
        <v>10</v>
      </c>
      <c r="AE32" s="17" t="s">
        <v>10</v>
      </c>
      <c r="AF32" s="17" t="s">
        <v>10</v>
      </c>
      <c r="AG32" s="17" t="s">
        <v>10</v>
      </c>
      <c r="AH32" s="17" t="s">
        <v>10</v>
      </c>
      <c r="AI32" s="17" t="s">
        <v>10</v>
      </c>
      <c r="AJ32" s="17" t="s">
        <v>10</v>
      </c>
      <c r="BF32" s="1">
        <v>1</v>
      </c>
      <c r="BG32" s="1">
        <v>1</v>
      </c>
      <c r="BH32" s="1">
        <v>0</v>
      </c>
      <c r="BI32" s="1">
        <v>1</v>
      </c>
      <c r="BJ32" s="1">
        <v>1</v>
      </c>
      <c r="BK32" s="1" t="s">
        <v>57</v>
      </c>
      <c r="BL32" s="1" t="s">
        <v>58</v>
      </c>
      <c r="BM32" s="1" t="s">
        <v>58</v>
      </c>
      <c r="BN32" s="1" t="s">
        <v>58</v>
      </c>
      <c r="BO32" s="1" t="s">
        <v>58</v>
      </c>
      <c r="BP32" s="1" t="s">
        <v>58</v>
      </c>
      <c r="BQ32" s="1" t="s">
        <v>58</v>
      </c>
      <c r="BR32" s="1" t="s">
        <v>58</v>
      </c>
      <c r="BS32" s="1" t="s">
        <v>58</v>
      </c>
      <c r="BT32" s="1" t="s">
        <v>58</v>
      </c>
      <c r="BU32" s="1" t="s">
        <v>58</v>
      </c>
      <c r="BV32" s="1" t="s">
        <v>58</v>
      </c>
      <c r="BY32" s="1"/>
    </row>
    <row r="33" spans="2:77" x14ac:dyDescent="0.25">
      <c r="B33" s="3" t="s">
        <v>42</v>
      </c>
      <c r="C33" s="3" t="s">
        <v>42</v>
      </c>
      <c r="D33" s="3" t="s">
        <v>43</v>
      </c>
      <c r="E33" s="26">
        <v>0</v>
      </c>
      <c r="N33" s="18">
        <v>29</v>
      </c>
      <c r="O33" s="50"/>
      <c r="P33" s="50"/>
      <c r="Q33" s="50"/>
      <c r="R33" s="50"/>
      <c r="S33" s="50"/>
      <c r="T33" s="50"/>
      <c r="U33" s="50"/>
      <c r="V33" s="17" t="s">
        <v>10</v>
      </c>
      <c r="W33" s="17" t="s">
        <v>10</v>
      </c>
      <c r="X33" s="17" t="s">
        <v>10</v>
      </c>
      <c r="Y33" s="17" t="s">
        <v>10</v>
      </c>
      <c r="Z33" s="17" t="s">
        <v>10</v>
      </c>
      <c r="AA33" s="17" t="s">
        <v>10</v>
      </c>
      <c r="AB33" s="17" t="s">
        <v>10</v>
      </c>
      <c r="AC33" s="17" t="s">
        <v>10</v>
      </c>
      <c r="AD33" s="17" t="s">
        <v>10</v>
      </c>
      <c r="AE33" s="17" t="s">
        <v>10</v>
      </c>
      <c r="AF33" s="17" t="s">
        <v>10</v>
      </c>
      <c r="AG33" s="17" t="s">
        <v>10</v>
      </c>
      <c r="AH33" s="17" t="s">
        <v>10</v>
      </c>
      <c r="AI33" s="17" t="s">
        <v>10</v>
      </c>
      <c r="AJ33" s="17" t="s">
        <v>10</v>
      </c>
      <c r="BF33" s="1">
        <v>1</v>
      </c>
      <c r="BG33" s="1">
        <v>1</v>
      </c>
      <c r="BH33" s="1">
        <v>1</v>
      </c>
      <c r="BI33" s="1">
        <v>0</v>
      </c>
      <c r="BJ33" s="1">
        <v>0</v>
      </c>
      <c r="BK33" s="1" t="s">
        <v>57</v>
      </c>
      <c r="BL33" s="1" t="s">
        <v>58</v>
      </c>
      <c r="BM33" s="1" t="s">
        <v>58</v>
      </c>
      <c r="BN33" s="1" t="s">
        <v>58</v>
      </c>
      <c r="BO33" s="1" t="s">
        <v>58</v>
      </c>
      <c r="BP33" s="1" t="s">
        <v>58</v>
      </c>
      <c r="BQ33" s="1" t="s">
        <v>58</v>
      </c>
      <c r="BR33" s="1" t="s">
        <v>58</v>
      </c>
      <c r="BS33" s="1" t="s">
        <v>58</v>
      </c>
      <c r="BT33" s="1" t="s">
        <v>58</v>
      </c>
      <c r="BU33" s="1" t="s">
        <v>58</v>
      </c>
      <c r="BV33" s="1" t="s">
        <v>58</v>
      </c>
      <c r="BY33" s="1"/>
    </row>
    <row r="34" spans="2:77" x14ac:dyDescent="0.25">
      <c r="B34" s="3" t="s">
        <v>43</v>
      </c>
      <c r="C34" s="3" t="s">
        <v>42</v>
      </c>
      <c r="D34" s="3" t="s">
        <v>44</v>
      </c>
      <c r="E34" s="26">
        <v>0</v>
      </c>
      <c r="N34" s="18">
        <v>30</v>
      </c>
      <c r="O34" s="50"/>
      <c r="P34" s="50"/>
      <c r="Q34" s="50"/>
      <c r="R34" s="50"/>
      <c r="S34" s="50"/>
      <c r="T34" s="50"/>
      <c r="U34" s="50"/>
      <c r="V34" s="17" t="s">
        <v>10</v>
      </c>
      <c r="W34" s="17" t="s">
        <v>10</v>
      </c>
      <c r="X34" s="17" t="s">
        <v>10</v>
      </c>
      <c r="Y34" s="17" t="s">
        <v>10</v>
      </c>
      <c r="Z34" s="17" t="s">
        <v>10</v>
      </c>
      <c r="AA34" s="17" t="s">
        <v>10</v>
      </c>
      <c r="AB34" s="17" t="s">
        <v>10</v>
      </c>
      <c r="AC34" s="17" t="s">
        <v>10</v>
      </c>
      <c r="AD34" s="17" t="s">
        <v>10</v>
      </c>
      <c r="AE34" s="17" t="s">
        <v>10</v>
      </c>
      <c r="AF34" s="17" t="s">
        <v>10</v>
      </c>
      <c r="AG34" s="17" t="s">
        <v>10</v>
      </c>
      <c r="AH34" s="17" t="s">
        <v>10</v>
      </c>
      <c r="AI34" s="17" t="s">
        <v>10</v>
      </c>
      <c r="AJ34" s="17" t="s">
        <v>10</v>
      </c>
      <c r="BF34" s="1">
        <v>1</v>
      </c>
      <c r="BG34" s="1">
        <v>1</v>
      </c>
      <c r="BH34" s="1">
        <v>1</v>
      </c>
      <c r="BI34" s="1">
        <v>0</v>
      </c>
      <c r="BJ34" s="1">
        <v>1</v>
      </c>
      <c r="BK34" s="1" t="s">
        <v>57</v>
      </c>
      <c r="BL34" s="1" t="s">
        <v>58</v>
      </c>
      <c r="BM34" s="1" t="s">
        <v>58</v>
      </c>
      <c r="BN34" s="1" t="s">
        <v>58</v>
      </c>
      <c r="BO34" s="1" t="s">
        <v>58</v>
      </c>
      <c r="BP34" s="1" t="s">
        <v>58</v>
      </c>
      <c r="BQ34" s="1" t="s">
        <v>58</v>
      </c>
      <c r="BR34" s="1" t="s">
        <v>58</v>
      </c>
      <c r="BS34" s="1" t="s">
        <v>58</v>
      </c>
      <c r="BT34" s="1" t="s">
        <v>58</v>
      </c>
      <c r="BU34" s="1" t="s">
        <v>58</v>
      </c>
      <c r="BV34" s="1" t="s">
        <v>58</v>
      </c>
      <c r="BY34" s="1"/>
    </row>
    <row r="35" spans="2:77" x14ac:dyDescent="0.25">
      <c r="B35" s="3" t="s">
        <v>44</v>
      </c>
      <c r="C35" s="3" t="s">
        <v>45</v>
      </c>
      <c r="D35" s="3" t="s">
        <v>44</v>
      </c>
      <c r="E35" s="26">
        <v>0</v>
      </c>
      <c r="N35" s="18">
        <v>31</v>
      </c>
      <c r="O35" s="50"/>
      <c r="P35" s="50"/>
      <c r="Q35" s="50"/>
      <c r="R35" s="50"/>
      <c r="S35" s="50"/>
      <c r="T35" s="50"/>
      <c r="U35" s="50"/>
      <c r="V35" s="17" t="s">
        <v>10</v>
      </c>
      <c r="W35" s="17" t="s">
        <v>10</v>
      </c>
      <c r="X35" s="17" t="s">
        <v>10</v>
      </c>
      <c r="Y35" s="17" t="s">
        <v>10</v>
      </c>
      <c r="Z35" s="17" t="s">
        <v>10</v>
      </c>
      <c r="AA35" s="17" t="s">
        <v>10</v>
      </c>
      <c r="AB35" s="17" t="s">
        <v>10</v>
      </c>
      <c r="AC35" s="17" t="s">
        <v>10</v>
      </c>
      <c r="AD35" s="17" t="s">
        <v>10</v>
      </c>
      <c r="AE35" s="17" t="s">
        <v>10</v>
      </c>
      <c r="AF35" s="17" t="s">
        <v>10</v>
      </c>
      <c r="AG35" s="17" t="s">
        <v>10</v>
      </c>
      <c r="AH35" s="17" t="s">
        <v>10</v>
      </c>
      <c r="AI35" s="17" t="s">
        <v>10</v>
      </c>
      <c r="AJ35" s="17" t="s">
        <v>10</v>
      </c>
      <c r="BF35" s="1">
        <v>1</v>
      </c>
      <c r="BG35" s="1">
        <v>1</v>
      </c>
      <c r="BH35" s="1">
        <v>1</v>
      </c>
      <c r="BI35" s="1">
        <v>1</v>
      </c>
      <c r="BJ35" s="1">
        <v>0</v>
      </c>
      <c r="BK35" s="1" t="s">
        <v>57</v>
      </c>
      <c r="BL35" s="1" t="s">
        <v>58</v>
      </c>
      <c r="BM35" s="1" t="s">
        <v>58</v>
      </c>
      <c r="BN35" s="1" t="s">
        <v>58</v>
      </c>
      <c r="BO35" s="1" t="s">
        <v>58</v>
      </c>
      <c r="BP35" s="1" t="s">
        <v>58</v>
      </c>
      <c r="BQ35" s="1" t="s">
        <v>58</v>
      </c>
      <c r="BR35" s="1" t="s">
        <v>58</v>
      </c>
      <c r="BS35" s="1" t="s">
        <v>58</v>
      </c>
      <c r="BT35" s="1" t="s">
        <v>58</v>
      </c>
      <c r="BU35" s="1" t="s">
        <v>58</v>
      </c>
      <c r="BV35" s="1" t="s">
        <v>58</v>
      </c>
      <c r="BY35" s="1"/>
    </row>
    <row r="36" spans="2:77" x14ac:dyDescent="0.25">
      <c r="B36" s="3" t="s">
        <v>45</v>
      </c>
      <c r="C36" s="3" t="s">
        <v>42</v>
      </c>
      <c r="D36" s="3" t="s">
        <v>46</v>
      </c>
      <c r="E36" s="26">
        <v>0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 t="s">
        <v>57</v>
      </c>
      <c r="BL36" s="1" t="s">
        <v>58</v>
      </c>
      <c r="BM36" s="1" t="s">
        <v>58</v>
      </c>
      <c r="BN36" s="1" t="s">
        <v>58</v>
      </c>
      <c r="BO36" s="1" t="s">
        <v>58</v>
      </c>
      <c r="BP36" s="1" t="s">
        <v>58</v>
      </c>
      <c r="BQ36" s="1" t="s">
        <v>58</v>
      </c>
      <c r="BR36" s="1" t="s">
        <v>58</v>
      </c>
      <c r="BS36" s="1" t="s">
        <v>58</v>
      </c>
      <c r="BT36" s="1" t="s">
        <v>58</v>
      </c>
      <c r="BU36" s="1" t="s">
        <v>58</v>
      </c>
      <c r="BV36" s="1" t="s">
        <v>58</v>
      </c>
      <c r="BY36" s="1"/>
    </row>
    <row r="37" spans="2:77" x14ac:dyDescent="0.25">
      <c r="B37" s="3" t="s">
        <v>46</v>
      </c>
      <c r="C37" s="3" t="s">
        <v>47</v>
      </c>
      <c r="D37" s="3" t="s">
        <v>44</v>
      </c>
      <c r="E37" s="26">
        <v>0</v>
      </c>
    </row>
    <row r="38" spans="2:77" x14ac:dyDescent="0.25">
      <c r="B38" s="3" t="s">
        <v>47</v>
      </c>
      <c r="C38" s="3" t="s">
        <v>48</v>
      </c>
      <c r="D38" s="3" t="s">
        <v>43</v>
      </c>
      <c r="E38" s="26">
        <v>0</v>
      </c>
    </row>
    <row r="39" spans="2:77" x14ac:dyDescent="0.25">
      <c r="B39" s="3" t="s">
        <v>48</v>
      </c>
      <c r="C39" s="3" t="s">
        <v>42</v>
      </c>
      <c r="D39" s="3" t="s">
        <v>43</v>
      </c>
      <c r="E39" s="26">
        <v>1</v>
      </c>
    </row>
    <row r="41" spans="2:77" x14ac:dyDescent="0.25">
      <c r="AP41" s="1"/>
    </row>
  </sheetData>
  <mergeCells count="26">
    <mergeCell ref="O26:U35"/>
    <mergeCell ref="AC2:AJ2"/>
    <mergeCell ref="BA15:BD15"/>
    <mergeCell ref="AV21:AY21"/>
    <mergeCell ref="BA21:BD21"/>
    <mergeCell ref="AL21:AO21"/>
    <mergeCell ref="AQ21:AT21"/>
    <mergeCell ref="AV15:AY15"/>
    <mergeCell ref="AV2:BD2"/>
    <mergeCell ref="AV3:AY3"/>
    <mergeCell ref="BA3:BD3"/>
    <mergeCell ref="AV9:AY9"/>
    <mergeCell ref="BA9:BD9"/>
    <mergeCell ref="AL9:AO9"/>
    <mergeCell ref="AQ9:AT9"/>
    <mergeCell ref="AL15:AO15"/>
    <mergeCell ref="AQ15:AT15"/>
    <mergeCell ref="B2:G2"/>
    <mergeCell ref="I2:L3"/>
    <mergeCell ref="AL2:AT2"/>
    <mergeCell ref="D3:G3"/>
    <mergeCell ref="AL3:AO3"/>
    <mergeCell ref="AQ3:AT3"/>
    <mergeCell ref="O2:S2"/>
    <mergeCell ref="U2:Y2"/>
    <mergeCell ref="Z2:A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AA1D-D8DC-4943-86A0-0316D94321CC}">
  <dimension ref="A8:L15"/>
  <sheetViews>
    <sheetView workbookViewId="0">
      <selection activeCell="I10" sqref="I10:L15"/>
    </sheetView>
  </sheetViews>
  <sheetFormatPr baseColWidth="10" defaultRowHeight="15" x14ac:dyDescent="0.25"/>
  <cols>
    <col min="4" max="4" width="15.140625" customWidth="1"/>
    <col min="5" max="6" width="17.140625" customWidth="1"/>
    <col min="7" max="7" width="24.5703125" customWidth="1"/>
    <col min="9" max="9" width="18.7109375" customWidth="1"/>
    <col min="11" max="11" width="20.140625" customWidth="1"/>
    <col min="12" max="12" width="21.7109375" customWidth="1"/>
  </cols>
  <sheetData>
    <row r="8" spans="1:12" ht="30" x14ac:dyDescent="0.25">
      <c r="D8" s="44" t="s">
        <v>34</v>
      </c>
      <c r="E8" s="45" t="s">
        <v>35</v>
      </c>
      <c r="F8" s="45"/>
      <c r="G8" s="24" t="s">
        <v>11</v>
      </c>
      <c r="I8" s="44" t="s">
        <v>34</v>
      </c>
      <c r="J8" s="45" t="s">
        <v>35</v>
      </c>
      <c r="K8" s="45"/>
      <c r="L8" s="24" t="s">
        <v>11</v>
      </c>
    </row>
    <row r="9" spans="1:12" ht="30" x14ac:dyDescent="0.25">
      <c r="A9" s="25" t="s">
        <v>0</v>
      </c>
      <c r="B9" s="25" t="s">
        <v>5</v>
      </c>
      <c r="D9" s="44"/>
      <c r="E9" s="23" t="s">
        <v>36</v>
      </c>
      <c r="F9" s="23" t="s">
        <v>37</v>
      </c>
      <c r="G9" s="24" t="s">
        <v>27</v>
      </c>
      <c r="I9" s="44"/>
      <c r="J9" s="23" t="s">
        <v>36</v>
      </c>
      <c r="K9" s="23" t="s">
        <v>37</v>
      </c>
      <c r="L9" s="24" t="s">
        <v>27</v>
      </c>
    </row>
    <row r="10" spans="1:12" ht="30" x14ac:dyDescent="0.25">
      <c r="A10" s="25" t="s">
        <v>1</v>
      </c>
      <c r="B10" s="25" t="s">
        <v>6</v>
      </c>
      <c r="D10" s="25" t="s">
        <v>0</v>
      </c>
      <c r="E10" s="25" t="s">
        <v>0</v>
      </c>
      <c r="F10" s="25" t="s">
        <v>1</v>
      </c>
      <c r="G10" s="25">
        <v>0</v>
      </c>
      <c r="I10" s="25" t="str">
        <f>VLOOKUP(D10,$A$9:$B$14,2)</f>
        <v>F</v>
      </c>
      <c r="J10" s="25" t="str">
        <f>VLOOKUP(E10,$A$9:$B$14,2)</f>
        <v>F</v>
      </c>
      <c r="K10" s="25" t="str">
        <f>VLOOKUP(F10,$A$9:$B$14,2)</f>
        <v>G</v>
      </c>
      <c r="L10" s="25">
        <v>0</v>
      </c>
    </row>
    <row r="11" spans="1:12" ht="30" x14ac:dyDescent="0.25">
      <c r="A11" s="25" t="s">
        <v>2</v>
      </c>
      <c r="B11" s="25" t="s">
        <v>38</v>
      </c>
      <c r="D11" s="25" t="s">
        <v>1</v>
      </c>
      <c r="E11" s="25" t="s">
        <v>0</v>
      </c>
      <c r="F11" s="25" t="s">
        <v>2</v>
      </c>
      <c r="G11" s="25">
        <v>0</v>
      </c>
      <c r="I11" s="25" t="str">
        <f t="shared" ref="I11:K15" si="0">VLOOKUP(D11,$A$9:$B$14,2)</f>
        <v>G</v>
      </c>
      <c r="J11" s="25" t="str">
        <f t="shared" si="0"/>
        <v>F</v>
      </c>
      <c r="K11" s="25" t="str">
        <f t="shared" si="0"/>
        <v>H</v>
      </c>
      <c r="L11" s="25">
        <v>0</v>
      </c>
    </row>
    <row r="12" spans="1:12" ht="30" x14ac:dyDescent="0.25">
      <c r="A12" s="25" t="s">
        <v>3</v>
      </c>
      <c r="B12" s="25" t="s">
        <v>39</v>
      </c>
      <c r="D12" s="25" t="s">
        <v>2</v>
      </c>
      <c r="E12" s="25" t="s">
        <v>3</v>
      </c>
      <c r="F12" s="25" t="s">
        <v>2</v>
      </c>
      <c r="G12" s="25">
        <v>0</v>
      </c>
      <c r="I12" s="25" t="str">
        <f t="shared" si="0"/>
        <v>H</v>
      </c>
      <c r="J12" s="25" t="str">
        <f t="shared" si="0"/>
        <v>I</v>
      </c>
      <c r="K12" s="25" t="str">
        <f t="shared" si="0"/>
        <v>H</v>
      </c>
      <c r="L12" s="25">
        <v>0</v>
      </c>
    </row>
    <row r="13" spans="1:12" ht="30" x14ac:dyDescent="0.25">
      <c r="A13" s="25" t="s">
        <v>4</v>
      </c>
      <c r="B13" s="25" t="s">
        <v>40</v>
      </c>
      <c r="D13" s="25" t="s">
        <v>3</v>
      </c>
      <c r="E13" s="25" t="s">
        <v>0</v>
      </c>
      <c r="F13" s="25" t="s">
        <v>4</v>
      </c>
      <c r="G13" s="25">
        <v>0</v>
      </c>
      <c r="I13" s="25" t="str">
        <f t="shared" si="0"/>
        <v>I</v>
      </c>
      <c r="J13" s="25" t="str">
        <f>VLOOKUP(E13,$A$9:$B$14,2)</f>
        <v>F</v>
      </c>
      <c r="K13" s="25" t="str">
        <f t="shared" si="0"/>
        <v>J</v>
      </c>
      <c r="L13" s="25">
        <v>0</v>
      </c>
    </row>
    <row r="14" spans="1:12" ht="30" x14ac:dyDescent="0.25">
      <c r="A14" s="25" t="s">
        <v>5</v>
      </c>
      <c r="B14" s="25" t="s">
        <v>41</v>
      </c>
      <c r="D14" s="25" t="s">
        <v>4</v>
      </c>
      <c r="E14" s="25" t="s">
        <v>0</v>
      </c>
      <c r="F14" s="25" t="s">
        <v>5</v>
      </c>
      <c r="G14" s="25">
        <v>0</v>
      </c>
      <c r="I14" s="25" t="str">
        <f t="shared" si="0"/>
        <v>J</v>
      </c>
      <c r="J14" s="25" t="str">
        <f t="shared" si="0"/>
        <v>F</v>
      </c>
      <c r="K14" s="25" t="str">
        <f t="shared" si="0"/>
        <v>K</v>
      </c>
      <c r="L14" s="25">
        <v>0</v>
      </c>
    </row>
    <row r="15" spans="1:12" ht="30" x14ac:dyDescent="0.25">
      <c r="D15" s="25" t="s">
        <v>5</v>
      </c>
      <c r="E15" s="25" t="s">
        <v>3</v>
      </c>
      <c r="F15" s="25" t="s">
        <v>2</v>
      </c>
      <c r="G15" s="25">
        <v>1</v>
      </c>
      <c r="I15" s="25" t="str">
        <f t="shared" si="0"/>
        <v>K</v>
      </c>
      <c r="J15" s="25" t="str">
        <f t="shared" si="0"/>
        <v>I</v>
      </c>
      <c r="K15" s="25" t="str">
        <f t="shared" si="0"/>
        <v>H</v>
      </c>
      <c r="L15" s="25">
        <v>1</v>
      </c>
    </row>
  </sheetData>
  <mergeCells count="4">
    <mergeCell ref="D8:D9"/>
    <mergeCell ref="E8:F8"/>
    <mergeCell ref="I8:I9"/>
    <mergeCell ref="J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E6FA-7DF0-476C-92D7-E5A6A25FCE3A}">
  <dimension ref="A7:M15"/>
  <sheetViews>
    <sheetView workbookViewId="0">
      <selection activeCell="E21" sqref="E21"/>
    </sheetView>
  </sheetViews>
  <sheetFormatPr baseColWidth="10" defaultRowHeight="15" x14ac:dyDescent="0.25"/>
  <cols>
    <col min="5" max="5" width="17.28515625" customWidth="1"/>
    <col min="6" max="6" width="16.5703125" customWidth="1"/>
    <col min="7" max="7" width="16" customWidth="1"/>
    <col min="8" max="8" width="17.85546875" customWidth="1"/>
    <col min="10" max="10" width="17" customWidth="1"/>
    <col min="11" max="11" width="16.140625" customWidth="1"/>
    <col min="12" max="12" width="14.140625" customWidth="1"/>
    <col min="13" max="13" width="15.5703125" customWidth="1"/>
  </cols>
  <sheetData>
    <row r="7" spans="1:13" ht="30" x14ac:dyDescent="0.25">
      <c r="A7" s="25" t="s">
        <v>0</v>
      </c>
      <c r="B7" s="25" t="s">
        <v>42</v>
      </c>
      <c r="E7" s="44" t="s">
        <v>34</v>
      </c>
      <c r="F7" s="45" t="s">
        <v>35</v>
      </c>
      <c r="G7" s="45"/>
      <c r="H7" s="24" t="s">
        <v>11</v>
      </c>
      <c r="J7" s="44" t="s">
        <v>34</v>
      </c>
      <c r="K7" s="45" t="s">
        <v>35</v>
      </c>
      <c r="L7" s="45"/>
      <c r="M7" s="24" t="s">
        <v>11</v>
      </c>
    </row>
    <row r="8" spans="1:13" ht="30" x14ac:dyDescent="0.25">
      <c r="A8" s="25" t="s">
        <v>1</v>
      </c>
      <c r="B8" s="25" t="s">
        <v>43</v>
      </c>
      <c r="E8" s="44"/>
      <c r="F8" s="23" t="s">
        <v>36</v>
      </c>
      <c r="G8" s="23" t="s">
        <v>37</v>
      </c>
      <c r="H8" s="24" t="s">
        <v>28</v>
      </c>
      <c r="J8" s="44"/>
      <c r="K8" s="23" t="s">
        <v>36</v>
      </c>
      <c r="L8" s="23" t="s">
        <v>37</v>
      </c>
      <c r="M8" s="24" t="s">
        <v>28</v>
      </c>
    </row>
    <row r="9" spans="1:13" ht="30" x14ac:dyDescent="0.25">
      <c r="A9" s="25" t="s">
        <v>2</v>
      </c>
      <c r="B9" s="25" t="s">
        <v>44</v>
      </c>
      <c r="E9" s="25" t="s">
        <v>0</v>
      </c>
      <c r="F9" s="25" t="s">
        <v>0</v>
      </c>
      <c r="G9" s="25" t="s">
        <v>1</v>
      </c>
      <c r="H9" s="25">
        <v>0</v>
      </c>
      <c r="J9" s="25" t="str">
        <f>VLOOKUP(E9,$A$7:$B$13,2)</f>
        <v>L</v>
      </c>
      <c r="K9" s="25" t="str">
        <f t="shared" ref="K9:L15" si="0">VLOOKUP(F9,$A$7:$B$13,2)</f>
        <v>L</v>
      </c>
      <c r="L9" s="25" t="str">
        <f t="shared" si="0"/>
        <v>M</v>
      </c>
      <c r="M9" s="25">
        <v>0</v>
      </c>
    </row>
    <row r="10" spans="1:13" ht="30" x14ac:dyDescent="0.25">
      <c r="A10" s="25" t="s">
        <v>3</v>
      </c>
      <c r="B10" s="25" t="s">
        <v>45</v>
      </c>
      <c r="E10" s="25" t="s">
        <v>1</v>
      </c>
      <c r="F10" s="25" t="s">
        <v>0</v>
      </c>
      <c r="G10" s="25" t="s">
        <v>2</v>
      </c>
      <c r="H10" s="25">
        <v>0</v>
      </c>
      <c r="J10" s="25" t="str">
        <f t="shared" ref="J10:J15" si="1">VLOOKUP(E10,$A$7:$B$13,2)</f>
        <v>M</v>
      </c>
      <c r="K10" s="25" t="str">
        <f t="shared" si="0"/>
        <v>L</v>
      </c>
      <c r="L10" s="25" t="str">
        <f t="shared" si="0"/>
        <v>N</v>
      </c>
      <c r="M10" s="25">
        <v>0</v>
      </c>
    </row>
    <row r="11" spans="1:13" ht="30" x14ac:dyDescent="0.25">
      <c r="A11" s="25" t="s">
        <v>4</v>
      </c>
      <c r="B11" s="25" t="s">
        <v>46</v>
      </c>
      <c r="E11" s="25" t="s">
        <v>2</v>
      </c>
      <c r="F11" s="25" t="s">
        <v>3</v>
      </c>
      <c r="G11" s="25" t="s">
        <v>2</v>
      </c>
      <c r="H11" s="25">
        <v>0</v>
      </c>
      <c r="J11" s="25" t="str">
        <f t="shared" si="1"/>
        <v>N</v>
      </c>
      <c r="K11" s="25" t="str">
        <f t="shared" si="0"/>
        <v>O</v>
      </c>
      <c r="L11" s="25" t="str">
        <f t="shared" si="0"/>
        <v>N</v>
      </c>
      <c r="M11" s="25">
        <v>0</v>
      </c>
    </row>
    <row r="12" spans="1:13" ht="30" x14ac:dyDescent="0.25">
      <c r="A12" s="25" t="s">
        <v>5</v>
      </c>
      <c r="B12" s="25" t="s">
        <v>47</v>
      </c>
      <c r="E12" s="25" t="s">
        <v>3</v>
      </c>
      <c r="F12" s="25" t="s">
        <v>0</v>
      </c>
      <c r="G12" s="25" t="s">
        <v>4</v>
      </c>
      <c r="H12" s="25">
        <v>0</v>
      </c>
      <c r="J12" s="25" t="str">
        <f t="shared" si="1"/>
        <v>O</v>
      </c>
      <c r="K12" s="25" t="str">
        <f t="shared" si="0"/>
        <v>L</v>
      </c>
      <c r="L12" s="25" t="str">
        <f t="shared" si="0"/>
        <v>P</v>
      </c>
      <c r="M12" s="25">
        <v>0</v>
      </c>
    </row>
    <row r="13" spans="1:13" ht="30" x14ac:dyDescent="0.25">
      <c r="A13" s="25" t="s">
        <v>6</v>
      </c>
      <c r="B13" s="25" t="s">
        <v>48</v>
      </c>
      <c r="E13" s="25" t="s">
        <v>4</v>
      </c>
      <c r="F13" s="25" t="s">
        <v>5</v>
      </c>
      <c r="G13" s="25" t="s">
        <v>2</v>
      </c>
      <c r="H13" s="25">
        <v>0</v>
      </c>
      <c r="J13" s="25" t="str">
        <f t="shared" si="1"/>
        <v>P</v>
      </c>
      <c r="K13" s="25" t="str">
        <f t="shared" si="0"/>
        <v>Q</v>
      </c>
      <c r="L13" s="25" t="str">
        <f t="shared" si="0"/>
        <v>N</v>
      </c>
      <c r="M13" s="25">
        <v>0</v>
      </c>
    </row>
    <row r="14" spans="1:13" ht="30" x14ac:dyDescent="0.25">
      <c r="E14" s="25" t="s">
        <v>5</v>
      </c>
      <c r="F14" s="25" t="s">
        <v>6</v>
      </c>
      <c r="G14" s="25" t="s">
        <v>1</v>
      </c>
      <c r="H14" s="25">
        <v>0</v>
      </c>
      <c r="J14" s="25" t="str">
        <f t="shared" si="1"/>
        <v>Q</v>
      </c>
      <c r="K14" s="25" t="str">
        <f t="shared" si="0"/>
        <v>R</v>
      </c>
      <c r="L14" s="25" t="str">
        <f t="shared" si="0"/>
        <v>M</v>
      </c>
      <c r="M14" s="25">
        <v>0</v>
      </c>
    </row>
    <row r="15" spans="1:13" ht="30" x14ac:dyDescent="0.25">
      <c r="E15" s="25" t="s">
        <v>6</v>
      </c>
      <c r="F15" s="25" t="s">
        <v>0</v>
      </c>
      <c r="G15" s="25" t="s">
        <v>1</v>
      </c>
      <c r="H15" s="25">
        <v>1</v>
      </c>
      <c r="J15" s="25" t="str">
        <f t="shared" si="1"/>
        <v>R</v>
      </c>
      <c r="K15" s="25" t="str">
        <f t="shared" si="0"/>
        <v>L</v>
      </c>
      <c r="L15" s="25" t="str">
        <f t="shared" si="0"/>
        <v>M</v>
      </c>
      <c r="M15" s="25">
        <v>1</v>
      </c>
    </row>
  </sheetData>
  <mergeCells count="4">
    <mergeCell ref="E7:E8"/>
    <mergeCell ref="F7:G7"/>
    <mergeCell ref="J7:J8"/>
    <mergeCell ref="K7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4FF2-822B-48AB-AF76-A6B9C71542FD}">
  <dimension ref="B1:R34"/>
  <sheetViews>
    <sheetView topLeftCell="A10" zoomScale="130" zoomScaleNormal="130" workbookViewId="0">
      <selection activeCell="B1" sqref="B1:R34"/>
    </sheetView>
  </sheetViews>
  <sheetFormatPr baseColWidth="10" defaultRowHeight="15" x14ac:dyDescent="0.25"/>
  <cols>
    <col min="2" max="18" width="3.7109375" customWidth="1"/>
  </cols>
  <sheetData>
    <row r="1" spans="2:18" x14ac:dyDescent="0.25">
      <c r="B1" s="1" t="s">
        <v>60</v>
      </c>
      <c r="C1" s="1" t="s">
        <v>61</v>
      </c>
      <c r="D1" s="1" t="s">
        <v>62</v>
      </c>
      <c r="E1" s="1" t="s">
        <v>63</v>
      </c>
      <c r="F1" s="1" t="s">
        <v>10</v>
      </c>
      <c r="G1" s="1" t="s">
        <v>57</v>
      </c>
      <c r="H1" s="1" t="s">
        <v>54</v>
      </c>
      <c r="I1" s="1" t="s">
        <v>56</v>
      </c>
      <c r="J1" s="1" t="s">
        <v>15</v>
      </c>
      <c r="K1" s="1" t="s">
        <v>21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26</v>
      </c>
      <c r="Q1" s="1" t="s">
        <v>27</v>
      </c>
      <c r="R1" s="1" t="s">
        <v>28</v>
      </c>
    </row>
    <row r="2" spans="2:18" x14ac:dyDescent="0.25">
      <c r="B2" s="1" t="s">
        <v>59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  <c r="R2" s="1" t="s">
        <v>59</v>
      </c>
    </row>
    <row r="3" spans="2:18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57</v>
      </c>
      <c r="H3" s="1">
        <v>0</v>
      </c>
      <c r="I3" s="1" t="s">
        <v>10</v>
      </c>
      <c r="J3" s="1">
        <v>0</v>
      </c>
      <c r="K3" s="1" t="s">
        <v>10</v>
      </c>
      <c r="L3" s="1">
        <v>0</v>
      </c>
      <c r="M3" s="1" t="s">
        <v>10</v>
      </c>
      <c r="N3" s="1">
        <v>0</v>
      </c>
      <c r="O3" s="1" t="s">
        <v>10</v>
      </c>
      <c r="P3" s="1">
        <v>0</v>
      </c>
      <c r="Q3" s="1">
        <v>0</v>
      </c>
      <c r="R3" s="1">
        <v>0</v>
      </c>
    </row>
    <row r="4" spans="2:18" x14ac:dyDescent="0.25"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57</v>
      </c>
      <c r="H4" s="1">
        <v>0</v>
      </c>
      <c r="I4" s="1" t="s">
        <v>10</v>
      </c>
      <c r="J4" s="1">
        <v>0</v>
      </c>
      <c r="K4" s="1" t="s">
        <v>10</v>
      </c>
      <c r="L4" s="1">
        <v>0</v>
      </c>
      <c r="M4" s="1" t="s">
        <v>10</v>
      </c>
      <c r="N4" s="1">
        <v>1</v>
      </c>
      <c r="O4" s="1" t="s">
        <v>10</v>
      </c>
      <c r="P4" s="1">
        <v>0</v>
      </c>
      <c r="Q4" s="1">
        <v>0</v>
      </c>
      <c r="R4" s="1">
        <v>0</v>
      </c>
    </row>
    <row r="5" spans="2:18" x14ac:dyDescent="0.25">
      <c r="B5" s="1">
        <v>0</v>
      </c>
      <c r="C5" s="1">
        <v>0</v>
      </c>
      <c r="D5" s="1">
        <v>0</v>
      </c>
      <c r="E5" s="1">
        <v>1</v>
      </c>
      <c r="F5" s="1">
        <v>0</v>
      </c>
      <c r="G5" s="1" t="s">
        <v>57</v>
      </c>
      <c r="H5" s="1">
        <v>0</v>
      </c>
      <c r="I5" s="1" t="s">
        <v>10</v>
      </c>
      <c r="J5" s="1">
        <v>0</v>
      </c>
      <c r="K5" s="1" t="s">
        <v>10</v>
      </c>
      <c r="L5" s="1">
        <v>1</v>
      </c>
      <c r="M5" s="1" t="s">
        <v>10</v>
      </c>
      <c r="N5" s="1" t="s">
        <v>10</v>
      </c>
      <c r="O5" s="1">
        <v>1</v>
      </c>
      <c r="P5" s="1">
        <v>0</v>
      </c>
      <c r="Q5" s="1">
        <v>0</v>
      </c>
      <c r="R5" s="1">
        <v>0</v>
      </c>
    </row>
    <row r="6" spans="2:18" x14ac:dyDescent="0.25">
      <c r="B6" s="1">
        <v>0</v>
      </c>
      <c r="C6" s="1">
        <v>0</v>
      </c>
      <c r="D6" s="1">
        <v>0</v>
      </c>
      <c r="E6" s="1">
        <v>1</v>
      </c>
      <c r="F6" s="1">
        <v>1</v>
      </c>
      <c r="G6" s="1" t="s">
        <v>57</v>
      </c>
      <c r="H6" s="1">
        <v>0</v>
      </c>
      <c r="I6" s="1" t="s">
        <v>10</v>
      </c>
      <c r="J6" s="1">
        <v>0</v>
      </c>
      <c r="K6" s="1" t="s">
        <v>10</v>
      </c>
      <c r="L6" s="1">
        <v>1</v>
      </c>
      <c r="M6" s="1" t="s">
        <v>10</v>
      </c>
      <c r="N6" s="1" t="s">
        <v>10</v>
      </c>
      <c r="O6" s="1">
        <v>0</v>
      </c>
      <c r="P6" s="1">
        <v>0</v>
      </c>
      <c r="Q6" s="1">
        <v>0</v>
      </c>
      <c r="R6" s="1">
        <v>0</v>
      </c>
    </row>
    <row r="7" spans="2:18" x14ac:dyDescent="0.25">
      <c r="B7" s="1">
        <v>0</v>
      </c>
      <c r="C7" s="1">
        <v>0</v>
      </c>
      <c r="D7" s="1">
        <v>1</v>
      </c>
      <c r="E7" s="1">
        <v>0</v>
      </c>
      <c r="F7" s="1">
        <v>0</v>
      </c>
      <c r="G7" s="1" t="s">
        <v>57</v>
      </c>
      <c r="H7" s="1">
        <v>0</v>
      </c>
      <c r="I7" s="1" t="s">
        <v>10</v>
      </c>
      <c r="J7" s="1">
        <v>0</v>
      </c>
      <c r="K7" s="1" t="s">
        <v>10</v>
      </c>
      <c r="L7" s="1" t="s">
        <v>10</v>
      </c>
      <c r="M7" s="1">
        <v>1</v>
      </c>
      <c r="N7" s="1">
        <v>0</v>
      </c>
      <c r="O7" s="1" t="s">
        <v>10</v>
      </c>
      <c r="P7" s="1">
        <v>0</v>
      </c>
      <c r="Q7" s="1">
        <v>0</v>
      </c>
      <c r="R7" s="1">
        <v>0</v>
      </c>
    </row>
    <row r="8" spans="2:18" x14ac:dyDescent="0.25">
      <c r="B8" s="1">
        <v>0</v>
      </c>
      <c r="C8" s="1">
        <v>0</v>
      </c>
      <c r="D8" s="1">
        <v>1</v>
      </c>
      <c r="E8" s="1">
        <v>0</v>
      </c>
      <c r="F8" s="1">
        <v>1</v>
      </c>
      <c r="G8" s="1" t="s">
        <v>57</v>
      </c>
      <c r="H8" s="1">
        <v>0</v>
      </c>
      <c r="I8" s="1" t="s">
        <v>10</v>
      </c>
      <c r="J8" s="1">
        <v>1</v>
      </c>
      <c r="K8" s="1" t="s">
        <v>10</v>
      </c>
      <c r="L8" s="1" t="s">
        <v>10</v>
      </c>
      <c r="M8" s="1">
        <v>1</v>
      </c>
      <c r="N8" s="1">
        <v>0</v>
      </c>
      <c r="O8" s="1" t="s">
        <v>10</v>
      </c>
      <c r="P8" s="1">
        <v>0</v>
      </c>
      <c r="Q8" s="1">
        <v>0</v>
      </c>
      <c r="R8" s="1">
        <v>0</v>
      </c>
    </row>
    <row r="9" spans="2:18" x14ac:dyDescent="0.25">
      <c r="B9" s="1">
        <v>0</v>
      </c>
      <c r="C9" s="1">
        <v>0</v>
      </c>
      <c r="D9" s="1">
        <v>1</v>
      </c>
      <c r="E9" s="1">
        <v>1</v>
      </c>
      <c r="F9" s="1">
        <v>0</v>
      </c>
      <c r="G9" s="1" t="s">
        <v>57</v>
      </c>
      <c r="H9" s="1">
        <v>0</v>
      </c>
      <c r="I9" s="1" t="s">
        <v>10</v>
      </c>
      <c r="J9" s="1">
        <v>1</v>
      </c>
      <c r="K9" s="1" t="s">
        <v>10</v>
      </c>
      <c r="L9" s="1" t="s">
        <v>10</v>
      </c>
      <c r="M9" s="1">
        <v>1</v>
      </c>
      <c r="N9" s="1" t="s">
        <v>10</v>
      </c>
      <c r="O9" s="1">
        <v>0</v>
      </c>
      <c r="P9" s="1">
        <v>0</v>
      </c>
      <c r="Q9" s="1">
        <v>0</v>
      </c>
      <c r="R9" s="1">
        <v>0</v>
      </c>
    </row>
    <row r="10" spans="2:18" x14ac:dyDescent="0.25"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 t="s">
        <v>57</v>
      </c>
      <c r="H10" s="1">
        <v>0</v>
      </c>
      <c r="I10" s="1" t="s">
        <v>10</v>
      </c>
      <c r="J10" s="1">
        <v>0</v>
      </c>
      <c r="K10" s="1" t="s">
        <v>10</v>
      </c>
      <c r="L10" s="1" t="s">
        <v>10</v>
      </c>
      <c r="M10" s="1">
        <v>0</v>
      </c>
      <c r="N10" s="1" t="s">
        <v>10</v>
      </c>
      <c r="O10" s="1">
        <v>0</v>
      </c>
      <c r="P10" s="1">
        <v>0</v>
      </c>
      <c r="Q10" s="1">
        <v>0</v>
      </c>
      <c r="R10" s="1">
        <v>0</v>
      </c>
    </row>
    <row r="11" spans="2:18" x14ac:dyDescent="0.25"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 t="s">
        <v>57</v>
      </c>
      <c r="H11" s="1">
        <v>0</v>
      </c>
      <c r="I11" s="1" t="s">
        <v>10</v>
      </c>
      <c r="J11" s="1" t="s">
        <v>10</v>
      </c>
      <c r="K11" s="1">
        <v>1</v>
      </c>
      <c r="L11" s="1">
        <v>1</v>
      </c>
      <c r="M11" s="1" t="s">
        <v>10</v>
      </c>
      <c r="N11" s="1">
        <v>0</v>
      </c>
      <c r="O11" s="1" t="s">
        <v>10</v>
      </c>
      <c r="P11" s="1">
        <v>0</v>
      </c>
      <c r="Q11" s="1">
        <v>0</v>
      </c>
      <c r="R11" s="1">
        <v>0</v>
      </c>
    </row>
    <row r="12" spans="2:18" x14ac:dyDescent="0.25"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 t="s">
        <v>57</v>
      </c>
      <c r="H12" s="1">
        <v>0</v>
      </c>
      <c r="I12" s="1" t="s">
        <v>10</v>
      </c>
      <c r="J12" s="1" t="s">
        <v>10</v>
      </c>
      <c r="K12" s="1">
        <v>0</v>
      </c>
      <c r="L12" s="1">
        <v>1</v>
      </c>
      <c r="M12" s="1" t="s">
        <v>10</v>
      </c>
      <c r="N12" s="1">
        <v>0</v>
      </c>
      <c r="O12" s="1" t="s">
        <v>10</v>
      </c>
      <c r="P12" s="1">
        <v>0</v>
      </c>
      <c r="Q12" s="1">
        <v>0</v>
      </c>
      <c r="R12" s="1">
        <v>0</v>
      </c>
    </row>
    <row r="13" spans="2:18" x14ac:dyDescent="0.25"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 t="s">
        <v>57</v>
      </c>
      <c r="H13" s="1">
        <v>0</v>
      </c>
      <c r="I13" s="1" t="s">
        <v>10</v>
      </c>
      <c r="J13" s="1" t="s">
        <v>10</v>
      </c>
      <c r="K13" s="1">
        <v>1</v>
      </c>
      <c r="L13" s="1">
        <v>0</v>
      </c>
      <c r="M13" s="1" t="s">
        <v>10</v>
      </c>
      <c r="N13" s="1" t="s">
        <v>10</v>
      </c>
      <c r="O13" s="1">
        <v>1</v>
      </c>
      <c r="P13" s="1">
        <v>0</v>
      </c>
      <c r="Q13" s="1">
        <v>0</v>
      </c>
      <c r="R13" s="1">
        <v>0</v>
      </c>
    </row>
    <row r="14" spans="2:18" x14ac:dyDescent="0.25"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 t="s">
        <v>57</v>
      </c>
      <c r="H14" s="1">
        <v>0</v>
      </c>
      <c r="I14" s="1" t="s">
        <v>10</v>
      </c>
      <c r="J14" s="1" t="s">
        <v>10</v>
      </c>
      <c r="K14" s="1">
        <v>0</v>
      </c>
      <c r="L14" s="1">
        <v>1</v>
      </c>
      <c r="M14" s="1" t="s">
        <v>10</v>
      </c>
      <c r="N14" s="1" t="s">
        <v>10</v>
      </c>
      <c r="O14" s="1">
        <v>0</v>
      </c>
      <c r="P14" s="1">
        <v>0</v>
      </c>
      <c r="Q14" s="1">
        <v>0</v>
      </c>
      <c r="R14" s="1">
        <v>0</v>
      </c>
    </row>
    <row r="15" spans="2:18" x14ac:dyDescent="0.25"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 t="s">
        <v>57</v>
      </c>
      <c r="H15" s="1">
        <v>0</v>
      </c>
      <c r="I15" s="1" t="s">
        <v>10</v>
      </c>
      <c r="J15" s="1" t="s">
        <v>10</v>
      </c>
      <c r="K15" s="1">
        <v>0</v>
      </c>
      <c r="L15" s="1" t="s">
        <v>10</v>
      </c>
      <c r="M15" s="1">
        <v>1</v>
      </c>
      <c r="N15" s="1">
        <v>1</v>
      </c>
      <c r="O15" s="1" t="s">
        <v>10</v>
      </c>
      <c r="P15" s="1">
        <v>1</v>
      </c>
      <c r="Q15" s="1">
        <v>0</v>
      </c>
      <c r="R15" s="1">
        <v>0</v>
      </c>
    </row>
    <row r="16" spans="2:18" x14ac:dyDescent="0.25"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" t="s">
        <v>57</v>
      </c>
      <c r="H16" s="1">
        <v>0</v>
      </c>
      <c r="I16" s="1" t="s">
        <v>10</v>
      </c>
      <c r="J16" s="1" t="s">
        <v>10</v>
      </c>
      <c r="K16" s="1">
        <v>1</v>
      </c>
      <c r="L16" s="1" t="s">
        <v>10</v>
      </c>
      <c r="M16" s="1">
        <v>0</v>
      </c>
      <c r="N16" s="1">
        <v>1</v>
      </c>
      <c r="O16" s="1" t="s">
        <v>10</v>
      </c>
      <c r="P16" s="1">
        <v>1</v>
      </c>
      <c r="Q16" s="1">
        <v>0</v>
      </c>
      <c r="R16" s="1">
        <v>0</v>
      </c>
    </row>
    <row r="17" spans="2:18" x14ac:dyDescent="0.25"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 t="s">
        <v>57</v>
      </c>
      <c r="H17" s="1">
        <v>1</v>
      </c>
      <c r="I17" s="1" t="s">
        <v>10</v>
      </c>
      <c r="J17" s="1" t="s">
        <v>10</v>
      </c>
      <c r="K17" s="1">
        <v>1</v>
      </c>
      <c r="L17" s="1" t="s">
        <v>10</v>
      </c>
      <c r="M17" s="1">
        <v>1</v>
      </c>
      <c r="N17" s="1" t="s">
        <v>10</v>
      </c>
      <c r="O17" s="1">
        <v>1</v>
      </c>
      <c r="P17" s="1">
        <v>0</v>
      </c>
      <c r="Q17" s="1">
        <v>0</v>
      </c>
      <c r="R17" s="1">
        <v>0</v>
      </c>
    </row>
    <row r="18" spans="2:18" x14ac:dyDescent="0.25"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 t="s">
        <v>57</v>
      </c>
      <c r="H18" s="1">
        <v>1</v>
      </c>
      <c r="I18" s="1" t="s">
        <v>10</v>
      </c>
      <c r="J18" s="1" t="s">
        <v>10</v>
      </c>
      <c r="K18" s="1">
        <v>1</v>
      </c>
      <c r="L18" s="1" t="s">
        <v>10</v>
      </c>
      <c r="M18" s="1">
        <v>1</v>
      </c>
      <c r="N18" s="1" t="s">
        <v>10</v>
      </c>
      <c r="O18" s="1">
        <v>0</v>
      </c>
      <c r="P18" s="1">
        <v>0</v>
      </c>
      <c r="Q18" s="1">
        <v>0</v>
      </c>
      <c r="R18" s="1">
        <v>0</v>
      </c>
    </row>
    <row r="19" spans="2:18" x14ac:dyDescent="0.25"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 t="s">
        <v>57</v>
      </c>
      <c r="H19" s="1" t="s">
        <v>10</v>
      </c>
      <c r="I19" s="1">
        <v>0</v>
      </c>
      <c r="J19" s="1">
        <v>0</v>
      </c>
      <c r="K19" s="1" t="s">
        <v>10</v>
      </c>
      <c r="L19" s="1">
        <v>1</v>
      </c>
      <c r="M19" s="1" t="s">
        <v>10</v>
      </c>
      <c r="N19" s="1">
        <v>0</v>
      </c>
      <c r="O19" s="1" t="s">
        <v>10</v>
      </c>
      <c r="P19" s="1">
        <v>0</v>
      </c>
      <c r="Q19" s="1">
        <v>0</v>
      </c>
      <c r="R19" s="1">
        <v>0</v>
      </c>
    </row>
    <row r="20" spans="2:18" x14ac:dyDescent="0.25"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 t="s">
        <v>57</v>
      </c>
      <c r="H20" s="1" t="s">
        <v>10</v>
      </c>
      <c r="I20" s="1">
        <v>1</v>
      </c>
      <c r="J20" s="1">
        <v>1</v>
      </c>
      <c r="K20" s="1" t="s">
        <v>10</v>
      </c>
      <c r="L20" s="1">
        <v>0</v>
      </c>
      <c r="M20" s="1" t="s">
        <v>10</v>
      </c>
      <c r="N20" s="1">
        <v>0</v>
      </c>
      <c r="O20" s="1" t="s">
        <v>10</v>
      </c>
      <c r="P20" s="1">
        <v>0</v>
      </c>
      <c r="Q20" s="1">
        <v>0</v>
      </c>
      <c r="R20" s="1">
        <v>0</v>
      </c>
    </row>
    <row r="21" spans="2:18" x14ac:dyDescent="0.25"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 t="s">
        <v>57</v>
      </c>
      <c r="H21" s="1" t="s">
        <v>10</v>
      </c>
      <c r="I21" s="1">
        <v>1</v>
      </c>
      <c r="J21" s="1">
        <v>1</v>
      </c>
      <c r="K21" s="1" t="s">
        <v>10</v>
      </c>
      <c r="L21" s="1">
        <v>0</v>
      </c>
      <c r="M21" s="1" t="s">
        <v>10</v>
      </c>
      <c r="N21" s="1" t="s">
        <v>10</v>
      </c>
      <c r="O21" s="1">
        <v>0</v>
      </c>
      <c r="P21" s="1">
        <v>1</v>
      </c>
      <c r="Q21" s="1">
        <v>1</v>
      </c>
      <c r="R21" s="1">
        <v>0</v>
      </c>
    </row>
    <row r="22" spans="2:18" x14ac:dyDescent="0.25"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 t="s">
        <v>57</v>
      </c>
      <c r="H22" s="1" t="s">
        <v>10</v>
      </c>
      <c r="I22" s="1">
        <v>1</v>
      </c>
      <c r="J22" s="1">
        <v>0</v>
      </c>
      <c r="K22" s="1" t="s">
        <v>10</v>
      </c>
      <c r="L22" s="1">
        <v>1</v>
      </c>
      <c r="M22" s="1" t="s">
        <v>10</v>
      </c>
      <c r="N22" s="1" t="s">
        <v>10</v>
      </c>
      <c r="O22" s="1">
        <v>0</v>
      </c>
      <c r="P22" s="1">
        <v>1</v>
      </c>
      <c r="Q22" s="1">
        <v>1</v>
      </c>
      <c r="R22" s="1">
        <v>0</v>
      </c>
    </row>
    <row r="23" spans="2:18" x14ac:dyDescent="0.25"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 t="s">
        <v>57</v>
      </c>
      <c r="H23" s="1" t="s">
        <v>10</v>
      </c>
      <c r="I23" s="1">
        <v>1</v>
      </c>
      <c r="J23" s="1">
        <v>0</v>
      </c>
      <c r="K23" s="1" t="s">
        <v>10</v>
      </c>
      <c r="L23" s="1" t="s">
        <v>10</v>
      </c>
      <c r="M23" s="1">
        <v>1</v>
      </c>
      <c r="N23" s="1">
        <v>0</v>
      </c>
      <c r="O23" s="1" t="s">
        <v>10</v>
      </c>
      <c r="P23" s="1">
        <v>0</v>
      </c>
      <c r="Q23" s="1">
        <v>0</v>
      </c>
      <c r="R23" s="1">
        <v>1</v>
      </c>
    </row>
    <row r="24" spans="2:18" x14ac:dyDescent="0.25"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 t="s">
        <v>57</v>
      </c>
      <c r="H24" s="1" t="s">
        <v>10</v>
      </c>
      <c r="I24" s="1">
        <v>1</v>
      </c>
      <c r="J24" s="1">
        <v>0</v>
      </c>
      <c r="K24" s="1" t="s">
        <v>10</v>
      </c>
      <c r="L24" s="1" t="s">
        <v>10</v>
      </c>
      <c r="M24" s="1">
        <v>1</v>
      </c>
      <c r="N24" s="1">
        <v>1</v>
      </c>
      <c r="O24" s="1" t="s">
        <v>10</v>
      </c>
      <c r="P24" s="1">
        <v>0</v>
      </c>
      <c r="Q24" s="1">
        <v>0</v>
      </c>
      <c r="R24" s="1">
        <v>1</v>
      </c>
    </row>
    <row r="25" spans="2:18" x14ac:dyDescent="0.25"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 t="s">
        <v>57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58</v>
      </c>
      <c r="P25" s="1" t="s">
        <v>58</v>
      </c>
      <c r="Q25" s="1" t="s">
        <v>58</v>
      </c>
      <c r="R25" s="1" t="s">
        <v>58</v>
      </c>
    </row>
    <row r="26" spans="2:18" x14ac:dyDescent="0.25"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 t="s">
        <v>57</v>
      </c>
      <c r="H26" s="1" t="s">
        <v>58</v>
      </c>
      <c r="I26" s="1" t="s">
        <v>58</v>
      </c>
      <c r="J26" s="1" t="s">
        <v>58</v>
      </c>
      <c r="K26" s="1" t="s">
        <v>58</v>
      </c>
      <c r="L26" s="1" t="s">
        <v>58</v>
      </c>
      <c r="M26" s="1" t="s">
        <v>58</v>
      </c>
      <c r="N26" s="1" t="s">
        <v>58</v>
      </c>
      <c r="O26" s="1" t="s">
        <v>58</v>
      </c>
      <c r="P26" s="1" t="s">
        <v>58</v>
      </c>
      <c r="Q26" s="1" t="s">
        <v>58</v>
      </c>
      <c r="R26" s="1" t="s">
        <v>58</v>
      </c>
    </row>
    <row r="27" spans="2:18" x14ac:dyDescent="0.25"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 t="s">
        <v>57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</row>
    <row r="28" spans="2:18" x14ac:dyDescent="0.25"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 t="s">
        <v>57</v>
      </c>
      <c r="H28" s="1" t="s">
        <v>58</v>
      </c>
      <c r="I28" s="1" t="s">
        <v>58</v>
      </c>
      <c r="J28" s="1" t="s">
        <v>58</v>
      </c>
      <c r="K28" s="1" t="s">
        <v>58</v>
      </c>
      <c r="L28" s="1" t="s">
        <v>58</v>
      </c>
      <c r="M28" s="1" t="s">
        <v>58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</row>
    <row r="29" spans="2:18" x14ac:dyDescent="0.25"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 t="s">
        <v>57</v>
      </c>
      <c r="H29" s="1" t="s">
        <v>58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58</v>
      </c>
      <c r="N29" s="1" t="s">
        <v>58</v>
      </c>
      <c r="O29" s="1" t="s">
        <v>58</v>
      </c>
      <c r="P29" s="1" t="s">
        <v>58</v>
      </c>
      <c r="Q29" s="1" t="s">
        <v>58</v>
      </c>
      <c r="R29" s="1" t="s">
        <v>58</v>
      </c>
    </row>
    <row r="30" spans="2:18" x14ac:dyDescent="0.25"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 t="s">
        <v>57</v>
      </c>
      <c r="H30" s="1" t="s">
        <v>58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</row>
    <row r="31" spans="2:18" x14ac:dyDescent="0.25"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 t="s">
        <v>57</v>
      </c>
      <c r="H31" s="1" t="s">
        <v>58</v>
      </c>
      <c r="I31" s="1" t="s">
        <v>58</v>
      </c>
      <c r="J31" s="1" t="s">
        <v>58</v>
      </c>
      <c r="K31" s="1" t="s">
        <v>58</v>
      </c>
      <c r="L31" s="1" t="s">
        <v>58</v>
      </c>
      <c r="M31" s="1" t="s">
        <v>58</v>
      </c>
      <c r="N31" s="1" t="s">
        <v>58</v>
      </c>
      <c r="O31" s="1" t="s">
        <v>58</v>
      </c>
      <c r="P31" s="1" t="s">
        <v>58</v>
      </c>
      <c r="Q31" s="1" t="s">
        <v>58</v>
      </c>
      <c r="R31" s="1" t="s">
        <v>58</v>
      </c>
    </row>
    <row r="32" spans="2:18" x14ac:dyDescent="0.25"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 t="s">
        <v>57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</row>
    <row r="33" spans="2:18" x14ac:dyDescent="0.25"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 t="s">
        <v>57</v>
      </c>
      <c r="H33" s="1" t="s">
        <v>58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</row>
    <row r="34" spans="2:18" x14ac:dyDescent="0.25"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 t="s">
        <v>57</v>
      </c>
      <c r="H34" s="1" t="s">
        <v>58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 1011</vt:lpstr>
      <vt:lpstr>Hoja1 (3)</vt:lpstr>
      <vt:lpstr>Hoja1 (4)</vt:lpstr>
      <vt:lpstr>Fusion</vt:lpstr>
      <vt:lpstr>Tabla Est S2</vt:lpstr>
      <vt:lpstr>Tabla Est S3</vt:lpstr>
      <vt:lpstr>Tabla Logic 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2023-03-13T21:48:36Z</dcterms:created>
  <dcterms:modified xsi:type="dcterms:W3CDTF">2023-03-22T21:31:23Z</dcterms:modified>
</cp:coreProperties>
</file>