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hierro/Documents/Jose/CONICET/PIO UNLPam-CONICET 2015/Datos/Datos for GitHub/"/>
    </mc:Choice>
  </mc:AlternateContent>
  <xr:revisionPtr revIDLastSave="0" documentId="8_{9BAEC5EC-F699-CB40-9BB1-0208C7EE70E6}" xr6:coauthVersionLast="36" xr6:coauthVersionMax="36" xr10:uidLastSave="{00000000-0000-0000-0000-000000000000}"/>
  <bookViews>
    <workbookView xWindow="1940" yWindow="500" windowWidth="13660" windowHeight="163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" i="1" l="1"/>
  <c r="Q20" i="1"/>
  <c r="Q6" i="1"/>
  <c r="Q3" i="1"/>
  <c r="Q2" i="1"/>
  <c r="Q17" i="1"/>
  <c r="Q16" i="1"/>
  <c r="Q13" i="1"/>
  <c r="Q10" i="1"/>
  <c r="Q9" i="1"/>
  <c r="P1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I2" i="1"/>
  <c r="O15" i="1"/>
  <c r="O3" i="1"/>
  <c r="O4" i="1"/>
  <c r="O5" i="1"/>
  <c r="O6" i="1"/>
  <c r="O7" i="1"/>
  <c r="O8" i="1"/>
  <c r="O9" i="1"/>
  <c r="O10" i="1"/>
  <c r="O11" i="1"/>
  <c r="O12" i="1"/>
  <c r="O13" i="1"/>
  <c r="O14" i="1"/>
  <c r="O16" i="1"/>
  <c r="O17" i="1"/>
  <c r="O18" i="1"/>
  <c r="O2" i="1"/>
  <c r="J21" i="1"/>
  <c r="J20" i="1"/>
  <c r="J17" i="1"/>
  <c r="J16" i="1"/>
  <c r="J13" i="1"/>
  <c r="J10" i="1"/>
  <c r="J9" i="1"/>
  <c r="J6" i="1"/>
  <c r="J3" i="1"/>
  <c r="J2" i="1"/>
  <c r="I4" i="1"/>
  <c r="H6" i="1"/>
  <c r="I6" i="1" s="1"/>
  <c r="H3" i="1"/>
  <c r="I3" i="1" s="1"/>
  <c r="H4" i="1"/>
  <c r="H5" i="1"/>
  <c r="I5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2" i="1"/>
</calcChain>
</file>

<file path=xl/sharedStrings.xml><?xml version="1.0" encoding="utf-8"?>
<sst xmlns="http://schemas.openxmlformats.org/spreadsheetml/2006/main" count="38" uniqueCount="22">
  <si>
    <t>Date</t>
  </si>
  <si>
    <t>Site</t>
  </si>
  <si>
    <t>Nest</t>
  </si>
  <si>
    <t>Viables</t>
  </si>
  <si>
    <t>Non-viables</t>
  </si>
  <si>
    <t>Seeds recovered from nests</t>
  </si>
  <si>
    <t>Seeds from nearby plants</t>
  </si>
  <si>
    <t>Naico</t>
  </si>
  <si>
    <t>Unanue</t>
  </si>
  <si>
    <t>Campus</t>
  </si>
  <si>
    <t>P.L. Atrás II</t>
  </si>
  <si>
    <t>P.L. Atrás I</t>
  </si>
  <si>
    <t>A. Roca</t>
  </si>
  <si>
    <t>La Cautiva</t>
  </si>
  <si>
    <t>Empty</t>
  </si>
  <si>
    <t>Otro Mundo</t>
  </si>
  <si>
    <t>Viability</t>
  </si>
  <si>
    <t>Filled recovered seeds</t>
  </si>
  <si>
    <t>Mean/site</t>
  </si>
  <si>
    <t>sites grand mean</t>
  </si>
  <si>
    <t>sd of grand mean</t>
  </si>
  <si>
    <t>Filled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</si>
</sst>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topLeftCell="K1" zoomScale="150" zoomScaleNormal="150" workbookViewId="0">
      <selection activeCell="P11" sqref="P11"/>
    </sheetView>
  </sheetViews>
  <sheetFormatPr baseColWidth="10" defaultColWidth="8.83203125" defaultRowHeight="15" x14ac:dyDescent="0.2"/>
  <cols>
    <col min="1" max="1" width="9.1640625" bestFit="1" customWidth="1"/>
    <col min="2" max="2" width="11.5" customWidth="1"/>
    <col min="3" max="3" width="4.83203125" customWidth="1"/>
    <col min="4" max="4" width="23.83203125" customWidth="1"/>
    <col min="5" max="5" width="6.6640625" customWidth="1"/>
    <col min="6" max="6" width="10.83203125" customWidth="1"/>
    <col min="7" max="7" width="6.33203125" customWidth="1"/>
    <col min="8" max="8" width="19.83203125" customWidth="1"/>
    <col min="9" max="9" width="15.1640625" customWidth="1"/>
    <col min="10" max="10" width="9.83203125" customWidth="1"/>
    <col min="11" max="11" width="21.83203125" customWidth="1"/>
    <col min="12" max="12" width="6.83203125" customWidth="1"/>
    <col min="13" max="13" width="10.83203125" customWidth="1"/>
    <col min="14" max="14" width="6.5" customWidth="1"/>
    <col min="15" max="15" width="6" customWidth="1"/>
    <col min="16" max="16" width="15.83203125" customWidth="1"/>
    <col min="17" max="17" width="10.1640625" customWidth="1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  <c r="G1" s="1" t="s">
        <v>14</v>
      </c>
      <c r="H1" s="1" t="s">
        <v>17</v>
      </c>
      <c r="I1" s="1" t="s">
        <v>16</v>
      </c>
      <c r="J1" s="1" t="s">
        <v>18</v>
      </c>
      <c r="K1" s="1" t="s">
        <v>6</v>
      </c>
      <c r="L1" s="1" t="s">
        <v>3</v>
      </c>
      <c r="M1" s="1" t="s">
        <v>4</v>
      </c>
      <c r="N1" s="1" t="s">
        <v>14</v>
      </c>
      <c r="O1" s="1" t="s">
        <v>21</v>
      </c>
      <c r="P1" s="1" t="s">
        <v>16</v>
      </c>
      <c r="Q1" s="1" t="s">
        <v>18</v>
      </c>
    </row>
    <row r="2" spans="1:17" x14ac:dyDescent="0.2">
      <c r="A2" s="2">
        <v>43432</v>
      </c>
      <c r="B2" t="s">
        <v>7</v>
      </c>
      <c r="C2">
        <v>1</v>
      </c>
      <c r="D2">
        <v>1</v>
      </c>
      <c r="E2">
        <v>1</v>
      </c>
      <c r="F2">
        <v>0</v>
      </c>
      <c r="G2">
        <v>0</v>
      </c>
      <c r="H2">
        <f>D2-G2</f>
        <v>1</v>
      </c>
      <c r="I2">
        <f>E2/H2</f>
        <v>1</v>
      </c>
      <c r="J2">
        <f>AVERAGE(I2)</f>
        <v>1</v>
      </c>
      <c r="K2">
        <v>30</v>
      </c>
      <c r="L2">
        <v>30</v>
      </c>
      <c r="M2">
        <v>0</v>
      </c>
      <c r="N2">
        <v>0</v>
      </c>
      <c r="O2">
        <f>K2-N2</f>
        <v>30</v>
      </c>
      <c r="P2">
        <f>L2/O2</f>
        <v>1</v>
      </c>
      <c r="Q2">
        <f>AVERAGE(P2)</f>
        <v>1</v>
      </c>
    </row>
    <row r="3" spans="1:17" x14ac:dyDescent="0.2">
      <c r="A3" s="2">
        <v>43432</v>
      </c>
      <c r="B3" t="s">
        <v>8</v>
      </c>
      <c r="C3">
        <v>3</v>
      </c>
      <c r="D3">
        <v>1</v>
      </c>
      <c r="E3">
        <v>1</v>
      </c>
      <c r="F3">
        <v>0</v>
      </c>
      <c r="G3">
        <v>0</v>
      </c>
      <c r="H3">
        <f t="shared" ref="H3:H18" si="0">D3-G3</f>
        <v>1</v>
      </c>
      <c r="I3">
        <f t="shared" ref="I3:I18" si="1">E3/H3</f>
        <v>1</v>
      </c>
      <c r="J3">
        <f>AVERAGE(I3:I5)</f>
        <v>1</v>
      </c>
      <c r="K3">
        <v>30</v>
      </c>
      <c r="L3">
        <v>29</v>
      </c>
      <c r="M3">
        <v>1</v>
      </c>
      <c r="N3">
        <v>0</v>
      </c>
      <c r="O3">
        <f t="shared" ref="O3:O18" si="2">K3-N3</f>
        <v>30</v>
      </c>
      <c r="P3">
        <f t="shared" ref="P3:P17" si="3">L3/O3</f>
        <v>0.96666666666666667</v>
      </c>
      <c r="Q3">
        <f>AVERAGE(P3:P5)</f>
        <v>0.98888888888888893</v>
      </c>
    </row>
    <row r="4" spans="1:17" x14ac:dyDescent="0.2">
      <c r="A4" s="2">
        <v>43432</v>
      </c>
      <c r="B4" t="s">
        <v>8</v>
      </c>
      <c r="C4">
        <v>2</v>
      </c>
      <c r="D4">
        <v>2</v>
      </c>
      <c r="E4">
        <v>2</v>
      </c>
      <c r="F4">
        <v>0</v>
      </c>
      <c r="G4">
        <v>0</v>
      </c>
      <c r="H4">
        <f t="shared" si="0"/>
        <v>2</v>
      </c>
      <c r="I4">
        <f t="shared" si="1"/>
        <v>1</v>
      </c>
      <c r="K4">
        <v>30</v>
      </c>
      <c r="L4">
        <v>30</v>
      </c>
      <c r="M4">
        <v>0</v>
      </c>
      <c r="N4">
        <v>0</v>
      </c>
      <c r="O4">
        <f t="shared" si="2"/>
        <v>30</v>
      </c>
      <c r="P4">
        <f t="shared" si="3"/>
        <v>1</v>
      </c>
    </row>
    <row r="5" spans="1:17" x14ac:dyDescent="0.2">
      <c r="A5" s="2">
        <v>43432</v>
      </c>
      <c r="B5" t="s">
        <v>8</v>
      </c>
      <c r="C5">
        <v>1</v>
      </c>
      <c r="D5">
        <v>1</v>
      </c>
      <c r="E5">
        <v>1</v>
      </c>
      <c r="F5">
        <v>0</v>
      </c>
      <c r="G5">
        <v>0</v>
      </c>
      <c r="H5">
        <f t="shared" si="0"/>
        <v>1</v>
      </c>
      <c r="I5">
        <f t="shared" si="1"/>
        <v>1</v>
      </c>
      <c r="K5">
        <v>30</v>
      </c>
      <c r="L5">
        <v>30</v>
      </c>
      <c r="M5">
        <v>0</v>
      </c>
      <c r="N5">
        <v>0</v>
      </c>
      <c r="O5">
        <f t="shared" si="2"/>
        <v>30</v>
      </c>
      <c r="P5">
        <f t="shared" si="3"/>
        <v>1</v>
      </c>
    </row>
    <row r="6" spans="1:17" x14ac:dyDescent="0.2">
      <c r="A6" s="2">
        <v>43432</v>
      </c>
      <c r="B6" t="s">
        <v>9</v>
      </c>
      <c r="C6">
        <v>3</v>
      </c>
      <c r="D6">
        <v>35</v>
      </c>
      <c r="E6">
        <v>29</v>
      </c>
      <c r="F6">
        <v>0</v>
      </c>
      <c r="G6">
        <v>6</v>
      </c>
      <c r="H6">
        <f>D6-G6</f>
        <v>29</v>
      </c>
      <c r="I6">
        <f t="shared" si="1"/>
        <v>1</v>
      </c>
      <c r="J6">
        <f>AVERAGE(I6:I8)</f>
        <v>1</v>
      </c>
      <c r="K6">
        <v>30</v>
      </c>
      <c r="L6">
        <v>30</v>
      </c>
      <c r="M6">
        <v>0</v>
      </c>
      <c r="N6">
        <v>0</v>
      </c>
      <c r="O6">
        <f t="shared" si="2"/>
        <v>30</v>
      </c>
      <c r="P6">
        <f t="shared" si="3"/>
        <v>1</v>
      </c>
      <c r="Q6">
        <f>AVERAGE(P6:P8)</f>
        <v>1</v>
      </c>
    </row>
    <row r="7" spans="1:17" x14ac:dyDescent="0.2">
      <c r="A7" s="2">
        <v>43432</v>
      </c>
      <c r="B7" t="s">
        <v>9</v>
      </c>
      <c r="C7">
        <v>2</v>
      </c>
      <c r="D7">
        <v>15</v>
      </c>
      <c r="E7">
        <v>12</v>
      </c>
      <c r="F7">
        <v>0</v>
      </c>
      <c r="G7">
        <v>3</v>
      </c>
      <c r="H7">
        <f t="shared" si="0"/>
        <v>12</v>
      </c>
      <c r="I7">
        <f t="shared" si="1"/>
        <v>1</v>
      </c>
      <c r="K7">
        <v>30</v>
      </c>
      <c r="L7">
        <v>30</v>
      </c>
      <c r="M7">
        <v>0</v>
      </c>
      <c r="N7">
        <v>0</v>
      </c>
      <c r="O7">
        <f t="shared" si="2"/>
        <v>30</v>
      </c>
      <c r="P7">
        <f t="shared" si="3"/>
        <v>1</v>
      </c>
    </row>
    <row r="8" spans="1:17" x14ac:dyDescent="0.2">
      <c r="A8" s="2">
        <v>43432</v>
      </c>
      <c r="B8" t="s">
        <v>9</v>
      </c>
      <c r="C8">
        <v>1</v>
      </c>
      <c r="D8">
        <v>16</v>
      </c>
      <c r="E8">
        <v>14</v>
      </c>
      <c r="F8">
        <v>0</v>
      </c>
      <c r="G8">
        <v>2</v>
      </c>
      <c r="H8">
        <f t="shared" si="0"/>
        <v>14</v>
      </c>
      <c r="I8">
        <f t="shared" si="1"/>
        <v>1</v>
      </c>
      <c r="K8">
        <v>30</v>
      </c>
      <c r="L8">
        <v>25</v>
      </c>
      <c r="M8">
        <v>0</v>
      </c>
      <c r="N8">
        <v>5</v>
      </c>
      <c r="O8">
        <f t="shared" si="2"/>
        <v>25</v>
      </c>
      <c r="P8">
        <f t="shared" si="3"/>
        <v>1</v>
      </c>
    </row>
    <row r="9" spans="1:17" x14ac:dyDescent="0.2">
      <c r="A9" s="2">
        <v>43432</v>
      </c>
      <c r="B9" t="s">
        <v>10</v>
      </c>
      <c r="C9">
        <v>1</v>
      </c>
      <c r="D9">
        <v>2</v>
      </c>
      <c r="E9">
        <v>1</v>
      </c>
      <c r="F9">
        <v>0</v>
      </c>
      <c r="G9">
        <v>1</v>
      </c>
      <c r="H9">
        <f t="shared" si="0"/>
        <v>1</v>
      </c>
      <c r="I9">
        <f t="shared" si="1"/>
        <v>1</v>
      </c>
      <c r="J9">
        <f>AVERAGE(I9)</f>
        <v>1</v>
      </c>
      <c r="K9">
        <v>30</v>
      </c>
      <c r="L9">
        <v>30</v>
      </c>
      <c r="M9">
        <v>0</v>
      </c>
      <c r="N9">
        <v>0</v>
      </c>
      <c r="O9">
        <f t="shared" si="2"/>
        <v>30</v>
      </c>
      <c r="P9">
        <f t="shared" si="3"/>
        <v>1</v>
      </c>
      <c r="Q9">
        <f>AVERAGE(P9)</f>
        <v>1</v>
      </c>
    </row>
    <row r="10" spans="1:17" x14ac:dyDescent="0.2">
      <c r="A10" s="2">
        <v>43432</v>
      </c>
      <c r="B10" t="s">
        <v>11</v>
      </c>
      <c r="C10">
        <v>3</v>
      </c>
      <c r="D10">
        <v>21</v>
      </c>
      <c r="E10">
        <v>21</v>
      </c>
      <c r="F10">
        <v>0</v>
      </c>
      <c r="G10">
        <v>0</v>
      </c>
      <c r="H10">
        <f t="shared" si="0"/>
        <v>21</v>
      </c>
      <c r="I10">
        <f t="shared" si="1"/>
        <v>1</v>
      </c>
      <c r="J10">
        <f>AVERAGE(I10:I12)</f>
        <v>0.99509803921568629</v>
      </c>
      <c r="K10">
        <v>30</v>
      </c>
      <c r="L10">
        <v>29</v>
      </c>
      <c r="M10">
        <v>0</v>
      </c>
      <c r="N10">
        <v>1</v>
      </c>
      <c r="O10">
        <f t="shared" si="2"/>
        <v>29</v>
      </c>
      <c r="P10">
        <f t="shared" si="3"/>
        <v>1</v>
      </c>
      <c r="Q10">
        <f>AVERAGE(P10:P12)</f>
        <v>1</v>
      </c>
    </row>
    <row r="11" spans="1:17" x14ac:dyDescent="0.2">
      <c r="A11" s="2">
        <v>43433</v>
      </c>
      <c r="B11" t="s">
        <v>11</v>
      </c>
      <c r="C11">
        <v>2</v>
      </c>
      <c r="D11">
        <v>70</v>
      </c>
      <c r="E11">
        <v>67</v>
      </c>
      <c r="F11">
        <v>1</v>
      </c>
      <c r="G11">
        <v>2</v>
      </c>
      <c r="H11">
        <f t="shared" si="0"/>
        <v>68</v>
      </c>
      <c r="I11">
        <f t="shared" si="1"/>
        <v>0.98529411764705888</v>
      </c>
      <c r="K11">
        <v>30</v>
      </c>
      <c r="L11">
        <v>30</v>
      </c>
      <c r="M11">
        <v>0</v>
      </c>
      <c r="N11">
        <v>0</v>
      </c>
      <c r="O11">
        <f t="shared" si="2"/>
        <v>30</v>
      </c>
      <c r="P11">
        <f t="shared" si="3"/>
        <v>1</v>
      </c>
    </row>
    <row r="12" spans="1:17" x14ac:dyDescent="0.2">
      <c r="A12" s="2">
        <v>43433</v>
      </c>
      <c r="B12" t="s">
        <v>11</v>
      </c>
      <c r="C12">
        <v>1</v>
      </c>
      <c r="D12">
        <v>8</v>
      </c>
      <c r="E12">
        <v>8</v>
      </c>
      <c r="F12">
        <v>0</v>
      </c>
      <c r="G12">
        <v>0</v>
      </c>
      <c r="H12">
        <f t="shared" si="0"/>
        <v>8</v>
      </c>
      <c r="I12">
        <f t="shared" si="1"/>
        <v>1</v>
      </c>
      <c r="K12">
        <v>30</v>
      </c>
      <c r="L12">
        <v>30</v>
      </c>
      <c r="M12">
        <v>0</v>
      </c>
      <c r="N12">
        <v>0</v>
      </c>
      <c r="O12">
        <f t="shared" si="2"/>
        <v>30</v>
      </c>
      <c r="P12">
        <f t="shared" si="3"/>
        <v>1</v>
      </c>
    </row>
    <row r="13" spans="1:17" x14ac:dyDescent="0.2">
      <c r="A13" s="2">
        <v>43433</v>
      </c>
      <c r="B13" t="s">
        <v>12</v>
      </c>
      <c r="C13">
        <v>3</v>
      </c>
      <c r="D13">
        <v>54</v>
      </c>
      <c r="E13">
        <v>51</v>
      </c>
      <c r="F13">
        <v>0</v>
      </c>
      <c r="G13">
        <v>3</v>
      </c>
      <c r="H13">
        <f t="shared" si="0"/>
        <v>51</v>
      </c>
      <c r="I13">
        <f t="shared" si="1"/>
        <v>1</v>
      </c>
      <c r="J13">
        <f>AVERAGE(I13:I15)</f>
        <v>0.99479166666666663</v>
      </c>
      <c r="K13">
        <v>30</v>
      </c>
      <c r="L13">
        <v>30</v>
      </c>
      <c r="M13">
        <v>0</v>
      </c>
      <c r="N13">
        <v>0</v>
      </c>
      <c r="O13">
        <f t="shared" si="2"/>
        <v>30</v>
      </c>
      <c r="P13">
        <f t="shared" si="3"/>
        <v>1</v>
      </c>
      <c r="Q13">
        <f>AVERAGE(P13:P15)</f>
        <v>1</v>
      </c>
    </row>
    <row r="14" spans="1:17" x14ac:dyDescent="0.2">
      <c r="A14" s="2">
        <v>43433</v>
      </c>
      <c r="B14" t="s">
        <v>12</v>
      </c>
      <c r="C14">
        <v>2</v>
      </c>
      <c r="D14">
        <v>18</v>
      </c>
      <c r="E14">
        <v>17</v>
      </c>
      <c r="F14">
        <v>0</v>
      </c>
      <c r="G14">
        <v>1</v>
      </c>
      <c r="H14">
        <f t="shared" si="0"/>
        <v>17</v>
      </c>
      <c r="I14">
        <f t="shared" si="1"/>
        <v>1</v>
      </c>
      <c r="K14">
        <v>30</v>
      </c>
      <c r="L14">
        <v>29</v>
      </c>
      <c r="M14">
        <v>0</v>
      </c>
      <c r="N14">
        <v>1</v>
      </c>
      <c r="O14">
        <f t="shared" si="2"/>
        <v>29</v>
      </c>
      <c r="P14">
        <f t="shared" si="3"/>
        <v>1</v>
      </c>
    </row>
    <row r="15" spans="1:17" x14ac:dyDescent="0.2">
      <c r="A15" s="2">
        <v>43433</v>
      </c>
      <c r="B15" t="s">
        <v>12</v>
      </c>
      <c r="C15">
        <v>1</v>
      </c>
      <c r="D15">
        <v>69</v>
      </c>
      <c r="E15">
        <v>63</v>
      </c>
      <c r="F15">
        <v>1</v>
      </c>
      <c r="G15">
        <v>5</v>
      </c>
      <c r="H15">
        <f t="shared" si="0"/>
        <v>64</v>
      </c>
      <c r="I15">
        <f t="shared" si="1"/>
        <v>0.984375</v>
      </c>
      <c r="K15">
        <v>30</v>
      </c>
      <c r="L15">
        <v>27</v>
      </c>
      <c r="M15">
        <v>0</v>
      </c>
      <c r="N15">
        <v>3</v>
      </c>
      <c r="O15">
        <f>K15-N15</f>
        <v>27</v>
      </c>
      <c r="P15">
        <f t="shared" si="3"/>
        <v>1</v>
      </c>
    </row>
    <row r="16" spans="1:17" x14ac:dyDescent="0.2">
      <c r="A16" s="2">
        <v>43433</v>
      </c>
      <c r="B16" t="s">
        <v>13</v>
      </c>
      <c r="C16">
        <v>1</v>
      </c>
      <c r="D16">
        <v>22</v>
      </c>
      <c r="E16">
        <v>19</v>
      </c>
      <c r="F16">
        <v>1</v>
      </c>
      <c r="G16">
        <v>2</v>
      </c>
      <c r="H16">
        <f t="shared" si="0"/>
        <v>20</v>
      </c>
      <c r="I16">
        <f t="shared" si="1"/>
        <v>0.95</v>
      </c>
      <c r="J16">
        <f>AVERAGE(I16)</f>
        <v>0.95</v>
      </c>
      <c r="K16">
        <v>30</v>
      </c>
      <c r="L16">
        <v>30</v>
      </c>
      <c r="M16">
        <v>0</v>
      </c>
      <c r="N16">
        <v>0</v>
      </c>
      <c r="O16">
        <f t="shared" si="2"/>
        <v>30</v>
      </c>
      <c r="P16">
        <f t="shared" si="3"/>
        <v>1</v>
      </c>
      <c r="Q16">
        <f>AVERAGE(P16)</f>
        <v>1</v>
      </c>
    </row>
    <row r="17" spans="1:17" x14ac:dyDescent="0.2">
      <c r="A17" s="2">
        <v>43433</v>
      </c>
      <c r="B17" t="s">
        <v>15</v>
      </c>
      <c r="C17">
        <v>2</v>
      </c>
      <c r="D17">
        <v>14</v>
      </c>
      <c r="E17">
        <v>8</v>
      </c>
      <c r="F17">
        <v>1</v>
      </c>
      <c r="G17">
        <v>5</v>
      </c>
      <c r="H17">
        <f t="shared" si="0"/>
        <v>9</v>
      </c>
      <c r="I17">
        <f>E17/H17</f>
        <v>0.88888888888888884</v>
      </c>
      <c r="J17">
        <f>AVERAGE(I17:I18)</f>
        <v>0.94259259259259265</v>
      </c>
      <c r="K17">
        <v>30</v>
      </c>
      <c r="L17">
        <v>30</v>
      </c>
      <c r="M17">
        <v>0</v>
      </c>
      <c r="N17">
        <v>0</v>
      </c>
      <c r="O17">
        <f t="shared" si="2"/>
        <v>30</v>
      </c>
      <c r="P17">
        <f t="shared" si="3"/>
        <v>1</v>
      </c>
      <c r="Q17">
        <f>AVERAGE(P17:P18)</f>
        <v>1</v>
      </c>
    </row>
    <row r="18" spans="1:17" x14ac:dyDescent="0.2">
      <c r="A18" s="2">
        <v>43433</v>
      </c>
      <c r="B18" t="s">
        <v>15</v>
      </c>
      <c r="C18">
        <v>1</v>
      </c>
      <c r="D18">
        <v>282</v>
      </c>
      <c r="E18">
        <v>269</v>
      </c>
      <c r="F18">
        <v>1</v>
      </c>
      <c r="G18">
        <v>12</v>
      </c>
      <c r="H18">
        <f t="shared" si="0"/>
        <v>270</v>
      </c>
      <c r="I18">
        <f t="shared" si="1"/>
        <v>0.99629629629629635</v>
      </c>
      <c r="K18">
        <v>30</v>
      </c>
      <c r="L18">
        <v>30</v>
      </c>
      <c r="M18">
        <v>0</v>
      </c>
      <c r="N18">
        <v>0</v>
      </c>
      <c r="O18">
        <f t="shared" si="2"/>
        <v>30</v>
      </c>
      <c r="P18">
        <f>L18/O18</f>
        <v>1</v>
      </c>
    </row>
    <row r="19" spans="1:17" x14ac:dyDescent="0.2">
      <c r="A19" s="2"/>
    </row>
    <row r="20" spans="1:17" x14ac:dyDescent="0.2">
      <c r="A20" s="2"/>
      <c r="I20" s="1" t="s">
        <v>19</v>
      </c>
      <c r="J20" s="1">
        <f>AVERAGE(J2:J18)</f>
        <v>0.9853102873093682</v>
      </c>
      <c r="P20" s="1" t="s">
        <v>19</v>
      </c>
      <c r="Q20" s="1">
        <f>AVERAGE(Q2:Q18)</f>
        <v>0.99861111111111112</v>
      </c>
    </row>
    <row r="21" spans="1:17" x14ac:dyDescent="0.2">
      <c r="I21" s="1" t="s">
        <v>20</v>
      </c>
      <c r="J21" s="1">
        <f>_xlfn.STDEV.S(J2:J18)</f>
        <v>2.4261860455737166E-2</v>
      </c>
      <c r="P21" s="1" t="s">
        <v>20</v>
      </c>
      <c r="Q21" s="1">
        <f>_xlfn.STDEV.S(Q2:Q18)</f>
        <v>3.9283710065919171E-3</v>
      </c>
    </row>
    <row r="34" spans="1:13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51" spans="1:13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101" spans="1:13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</dc:creator>
  <cp:lastModifiedBy>Microsoft Office User</cp:lastModifiedBy>
  <cp:lastPrinted>2018-11-27T14:18:52Z</cp:lastPrinted>
  <dcterms:created xsi:type="dcterms:W3CDTF">2018-10-18T14:22:01Z</dcterms:created>
  <dcterms:modified xsi:type="dcterms:W3CDTF">2022-02-27T07:33:44Z</dcterms:modified>
</cp:coreProperties>
</file>